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9390" windowHeight="3735" tabRatio="785" firstSheet="1" activeTab="10"/>
  </bookViews>
  <sheets>
    <sheet name="Basic Information" sheetId="1" r:id="rId1"/>
    <sheet name="Bishnupur" sheetId="4" r:id="rId2"/>
    <sheet name="Imphal east" sheetId="9" r:id="rId3"/>
    <sheet name="Imphal West" sheetId="10" r:id="rId4"/>
    <sheet name="Thoubal" sheetId="14" r:id="rId5"/>
    <sheet name="Chandel" sheetId="13" r:id="rId6"/>
    <sheet name="Churachandpur" sheetId="15" r:id="rId7"/>
    <sheet name="Senapati" sheetId="16" r:id="rId8"/>
    <sheet name="Tamenglong" sheetId="17" r:id="rId9"/>
    <sheet name="Ukhrul" sheetId="12" r:id="rId10"/>
    <sheet name="State Total" sheetId="8" r:id="rId11"/>
    <sheet name="State Compile sheet" sheetId="11" r:id="rId12"/>
  </sheets>
  <calcPr calcId="124519" calcOnSave="0"/>
</workbook>
</file>

<file path=xl/calcChain.xml><?xml version="1.0" encoding="utf-8"?>
<calcChain xmlns="http://schemas.openxmlformats.org/spreadsheetml/2006/main">
  <c r="X88" i="11"/>
  <c r="X87"/>
  <c r="X86"/>
  <c r="X85"/>
  <c r="X84"/>
  <c r="X83"/>
  <c r="X82"/>
  <c r="X81"/>
  <c r="X80"/>
  <c r="X79"/>
  <c r="N12" i="13"/>
  <c r="X73" i="11" l="1"/>
  <c r="X72"/>
  <c r="X71"/>
  <c r="X70"/>
  <c r="X69"/>
  <c r="X68"/>
  <c r="X67"/>
  <c r="X66"/>
  <c r="X65"/>
  <c r="X64"/>
  <c r="X58"/>
  <c r="X57"/>
  <c r="X56"/>
  <c r="X55"/>
  <c r="X54"/>
  <c r="X53"/>
  <c r="X52"/>
  <c r="X51"/>
  <c r="X50"/>
  <c r="X49"/>
  <c r="X43" l="1"/>
  <c r="X42"/>
  <c r="X41"/>
  <c r="X40"/>
  <c r="X39"/>
  <c r="X38"/>
  <c r="X37"/>
  <c r="X36"/>
  <c r="X35"/>
  <c r="X34"/>
  <c r="X28"/>
  <c r="X27"/>
  <c r="X26"/>
  <c r="X25"/>
  <c r="X24"/>
  <c r="X23"/>
  <c r="X22"/>
  <c r="X21"/>
  <c r="X20"/>
  <c r="X19"/>
  <c r="X4"/>
  <c r="X5"/>
  <c r="X6"/>
  <c r="X7"/>
  <c r="X8"/>
  <c r="X9"/>
  <c r="X10"/>
  <c r="X11"/>
  <c r="X12"/>
  <c r="X13"/>
  <c r="H17" i="17"/>
  <c r="H15"/>
  <c r="V13" i="11"/>
  <c r="V11"/>
  <c r="K79" l="1"/>
  <c r="K80"/>
  <c r="K81"/>
  <c r="K82"/>
  <c r="K83"/>
  <c r="K84"/>
  <c r="K85"/>
  <c r="K86"/>
  <c r="K87"/>
  <c r="K88"/>
  <c r="K64"/>
  <c r="K65"/>
  <c r="K66"/>
  <c r="K67"/>
  <c r="K68"/>
  <c r="K69"/>
  <c r="K70"/>
  <c r="K71"/>
  <c r="K72"/>
  <c r="K73"/>
  <c r="K49" l="1"/>
  <c r="K50"/>
  <c r="K51"/>
  <c r="K52"/>
  <c r="K53"/>
  <c r="K54"/>
  <c r="K55"/>
  <c r="K56"/>
  <c r="K57"/>
  <c r="K58"/>
  <c r="I50"/>
  <c r="E9" i="17"/>
  <c r="K43" i="11" l="1"/>
  <c r="K42"/>
  <c r="K41"/>
  <c r="K40"/>
  <c r="K39"/>
  <c r="K38"/>
  <c r="K37"/>
  <c r="K36"/>
  <c r="K35"/>
  <c r="K34"/>
  <c r="N8" i="15"/>
  <c r="N9"/>
  <c r="N10"/>
  <c r="N11"/>
  <c r="N12"/>
  <c r="N13"/>
  <c r="N14"/>
  <c r="N15"/>
  <c r="N16"/>
  <c r="N17"/>
  <c r="N17" i="17"/>
  <c r="N16"/>
  <c r="N15"/>
  <c r="N14"/>
  <c r="N13"/>
  <c r="N12"/>
  <c r="N11"/>
  <c r="N10"/>
  <c r="N9"/>
  <c r="N8"/>
  <c r="N17" i="10" l="1"/>
  <c r="N16"/>
  <c r="N15"/>
  <c r="N14"/>
  <c r="N13"/>
  <c r="N12"/>
  <c r="N11"/>
  <c r="N10"/>
  <c r="N9"/>
  <c r="N8"/>
  <c r="N17" i="12" l="1"/>
  <c r="N16"/>
  <c r="N15"/>
  <c r="N14"/>
  <c r="N13"/>
  <c r="N12"/>
  <c r="N11"/>
  <c r="N10"/>
  <c r="N9"/>
  <c r="N8"/>
  <c r="N17" i="16"/>
  <c r="N16"/>
  <c r="N15"/>
  <c r="N14"/>
  <c r="N13"/>
  <c r="N12"/>
  <c r="N11"/>
  <c r="N10"/>
  <c r="N9"/>
  <c r="N8"/>
  <c r="N17" i="13"/>
  <c r="N16"/>
  <c r="N15"/>
  <c r="N14"/>
  <c r="N13"/>
  <c r="N11"/>
  <c r="N10"/>
  <c r="N9"/>
  <c r="N8"/>
  <c r="N17" i="14"/>
  <c r="N16"/>
  <c r="N15"/>
  <c r="N14"/>
  <c r="N13"/>
  <c r="N12"/>
  <c r="N11"/>
  <c r="N10"/>
  <c r="N9"/>
  <c r="N8"/>
  <c r="K28" i="11"/>
  <c r="K27"/>
  <c r="K26"/>
  <c r="K25"/>
  <c r="K24"/>
  <c r="K23"/>
  <c r="K22"/>
  <c r="K21"/>
  <c r="K20"/>
  <c r="K19"/>
  <c r="K5"/>
  <c r="K6"/>
  <c r="K7"/>
  <c r="K8"/>
  <c r="K9"/>
  <c r="K10"/>
  <c r="K11"/>
  <c r="K12"/>
  <c r="K13"/>
  <c r="K4"/>
  <c r="N8" i="4"/>
  <c r="N9"/>
  <c r="N10"/>
  <c r="N11"/>
  <c r="N12"/>
  <c r="N13"/>
  <c r="N14"/>
  <c r="N15"/>
  <c r="N16"/>
  <c r="N17"/>
  <c r="N17" i="9"/>
  <c r="N16"/>
  <c r="N15"/>
  <c r="N14"/>
  <c r="N13"/>
  <c r="N12"/>
  <c r="N11"/>
  <c r="N10"/>
  <c r="N9"/>
  <c r="N8"/>
  <c r="N16" i="8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<sst xmlns="http://schemas.openxmlformats.org/spreadsheetml/2006/main" count="581" uniqueCount="86">
  <si>
    <t>MOBILE MEDICAL UNIT</t>
  </si>
  <si>
    <t>Year of approval of MMU in RoP</t>
  </si>
  <si>
    <t>No. of MMU aaproved in RoP</t>
  </si>
  <si>
    <t>No. of Vehicles in MMU</t>
  </si>
  <si>
    <t>Facilities in Vehicle No. 1</t>
  </si>
  <si>
    <t>Facilities in Vehicle No. 2</t>
  </si>
  <si>
    <t>Facilities in Vehicle No. 3</t>
  </si>
  <si>
    <t>Manpower Availability</t>
  </si>
  <si>
    <t>CATEGORY</t>
  </si>
  <si>
    <t>IN POSITION</t>
  </si>
  <si>
    <t>Medical Officer</t>
  </si>
  <si>
    <t>GNM / ANM</t>
  </si>
  <si>
    <t>Radiographer</t>
  </si>
  <si>
    <t>Pharmacist</t>
  </si>
  <si>
    <t>Laboratory Technician</t>
  </si>
  <si>
    <t>Driver</t>
  </si>
  <si>
    <t>Helper / handyman</t>
  </si>
  <si>
    <t>Name of the District</t>
  </si>
  <si>
    <t>Month</t>
  </si>
  <si>
    <t>Total</t>
  </si>
  <si>
    <t>No of Camps held</t>
  </si>
  <si>
    <t>No of Patient Treated</t>
  </si>
  <si>
    <t>No of ANC</t>
  </si>
  <si>
    <t>No of PNC</t>
  </si>
  <si>
    <t>No of X-Ray</t>
  </si>
  <si>
    <t>No of USG</t>
  </si>
  <si>
    <t>No of ECG</t>
  </si>
  <si>
    <t>No of Patient examined for Urine Test</t>
  </si>
  <si>
    <t>Name of the State</t>
  </si>
  <si>
    <t>Monthly Plan prepared</t>
  </si>
  <si>
    <t>IEC plan available for MMU camps</t>
  </si>
  <si>
    <t>Date of procurement</t>
  </si>
  <si>
    <t>Date of 1st operation</t>
  </si>
  <si>
    <t>Mode of operation Run by District Health Society / Outsourced to NGOs / Other (If NGO - name &amp; address of NGO)</t>
  </si>
  <si>
    <t>APPROVED / SANCTIONED</t>
  </si>
  <si>
    <t>FUND APPROVED IN RoP (Rs. In lakhs)</t>
  </si>
  <si>
    <t>FUND UTILIZED (Rs. In lakhs)</t>
  </si>
  <si>
    <t>Monthly Plan avaialble</t>
  </si>
  <si>
    <t>No of Patient examined for Hemoglobin</t>
  </si>
  <si>
    <t>No of Patient examined for Malaria parasite</t>
  </si>
  <si>
    <t>No. of MMU in the District</t>
  </si>
  <si>
    <t>No. of MMU in the State</t>
  </si>
  <si>
    <t>Mobile Medical Unit Status (2014-15 )</t>
  </si>
  <si>
    <t>2014-15</t>
  </si>
  <si>
    <t>Reporting 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</si>
  <si>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</si>
  <si>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</si>
  <si>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</si>
  <si>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</si>
  <si>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</si>
  <si>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</si>
  <si>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</si>
  <si>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</si>
  <si>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</si>
  <si>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</si>
  <si>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</si>
  <si>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</si>
  <si>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2013-14</t>
  </si>
  <si>
    <t>Bishnupur</t>
  </si>
  <si>
    <t>Run by DHS</t>
  </si>
  <si>
    <t>9 (one each per district)</t>
  </si>
  <si>
    <t>Any Other Staff (ultrasound technician)</t>
  </si>
  <si>
    <t>Yes</t>
  </si>
  <si>
    <t>Imphal East</t>
  </si>
  <si>
    <t>2007-08</t>
  </si>
  <si>
    <t xml:space="preserve">1.  Ultra Sound        2. X-Ray     3.  EYE Test </t>
  </si>
  <si>
    <t xml:space="preserve">1.Laboratory Facilities         </t>
  </si>
  <si>
    <t>NA</t>
  </si>
  <si>
    <t>BPR</t>
  </si>
  <si>
    <t>IE</t>
  </si>
  <si>
    <t>IW</t>
  </si>
  <si>
    <t>TBL</t>
  </si>
  <si>
    <t>CCP</t>
  </si>
  <si>
    <t>CDL</t>
  </si>
  <si>
    <t>SPT</t>
  </si>
  <si>
    <t>TML</t>
  </si>
  <si>
    <t>UKL</t>
  </si>
  <si>
    <t>Chandel</t>
  </si>
  <si>
    <t>Imphal West</t>
  </si>
  <si>
    <t>Tamenglong</t>
  </si>
  <si>
    <t>Manipur</t>
  </si>
  <si>
    <t>Churachandpur</t>
  </si>
  <si>
    <t>Senapati</t>
  </si>
  <si>
    <t>Thoubal</t>
  </si>
  <si>
    <t>Ukhrul</t>
  </si>
  <si>
    <t>18 (2 each per district)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</si>
</sst>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1" applyFont="1"/>
    <xf numFmtId="0" fontId="6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7" fontId="5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2" xfId="1" applyFont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5" fillId="2" borderId="0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7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112"/>
  <sheetViews>
    <sheetView topLeftCell="A13" zoomScale="91" zoomScaleNormal="91" workbookViewId="0">
      <selection activeCell="H26" sqref="H26:I26"/>
    </sheetView>
  </sheetViews>
  <sheetFormatPr defaultRowHeight="15.75"/>
  <cols>
    <col min="1" max="16384" width="9.140625" style="1"/>
  </cols>
  <sheetData>
    <row r="1" spans="1:9" ht="23.25" customHeight="1" thickBot="1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3" spans="1:9" s="2" customFormat="1" ht="21" customHeight="1">
      <c r="A3" s="38" t="s">
        <v>1</v>
      </c>
      <c r="B3" s="38"/>
      <c r="C3" s="38"/>
      <c r="D3" s="38"/>
      <c r="E3" s="39" t="s">
        <v>64</v>
      </c>
      <c r="F3" s="40"/>
      <c r="G3" s="40"/>
      <c r="H3" s="13"/>
      <c r="I3" s="13"/>
    </row>
    <row r="4" spans="1:9" s="2" customFormat="1" ht="21" customHeight="1">
      <c r="A4" s="41" t="s">
        <v>2</v>
      </c>
      <c r="B4" s="42"/>
      <c r="C4" s="42"/>
      <c r="D4" s="43"/>
      <c r="E4" s="40">
        <v>9</v>
      </c>
      <c r="F4" s="40"/>
      <c r="G4" s="40"/>
      <c r="H4" s="13"/>
      <c r="I4" s="13"/>
    </row>
    <row r="5" spans="1:9" s="2" customFormat="1" ht="21" customHeight="1">
      <c r="A5" s="41" t="s">
        <v>3</v>
      </c>
      <c r="B5" s="42"/>
      <c r="C5" s="42"/>
      <c r="D5" s="43"/>
      <c r="E5" s="44">
        <v>18</v>
      </c>
      <c r="F5" s="44"/>
      <c r="G5" s="44"/>
      <c r="H5" s="13"/>
      <c r="I5" s="13"/>
    </row>
    <row r="6" spans="1:9" s="2" customFormat="1" ht="21" customHeight="1">
      <c r="A6" s="41" t="s">
        <v>31</v>
      </c>
      <c r="B6" s="42"/>
      <c r="C6" s="42"/>
      <c r="D6" s="43"/>
      <c r="E6" s="44"/>
      <c r="F6" s="44"/>
      <c r="G6" s="44"/>
      <c r="H6" s="13"/>
      <c r="I6" s="13"/>
    </row>
    <row r="7" spans="1:9" s="2" customFormat="1" ht="21" customHeight="1">
      <c r="A7" s="41" t="s">
        <v>32</v>
      </c>
      <c r="B7" s="42"/>
      <c r="C7" s="42"/>
      <c r="D7" s="43"/>
      <c r="E7" s="44">
        <v>2008</v>
      </c>
      <c r="F7" s="44"/>
      <c r="G7" s="44"/>
      <c r="H7" s="13"/>
      <c r="I7" s="13"/>
    </row>
    <row r="8" spans="1:9" s="2" customFormat="1" ht="33" customHeight="1">
      <c r="A8" s="38" t="s">
        <v>4</v>
      </c>
      <c r="B8" s="38"/>
      <c r="C8" s="38"/>
      <c r="D8" s="38"/>
      <c r="E8" s="45" t="s">
        <v>65</v>
      </c>
      <c r="F8" s="46"/>
      <c r="G8" s="46"/>
      <c r="H8" s="46"/>
      <c r="I8" s="46"/>
    </row>
    <row r="9" spans="1:9" s="2" customFormat="1" ht="33" customHeight="1">
      <c r="A9" s="38" t="s">
        <v>5</v>
      </c>
      <c r="B9" s="38"/>
      <c r="C9" s="38"/>
      <c r="D9" s="38"/>
      <c r="E9" s="45" t="s">
        <v>66</v>
      </c>
      <c r="F9" s="46"/>
      <c r="G9" s="46"/>
      <c r="H9" s="46"/>
      <c r="I9" s="46"/>
    </row>
    <row r="10" spans="1:9" s="2" customFormat="1" ht="33" customHeight="1">
      <c r="A10" s="38" t="s">
        <v>6</v>
      </c>
      <c r="B10" s="38"/>
      <c r="C10" s="38"/>
      <c r="D10" s="38"/>
      <c r="E10" s="45" t="s">
        <v>67</v>
      </c>
      <c r="F10" s="46"/>
      <c r="G10" s="46"/>
      <c r="H10" s="46"/>
      <c r="I10" s="46"/>
    </row>
    <row r="11" spans="1:9" s="2" customFormat="1" ht="8.25" customHeight="1">
      <c r="A11" s="14"/>
      <c r="B11" s="14"/>
      <c r="C11" s="14"/>
      <c r="D11" s="14"/>
      <c r="E11" s="13"/>
      <c r="F11" s="13"/>
      <c r="G11" s="13"/>
      <c r="H11" s="13"/>
      <c r="I11" s="13"/>
    </row>
    <row r="12" spans="1:9" s="2" customFormat="1" ht="52.5" customHeight="1">
      <c r="A12" s="38" t="s">
        <v>33</v>
      </c>
      <c r="B12" s="38"/>
      <c r="C12" s="38"/>
      <c r="D12" s="38"/>
      <c r="E12" s="39" t="s">
        <v>59</v>
      </c>
      <c r="F12" s="40"/>
      <c r="G12" s="40"/>
      <c r="H12" s="40"/>
      <c r="I12" s="40"/>
    </row>
    <row r="13" spans="1:9" s="2" customFormat="1">
      <c r="A13" s="14"/>
      <c r="B13" s="14"/>
      <c r="C13" s="14"/>
      <c r="D13" s="14"/>
      <c r="E13" s="13"/>
      <c r="F13" s="13"/>
      <c r="G13" s="13"/>
      <c r="H13" s="13"/>
      <c r="I13" s="13"/>
    </row>
    <row r="14" spans="1:9" s="2" customFormat="1" ht="18.75" customHeight="1">
      <c r="A14" s="47" t="s">
        <v>7</v>
      </c>
      <c r="B14" s="47"/>
      <c r="C14" s="47"/>
      <c r="D14" s="47"/>
      <c r="E14" s="47"/>
      <c r="F14" s="47"/>
      <c r="G14" s="47"/>
      <c r="H14" s="47"/>
      <c r="I14" s="47"/>
    </row>
    <row r="15" spans="1:9" s="2" customFormat="1" ht="29.25" customHeight="1">
      <c r="A15" s="47" t="s">
        <v>8</v>
      </c>
      <c r="B15" s="47"/>
      <c r="C15" s="47"/>
      <c r="D15" s="47"/>
      <c r="E15" s="47" t="s">
        <v>34</v>
      </c>
      <c r="F15" s="47"/>
      <c r="G15" s="33" t="s">
        <v>9</v>
      </c>
      <c r="H15" s="48"/>
      <c r="I15" s="34"/>
    </row>
    <row r="16" spans="1:9" s="2" customFormat="1" ht="18.75" customHeight="1">
      <c r="A16" s="38" t="s">
        <v>10</v>
      </c>
      <c r="B16" s="38"/>
      <c r="C16" s="38"/>
      <c r="D16" s="38"/>
      <c r="E16" s="39" t="s">
        <v>60</v>
      </c>
      <c r="F16" s="40"/>
      <c r="G16" s="40">
        <v>9</v>
      </c>
      <c r="H16" s="40"/>
      <c r="I16" s="40"/>
    </row>
    <row r="17" spans="1:9" s="2" customFormat="1" ht="18.75" customHeight="1">
      <c r="A17" s="38" t="s">
        <v>11</v>
      </c>
      <c r="B17" s="38"/>
      <c r="C17" s="38"/>
      <c r="D17" s="38"/>
      <c r="E17" s="40">
        <v>9</v>
      </c>
      <c r="F17" s="40"/>
      <c r="G17" s="40">
        <v>9</v>
      </c>
      <c r="H17" s="40"/>
      <c r="I17" s="40"/>
    </row>
    <row r="18" spans="1:9" s="2" customFormat="1" ht="18.75" customHeight="1">
      <c r="A18" s="38" t="s">
        <v>12</v>
      </c>
      <c r="B18" s="38"/>
      <c r="C18" s="38"/>
      <c r="D18" s="38"/>
      <c r="E18" s="40">
        <v>9</v>
      </c>
      <c r="F18" s="40"/>
      <c r="G18" s="40">
        <v>9</v>
      </c>
      <c r="H18" s="40"/>
      <c r="I18" s="40"/>
    </row>
    <row r="19" spans="1:9" s="2" customFormat="1" ht="18.75" customHeight="1">
      <c r="A19" s="38" t="s">
        <v>13</v>
      </c>
      <c r="B19" s="38"/>
      <c r="C19" s="38"/>
      <c r="D19" s="38"/>
      <c r="E19" s="40">
        <v>0</v>
      </c>
      <c r="F19" s="40"/>
      <c r="G19" s="40">
        <v>0</v>
      </c>
      <c r="H19" s="40"/>
      <c r="I19" s="40"/>
    </row>
    <row r="20" spans="1:9" s="2" customFormat="1" ht="18.75" customHeight="1">
      <c r="A20" s="38" t="s">
        <v>14</v>
      </c>
      <c r="B20" s="38"/>
      <c r="C20" s="38"/>
      <c r="D20" s="38"/>
      <c r="E20" s="40">
        <v>9</v>
      </c>
      <c r="F20" s="40"/>
      <c r="G20" s="40">
        <v>9</v>
      </c>
      <c r="H20" s="40"/>
      <c r="I20" s="40"/>
    </row>
    <row r="21" spans="1:9" s="2" customFormat="1" ht="18.75" customHeight="1">
      <c r="A21" s="38" t="s">
        <v>15</v>
      </c>
      <c r="B21" s="38"/>
      <c r="C21" s="38"/>
      <c r="D21" s="38"/>
      <c r="E21" s="40">
        <v>18</v>
      </c>
      <c r="F21" s="40"/>
      <c r="G21" s="40">
        <v>18</v>
      </c>
      <c r="H21" s="40"/>
      <c r="I21" s="40"/>
    </row>
    <row r="22" spans="1:9" s="2" customFormat="1" ht="18.75" customHeight="1">
      <c r="A22" s="38" t="s">
        <v>16</v>
      </c>
      <c r="B22" s="38"/>
      <c r="C22" s="38"/>
      <c r="D22" s="38"/>
      <c r="E22" s="40">
        <v>0</v>
      </c>
      <c r="F22" s="40"/>
      <c r="G22" s="40">
        <v>0</v>
      </c>
      <c r="H22" s="40"/>
      <c r="I22" s="40"/>
    </row>
    <row r="23" spans="1:9" s="2" customFormat="1" ht="18.75" customHeight="1">
      <c r="A23" s="38" t="s">
        <v>61</v>
      </c>
      <c r="B23" s="38"/>
      <c r="C23" s="38"/>
      <c r="D23" s="38"/>
      <c r="E23" s="40">
        <v>9</v>
      </c>
      <c r="F23" s="40"/>
      <c r="G23" s="40">
        <v>9</v>
      </c>
      <c r="H23" s="40"/>
      <c r="I23" s="40"/>
    </row>
    <row r="24" spans="1:9" s="2" customFormat="1" ht="19.5" customHeight="1">
      <c r="A24" s="31"/>
      <c r="B24" s="31"/>
      <c r="C24" s="31"/>
      <c r="D24" s="31"/>
      <c r="E24" s="32"/>
      <c r="F24" s="33" t="s">
        <v>57</v>
      </c>
      <c r="G24" s="34"/>
      <c r="H24" s="33" t="s">
        <v>43</v>
      </c>
      <c r="I24" s="34"/>
    </row>
    <row r="25" spans="1:9" s="2" customFormat="1" ht="19.5" customHeight="1">
      <c r="A25" s="38" t="s">
        <v>35</v>
      </c>
      <c r="B25" s="38"/>
      <c r="C25" s="38"/>
      <c r="D25" s="38"/>
      <c r="E25" s="38"/>
      <c r="F25" s="33"/>
      <c r="G25" s="34"/>
      <c r="H25" s="33" t="s">
        <v>67</v>
      </c>
      <c r="I25" s="34"/>
    </row>
    <row r="26" spans="1:9" s="2" customFormat="1" ht="21" customHeight="1">
      <c r="A26" s="41" t="s">
        <v>36</v>
      </c>
      <c r="B26" s="42"/>
      <c r="C26" s="42"/>
      <c r="D26" s="42"/>
      <c r="E26" s="43"/>
      <c r="F26" s="40"/>
      <c r="G26" s="40"/>
      <c r="H26" s="39" t="s">
        <v>67</v>
      </c>
      <c r="I26" s="40"/>
    </row>
    <row r="27" spans="1:9" s="2" customFormat="1" ht="21" customHeight="1">
      <c r="A27" s="38" t="s">
        <v>37</v>
      </c>
      <c r="B27" s="38"/>
      <c r="C27" s="38"/>
      <c r="D27" s="38"/>
      <c r="E27" s="38"/>
      <c r="F27" s="49" t="s">
        <v>62</v>
      </c>
      <c r="G27" s="50"/>
      <c r="H27" s="50"/>
      <c r="I27" s="51"/>
    </row>
    <row r="28" spans="1:9" s="2" customFormat="1" ht="27.75" customHeight="1">
      <c r="A28" s="38" t="s">
        <v>29</v>
      </c>
      <c r="B28" s="38"/>
      <c r="C28" s="38"/>
      <c r="D28" s="38"/>
      <c r="E28" s="38"/>
      <c r="F28" s="49" t="s">
        <v>62</v>
      </c>
      <c r="G28" s="50"/>
      <c r="H28" s="50"/>
      <c r="I28" s="51"/>
    </row>
    <row r="29" spans="1:9" s="2" customFormat="1" ht="26.25" customHeight="1">
      <c r="A29" s="38" t="s">
        <v>30</v>
      </c>
      <c r="B29" s="38"/>
      <c r="C29" s="38"/>
      <c r="D29" s="38"/>
      <c r="E29" s="38"/>
      <c r="F29" s="49" t="s">
        <v>62</v>
      </c>
      <c r="G29" s="50"/>
      <c r="H29" s="50"/>
      <c r="I29" s="51"/>
    </row>
    <row r="30" spans="1:9" s="2" customFormat="1">
      <c r="A30" s="14"/>
      <c r="B30" s="14"/>
      <c r="C30" s="14"/>
      <c r="D30" s="14"/>
      <c r="E30" s="13"/>
      <c r="F30" s="13"/>
      <c r="G30" s="13"/>
      <c r="H30" s="13"/>
      <c r="I30" s="13"/>
    </row>
    <row r="31" spans="1:9" s="2" customFormat="1">
      <c r="A31" s="14"/>
      <c r="B31" s="14"/>
      <c r="C31" s="14"/>
      <c r="D31" s="14"/>
      <c r="E31" s="13"/>
      <c r="F31" s="13"/>
      <c r="G31" s="13"/>
      <c r="H31" s="13"/>
      <c r="I31" s="13"/>
    </row>
    <row r="32" spans="1:9" s="2" customFormat="1">
      <c r="A32" s="14"/>
      <c r="B32" s="14"/>
      <c r="C32" s="14"/>
      <c r="D32" s="14"/>
      <c r="E32" s="13"/>
      <c r="F32" s="13"/>
      <c r="G32" s="13"/>
      <c r="H32" s="13"/>
      <c r="I32" s="13"/>
    </row>
    <row r="33" spans="1:9" s="2" customFormat="1">
      <c r="A33" s="14"/>
      <c r="B33" s="14"/>
      <c r="C33" s="14"/>
      <c r="D33" s="14"/>
      <c r="E33" s="13"/>
      <c r="F33" s="13"/>
      <c r="G33" s="13"/>
      <c r="H33" s="13"/>
      <c r="I33" s="13"/>
    </row>
    <row r="34" spans="1:9" s="2" customFormat="1">
      <c r="A34" s="14"/>
      <c r="B34" s="14"/>
      <c r="C34" s="14"/>
      <c r="D34" s="14"/>
      <c r="E34" s="13"/>
      <c r="F34" s="13"/>
      <c r="G34" s="13"/>
      <c r="H34" s="13"/>
      <c r="I34" s="13"/>
    </row>
    <row r="35" spans="1:9" s="2" customFormat="1">
      <c r="A35" s="14"/>
      <c r="B35" s="14"/>
      <c r="C35" s="14"/>
      <c r="D35" s="14"/>
      <c r="E35" s="13"/>
      <c r="F35" s="13"/>
      <c r="G35" s="13"/>
      <c r="H35" s="13"/>
      <c r="I35" s="13"/>
    </row>
    <row r="36" spans="1:9" s="2" customFormat="1">
      <c r="A36" s="14"/>
      <c r="B36" s="14"/>
      <c r="C36" s="14"/>
      <c r="D36" s="14"/>
      <c r="E36" s="13"/>
      <c r="F36" s="13"/>
      <c r="G36" s="13"/>
      <c r="H36" s="13"/>
      <c r="I36" s="13"/>
    </row>
    <row r="37" spans="1:9" s="2" customFormat="1">
      <c r="A37" s="14"/>
      <c r="B37" s="14"/>
      <c r="C37" s="14"/>
      <c r="D37" s="14"/>
      <c r="E37" s="13"/>
      <c r="F37" s="13"/>
      <c r="G37" s="13"/>
      <c r="H37" s="13"/>
      <c r="I37" s="13"/>
    </row>
    <row r="38" spans="1:9" s="2" customFormat="1">
      <c r="A38" s="14"/>
      <c r="B38" s="14"/>
      <c r="C38" s="14"/>
      <c r="D38" s="14"/>
      <c r="E38" s="13"/>
      <c r="F38" s="13"/>
      <c r="G38" s="13"/>
      <c r="H38" s="13"/>
      <c r="I38" s="13"/>
    </row>
    <row r="39" spans="1:9" s="2" customFormat="1">
      <c r="A39" s="14"/>
      <c r="B39" s="14"/>
      <c r="C39" s="14"/>
      <c r="D39" s="14"/>
      <c r="E39" s="13"/>
      <c r="F39" s="13"/>
      <c r="G39" s="13"/>
      <c r="H39" s="13"/>
      <c r="I39" s="13"/>
    </row>
    <row r="40" spans="1:9" s="2" customFormat="1">
      <c r="A40" s="14"/>
      <c r="B40" s="14"/>
      <c r="C40" s="14"/>
      <c r="D40" s="14"/>
      <c r="E40" s="13"/>
      <c r="F40" s="13"/>
      <c r="G40" s="13"/>
      <c r="H40" s="13"/>
      <c r="I40" s="13"/>
    </row>
    <row r="41" spans="1:9" s="2" customFormat="1">
      <c r="A41" s="14"/>
      <c r="B41" s="14"/>
      <c r="C41" s="14"/>
      <c r="D41" s="14"/>
      <c r="E41" s="13"/>
      <c r="F41" s="13"/>
      <c r="G41" s="13"/>
      <c r="H41" s="13"/>
      <c r="I41" s="13"/>
    </row>
    <row r="42" spans="1:9" s="2" customFormat="1">
      <c r="A42" s="14"/>
      <c r="B42" s="14"/>
      <c r="C42" s="14"/>
      <c r="D42" s="14"/>
      <c r="E42" s="13"/>
      <c r="F42" s="13"/>
      <c r="G42" s="13"/>
      <c r="H42" s="13"/>
      <c r="I42" s="13"/>
    </row>
    <row r="43" spans="1:9" s="2" customFormat="1">
      <c r="A43" s="14"/>
      <c r="B43" s="14"/>
      <c r="C43" s="14"/>
      <c r="D43" s="14"/>
      <c r="E43" s="13"/>
      <c r="F43" s="13"/>
      <c r="G43" s="13"/>
      <c r="H43" s="13"/>
      <c r="I43" s="13"/>
    </row>
    <row r="44" spans="1:9" s="2" customFormat="1">
      <c r="A44" s="14"/>
      <c r="B44" s="14"/>
      <c r="C44" s="14"/>
      <c r="D44" s="14"/>
      <c r="E44" s="13"/>
      <c r="F44" s="13"/>
      <c r="G44" s="13"/>
      <c r="H44" s="13"/>
      <c r="I44" s="13"/>
    </row>
    <row r="45" spans="1:9" s="2" customFormat="1">
      <c r="A45" s="14"/>
      <c r="B45" s="14"/>
      <c r="C45" s="14"/>
      <c r="D45" s="14"/>
      <c r="E45" s="13"/>
      <c r="F45" s="13"/>
      <c r="G45" s="13"/>
      <c r="H45" s="13"/>
      <c r="I45" s="13"/>
    </row>
    <row r="46" spans="1:9" s="2" customFormat="1">
      <c r="A46" s="14"/>
      <c r="B46" s="14"/>
      <c r="C46" s="14"/>
      <c r="D46" s="14"/>
      <c r="E46" s="13"/>
      <c r="F46" s="13"/>
      <c r="G46" s="13"/>
      <c r="H46" s="13"/>
      <c r="I46" s="13"/>
    </row>
    <row r="47" spans="1:9" s="2" customFormat="1">
      <c r="A47" s="14"/>
      <c r="B47" s="14"/>
      <c r="C47" s="14"/>
      <c r="D47" s="14"/>
      <c r="E47" s="13"/>
      <c r="F47" s="13"/>
      <c r="G47" s="13"/>
      <c r="H47" s="13"/>
      <c r="I47" s="13"/>
    </row>
    <row r="48" spans="1:9" s="2" customFormat="1">
      <c r="A48" s="14"/>
      <c r="B48" s="14"/>
      <c r="C48" s="14"/>
      <c r="D48" s="14"/>
      <c r="E48" s="13"/>
      <c r="F48" s="13"/>
      <c r="G48" s="13"/>
      <c r="H48" s="13"/>
      <c r="I48" s="13"/>
    </row>
    <row r="49" spans="1:9" s="2" customFormat="1">
      <c r="A49" s="14"/>
      <c r="B49" s="14"/>
      <c r="C49" s="14"/>
      <c r="D49" s="14"/>
      <c r="E49" s="13"/>
      <c r="F49" s="13"/>
      <c r="G49" s="13"/>
      <c r="H49" s="13"/>
      <c r="I49" s="13"/>
    </row>
    <row r="50" spans="1:9" s="2" customFormat="1">
      <c r="A50" s="14"/>
      <c r="B50" s="14"/>
      <c r="C50" s="14"/>
      <c r="D50" s="14"/>
      <c r="E50" s="13"/>
      <c r="F50" s="13"/>
      <c r="G50" s="13"/>
      <c r="H50" s="13"/>
      <c r="I50" s="13"/>
    </row>
    <row r="51" spans="1:9" s="2" customFormat="1">
      <c r="A51" s="14"/>
      <c r="B51" s="14"/>
      <c r="C51" s="14"/>
      <c r="D51" s="14"/>
      <c r="E51" s="13"/>
      <c r="F51" s="13"/>
      <c r="G51" s="13"/>
      <c r="H51" s="13"/>
      <c r="I51" s="13"/>
    </row>
    <row r="52" spans="1:9" s="2" customFormat="1">
      <c r="A52" s="3"/>
      <c r="B52" s="3"/>
      <c r="C52" s="3"/>
      <c r="D52" s="3"/>
    </row>
    <row r="53" spans="1:9" s="2" customFormat="1">
      <c r="A53" s="3"/>
      <c r="B53" s="3"/>
      <c r="C53" s="3"/>
      <c r="D53" s="3"/>
    </row>
    <row r="54" spans="1:9" s="2" customFormat="1">
      <c r="A54" s="3"/>
      <c r="B54" s="3"/>
      <c r="C54" s="3"/>
      <c r="D54" s="3"/>
    </row>
    <row r="55" spans="1:9" s="2" customFormat="1">
      <c r="A55" s="3"/>
      <c r="B55" s="3"/>
      <c r="C55" s="3"/>
      <c r="D55" s="3"/>
    </row>
    <row r="56" spans="1:9" s="2" customFormat="1">
      <c r="A56" s="3"/>
      <c r="B56" s="3"/>
      <c r="C56" s="3"/>
      <c r="D56" s="3"/>
    </row>
    <row r="57" spans="1:9" s="2" customFormat="1">
      <c r="A57" s="3"/>
      <c r="B57" s="3"/>
      <c r="C57" s="3"/>
      <c r="D57" s="3"/>
    </row>
    <row r="58" spans="1:9" s="2" customFormat="1">
      <c r="A58" s="3"/>
      <c r="B58" s="3"/>
      <c r="C58" s="3"/>
      <c r="D58" s="3"/>
    </row>
    <row r="59" spans="1:9" s="2" customFormat="1">
      <c r="A59" s="3"/>
      <c r="B59" s="3"/>
      <c r="C59" s="3"/>
      <c r="D59" s="3"/>
    </row>
    <row r="60" spans="1:9" s="2" customFormat="1">
      <c r="A60" s="3"/>
      <c r="B60" s="3"/>
      <c r="C60" s="3"/>
      <c r="D60" s="3"/>
    </row>
    <row r="61" spans="1:9" s="2" customFormat="1">
      <c r="A61" s="3"/>
      <c r="B61" s="3"/>
      <c r="C61" s="3"/>
      <c r="D61" s="3"/>
    </row>
    <row r="62" spans="1:9" s="2" customFormat="1">
      <c r="A62" s="3"/>
      <c r="B62" s="3"/>
      <c r="C62" s="3"/>
      <c r="D62" s="3"/>
    </row>
    <row r="63" spans="1:9" s="2" customFormat="1">
      <c r="A63" s="3"/>
      <c r="B63" s="3"/>
      <c r="C63" s="3"/>
      <c r="D63" s="3"/>
    </row>
    <row r="64" spans="1:9" s="2" customFormat="1">
      <c r="A64" s="3"/>
      <c r="B64" s="3"/>
      <c r="C64" s="3"/>
      <c r="D64" s="3"/>
    </row>
    <row r="65" spans="1:4" s="2" customFormat="1">
      <c r="A65" s="3"/>
      <c r="B65" s="3"/>
      <c r="C65" s="3"/>
      <c r="D65" s="3"/>
    </row>
    <row r="66" spans="1:4" s="2" customFormat="1">
      <c r="A66" s="3"/>
      <c r="B66" s="3"/>
      <c r="C66" s="3"/>
      <c r="D66" s="3"/>
    </row>
    <row r="67" spans="1:4" s="2" customFormat="1">
      <c r="A67" s="3"/>
      <c r="B67" s="3"/>
      <c r="C67" s="3"/>
      <c r="D67" s="3"/>
    </row>
    <row r="68" spans="1:4" s="2" customFormat="1">
      <c r="A68" s="3"/>
      <c r="B68" s="3"/>
      <c r="C68" s="3"/>
      <c r="D68" s="3"/>
    </row>
    <row r="69" spans="1:4" s="2" customFormat="1"/>
    <row r="70" spans="1:4" s="2" customFormat="1"/>
    <row r="71" spans="1:4" s="2" customFormat="1"/>
    <row r="72" spans="1:4" s="2" customFormat="1"/>
    <row r="73" spans="1:4" s="2" customFormat="1"/>
    <row r="74" spans="1:4" s="2" customFormat="1"/>
    <row r="75" spans="1:4" s="2" customFormat="1"/>
    <row r="76" spans="1:4" s="2" customFormat="1"/>
    <row r="77" spans="1:4" s="2" customFormat="1"/>
    <row r="78" spans="1:4" s="2" customFormat="1"/>
    <row r="79" spans="1:4" s="2" customFormat="1"/>
    <row r="80" spans="1:4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</sheetData>
  <mergeCells count="62">
    <mergeCell ref="A23:D23"/>
    <mergeCell ref="A22:D22"/>
    <mergeCell ref="E21:F21"/>
    <mergeCell ref="E22:F22"/>
    <mergeCell ref="G21:I21"/>
    <mergeCell ref="G22:I22"/>
    <mergeCell ref="E23:F23"/>
    <mergeCell ref="G23:I23"/>
    <mergeCell ref="A21:D21"/>
    <mergeCell ref="A29:E29"/>
    <mergeCell ref="F29:I29"/>
    <mergeCell ref="A25:E25"/>
    <mergeCell ref="A27:E27"/>
    <mergeCell ref="A28:E28"/>
    <mergeCell ref="F27:I27"/>
    <mergeCell ref="F28:I28"/>
    <mergeCell ref="A26:E26"/>
    <mergeCell ref="F26:G26"/>
    <mergeCell ref="H26:I26"/>
    <mergeCell ref="G16:I16"/>
    <mergeCell ref="G17:I17"/>
    <mergeCell ref="G18:I18"/>
    <mergeCell ref="G19:I19"/>
    <mergeCell ref="G20:I20"/>
    <mergeCell ref="E16:F16"/>
    <mergeCell ref="E17:F17"/>
    <mergeCell ref="E18:F18"/>
    <mergeCell ref="E19:F19"/>
    <mergeCell ref="E20:F20"/>
    <mergeCell ref="A16:D16"/>
    <mergeCell ref="A17:D17"/>
    <mergeCell ref="A18:D18"/>
    <mergeCell ref="A19:D19"/>
    <mergeCell ref="A20:D20"/>
    <mergeCell ref="E10:I10"/>
    <mergeCell ref="A15:D15"/>
    <mergeCell ref="G15:I15"/>
    <mergeCell ref="A10:D10"/>
    <mergeCell ref="A14:I14"/>
    <mergeCell ref="A12:D12"/>
    <mergeCell ref="E12:I12"/>
    <mergeCell ref="E15:F15"/>
    <mergeCell ref="A5:D5"/>
    <mergeCell ref="E5:G5"/>
    <mergeCell ref="A8:D8"/>
    <mergeCell ref="E6:G6"/>
    <mergeCell ref="A9:D9"/>
    <mergeCell ref="E7:G7"/>
    <mergeCell ref="E8:I8"/>
    <mergeCell ref="A6:D6"/>
    <mergeCell ref="A7:D7"/>
    <mergeCell ref="E9:I9"/>
    <mergeCell ref="A1:I1"/>
    <mergeCell ref="A3:D3"/>
    <mergeCell ref="E3:G3"/>
    <mergeCell ref="A4:D4"/>
    <mergeCell ref="E4:G4"/>
    <mergeCell ref="A24:E24"/>
    <mergeCell ref="F24:G24"/>
    <mergeCell ref="F25:G25"/>
    <mergeCell ref="H24:I24"/>
    <mergeCell ref="H25:I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="71" zoomScaleNormal="71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84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5" t="s">
        <v>19</v>
      </c>
    </row>
    <row r="8" spans="1:14" ht="31.5" customHeight="1">
      <c r="A8" s="6" t="s">
        <v>20</v>
      </c>
      <c r="B8" s="9">
        <v>0</v>
      </c>
      <c r="C8" s="9">
        <v>0</v>
      </c>
      <c r="D8" s="9">
        <v>5</v>
      </c>
      <c r="E8" s="28">
        <v>4</v>
      </c>
      <c r="F8" s="28">
        <v>4</v>
      </c>
      <c r="G8" s="9">
        <v>7</v>
      </c>
      <c r="H8" s="28">
        <v>4</v>
      </c>
      <c r="I8" s="28">
        <v>6</v>
      </c>
      <c r="J8" s="9">
        <v>6</v>
      </c>
      <c r="K8" s="9">
        <v>2</v>
      </c>
      <c r="L8" s="9">
        <v>4</v>
      </c>
      <c r="M8" s="9">
        <v>2</v>
      </c>
      <c r="N8" s="7">
        <f t="shared" ref="N8:N17" si="0">SUM(B8+C8+D8+E8+F8+G8+H8+I8+J8+K8+L8+M8)</f>
        <v>44</v>
      </c>
    </row>
    <row r="9" spans="1:14" ht="31.5" customHeight="1">
      <c r="A9" s="6" t="s">
        <v>21</v>
      </c>
      <c r="B9" s="9">
        <v>0</v>
      </c>
      <c r="C9" s="9">
        <v>0</v>
      </c>
      <c r="D9" s="9">
        <v>300</v>
      </c>
      <c r="E9" s="28">
        <v>150</v>
      </c>
      <c r="F9" s="28">
        <v>130</v>
      </c>
      <c r="G9" s="9">
        <v>379</v>
      </c>
      <c r="H9" s="28">
        <v>503</v>
      </c>
      <c r="I9" s="28">
        <v>278</v>
      </c>
      <c r="J9" s="9">
        <v>908</v>
      </c>
      <c r="K9" s="9">
        <v>43</v>
      </c>
      <c r="L9" s="9">
        <v>300</v>
      </c>
      <c r="M9" s="9">
        <v>37</v>
      </c>
      <c r="N9" s="7">
        <f t="shared" si="0"/>
        <v>3028</v>
      </c>
    </row>
    <row r="10" spans="1:14" ht="26.25" customHeight="1">
      <c r="A10" s="6" t="s">
        <v>22</v>
      </c>
      <c r="B10" s="9">
        <v>0</v>
      </c>
      <c r="C10" s="9">
        <v>0</v>
      </c>
      <c r="D10" s="9">
        <v>10</v>
      </c>
      <c r="E10" s="28">
        <v>7</v>
      </c>
      <c r="F10" s="28">
        <v>3</v>
      </c>
      <c r="G10" s="9">
        <v>11</v>
      </c>
      <c r="H10" s="28">
        <v>8</v>
      </c>
      <c r="I10" s="28">
        <v>13</v>
      </c>
      <c r="J10" s="9">
        <v>47</v>
      </c>
      <c r="K10" s="9">
        <v>5</v>
      </c>
      <c r="L10" s="9">
        <v>26</v>
      </c>
      <c r="M10" s="9">
        <v>5</v>
      </c>
      <c r="N10" s="7">
        <f t="shared" si="0"/>
        <v>135</v>
      </c>
    </row>
    <row r="11" spans="1:14" ht="26.25" customHeight="1">
      <c r="A11" s="6" t="s">
        <v>23</v>
      </c>
      <c r="B11" s="9">
        <v>0</v>
      </c>
      <c r="C11" s="9">
        <v>0</v>
      </c>
      <c r="D11" s="9">
        <v>8</v>
      </c>
      <c r="E11" s="28">
        <v>4</v>
      </c>
      <c r="F11" s="28">
        <v>5</v>
      </c>
      <c r="G11" s="9">
        <v>5</v>
      </c>
      <c r="H11" s="28">
        <v>5</v>
      </c>
      <c r="I11" s="28">
        <v>7</v>
      </c>
      <c r="J11" s="9">
        <v>16</v>
      </c>
      <c r="K11" s="9">
        <v>3</v>
      </c>
      <c r="L11" s="9">
        <v>18</v>
      </c>
      <c r="M11" s="9">
        <v>2</v>
      </c>
      <c r="N11" s="7">
        <f t="shared" si="0"/>
        <v>73</v>
      </c>
    </row>
    <row r="12" spans="1:14" ht="21.75" customHeight="1">
      <c r="A12" s="6" t="s">
        <v>24</v>
      </c>
      <c r="B12" s="9">
        <v>0</v>
      </c>
      <c r="C12" s="9">
        <v>0</v>
      </c>
      <c r="D12" s="9">
        <v>20</v>
      </c>
      <c r="E12" s="28">
        <v>0</v>
      </c>
      <c r="F12" s="28">
        <v>0</v>
      </c>
      <c r="G12" s="9">
        <v>0</v>
      </c>
      <c r="H12" s="28">
        <v>0</v>
      </c>
      <c r="I12" s="28"/>
      <c r="J12" s="9">
        <v>0</v>
      </c>
      <c r="K12" s="9">
        <v>0</v>
      </c>
      <c r="L12" s="9">
        <v>0</v>
      </c>
      <c r="M12" s="9">
        <v>0</v>
      </c>
      <c r="N12" s="7">
        <f t="shared" si="0"/>
        <v>20</v>
      </c>
    </row>
    <row r="13" spans="1:14" ht="21.75" customHeight="1">
      <c r="A13" s="6" t="s">
        <v>25</v>
      </c>
      <c r="B13" s="9">
        <v>0</v>
      </c>
      <c r="C13" s="9">
        <v>0</v>
      </c>
      <c r="D13" s="9">
        <v>20</v>
      </c>
      <c r="E13" s="28">
        <v>0</v>
      </c>
      <c r="F13" s="28">
        <v>0</v>
      </c>
      <c r="G13" s="9">
        <v>0</v>
      </c>
      <c r="H13" s="28">
        <v>10</v>
      </c>
      <c r="I13" s="28"/>
      <c r="J13" s="9">
        <v>58</v>
      </c>
      <c r="K13" s="9">
        <v>0</v>
      </c>
      <c r="L13" s="9">
        <v>22</v>
      </c>
      <c r="M13" s="9">
        <v>0</v>
      </c>
      <c r="N13" s="7">
        <f t="shared" si="0"/>
        <v>110</v>
      </c>
    </row>
    <row r="14" spans="1:14" ht="22.5" customHeight="1">
      <c r="A14" s="6" t="s">
        <v>26</v>
      </c>
      <c r="B14" s="9">
        <v>0</v>
      </c>
      <c r="C14" s="9">
        <v>0</v>
      </c>
      <c r="D14" s="9">
        <v>0</v>
      </c>
      <c r="E14" s="28">
        <v>0</v>
      </c>
      <c r="F14" s="28">
        <v>0</v>
      </c>
      <c r="G14" s="9">
        <v>0</v>
      </c>
      <c r="H14" s="28">
        <v>0</v>
      </c>
      <c r="I14" s="28"/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31.5" customHeight="1">
      <c r="A15" s="6" t="s">
        <v>38</v>
      </c>
      <c r="B15" s="9">
        <v>0</v>
      </c>
      <c r="C15" s="9">
        <v>0</v>
      </c>
      <c r="D15" s="9">
        <v>10</v>
      </c>
      <c r="E15" s="28">
        <v>7</v>
      </c>
      <c r="F15" s="28">
        <v>1</v>
      </c>
      <c r="G15" s="9">
        <v>2</v>
      </c>
      <c r="H15" s="28">
        <v>18</v>
      </c>
      <c r="I15" s="28">
        <v>5</v>
      </c>
      <c r="J15" s="9">
        <v>21</v>
      </c>
      <c r="K15" s="9">
        <v>0</v>
      </c>
      <c r="L15" s="9">
        <v>26</v>
      </c>
      <c r="M15" s="9">
        <v>0</v>
      </c>
      <c r="N15" s="7">
        <f t="shared" si="0"/>
        <v>90</v>
      </c>
    </row>
    <row r="16" spans="1:14" ht="31.5" customHeight="1">
      <c r="A16" s="6" t="s">
        <v>39</v>
      </c>
      <c r="B16" s="9">
        <v>0</v>
      </c>
      <c r="C16" s="9">
        <v>0</v>
      </c>
      <c r="D16" s="9">
        <v>0</v>
      </c>
      <c r="E16" s="28">
        <v>0</v>
      </c>
      <c r="F16" s="28">
        <v>0</v>
      </c>
      <c r="G16" s="9">
        <v>0</v>
      </c>
      <c r="H16" s="28">
        <v>0</v>
      </c>
      <c r="I16" s="28"/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31.5" customHeight="1">
      <c r="A17" s="6" t="s">
        <v>27</v>
      </c>
      <c r="B17" s="9">
        <v>0</v>
      </c>
      <c r="C17" s="9">
        <v>0</v>
      </c>
      <c r="D17" s="9">
        <v>10</v>
      </c>
      <c r="E17" s="28">
        <v>0</v>
      </c>
      <c r="F17" s="28">
        <v>0</v>
      </c>
      <c r="G17" s="9">
        <v>0</v>
      </c>
      <c r="H17" s="28">
        <v>8</v>
      </c>
      <c r="I17" s="28">
        <v>5</v>
      </c>
      <c r="J17" s="9">
        <v>21</v>
      </c>
      <c r="K17" s="9">
        <v>0</v>
      </c>
      <c r="L17" s="9">
        <v>0</v>
      </c>
      <c r="M17" s="9">
        <v>0</v>
      </c>
      <c r="N17" s="7">
        <f t="shared" si="0"/>
        <v>44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"/>
  <sheetViews>
    <sheetView tabSelected="1" zoomScale="68" zoomScaleNormal="68" zoomScaleSheetLayoutView="85" workbookViewId="0">
      <selection activeCell="Q13" sqref="Q13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66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28</v>
      </c>
      <c r="B3" s="65"/>
      <c r="C3" s="65"/>
      <c r="D3" s="65"/>
      <c r="E3" s="63" t="s">
        <v>80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41</v>
      </c>
      <c r="B4" s="65"/>
      <c r="C4" s="65"/>
      <c r="D4" s="65"/>
      <c r="E4" s="63" t="s">
        <v>85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18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76.5" customHeight="1">
      <c r="A6" s="7" t="s">
        <v>18</v>
      </c>
      <c r="B6" s="24" t="s">
        <v>45</v>
      </c>
      <c r="C6" s="24" t="s">
        <v>46</v>
      </c>
      <c r="D6" s="24" t="s">
        <v>47</v>
      </c>
      <c r="E6" s="24" t="s">
        <v>48</v>
      </c>
      <c r="F6" s="24" t="s">
        <v>49</v>
      </c>
      <c r="G6" s="24" t="s">
        <v>50</v>
      </c>
      <c r="H6" s="24" t="s">
        <v>51</v>
      </c>
      <c r="I6" s="24" t="s">
        <v>52</v>
      </c>
      <c r="J6" s="24" t="s">
        <v>53</v>
      </c>
      <c r="K6" s="24" t="s">
        <v>54</v>
      </c>
      <c r="L6" s="24" t="s">
        <v>55</v>
      </c>
      <c r="M6" s="24" t="s">
        <v>56</v>
      </c>
      <c r="N6" s="25" t="s">
        <v>19</v>
      </c>
    </row>
    <row r="7" spans="1:14" ht="31.5" customHeight="1">
      <c r="A7" s="23" t="s">
        <v>20</v>
      </c>
      <c r="B7" s="30">
        <v>28</v>
      </c>
      <c r="C7" s="9">
        <v>73</v>
      </c>
      <c r="D7" s="9">
        <v>102</v>
      </c>
      <c r="E7" s="30">
        <v>93</v>
      </c>
      <c r="F7" s="9">
        <v>95</v>
      </c>
      <c r="G7" s="9">
        <v>109</v>
      </c>
      <c r="H7" s="30">
        <v>79</v>
      </c>
      <c r="I7" s="30">
        <v>95</v>
      </c>
      <c r="J7" s="30">
        <v>95</v>
      </c>
      <c r="K7" s="9">
        <v>76</v>
      </c>
      <c r="L7" s="69">
        <v>81</v>
      </c>
      <c r="M7" s="30">
        <v>75</v>
      </c>
      <c r="N7" s="70">
        <f t="shared" ref="N7:N16" si="0">SUM(B7+C7+D7+E7+F7+G7+H7+I7+J7+K7+L7+M7)</f>
        <v>1001</v>
      </c>
    </row>
    <row r="8" spans="1:14" ht="31.5" customHeight="1">
      <c r="A8" s="23" t="s">
        <v>21</v>
      </c>
      <c r="B8" s="30">
        <v>5013</v>
      </c>
      <c r="C8" s="9">
        <v>7487</v>
      </c>
      <c r="D8" s="9">
        <v>8348</v>
      </c>
      <c r="E8" s="30">
        <v>9624</v>
      </c>
      <c r="F8" s="9">
        <v>9171</v>
      </c>
      <c r="G8" s="9">
        <v>11637</v>
      </c>
      <c r="H8" s="30">
        <v>10015</v>
      </c>
      <c r="I8" s="30">
        <v>11187</v>
      </c>
      <c r="J8" s="30">
        <v>12440</v>
      </c>
      <c r="K8" s="9">
        <v>10887</v>
      </c>
      <c r="L8" s="69">
        <v>13780</v>
      </c>
      <c r="M8" s="30">
        <v>13473</v>
      </c>
      <c r="N8" s="70">
        <f t="shared" si="0"/>
        <v>123062</v>
      </c>
    </row>
    <row r="9" spans="1:14" ht="26.25" customHeight="1">
      <c r="A9" s="23" t="s">
        <v>22</v>
      </c>
      <c r="B9" s="30">
        <v>836</v>
      </c>
      <c r="C9" s="9">
        <v>1568</v>
      </c>
      <c r="D9" s="9">
        <v>1439</v>
      </c>
      <c r="E9" s="30">
        <v>1573</v>
      </c>
      <c r="F9" s="9">
        <v>1913</v>
      </c>
      <c r="G9" s="9">
        <v>2531</v>
      </c>
      <c r="H9" s="30">
        <v>2547</v>
      </c>
      <c r="I9" s="30">
        <v>2256</v>
      </c>
      <c r="J9" s="30">
        <v>2188</v>
      </c>
      <c r="K9" s="9">
        <v>1545</v>
      </c>
      <c r="L9" s="69">
        <v>2139</v>
      </c>
      <c r="M9" s="30">
        <v>2348</v>
      </c>
      <c r="N9" s="70">
        <f t="shared" si="0"/>
        <v>22883</v>
      </c>
    </row>
    <row r="10" spans="1:14" ht="26.25" customHeight="1">
      <c r="A10" s="23" t="s">
        <v>23</v>
      </c>
      <c r="B10" s="30">
        <v>287</v>
      </c>
      <c r="C10" s="9">
        <v>384</v>
      </c>
      <c r="D10" s="9">
        <v>431</v>
      </c>
      <c r="E10" s="30">
        <v>384</v>
      </c>
      <c r="F10" s="9">
        <v>501</v>
      </c>
      <c r="G10" s="9">
        <v>534</v>
      </c>
      <c r="H10" s="30">
        <v>585</v>
      </c>
      <c r="I10" s="30">
        <v>514</v>
      </c>
      <c r="J10" s="30">
        <v>473</v>
      </c>
      <c r="K10" s="9">
        <v>357</v>
      </c>
      <c r="L10" s="69">
        <v>586</v>
      </c>
      <c r="M10" s="30">
        <v>689</v>
      </c>
      <c r="N10" s="70">
        <f t="shared" si="0"/>
        <v>5725</v>
      </c>
    </row>
    <row r="11" spans="1:14" ht="21.75" customHeight="1">
      <c r="A11" s="23" t="s">
        <v>24</v>
      </c>
      <c r="B11" s="30">
        <v>183</v>
      </c>
      <c r="C11" s="9">
        <v>381</v>
      </c>
      <c r="D11" s="9">
        <v>390</v>
      </c>
      <c r="E11" s="30">
        <v>525</v>
      </c>
      <c r="F11" s="9">
        <v>477</v>
      </c>
      <c r="G11" s="9">
        <v>622</v>
      </c>
      <c r="H11" s="30">
        <v>385</v>
      </c>
      <c r="I11" s="30">
        <v>499</v>
      </c>
      <c r="J11" s="30">
        <v>593</v>
      </c>
      <c r="K11" s="9">
        <v>431</v>
      </c>
      <c r="L11" s="69">
        <v>502</v>
      </c>
      <c r="M11" s="30">
        <v>318</v>
      </c>
      <c r="N11" s="70">
        <f t="shared" si="0"/>
        <v>5306</v>
      </c>
    </row>
    <row r="12" spans="1:14" ht="21.75" customHeight="1">
      <c r="A12" s="23" t="s">
        <v>25</v>
      </c>
      <c r="B12" s="30">
        <v>469</v>
      </c>
      <c r="C12" s="9">
        <v>1087</v>
      </c>
      <c r="D12" s="9">
        <v>1089</v>
      </c>
      <c r="E12" s="30">
        <v>1090</v>
      </c>
      <c r="F12" s="9">
        <v>1568</v>
      </c>
      <c r="G12" s="9">
        <v>1666</v>
      </c>
      <c r="H12" s="30">
        <v>1825</v>
      </c>
      <c r="I12" s="30">
        <v>1472</v>
      </c>
      <c r="J12" s="30">
        <v>1341</v>
      </c>
      <c r="K12" s="9">
        <v>1002</v>
      </c>
      <c r="L12" s="69">
        <v>1288</v>
      </c>
      <c r="M12" s="30">
        <v>1164</v>
      </c>
      <c r="N12" s="70">
        <f t="shared" si="0"/>
        <v>15061</v>
      </c>
    </row>
    <row r="13" spans="1:14" ht="22.5" customHeight="1">
      <c r="A13" s="23" t="s">
        <v>26</v>
      </c>
      <c r="B13" s="30">
        <v>51</v>
      </c>
      <c r="C13" s="9">
        <v>54</v>
      </c>
      <c r="D13" s="9">
        <v>93</v>
      </c>
      <c r="E13" s="30">
        <v>70</v>
      </c>
      <c r="F13" s="9">
        <v>82</v>
      </c>
      <c r="G13" s="9">
        <v>94</v>
      </c>
      <c r="H13" s="30">
        <v>101</v>
      </c>
      <c r="I13" s="30">
        <v>81</v>
      </c>
      <c r="J13" s="30">
        <v>93</v>
      </c>
      <c r="K13" s="9">
        <v>71</v>
      </c>
      <c r="L13" s="69">
        <v>80</v>
      </c>
      <c r="M13" s="30">
        <v>48</v>
      </c>
      <c r="N13" s="70">
        <f t="shared" si="0"/>
        <v>918</v>
      </c>
    </row>
    <row r="14" spans="1:14" ht="31.5" customHeight="1">
      <c r="A14" s="23" t="s">
        <v>38</v>
      </c>
      <c r="B14" s="30">
        <v>892</v>
      </c>
      <c r="C14" s="9">
        <v>1182</v>
      </c>
      <c r="D14" s="9">
        <v>1482</v>
      </c>
      <c r="E14" s="30">
        <v>1519</v>
      </c>
      <c r="F14" s="9">
        <v>1670</v>
      </c>
      <c r="G14" s="9">
        <v>2276</v>
      </c>
      <c r="H14" s="30">
        <v>2242</v>
      </c>
      <c r="I14" s="30">
        <v>2116</v>
      </c>
      <c r="J14" s="30">
        <v>2045</v>
      </c>
      <c r="K14" s="9">
        <v>1435</v>
      </c>
      <c r="L14" s="69">
        <v>2162</v>
      </c>
      <c r="M14" s="30">
        <v>2329</v>
      </c>
      <c r="N14" s="70">
        <f t="shared" si="0"/>
        <v>21350</v>
      </c>
    </row>
    <row r="15" spans="1:14" ht="31.5" customHeight="1">
      <c r="A15" s="23" t="s">
        <v>39</v>
      </c>
      <c r="B15" s="30">
        <v>82</v>
      </c>
      <c r="C15" s="9">
        <v>133</v>
      </c>
      <c r="D15" s="9">
        <v>79</v>
      </c>
      <c r="E15" s="30">
        <v>146</v>
      </c>
      <c r="F15" s="9">
        <v>204</v>
      </c>
      <c r="G15" s="9">
        <v>184</v>
      </c>
      <c r="H15" s="30">
        <v>197</v>
      </c>
      <c r="I15" s="30">
        <v>119</v>
      </c>
      <c r="J15" s="30">
        <v>137</v>
      </c>
      <c r="K15" s="9">
        <v>105</v>
      </c>
      <c r="L15" s="69">
        <v>79</v>
      </c>
      <c r="M15" s="30">
        <v>102</v>
      </c>
      <c r="N15" s="70">
        <f t="shared" si="0"/>
        <v>1567</v>
      </c>
    </row>
    <row r="16" spans="1:14" ht="31.5" customHeight="1">
      <c r="A16" s="23" t="s">
        <v>27</v>
      </c>
      <c r="B16" s="30">
        <v>591</v>
      </c>
      <c r="C16" s="9">
        <v>1074</v>
      </c>
      <c r="D16" s="9">
        <v>1303</v>
      </c>
      <c r="E16" s="30">
        <v>1318</v>
      </c>
      <c r="F16" s="9">
        <v>1511</v>
      </c>
      <c r="G16" s="9">
        <v>2247</v>
      </c>
      <c r="H16" s="30">
        <v>2594</v>
      </c>
      <c r="I16" s="30">
        <v>2503</v>
      </c>
      <c r="J16" s="30">
        <v>2288</v>
      </c>
      <c r="K16" s="9">
        <v>1618</v>
      </c>
      <c r="L16" s="69">
        <v>2208</v>
      </c>
      <c r="M16" s="30">
        <v>2388</v>
      </c>
      <c r="N16" s="70">
        <f t="shared" si="0"/>
        <v>21643</v>
      </c>
    </row>
  </sheetData>
  <mergeCells count="6">
    <mergeCell ref="A5:N5"/>
    <mergeCell ref="A1:N1"/>
    <mergeCell ref="A3:D3"/>
    <mergeCell ref="E3:I3"/>
    <mergeCell ref="A4:D4"/>
    <mergeCell ref="E4:I4"/>
  </mergeCells>
  <pageMargins left="0.51" right="0.33" top="0.85" bottom="0.46" header="0.5" footer="0.35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8"/>
  <sheetViews>
    <sheetView topLeftCell="F1" zoomScale="98" zoomScaleNormal="98" workbookViewId="0">
      <selection activeCell="X79" sqref="X79:X88"/>
    </sheetView>
  </sheetViews>
  <sheetFormatPr defaultRowHeight="13.5" customHeight="1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9" width="9.140625" style="4" customWidth="1"/>
    <col min="10" max="10" width="9.140625" style="4"/>
    <col min="11" max="12" width="10" style="4" customWidth="1"/>
    <col min="13" max="253" width="9.140625" style="4"/>
    <col min="254" max="254" width="22" style="4" customWidth="1"/>
    <col min="255" max="255" width="8.42578125" style="4" customWidth="1"/>
    <col min="256" max="256" width="7.5703125" style="4" customWidth="1"/>
    <col min="257" max="257" width="7.42578125" style="4" customWidth="1"/>
    <col min="258" max="259" width="7.7109375" style="4" customWidth="1"/>
    <col min="260" max="261" width="7.85546875" style="4" customWidth="1"/>
    <col min="262" max="262" width="8.28515625" style="4" customWidth="1"/>
    <col min="263" max="267" width="9.140625" style="4"/>
    <col min="268" max="268" width="10" style="4" customWidth="1"/>
    <col min="269" max="509" width="9.140625" style="4"/>
    <col min="510" max="510" width="22" style="4" customWidth="1"/>
    <col min="511" max="511" width="8.42578125" style="4" customWidth="1"/>
    <col min="512" max="512" width="7.5703125" style="4" customWidth="1"/>
    <col min="513" max="513" width="7.42578125" style="4" customWidth="1"/>
    <col min="514" max="515" width="7.7109375" style="4" customWidth="1"/>
    <col min="516" max="517" width="7.85546875" style="4" customWidth="1"/>
    <col min="518" max="518" width="8.28515625" style="4" customWidth="1"/>
    <col min="519" max="523" width="9.140625" style="4"/>
    <col min="524" max="524" width="10" style="4" customWidth="1"/>
    <col min="525" max="765" width="9.140625" style="4"/>
    <col min="766" max="766" width="22" style="4" customWidth="1"/>
    <col min="767" max="767" width="8.42578125" style="4" customWidth="1"/>
    <col min="768" max="768" width="7.5703125" style="4" customWidth="1"/>
    <col min="769" max="769" width="7.42578125" style="4" customWidth="1"/>
    <col min="770" max="771" width="7.7109375" style="4" customWidth="1"/>
    <col min="772" max="773" width="7.85546875" style="4" customWidth="1"/>
    <col min="774" max="774" width="8.28515625" style="4" customWidth="1"/>
    <col min="775" max="779" width="9.140625" style="4"/>
    <col min="780" max="780" width="10" style="4" customWidth="1"/>
    <col min="781" max="1021" width="9.140625" style="4"/>
    <col min="1022" max="1022" width="22" style="4" customWidth="1"/>
    <col min="1023" max="1023" width="8.42578125" style="4" customWidth="1"/>
    <col min="1024" max="1024" width="7.5703125" style="4" customWidth="1"/>
    <col min="1025" max="1025" width="7.42578125" style="4" customWidth="1"/>
    <col min="1026" max="1027" width="7.7109375" style="4" customWidth="1"/>
    <col min="1028" max="1029" width="7.85546875" style="4" customWidth="1"/>
    <col min="1030" max="1030" width="8.28515625" style="4" customWidth="1"/>
    <col min="1031" max="1035" width="9.140625" style="4"/>
    <col min="1036" max="1036" width="10" style="4" customWidth="1"/>
    <col min="1037" max="1277" width="9.140625" style="4"/>
    <col min="1278" max="1278" width="22" style="4" customWidth="1"/>
    <col min="1279" max="1279" width="8.42578125" style="4" customWidth="1"/>
    <col min="1280" max="1280" width="7.5703125" style="4" customWidth="1"/>
    <col min="1281" max="1281" width="7.42578125" style="4" customWidth="1"/>
    <col min="1282" max="1283" width="7.7109375" style="4" customWidth="1"/>
    <col min="1284" max="1285" width="7.85546875" style="4" customWidth="1"/>
    <col min="1286" max="1286" width="8.28515625" style="4" customWidth="1"/>
    <col min="1287" max="1291" width="9.140625" style="4"/>
    <col min="1292" max="1292" width="10" style="4" customWidth="1"/>
    <col min="1293" max="1533" width="9.140625" style="4"/>
    <col min="1534" max="1534" width="22" style="4" customWidth="1"/>
    <col min="1535" max="1535" width="8.42578125" style="4" customWidth="1"/>
    <col min="1536" max="1536" width="7.5703125" style="4" customWidth="1"/>
    <col min="1537" max="1537" width="7.42578125" style="4" customWidth="1"/>
    <col min="1538" max="1539" width="7.7109375" style="4" customWidth="1"/>
    <col min="1540" max="1541" width="7.85546875" style="4" customWidth="1"/>
    <col min="1542" max="1542" width="8.28515625" style="4" customWidth="1"/>
    <col min="1543" max="1547" width="9.140625" style="4"/>
    <col min="1548" max="1548" width="10" style="4" customWidth="1"/>
    <col min="1549" max="1789" width="9.140625" style="4"/>
    <col min="1790" max="1790" width="22" style="4" customWidth="1"/>
    <col min="1791" max="1791" width="8.42578125" style="4" customWidth="1"/>
    <col min="1792" max="1792" width="7.5703125" style="4" customWidth="1"/>
    <col min="1793" max="1793" width="7.42578125" style="4" customWidth="1"/>
    <col min="1794" max="1795" width="7.7109375" style="4" customWidth="1"/>
    <col min="1796" max="1797" width="7.85546875" style="4" customWidth="1"/>
    <col min="1798" max="1798" width="8.28515625" style="4" customWidth="1"/>
    <col min="1799" max="1803" width="9.140625" style="4"/>
    <col min="1804" max="1804" width="10" style="4" customWidth="1"/>
    <col min="1805" max="2045" width="9.140625" style="4"/>
    <col min="2046" max="2046" width="22" style="4" customWidth="1"/>
    <col min="2047" max="2047" width="8.42578125" style="4" customWidth="1"/>
    <col min="2048" max="2048" width="7.5703125" style="4" customWidth="1"/>
    <col min="2049" max="2049" width="7.42578125" style="4" customWidth="1"/>
    <col min="2050" max="2051" width="7.7109375" style="4" customWidth="1"/>
    <col min="2052" max="2053" width="7.85546875" style="4" customWidth="1"/>
    <col min="2054" max="2054" width="8.28515625" style="4" customWidth="1"/>
    <col min="2055" max="2059" width="9.140625" style="4"/>
    <col min="2060" max="2060" width="10" style="4" customWidth="1"/>
    <col min="2061" max="2301" width="9.140625" style="4"/>
    <col min="2302" max="2302" width="22" style="4" customWidth="1"/>
    <col min="2303" max="2303" width="8.42578125" style="4" customWidth="1"/>
    <col min="2304" max="2304" width="7.5703125" style="4" customWidth="1"/>
    <col min="2305" max="2305" width="7.42578125" style="4" customWidth="1"/>
    <col min="2306" max="2307" width="7.7109375" style="4" customWidth="1"/>
    <col min="2308" max="2309" width="7.85546875" style="4" customWidth="1"/>
    <col min="2310" max="2310" width="8.28515625" style="4" customWidth="1"/>
    <col min="2311" max="2315" width="9.140625" style="4"/>
    <col min="2316" max="2316" width="10" style="4" customWidth="1"/>
    <col min="2317" max="2557" width="9.140625" style="4"/>
    <col min="2558" max="2558" width="22" style="4" customWidth="1"/>
    <col min="2559" max="2559" width="8.42578125" style="4" customWidth="1"/>
    <col min="2560" max="2560" width="7.5703125" style="4" customWidth="1"/>
    <col min="2561" max="2561" width="7.42578125" style="4" customWidth="1"/>
    <col min="2562" max="2563" width="7.7109375" style="4" customWidth="1"/>
    <col min="2564" max="2565" width="7.85546875" style="4" customWidth="1"/>
    <col min="2566" max="2566" width="8.28515625" style="4" customWidth="1"/>
    <col min="2567" max="2571" width="9.140625" style="4"/>
    <col min="2572" max="2572" width="10" style="4" customWidth="1"/>
    <col min="2573" max="2813" width="9.140625" style="4"/>
    <col min="2814" max="2814" width="22" style="4" customWidth="1"/>
    <col min="2815" max="2815" width="8.42578125" style="4" customWidth="1"/>
    <col min="2816" max="2816" width="7.5703125" style="4" customWidth="1"/>
    <col min="2817" max="2817" width="7.42578125" style="4" customWidth="1"/>
    <col min="2818" max="2819" width="7.7109375" style="4" customWidth="1"/>
    <col min="2820" max="2821" width="7.85546875" style="4" customWidth="1"/>
    <col min="2822" max="2822" width="8.28515625" style="4" customWidth="1"/>
    <col min="2823" max="2827" width="9.140625" style="4"/>
    <col min="2828" max="2828" width="10" style="4" customWidth="1"/>
    <col min="2829" max="3069" width="9.140625" style="4"/>
    <col min="3070" max="3070" width="22" style="4" customWidth="1"/>
    <col min="3071" max="3071" width="8.42578125" style="4" customWidth="1"/>
    <col min="3072" max="3072" width="7.5703125" style="4" customWidth="1"/>
    <col min="3073" max="3073" width="7.42578125" style="4" customWidth="1"/>
    <col min="3074" max="3075" width="7.7109375" style="4" customWidth="1"/>
    <col min="3076" max="3077" width="7.85546875" style="4" customWidth="1"/>
    <col min="3078" max="3078" width="8.28515625" style="4" customWidth="1"/>
    <col min="3079" max="3083" width="9.140625" style="4"/>
    <col min="3084" max="3084" width="10" style="4" customWidth="1"/>
    <col min="3085" max="3325" width="9.140625" style="4"/>
    <col min="3326" max="3326" width="22" style="4" customWidth="1"/>
    <col min="3327" max="3327" width="8.42578125" style="4" customWidth="1"/>
    <col min="3328" max="3328" width="7.5703125" style="4" customWidth="1"/>
    <col min="3329" max="3329" width="7.42578125" style="4" customWidth="1"/>
    <col min="3330" max="3331" width="7.7109375" style="4" customWidth="1"/>
    <col min="3332" max="3333" width="7.85546875" style="4" customWidth="1"/>
    <col min="3334" max="3334" width="8.28515625" style="4" customWidth="1"/>
    <col min="3335" max="3339" width="9.140625" style="4"/>
    <col min="3340" max="3340" width="10" style="4" customWidth="1"/>
    <col min="3341" max="3581" width="9.140625" style="4"/>
    <col min="3582" max="3582" width="22" style="4" customWidth="1"/>
    <col min="3583" max="3583" width="8.42578125" style="4" customWidth="1"/>
    <col min="3584" max="3584" width="7.5703125" style="4" customWidth="1"/>
    <col min="3585" max="3585" width="7.42578125" style="4" customWidth="1"/>
    <col min="3586" max="3587" width="7.7109375" style="4" customWidth="1"/>
    <col min="3588" max="3589" width="7.85546875" style="4" customWidth="1"/>
    <col min="3590" max="3590" width="8.28515625" style="4" customWidth="1"/>
    <col min="3591" max="3595" width="9.140625" style="4"/>
    <col min="3596" max="3596" width="10" style="4" customWidth="1"/>
    <col min="3597" max="3837" width="9.140625" style="4"/>
    <col min="3838" max="3838" width="22" style="4" customWidth="1"/>
    <col min="3839" max="3839" width="8.42578125" style="4" customWidth="1"/>
    <col min="3840" max="3840" width="7.5703125" style="4" customWidth="1"/>
    <col min="3841" max="3841" width="7.42578125" style="4" customWidth="1"/>
    <col min="3842" max="3843" width="7.7109375" style="4" customWidth="1"/>
    <col min="3844" max="3845" width="7.85546875" style="4" customWidth="1"/>
    <col min="3846" max="3846" width="8.28515625" style="4" customWidth="1"/>
    <col min="3847" max="3851" width="9.140625" style="4"/>
    <col min="3852" max="3852" width="10" style="4" customWidth="1"/>
    <col min="3853" max="4093" width="9.140625" style="4"/>
    <col min="4094" max="4094" width="22" style="4" customWidth="1"/>
    <col min="4095" max="4095" width="8.42578125" style="4" customWidth="1"/>
    <col min="4096" max="4096" width="7.5703125" style="4" customWidth="1"/>
    <col min="4097" max="4097" width="7.42578125" style="4" customWidth="1"/>
    <col min="4098" max="4099" width="7.7109375" style="4" customWidth="1"/>
    <col min="4100" max="4101" width="7.85546875" style="4" customWidth="1"/>
    <col min="4102" max="4102" width="8.28515625" style="4" customWidth="1"/>
    <col min="4103" max="4107" width="9.140625" style="4"/>
    <col min="4108" max="4108" width="10" style="4" customWidth="1"/>
    <col min="4109" max="4349" width="9.140625" style="4"/>
    <col min="4350" max="4350" width="22" style="4" customWidth="1"/>
    <col min="4351" max="4351" width="8.42578125" style="4" customWidth="1"/>
    <col min="4352" max="4352" width="7.5703125" style="4" customWidth="1"/>
    <col min="4353" max="4353" width="7.42578125" style="4" customWidth="1"/>
    <col min="4354" max="4355" width="7.7109375" style="4" customWidth="1"/>
    <col min="4356" max="4357" width="7.85546875" style="4" customWidth="1"/>
    <col min="4358" max="4358" width="8.28515625" style="4" customWidth="1"/>
    <col min="4359" max="4363" width="9.140625" style="4"/>
    <col min="4364" max="4364" width="10" style="4" customWidth="1"/>
    <col min="4365" max="4605" width="9.140625" style="4"/>
    <col min="4606" max="4606" width="22" style="4" customWidth="1"/>
    <col min="4607" max="4607" width="8.42578125" style="4" customWidth="1"/>
    <col min="4608" max="4608" width="7.5703125" style="4" customWidth="1"/>
    <col min="4609" max="4609" width="7.42578125" style="4" customWidth="1"/>
    <col min="4610" max="4611" width="7.7109375" style="4" customWidth="1"/>
    <col min="4612" max="4613" width="7.85546875" style="4" customWidth="1"/>
    <col min="4614" max="4614" width="8.28515625" style="4" customWidth="1"/>
    <col min="4615" max="4619" width="9.140625" style="4"/>
    <col min="4620" max="4620" width="10" style="4" customWidth="1"/>
    <col min="4621" max="4861" width="9.140625" style="4"/>
    <col min="4862" max="4862" width="22" style="4" customWidth="1"/>
    <col min="4863" max="4863" width="8.42578125" style="4" customWidth="1"/>
    <col min="4864" max="4864" width="7.5703125" style="4" customWidth="1"/>
    <col min="4865" max="4865" width="7.42578125" style="4" customWidth="1"/>
    <col min="4866" max="4867" width="7.7109375" style="4" customWidth="1"/>
    <col min="4868" max="4869" width="7.85546875" style="4" customWidth="1"/>
    <col min="4870" max="4870" width="8.28515625" style="4" customWidth="1"/>
    <col min="4871" max="4875" width="9.140625" style="4"/>
    <col min="4876" max="4876" width="10" style="4" customWidth="1"/>
    <col min="4877" max="5117" width="9.140625" style="4"/>
    <col min="5118" max="5118" width="22" style="4" customWidth="1"/>
    <col min="5119" max="5119" width="8.42578125" style="4" customWidth="1"/>
    <col min="5120" max="5120" width="7.5703125" style="4" customWidth="1"/>
    <col min="5121" max="5121" width="7.42578125" style="4" customWidth="1"/>
    <col min="5122" max="5123" width="7.7109375" style="4" customWidth="1"/>
    <col min="5124" max="5125" width="7.85546875" style="4" customWidth="1"/>
    <col min="5126" max="5126" width="8.28515625" style="4" customWidth="1"/>
    <col min="5127" max="5131" width="9.140625" style="4"/>
    <col min="5132" max="5132" width="10" style="4" customWidth="1"/>
    <col min="5133" max="5373" width="9.140625" style="4"/>
    <col min="5374" max="5374" width="22" style="4" customWidth="1"/>
    <col min="5375" max="5375" width="8.42578125" style="4" customWidth="1"/>
    <col min="5376" max="5376" width="7.5703125" style="4" customWidth="1"/>
    <col min="5377" max="5377" width="7.42578125" style="4" customWidth="1"/>
    <col min="5378" max="5379" width="7.7109375" style="4" customWidth="1"/>
    <col min="5380" max="5381" width="7.85546875" style="4" customWidth="1"/>
    <col min="5382" max="5382" width="8.28515625" style="4" customWidth="1"/>
    <col min="5383" max="5387" width="9.140625" style="4"/>
    <col min="5388" max="5388" width="10" style="4" customWidth="1"/>
    <col min="5389" max="5629" width="9.140625" style="4"/>
    <col min="5630" max="5630" width="22" style="4" customWidth="1"/>
    <col min="5631" max="5631" width="8.42578125" style="4" customWidth="1"/>
    <col min="5632" max="5632" width="7.5703125" style="4" customWidth="1"/>
    <col min="5633" max="5633" width="7.42578125" style="4" customWidth="1"/>
    <col min="5634" max="5635" width="7.7109375" style="4" customWidth="1"/>
    <col min="5636" max="5637" width="7.85546875" style="4" customWidth="1"/>
    <col min="5638" max="5638" width="8.28515625" style="4" customWidth="1"/>
    <col min="5639" max="5643" width="9.140625" style="4"/>
    <col min="5644" max="5644" width="10" style="4" customWidth="1"/>
    <col min="5645" max="5885" width="9.140625" style="4"/>
    <col min="5886" max="5886" width="22" style="4" customWidth="1"/>
    <col min="5887" max="5887" width="8.42578125" style="4" customWidth="1"/>
    <col min="5888" max="5888" width="7.5703125" style="4" customWidth="1"/>
    <col min="5889" max="5889" width="7.42578125" style="4" customWidth="1"/>
    <col min="5890" max="5891" width="7.7109375" style="4" customWidth="1"/>
    <col min="5892" max="5893" width="7.85546875" style="4" customWidth="1"/>
    <col min="5894" max="5894" width="8.28515625" style="4" customWidth="1"/>
    <col min="5895" max="5899" width="9.140625" style="4"/>
    <col min="5900" max="5900" width="10" style="4" customWidth="1"/>
    <col min="5901" max="6141" width="9.140625" style="4"/>
    <col min="6142" max="6142" width="22" style="4" customWidth="1"/>
    <col min="6143" max="6143" width="8.42578125" style="4" customWidth="1"/>
    <col min="6144" max="6144" width="7.5703125" style="4" customWidth="1"/>
    <col min="6145" max="6145" width="7.42578125" style="4" customWidth="1"/>
    <col min="6146" max="6147" width="7.7109375" style="4" customWidth="1"/>
    <col min="6148" max="6149" width="7.85546875" style="4" customWidth="1"/>
    <col min="6150" max="6150" width="8.28515625" style="4" customWidth="1"/>
    <col min="6151" max="6155" width="9.140625" style="4"/>
    <col min="6156" max="6156" width="10" style="4" customWidth="1"/>
    <col min="6157" max="6397" width="9.140625" style="4"/>
    <col min="6398" max="6398" width="22" style="4" customWidth="1"/>
    <col min="6399" max="6399" width="8.42578125" style="4" customWidth="1"/>
    <col min="6400" max="6400" width="7.5703125" style="4" customWidth="1"/>
    <col min="6401" max="6401" width="7.42578125" style="4" customWidth="1"/>
    <col min="6402" max="6403" width="7.7109375" style="4" customWidth="1"/>
    <col min="6404" max="6405" width="7.85546875" style="4" customWidth="1"/>
    <col min="6406" max="6406" width="8.28515625" style="4" customWidth="1"/>
    <col min="6407" max="6411" width="9.140625" style="4"/>
    <col min="6412" max="6412" width="10" style="4" customWidth="1"/>
    <col min="6413" max="6653" width="9.140625" style="4"/>
    <col min="6654" max="6654" width="22" style="4" customWidth="1"/>
    <col min="6655" max="6655" width="8.42578125" style="4" customWidth="1"/>
    <col min="6656" max="6656" width="7.5703125" style="4" customWidth="1"/>
    <col min="6657" max="6657" width="7.42578125" style="4" customWidth="1"/>
    <col min="6658" max="6659" width="7.7109375" style="4" customWidth="1"/>
    <col min="6660" max="6661" width="7.85546875" style="4" customWidth="1"/>
    <col min="6662" max="6662" width="8.28515625" style="4" customWidth="1"/>
    <col min="6663" max="6667" width="9.140625" style="4"/>
    <col min="6668" max="6668" width="10" style="4" customWidth="1"/>
    <col min="6669" max="6909" width="9.140625" style="4"/>
    <col min="6910" max="6910" width="22" style="4" customWidth="1"/>
    <col min="6911" max="6911" width="8.42578125" style="4" customWidth="1"/>
    <col min="6912" max="6912" width="7.5703125" style="4" customWidth="1"/>
    <col min="6913" max="6913" width="7.42578125" style="4" customWidth="1"/>
    <col min="6914" max="6915" width="7.7109375" style="4" customWidth="1"/>
    <col min="6916" max="6917" width="7.85546875" style="4" customWidth="1"/>
    <col min="6918" max="6918" width="8.28515625" style="4" customWidth="1"/>
    <col min="6919" max="6923" width="9.140625" style="4"/>
    <col min="6924" max="6924" width="10" style="4" customWidth="1"/>
    <col min="6925" max="7165" width="9.140625" style="4"/>
    <col min="7166" max="7166" width="22" style="4" customWidth="1"/>
    <col min="7167" max="7167" width="8.42578125" style="4" customWidth="1"/>
    <col min="7168" max="7168" width="7.5703125" style="4" customWidth="1"/>
    <col min="7169" max="7169" width="7.42578125" style="4" customWidth="1"/>
    <col min="7170" max="7171" width="7.7109375" style="4" customWidth="1"/>
    <col min="7172" max="7173" width="7.85546875" style="4" customWidth="1"/>
    <col min="7174" max="7174" width="8.28515625" style="4" customWidth="1"/>
    <col min="7175" max="7179" width="9.140625" style="4"/>
    <col min="7180" max="7180" width="10" style="4" customWidth="1"/>
    <col min="7181" max="7421" width="9.140625" style="4"/>
    <col min="7422" max="7422" width="22" style="4" customWidth="1"/>
    <col min="7423" max="7423" width="8.42578125" style="4" customWidth="1"/>
    <col min="7424" max="7424" width="7.5703125" style="4" customWidth="1"/>
    <col min="7425" max="7425" width="7.42578125" style="4" customWidth="1"/>
    <col min="7426" max="7427" width="7.7109375" style="4" customWidth="1"/>
    <col min="7428" max="7429" width="7.85546875" style="4" customWidth="1"/>
    <col min="7430" max="7430" width="8.28515625" style="4" customWidth="1"/>
    <col min="7431" max="7435" width="9.140625" style="4"/>
    <col min="7436" max="7436" width="10" style="4" customWidth="1"/>
    <col min="7437" max="7677" width="9.140625" style="4"/>
    <col min="7678" max="7678" width="22" style="4" customWidth="1"/>
    <col min="7679" max="7679" width="8.42578125" style="4" customWidth="1"/>
    <col min="7680" max="7680" width="7.5703125" style="4" customWidth="1"/>
    <col min="7681" max="7681" width="7.42578125" style="4" customWidth="1"/>
    <col min="7682" max="7683" width="7.7109375" style="4" customWidth="1"/>
    <col min="7684" max="7685" width="7.85546875" style="4" customWidth="1"/>
    <col min="7686" max="7686" width="8.28515625" style="4" customWidth="1"/>
    <col min="7687" max="7691" width="9.140625" style="4"/>
    <col min="7692" max="7692" width="10" style="4" customWidth="1"/>
    <col min="7693" max="7933" width="9.140625" style="4"/>
    <col min="7934" max="7934" width="22" style="4" customWidth="1"/>
    <col min="7935" max="7935" width="8.42578125" style="4" customWidth="1"/>
    <col min="7936" max="7936" width="7.5703125" style="4" customWidth="1"/>
    <col min="7937" max="7937" width="7.42578125" style="4" customWidth="1"/>
    <col min="7938" max="7939" width="7.7109375" style="4" customWidth="1"/>
    <col min="7940" max="7941" width="7.85546875" style="4" customWidth="1"/>
    <col min="7942" max="7942" width="8.28515625" style="4" customWidth="1"/>
    <col min="7943" max="7947" width="9.140625" style="4"/>
    <col min="7948" max="7948" width="10" style="4" customWidth="1"/>
    <col min="7949" max="8189" width="9.140625" style="4"/>
    <col min="8190" max="8190" width="22" style="4" customWidth="1"/>
    <col min="8191" max="8191" width="8.42578125" style="4" customWidth="1"/>
    <col min="8192" max="8192" width="7.5703125" style="4" customWidth="1"/>
    <col min="8193" max="8193" width="7.42578125" style="4" customWidth="1"/>
    <col min="8194" max="8195" width="7.7109375" style="4" customWidth="1"/>
    <col min="8196" max="8197" width="7.85546875" style="4" customWidth="1"/>
    <col min="8198" max="8198" width="8.28515625" style="4" customWidth="1"/>
    <col min="8199" max="8203" width="9.140625" style="4"/>
    <col min="8204" max="8204" width="10" style="4" customWidth="1"/>
    <col min="8205" max="8445" width="9.140625" style="4"/>
    <col min="8446" max="8446" width="22" style="4" customWidth="1"/>
    <col min="8447" max="8447" width="8.42578125" style="4" customWidth="1"/>
    <col min="8448" max="8448" width="7.5703125" style="4" customWidth="1"/>
    <col min="8449" max="8449" width="7.42578125" style="4" customWidth="1"/>
    <col min="8450" max="8451" width="7.7109375" style="4" customWidth="1"/>
    <col min="8452" max="8453" width="7.85546875" style="4" customWidth="1"/>
    <col min="8454" max="8454" width="8.28515625" style="4" customWidth="1"/>
    <col min="8455" max="8459" width="9.140625" style="4"/>
    <col min="8460" max="8460" width="10" style="4" customWidth="1"/>
    <col min="8461" max="8701" width="9.140625" style="4"/>
    <col min="8702" max="8702" width="22" style="4" customWidth="1"/>
    <col min="8703" max="8703" width="8.42578125" style="4" customWidth="1"/>
    <col min="8704" max="8704" width="7.5703125" style="4" customWidth="1"/>
    <col min="8705" max="8705" width="7.42578125" style="4" customWidth="1"/>
    <col min="8706" max="8707" width="7.7109375" style="4" customWidth="1"/>
    <col min="8708" max="8709" width="7.85546875" style="4" customWidth="1"/>
    <col min="8710" max="8710" width="8.28515625" style="4" customWidth="1"/>
    <col min="8711" max="8715" width="9.140625" style="4"/>
    <col min="8716" max="8716" width="10" style="4" customWidth="1"/>
    <col min="8717" max="8957" width="9.140625" style="4"/>
    <col min="8958" max="8958" width="22" style="4" customWidth="1"/>
    <col min="8959" max="8959" width="8.42578125" style="4" customWidth="1"/>
    <col min="8960" max="8960" width="7.5703125" style="4" customWidth="1"/>
    <col min="8961" max="8961" width="7.42578125" style="4" customWidth="1"/>
    <col min="8962" max="8963" width="7.7109375" style="4" customWidth="1"/>
    <col min="8964" max="8965" width="7.85546875" style="4" customWidth="1"/>
    <col min="8966" max="8966" width="8.28515625" style="4" customWidth="1"/>
    <col min="8967" max="8971" width="9.140625" style="4"/>
    <col min="8972" max="8972" width="10" style="4" customWidth="1"/>
    <col min="8973" max="9213" width="9.140625" style="4"/>
    <col min="9214" max="9214" width="22" style="4" customWidth="1"/>
    <col min="9215" max="9215" width="8.42578125" style="4" customWidth="1"/>
    <col min="9216" max="9216" width="7.5703125" style="4" customWidth="1"/>
    <col min="9217" max="9217" width="7.42578125" style="4" customWidth="1"/>
    <col min="9218" max="9219" width="7.7109375" style="4" customWidth="1"/>
    <col min="9220" max="9221" width="7.85546875" style="4" customWidth="1"/>
    <col min="9222" max="9222" width="8.28515625" style="4" customWidth="1"/>
    <col min="9223" max="9227" width="9.140625" style="4"/>
    <col min="9228" max="9228" width="10" style="4" customWidth="1"/>
    <col min="9229" max="9469" width="9.140625" style="4"/>
    <col min="9470" max="9470" width="22" style="4" customWidth="1"/>
    <col min="9471" max="9471" width="8.42578125" style="4" customWidth="1"/>
    <col min="9472" max="9472" width="7.5703125" style="4" customWidth="1"/>
    <col min="9473" max="9473" width="7.42578125" style="4" customWidth="1"/>
    <col min="9474" max="9475" width="7.7109375" style="4" customWidth="1"/>
    <col min="9476" max="9477" width="7.85546875" style="4" customWidth="1"/>
    <col min="9478" max="9478" width="8.28515625" style="4" customWidth="1"/>
    <col min="9479" max="9483" width="9.140625" style="4"/>
    <col min="9484" max="9484" width="10" style="4" customWidth="1"/>
    <col min="9485" max="9725" width="9.140625" style="4"/>
    <col min="9726" max="9726" width="22" style="4" customWidth="1"/>
    <col min="9727" max="9727" width="8.42578125" style="4" customWidth="1"/>
    <col min="9728" max="9728" width="7.5703125" style="4" customWidth="1"/>
    <col min="9729" max="9729" width="7.42578125" style="4" customWidth="1"/>
    <col min="9730" max="9731" width="7.7109375" style="4" customWidth="1"/>
    <col min="9732" max="9733" width="7.85546875" style="4" customWidth="1"/>
    <col min="9734" max="9734" width="8.28515625" style="4" customWidth="1"/>
    <col min="9735" max="9739" width="9.140625" style="4"/>
    <col min="9740" max="9740" width="10" style="4" customWidth="1"/>
    <col min="9741" max="9981" width="9.140625" style="4"/>
    <col min="9982" max="9982" width="22" style="4" customWidth="1"/>
    <col min="9983" max="9983" width="8.42578125" style="4" customWidth="1"/>
    <col min="9984" max="9984" width="7.5703125" style="4" customWidth="1"/>
    <col min="9985" max="9985" width="7.42578125" style="4" customWidth="1"/>
    <col min="9986" max="9987" width="7.7109375" style="4" customWidth="1"/>
    <col min="9988" max="9989" width="7.85546875" style="4" customWidth="1"/>
    <col min="9990" max="9990" width="8.28515625" style="4" customWidth="1"/>
    <col min="9991" max="9995" width="9.140625" style="4"/>
    <col min="9996" max="9996" width="10" style="4" customWidth="1"/>
    <col min="9997" max="10237" width="9.140625" style="4"/>
    <col min="10238" max="10238" width="22" style="4" customWidth="1"/>
    <col min="10239" max="10239" width="8.42578125" style="4" customWidth="1"/>
    <col min="10240" max="10240" width="7.5703125" style="4" customWidth="1"/>
    <col min="10241" max="10241" width="7.42578125" style="4" customWidth="1"/>
    <col min="10242" max="10243" width="7.7109375" style="4" customWidth="1"/>
    <col min="10244" max="10245" width="7.85546875" style="4" customWidth="1"/>
    <col min="10246" max="10246" width="8.28515625" style="4" customWidth="1"/>
    <col min="10247" max="10251" width="9.140625" style="4"/>
    <col min="10252" max="10252" width="10" style="4" customWidth="1"/>
    <col min="10253" max="10493" width="9.140625" style="4"/>
    <col min="10494" max="10494" width="22" style="4" customWidth="1"/>
    <col min="10495" max="10495" width="8.42578125" style="4" customWidth="1"/>
    <col min="10496" max="10496" width="7.5703125" style="4" customWidth="1"/>
    <col min="10497" max="10497" width="7.42578125" style="4" customWidth="1"/>
    <col min="10498" max="10499" width="7.7109375" style="4" customWidth="1"/>
    <col min="10500" max="10501" width="7.85546875" style="4" customWidth="1"/>
    <col min="10502" max="10502" width="8.28515625" style="4" customWidth="1"/>
    <col min="10503" max="10507" width="9.140625" style="4"/>
    <col min="10508" max="10508" width="10" style="4" customWidth="1"/>
    <col min="10509" max="10749" width="9.140625" style="4"/>
    <col min="10750" max="10750" width="22" style="4" customWidth="1"/>
    <col min="10751" max="10751" width="8.42578125" style="4" customWidth="1"/>
    <col min="10752" max="10752" width="7.5703125" style="4" customWidth="1"/>
    <col min="10753" max="10753" width="7.42578125" style="4" customWidth="1"/>
    <col min="10754" max="10755" width="7.7109375" style="4" customWidth="1"/>
    <col min="10756" max="10757" width="7.85546875" style="4" customWidth="1"/>
    <col min="10758" max="10758" width="8.28515625" style="4" customWidth="1"/>
    <col min="10759" max="10763" width="9.140625" style="4"/>
    <col min="10764" max="10764" width="10" style="4" customWidth="1"/>
    <col min="10765" max="11005" width="9.140625" style="4"/>
    <col min="11006" max="11006" width="22" style="4" customWidth="1"/>
    <col min="11007" max="11007" width="8.42578125" style="4" customWidth="1"/>
    <col min="11008" max="11008" width="7.5703125" style="4" customWidth="1"/>
    <col min="11009" max="11009" width="7.42578125" style="4" customWidth="1"/>
    <col min="11010" max="11011" width="7.7109375" style="4" customWidth="1"/>
    <col min="11012" max="11013" width="7.85546875" style="4" customWidth="1"/>
    <col min="11014" max="11014" width="8.28515625" style="4" customWidth="1"/>
    <col min="11015" max="11019" width="9.140625" style="4"/>
    <col min="11020" max="11020" width="10" style="4" customWidth="1"/>
    <col min="11021" max="11261" width="9.140625" style="4"/>
    <col min="11262" max="11262" width="22" style="4" customWidth="1"/>
    <col min="11263" max="11263" width="8.42578125" style="4" customWidth="1"/>
    <col min="11264" max="11264" width="7.5703125" style="4" customWidth="1"/>
    <col min="11265" max="11265" width="7.42578125" style="4" customWidth="1"/>
    <col min="11266" max="11267" width="7.7109375" style="4" customWidth="1"/>
    <col min="11268" max="11269" width="7.85546875" style="4" customWidth="1"/>
    <col min="11270" max="11270" width="8.28515625" style="4" customWidth="1"/>
    <col min="11271" max="11275" width="9.140625" style="4"/>
    <col min="11276" max="11276" width="10" style="4" customWidth="1"/>
    <col min="11277" max="11517" width="9.140625" style="4"/>
    <col min="11518" max="11518" width="22" style="4" customWidth="1"/>
    <col min="11519" max="11519" width="8.42578125" style="4" customWidth="1"/>
    <col min="11520" max="11520" width="7.5703125" style="4" customWidth="1"/>
    <col min="11521" max="11521" width="7.42578125" style="4" customWidth="1"/>
    <col min="11522" max="11523" width="7.7109375" style="4" customWidth="1"/>
    <col min="11524" max="11525" width="7.85546875" style="4" customWidth="1"/>
    <col min="11526" max="11526" width="8.28515625" style="4" customWidth="1"/>
    <col min="11527" max="11531" width="9.140625" style="4"/>
    <col min="11532" max="11532" width="10" style="4" customWidth="1"/>
    <col min="11533" max="11773" width="9.140625" style="4"/>
    <col min="11774" max="11774" width="22" style="4" customWidth="1"/>
    <col min="11775" max="11775" width="8.42578125" style="4" customWidth="1"/>
    <col min="11776" max="11776" width="7.5703125" style="4" customWidth="1"/>
    <col min="11777" max="11777" width="7.42578125" style="4" customWidth="1"/>
    <col min="11778" max="11779" width="7.7109375" style="4" customWidth="1"/>
    <col min="11780" max="11781" width="7.85546875" style="4" customWidth="1"/>
    <col min="11782" max="11782" width="8.28515625" style="4" customWidth="1"/>
    <col min="11783" max="11787" width="9.140625" style="4"/>
    <col min="11788" max="11788" width="10" style="4" customWidth="1"/>
    <col min="11789" max="12029" width="9.140625" style="4"/>
    <col min="12030" max="12030" width="22" style="4" customWidth="1"/>
    <col min="12031" max="12031" width="8.42578125" style="4" customWidth="1"/>
    <col min="12032" max="12032" width="7.5703125" style="4" customWidth="1"/>
    <col min="12033" max="12033" width="7.42578125" style="4" customWidth="1"/>
    <col min="12034" max="12035" width="7.7109375" style="4" customWidth="1"/>
    <col min="12036" max="12037" width="7.85546875" style="4" customWidth="1"/>
    <col min="12038" max="12038" width="8.28515625" style="4" customWidth="1"/>
    <col min="12039" max="12043" width="9.140625" style="4"/>
    <col min="12044" max="12044" width="10" style="4" customWidth="1"/>
    <col min="12045" max="12285" width="9.140625" style="4"/>
    <col min="12286" max="12286" width="22" style="4" customWidth="1"/>
    <col min="12287" max="12287" width="8.42578125" style="4" customWidth="1"/>
    <col min="12288" max="12288" width="7.5703125" style="4" customWidth="1"/>
    <col min="12289" max="12289" width="7.42578125" style="4" customWidth="1"/>
    <col min="12290" max="12291" width="7.7109375" style="4" customWidth="1"/>
    <col min="12292" max="12293" width="7.85546875" style="4" customWidth="1"/>
    <col min="12294" max="12294" width="8.28515625" style="4" customWidth="1"/>
    <col min="12295" max="12299" width="9.140625" style="4"/>
    <col min="12300" max="12300" width="10" style="4" customWidth="1"/>
    <col min="12301" max="12541" width="9.140625" style="4"/>
    <col min="12542" max="12542" width="22" style="4" customWidth="1"/>
    <col min="12543" max="12543" width="8.42578125" style="4" customWidth="1"/>
    <col min="12544" max="12544" width="7.5703125" style="4" customWidth="1"/>
    <col min="12545" max="12545" width="7.42578125" style="4" customWidth="1"/>
    <col min="12546" max="12547" width="7.7109375" style="4" customWidth="1"/>
    <col min="12548" max="12549" width="7.85546875" style="4" customWidth="1"/>
    <col min="12550" max="12550" width="8.28515625" style="4" customWidth="1"/>
    <col min="12551" max="12555" width="9.140625" style="4"/>
    <col min="12556" max="12556" width="10" style="4" customWidth="1"/>
    <col min="12557" max="12797" width="9.140625" style="4"/>
    <col min="12798" max="12798" width="22" style="4" customWidth="1"/>
    <col min="12799" max="12799" width="8.42578125" style="4" customWidth="1"/>
    <col min="12800" max="12800" width="7.5703125" style="4" customWidth="1"/>
    <col min="12801" max="12801" width="7.42578125" style="4" customWidth="1"/>
    <col min="12802" max="12803" width="7.7109375" style="4" customWidth="1"/>
    <col min="12804" max="12805" width="7.85546875" style="4" customWidth="1"/>
    <col min="12806" max="12806" width="8.28515625" style="4" customWidth="1"/>
    <col min="12807" max="12811" width="9.140625" style="4"/>
    <col min="12812" max="12812" width="10" style="4" customWidth="1"/>
    <col min="12813" max="13053" width="9.140625" style="4"/>
    <col min="13054" max="13054" width="22" style="4" customWidth="1"/>
    <col min="13055" max="13055" width="8.42578125" style="4" customWidth="1"/>
    <col min="13056" max="13056" width="7.5703125" style="4" customWidth="1"/>
    <col min="13057" max="13057" width="7.42578125" style="4" customWidth="1"/>
    <col min="13058" max="13059" width="7.7109375" style="4" customWidth="1"/>
    <col min="13060" max="13061" width="7.85546875" style="4" customWidth="1"/>
    <col min="13062" max="13062" width="8.28515625" style="4" customWidth="1"/>
    <col min="13063" max="13067" width="9.140625" style="4"/>
    <col min="13068" max="13068" width="10" style="4" customWidth="1"/>
    <col min="13069" max="13309" width="9.140625" style="4"/>
    <col min="13310" max="13310" width="22" style="4" customWidth="1"/>
    <col min="13311" max="13311" width="8.42578125" style="4" customWidth="1"/>
    <col min="13312" max="13312" width="7.5703125" style="4" customWidth="1"/>
    <col min="13313" max="13313" width="7.42578125" style="4" customWidth="1"/>
    <col min="13314" max="13315" width="7.7109375" style="4" customWidth="1"/>
    <col min="13316" max="13317" width="7.85546875" style="4" customWidth="1"/>
    <col min="13318" max="13318" width="8.28515625" style="4" customWidth="1"/>
    <col min="13319" max="13323" width="9.140625" style="4"/>
    <col min="13324" max="13324" width="10" style="4" customWidth="1"/>
    <col min="13325" max="13565" width="9.140625" style="4"/>
    <col min="13566" max="13566" width="22" style="4" customWidth="1"/>
    <col min="13567" max="13567" width="8.42578125" style="4" customWidth="1"/>
    <col min="13568" max="13568" width="7.5703125" style="4" customWidth="1"/>
    <col min="13569" max="13569" width="7.42578125" style="4" customWidth="1"/>
    <col min="13570" max="13571" width="7.7109375" style="4" customWidth="1"/>
    <col min="13572" max="13573" width="7.85546875" style="4" customWidth="1"/>
    <col min="13574" max="13574" width="8.28515625" style="4" customWidth="1"/>
    <col min="13575" max="13579" width="9.140625" style="4"/>
    <col min="13580" max="13580" width="10" style="4" customWidth="1"/>
    <col min="13581" max="13821" width="9.140625" style="4"/>
    <col min="13822" max="13822" width="22" style="4" customWidth="1"/>
    <col min="13823" max="13823" width="8.42578125" style="4" customWidth="1"/>
    <col min="13824" max="13824" width="7.5703125" style="4" customWidth="1"/>
    <col min="13825" max="13825" width="7.42578125" style="4" customWidth="1"/>
    <col min="13826" max="13827" width="7.7109375" style="4" customWidth="1"/>
    <col min="13828" max="13829" width="7.85546875" style="4" customWidth="1"/>
    <col min="13830" max="13830" width="8.28515625" style="4" customWidth="1"/>
    <col min="13831" max="13835" width="9.140625" style="4"/>
    <col min="13836" max="13836" width="10" style="4" customWidth="1"/>
    <col min="13837" max="14077" width="9.140625" style="4"/>
    <col min="14078" max="14078" width="22" style="4" customWidth="1"/>
    <col min="14079" max="14079" width="8.42578125" style="4" customWidth="1"/>
    <col min="14080" max="14080" width="7.5703125" style="4" customWidth="1"/>
    <col min="14081" max="14081" width="7.42578125" style="4" customWidth="1"/>
    <col min="14082" max="14083" width="7.7109375" style="4" customWidth="1"/>
    <col min="14084" max="14085" width="7.85546875" style="4" customWidth="1"/>
    <col min="14086" max="14086" width="8.28515625" style="4" customWidth="1"/>
    <col min="14087" max="14091" width="9.140625" style="4"/>
    <col min="14092" max="14092" width="10" style="4" customWidth="1"/>
    <col min="14093" max="14333" width="9.140625" style="4"/>
    <col min="14334" max="14334" width="22" style="4" customWidth="1"/>
    <col min="14335" max="14335" width="8.42578125" style="4" customWidth="1"/>
    <col min="14336" max="14336" width="7.5703125" style="4" customWidth="1"/>
    <col min="14337" max="14337" width="7.42578125" style="4" customWidth="1"/>
    <col min="14338" max="14339" width="7.7109375" style="4" customWidth="1"/>
    <col min="14340" max="14341" width="7.85546875" style="4" customWidth="1"/>
    <col min="14342" max="14342" width="8.28515625" style="4" customWidth="1"/>
    <col min="14343" max="14347" width="9.140625" style="4"/>
    <col min="14348" max="14348" width="10" style="4" customWidth="1"/>
    <col min="14349" max="14589" width="9.140625" style="4"/>
    <col min="14590" max="14590" width="22" style="4" customWidth="1"/>
    <col min="14591" max="14591" width="8.42578125" style="4" customWidth="1"/>
    <col min="14592" max="14592" width="7.5703125" style="4" customWidth="1"/>
    <col min="14593" max="14593" width="7.42578125" style="4" customWidth="1"/>
    <col min="14594" max="14595" width="7.7109375" style="4" customWidth="1"/>
    <col min="14596" max="14597" width="7.85546875" style="4" customWidth="1"/>
    <col min="14598" max="14598" width="8.28515625" style="4" customWidth="1"/>
    <col min="14599" max="14603" width="9.140625" style="4"/>
    <col min="14604" max="14604" width="10" style="4" customWidth="1"/>
    <col min="14605" max="14845" width="9.140625" style="4"/>
    <col min="14846" max="14846" width="22" style="4" customWidth="1"/>
    <col min="14847" max="14847" width="8.42578125" style="4" customWidth="1"/>
    <col min="14848" max="14848" width="7.5703125" style="4" customWidth="1"/>
    <col min="14849" max="14849" width="7.42578125" style="4" customWidth="1"/>
    <col min="14850" max="14851" width="7.7109375" style="4" customWidth="1"/>
    <col min="14852" max="14853" width="7.85546875" style="4" customWidth="1"/>
    <col min="14854" max="14854" width="8.28515625" style="4" customWidth="1"/>
    <col min="14855" max="14859" width="9.140625" style="4"/>
    <col min="14860" max="14860" width="10" style="4" customWidth="1"/>
    <col min="14861" max="15101" width="9.140625" style="4"/>
    <col min="15102" max="15102" width="22" style="4" customWidth="1"/>
    <col min="15103" max="15103" width="8.42578125" style="4" customWidth="1"/>
    <col min="15104" max="15104" width="7.5703125" style="4" customWidth="1"/>
    <col min="15105" max="15105" width="7.42578125" style="4" customWidth="1"/>
    <col min="15106" max="15107" width="7.7109375" style="4" customWidth="1"/>
    <col min="15108" max="15109" width="7.85546875" style="4" customWidth="1"/>
    <col min="15110" max="15110" width="8.28515625" style="4" customWidth="1"/>
    <col min="15111" max="15115" width="9.140625" style="4"/>
    <col min="15116" max="15116" width="10" style="4" customWidth="1"/>
    <col min="15117" max="15357" width="9.140625" style="4"/>
    <col min="15358" max="15358" width="22" style="4" customWidth="1"/>
    <col min="15359" max="15359" width="8.42578125" style="4" customWidth="1"/>
    <col min="15360" max="15360" width="7.5703125" style="4" customWidth="1"/>
    <col min="15361" max="15361" width="7.42578125" style="4" customWidth="1"/>
    <col min="15362" max="15363" width="7.7109375" style="4" customWidth="1"/>
    <col min="15364" max="15365" width="7.85546875" style="4" customWidth="1"/>
    <col min="15366" max="15366" width="8.28515625" style="4" customWidth="1"/>
    <col min="15367" max="15371" width="9.140625" style="4"/>
    <col min="15372" max="15372" width="10" style="4" customWidth="1"/>
    <col min="15373" max="15613" width="9.140625" style="4"/>
    <col min="15614" max="15614" width="22" style="4" customWidth="1"/>
    <col min="15615" max="15615" width="8.42578125" style="4" customWidth="1"/>
    <col min="15616" max="15616" width="7.5703125" style="4" customWidth="1"/>
    <col min="15617" max="15617" width="7.42578125" style="4" customWidth="1"/>
    <col min="15618" max="15619" width="7.7109375" style="4" customWidth="1"/>
    <col min="15620" max="15621" width="7.85546875" style="4" customWidth="1"/>
    <col min="15622" max="15622" width="8.28515625" style="4" customWidth="1"/>
    <col min="15623" max="15627" width="9.140625" style="4"/>
    <col min="15628" max="15628" width="10" style="4" customWidth="1"/>
    <col min="15629" max="15869" width="9.140625" style="4"/>
    <col min="15870" max="15870" width="22" style="4" customWidth="1"/>
    <col min="15871" max="15871" width="8.42578125" style="4" customWidth="1"/>
    <col min="15872" max="15872" width="7.5703125" style="4" customWidth="1"/>
    <col min="15873" max="15873" width="7.42578125" style="4" customWidth="1"/>
    <col min="15874" max="15875" width="7.7109375" style="4" customWidth="1"/>
    <col min="15876" max="15877" width="7.85546875" style="4" customWidth="1"/>
    <col min="15878" max="15878" width="8.28515625" style="4" customWidth="1"/>
    <col min="15879" max="15883" width="9.140625" style="4"/>
    <col min="15884" max="15884" width="10" style="4" customWidth="1"/>
    <col min="15885" max="16125" width="9.140625" style="4"/>
    <col min="16126" max="16126" width="22" style="4" customWidth="1"/>
    <col min="16127" max="16127" width="8.42578125" style="4" customWidth="1"/>
    <col min="16128" max="16128" width="7.5703125" style="4" customWidth="1"/>
    <col min="16129" max="16129" width="7.42578125" style="4" customWidth="1"/>
    <col min="16130" max="16131" width="7.7109375" style="4" customWidth="1"/>
    <col min="16132" max="16133" width="7.85546875" style="4" customWidth="1"/>
    <col min="16134" max="16134" width="8.28515625" style="4" customWidth="1"/>
    <col min="16135" max="16139" width="9.140625" style="4"/>
    <col min="16140" max="16140" width="10" style="4" customWidth="1"/>
    <col min="16141" max="16384" width="9.140625" style="4"/>
  </cols>
  <sheetData>
    <row r="1" spans="1:24" ht="13.5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11"/>
      <c r="N1" s="52" t="s">
        <v>42</v>
      </c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7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3.5" customHeight="1" thickBot="1">
      <c r="A3" s="17">
        <v>41730</v>
      </c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7" t="s">
        <v>74</v>
      </c>
      <c r="I3" s="7" t="s">
        <v>75</v>
      </c>
      <c r="J3" s="7" t="s">
        <v>76</v>
      </c>
      <c r="K3" s="7" t="s">
        <v>19</v>
      </c>
      <c r="L3" s="29"/>
      <c r="N3" s="17">
        <v>41913</v>
      </c>
      <c r="O3" s="7" t="s">
        <v>68</v>
      </c>
      <c r="P3" s="7" t="s">
        <v>69</v>
      </c>
      <c r="Q3" s="7" t="s">
        <v>70</v>
      </c>
      <c r="R3" s="7" t="s">
        <v>71</v>
      </c>
      <c r="S3" s="7" t="s">
        <v>72</v>
      </c>
      <c r="T3" s="7" t="s">
        <v>73</v>
      </c>
      <c r="U3" s="7" t="s">
        <v>74</v>
      </c>
      <c r="V3" s="7" t="s">
        <v>75</v>
      </c>
      <c r="W3" s="7" t="s">
        <v>76</v>
      </c>
      <c r="X3" s="7" t="s">
        <v>19</v>
      </c>
    </row>
    <row r="4" spans="1:24" ht="13.5" customHeight="1" thickBot="1">
      <c r="A4" s="6" t="s">
        <v>20</v>
      </c>
      <c r="B4" s="9">
        <v>7</v>
      </c>
      <c r="C4" s="9">
        <v>2</v>
      </c>
      <c r="D4" s="9">
        <v>0</v>
      </c>
      <c r="E4" s="9">
        <v>3</v>
      </c>
      <c r="F4" s="9">
        <v>3</v>
      </c>
      <c r="G4" s="9">
        <v>7</v>
      </c>
      <c r="H4" s="9">
        <v>0</v>
      </c>
      <c r="I4" s="9">
        <v>6</v>
      </c>
      <c r="J4" s="9">
        <v>0</v>
      </c>
      <c r="K4" s="7">
        <f>SUM(B4+C4+D4+E4+F4+G4+H4+I4+J4)</f>
        <v>28</v>
      </c>
      <c r="L4" s="29"/>
      <c r="N4" s="6" t="s">
        <v>20</v>
      </c>
      <c r="O4" s="9">
        <v>3</v>
      </c>
      <c r="P4" s="9">
        <v>8</v>
      </c>
      <c r="Q4" s="9">
        <v>1</v>
      </c>
      <c r="R4" s="9">
        <v>20</v>
      </c>
      <c r="S4" s="9">
        <v>2</v>
      </c>
      <c r="T4" s="9">
        <v>25</v>
      </c>
      <c r="U4" s="18">
        <v>8</v>
      </c>
      <c r="V4" s="20">
        <v>8</v>
      </c>
      <c r="W4" s="21">
        <v>4</v>
      </c>
      <c r="X4" s="7">
        <f t="shared" ref="X4:X13" si="0">SUM(O4:W4)</f>
        <v>79</v>
      </c>
    </row>
    <row r="5" spans="1:24" ht="13.5" customHeight="1" thickBot="1">
      <c r="A5" s="6" t="s">
        <v>21</v>
      </c>
      <c r="B5" s="9">
        <v>1622</v>
      </c>
      <c r="C5" s="9">
        <v>584</v>
      </c>
      <c r="D5" s="9">
        <v>0</v>
      </c>
      <c r="E5" s="9">
        <v>465</v>
      </c>
      <c r="F5" s="9">
        <v>960</v>
      </c>
      <c r="G5" s="9">
        <v>850</v>
      </c>
      <c r="H5" s="9">
        <v>0</v>
      </c>
      <c r="I5" s="9">
        <v>532</v>
      </c>
      <c r="J5" s="9">
        <v>0</v>
      </c>
      <c r="K5" s="7">
        <f t="shared" ref="K5:K13" si="1">SUM(B5+C5+D5+E5+F5+G5+H5+I5+J5)</f>
        <v>5013</v>
      </c>
      <c r="L5" s="29"/>
      <c r="N5" s="6" t="s">
        <v>21</v>
      </c>
      <c r="O5" s="9">
        <v>73</v>
      </c>
      <c r="P5" s="9">
        <v>390</v>
      </c>
      <c r="Q5" s="9">
        <v>194</v>
      </c>
      <c r="R5" s="9">
        <v>3976</v>
      </c>
      <c r="S5" s="9">
        <v>815</v>
      </c>
      <c r="T5" s="9">
        <v>2114</v>
      </c>
      <c r="U5" s="18">
        <v>1232</v>
      </c>
      <c r="V5" s="20">
        <v>718</v>
      </c>
      <c r="W5" s="22">
        <v>503</v>
      </c>
      <c r="X5" s="7">
        <f t="shared" si="0"/>
        <v>10015</v>
      </c>
    </row>
    <row r="6" spans="1:24" ht="13.5" customHeight="1" thickBot="1">
      <c r="A6" s="6" t="s">
        <v>22</v>
      </c>
      <c r="B6" s="9">
        <v>112</v>
      </c>
      <c r="C6" s="9">
        <v>15</v>
      </c>
      <c r="D6" s="9">
        <v>0</v>
      </c>
      <c r="E6" s="9">
        <v>212</v>
      </c>
      <c r="F6" s="9">
        <v>45</v>
      </c>
      <c r="G6" s="9">
        <v>420</v>
      </c>
      <c r="H6" s="9">
        <v>0</v>
      </c>
      <c r="I6" s="9">
        <v>32</v>
      </c>
      <c r="J6" s="9">
        <v>0</v>
      </c>
      <c r="K6" s="7">
        <f t="shared" si="1"/>
        <v>836</v>
      </c>
      <c r="L6" s="29"/>
      <c r="N6" s="6" t="s">
        <v>22</v>
      </c>
      <c r="O6" s="9">
        <v>7</v>
      </c>
      <c r="P6" s="9">
        <v>336</v>
      </c>
      <c r="Q6" s="9">
        <v>1</v>
      </c>
      <c r="R6" s="9">
        <v>1227</v>
      </c>
      <c r="S6" s="9">
        <v>33</v>
      </c>
      <c r="T6" s="9">
        <v>831</v>
      </c>
      <c r="U6" s="18">
        <v>93</v>
      </c>
      <c r="V6" s="20">
        <v>11</v>
      </c>
      <c r="W6" s="22">
        <v>8</v>
      </c>
      <c r="X6" s="7">
        <f t="shared" si="0"/>
        <v>2547</v>
      </c>
    </row>
    <row r="7" spans="1:24" ht="13.5" customHeight="1" thickBot="1">
      <c r="A7" s="6" t="s">
        <v>23</v>
      </c>
      <c r="B7" s="9">
        <v>8</v>
      </c>
      <c r="C7" s="9">
        <v>87</v>
      </c>
      <c r="D7" s="9">
        <v>0</v>
      </c>
      <c r="E7" s="9">
        <v>47</v>
      </c>
      <c r="F7" s="9">
        <v>2</v>
      </c>
      <c r="G7" s="9">
        <v>140</v>
      </c>
      <c r="H7" s="9">
        <v>0</v>
      </c>
      <c r="I7" s="9">
        <v>3</v>
      </c>
      <c r="J7" s="9">
        <v>0</v>
      </c>
      <c r="K7" s="7">
        <f t="shared" si="1"/>
        <v>287</v>
      </c>
      <c r="L7" s="29"/>
      <c r="N7" s="6" t="s">
        <v>23</v>
      </c>
      <c r="O7" s="9">
        <v>0</v>
      </c>
      <c r="P7" s="9">
        <v>0</v>
      </c>
      <c r="Q7" s="9">
        <v>0</v>
      </c>
      <c r="R7" s="9">
        <v>301</v>
      </c>
      <c r="S7" s="9">
        <v>19</v>
      </c>
      <c r="T7" s="9">
        <v>256</v>
      </c>
      <c r="U7" s="18">
        <v>3</v>
      </c>
      <c r="V7" s="20">
        <v>1</v>
      </c>
      <c r="W7" s="22">
        <v>5</v>
      </c>
      <c r="X7" s="7">
        <f t="shared" si="0"/>
        <v>585</v>
      </c>
    </row>
    <row r="8" spans="1:24" ht="13.5" customHeight="1" thickBot="1">
      <c r="A8" s="6" t="s">
        <v>24</v>
      </c>
      <c r="B8" s="9">
        <v>80</v>
      </c>
      <c r="C8" s="9">
        <v>25</v>
      </c>
      <c r="D8" s="9">
        <v>0</v>
      </c>
      <c r="E8" s="9">
        <v>21</v>
      </c>
      <c r="F8" s="9">
        <v>12</v>
      </c>
      <c r="G8" s="9">
        <v>35</v>
      </c>
      <c r="H8" s="9">
        <v>0</v>
      </c>
      <c r="I8" s="9">
        <v>10</v>
      </c>
      <c r="J8" s="9">
        <v>0</v>
      </c>
      <c r="K8" s="7">
        <f t="shared" si="1"/>
        <v>183</v>
      </c>
      <c r="L8" s="29"/>
      <c r="N8" s="6" t="s">
        <v>24</v>
      </c>
      <c r="O8" s="9">
        <v>16</v>
      </c>
      <c r="P8" s="9">
        <v>0</v>
      </c>
      <c r="Q8" s="9">
        <v>11</v>
      </c>
      <c r="R8" s="9">
        <v>65</v>
      </c>
      <c r="S8" s="9">
        <v>14</v>
      </c>
      <c r="T8" s="9">
        <v>232</v>
      </c>
      <c r="U8" s="18">
        <v>22</v>
      </c>
      <c r="V8" s="20">
        <v>25</v>
      </c>
      <c r="W8" s="22">
        <v>0</v>
      </c>
      <c r="X8" s="7">
        <f t="shared" si="0"/>
        <v>385</v>
      </c>
    </row>
    <row r="9" spans="1:24" ht="13.5" customHeight="1" thickBot="1">
      <c r="A9" s="6" t="s">
        <v>25</v>
      </c>
      <c r="B9" s="9">
        <v>124</v>
      </c>
      <c r="C9" s="9">
        <v>67</v>
      </c>
      <c r="D9" s="9">
        <v>0</v>
      </c>
      <c r="E9" s="9">
        <v>107</v>
      </c>
      <c r="F9" s="9">
        <v>17</v>
      </c>
      <c r="G9" s="9">
        <v>154</v>
      </c>
      <c r="H9" s="9">
        <v>0</v>
      </c>
      <c r="I9" s="9">
        <v>0</v>
      </c>
      <c r="J9" s="9">
        <v>0</v>
      </c>
      <c r="K9" s="7">
        <f t="shared" si="1"/>
        <v>469</v>
      </c>
      <c r="L9" s="29"/>
      <c r="N9" s="6" t="s">
        <v>25</v>
      </c>
      <c r="O9" s="9">
        <v>0</v>
      </c>
      <c r="P9" s="9">
        <v>319</v>
      </c>
      <c r="Q9" s="9">
        <v>10</v>
      </c>
      <c r="R9" s="9">
        <v>764</v>
      </c>
      <c r="S9" s="9">
        <v>0</v>
      </c>
      <c r="T9" s="9">
        <v>564</v>
      </c>
      <c r="U9" s="18">
        <v>158</v>
      </c>
      <c r="V9" s="20">
        <v>0</v>
      </c>
      <c r="W9" s="22">
        <v>10</v>
      </c>
      <c r="X9" s="7">
        <f t="shared" si="0"/>
        <v>1825</v>
      </c>
    </row>
    <row r="10" spans="1:24" ht="13.5" customHeight="1" thickBot="1">
      <c r="A10" s="6" t="s">
        <v>26</v>
      </c>
      <c r="B10" s="9">
        <v>11</v>
      </c>
      <c r="C10" s="9">
        <v>0</v>
      </c>
      <c r="D10" s="9">
        <v>0</v>
      </c>
      <c r="E10" s="9">
        <v>2</v>
      </c>
      <c r="F10" s="9">
        <v>0</v>
      </c>
      <c r="G10" s="9">
        <v>38</v>
      </c>
      <c r="H10" s="9">
        <v>0</v>
      </c>
      <c r="I10" s="9">
        <v>0</v>
      </c>
      <c r="J10" s="9">
        <v>0</v>
      </c>
      <c r="K10" s="7">
        <f t="shared" si="1"/>
        <v>51</v>
      </c>
      <c r="L10" s="29"/>
      <c r="N10" s="6" t="s">
        <v>26</v>
      </c>
      <c r="O10" s="9">
        <v>0</v>
      </c>
      <c r="P10" s="9">
        <v>0</v>
      </c>
      <c r="Q10" s="9">
        <v>0</v>
      </c>
      <c r="R10" s="9">
        <v>34</v>
      </c>
      <c r="S10" s="9">
        <v>0</v>
      </c>
      <c r="T10" s="9">
        <v>67</v>
      </c>
      <c r="U10" s="18">
        <v>0</v>
      </c>
      <c r="V10" s="20">
        <v>0</v>
      </c>
      <c r="W10" s="22">
        <v>0</v>
      </c>
      <c r="X10" s="7">
        <f t="shared" si="0"/>
        <v>101</v>
      </c>
    </row>
    <row r="11" spans="1:24" ht="13.5" customHeight="1" thickBot="1">
      <c r="A11" s="6" t="s">
        <v>38</v>
      </c>
      <c r="B11" s="9">
        <v>51</v>
      </c>
      <c r="C11" s="9">
        <v>43</v>
      </c>
      <c r="D11" s="9">
        <v>0</v>
      </c>
      <c r="E11" s="9">
        <v>235</v>
      </c>
      <c r="F11" s="9">
        <v>15</v>
      </c>
      <c r="G11" s="9">
        <v>540</v>
      </c>
      <c r="H11" s="9">
        <v>0</v>
      </c>
      <c r="I11" s="9">
        <v>8</v>
      </c>
      <c r="J11" s="9">
        <v>0</v>
      </c>
      <c r="K11" s="7">
        <f t="shared" si="1"/>
        <v>892</v>
      </c>
      <c r="L11" s="29"/>
      <c r="N11" s="6" t="s">
        <v>38</v>
      </c>
      <c r="O11" s="9">
        <v>21</v>
      </c>
      <c r="P11" s="9">
        <v>129</v>
      </c>
      <c r="Q11" s="9">
        <v>4</v>
      </c>
      <c r="R11" s="9">
        <v>1361</v>
      </c>
      <c r="S11" s="9">
        <v>27</v>
      </c>
      <c r="T11" s="9">
        <v>613</v>
      </c>
      <c r="U11" s="18">
        <v>54</v>
      </c>
      <c r="V11" s="20">
        <f>2+1+0+1+2+5+1+3</f>
        <v>15</v>
      </c>
      <c r="W11" s="22">
        <v>18</v>
      </c>
      <c r="X11" s="7">
        <f t="shared" si="0"/>
        <v>2242</v>
      </c>
    </row>
    <row r="12" spans="1:24" ht="13.5" customHeight="1" thickBot="1">
      <c r="A12" s="6" t="s">
        <v>39</v>
      </c>
      <c r="B12" s="9">
        <v>0</v>
      </c>
      <c r="C12" s="9">
        <v>18</v>
      </c>
      <c r="D12" s="9">
        <v>0</v>
      </c>
      <c r="E12" s="9">
        <v>17</v>
      </c>
      <c r="F12" s="9">
        <v>0</v>
      </c>
      <c r="G12" s="9">
        <v>47</v>
      </c>
      <c r="H12" s="9">
        <v>0</v>
      </c>
      <c r="I12" s="9">
        <v>0</v>
      </c>
      <c r="J12" s="9">
        <v>0</v>
      </c>
      <c r="K12" s="7">
        <f t="shared" si="1"/>
        <v>82</v>
      </c>
      <c r="L12" s="29"/>
      <c r="N12" s="6" t="s">
        <v>39</v>
      </c>
      <c r="O12" s="9">
        <v>0</v>
      </c>
      <c r="P12" s="9">
        <v>6</v>
      </c>
      <c r="Q12" s="9">
        <v>5</v>
      </c>
      <c r="R12" s="9">
        <v>43</v>
      </c>
      <c r="S12" s="9">
        <v>31</v>
      </c>
      <c r="T12" s="9">
        <v>89</v>
      </c>
      <c r="U12" s="18">
        <v>21</v>
      </c>
      <c r="V12" s="20">
        <v>2</v>
      </c>
      <c r="W12" s="22">
        <v>0</v>
      </c>
      <c r="X12" s="7">
        <f t="shared" si="0"/>
        <v>197</v>
      </c>
    </row>
    <row r="13" spans="1:24" ht="13.5" customHeight="1" thickBot="1">
      <c r="A13" s="6" t="s">
        <v>27</v>
      </c>
      <c r="B13" s="9">
        <v>57</v>
      </c>
      <c r="C13" s="9">
        <v>63</v>
      </c>
      <c r="D13" s="9">
        <v>0</v>
      </c>
      <c r="E13" s="9">
        <v>235</v>
      </c>
      <c r="F13" s="9">
        <v>0</v>
      </c>
      <c r="G13" s="9">
        <v>224</v>
      </c>
      <c r="H13" s="9">
        <v>0</v>
      </c>
      <c r="I13" s="9">
        <v>12</v>
      </c>
      <c r="J13" s="9">
        <v>0</v>
      </c>
      <c r="K13" s="7">
        <f t="shared" si="1"/>
        <v>591</v>
      </c>
      <c r="L13" s="29"/>
      <c r="N13" s="6" t="s">
        <v>27</v>
      </c>
      <c r="O13" s="9">
        <v>13</v>
      </c>
      <c r="P13" s="9">
        <v>143</v>
      </c>
      <c r="Q13" s="9">
        <v>2</v>
      </c>
      <c r="R13" s="9">
        <v>1501</v>
      </c>
      <c r="S13" s="9">
        <v>17</v>
      </c>
      <c r="T13" s="9">
        <v>850</v>
      </c>
      <c r="U13" s="18">
        <v>52</v>
      </c>
      <c r="V13" s="20">
        <f>1+1+2+1+1+1+1</f>
        <v>8</v>
      </c>
      <c r="W13" s="22">
        <v>8</v>
      </c>
      <c r="X13" s="7">
        <f t="shared" si="0"/>
        <v>2594</v>
      </c>
    </row>
    <row r="14" spans="1:24" ht="13.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1"/>
      <c r="L14" s="11"/>
    </row>
    <row r="15" spans="1:24" ht="13.5" customHeight="1" thickBot="1"/>
    <row r="16" spans="1:24" ht="13.5" customHeight="1" thickBot="1">
      <c r="A16" s="52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11"/>
      <c r="N16" s="52" t="s">
        <v>42</v>
      </c>
      <c r="O16" s="53"/>
      <c r="P16" s="53"/>
      <c r="Q16" s="53"/>
      <c r="R16" s="53"/>
      <c r="S16" s="53"/>
      <c r="T16" s="53"/>
      <c r="U16" s="53"/>
      <c r="V16" s="53"/>
      <c r="W16" s="53"/>
      <c r="X16" s="54"/>
    </row>
    <row r="17" spans="1:24" ht="13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7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3.5" customHeight="1" thickBot="1">
      <c r="A18" s="17">
        <v>41760</v>
      </c>
      <c r="B18" s="7" t="s">
        <v>68</v>
      </c>
      <c r="C18" s="7" t="s">
        <v>69</v>
      </c>
      <c r="D18" s="7" t="s">
        <v>70</v>
      </c>
      <c r="E18" s="7" t="s">
        <v>71</v>
      </c>
      <c r="F18" s="7" t="s">
        <v>72</v>
      </c>
      <c r="G18" s="7" t="s">
        <v>73</v>
      </c>
      <c r="H18" s="7" t="s">
        <v>74</v>
      </c>
      <c r="I18" s="7" t="s">
        <v>75</v>
      </c>
      <c r="J18" s="7" t="s">
        <v>76</v>
      </c>
      <c r="K18" s="7" t="s">
        <v>19</v>
      </c>
      <c r="L18" s="29"/>
      <c r="N18" s="17">
        <v>41944</v>
      </c>
      <c r="O18" s="7" t="s">
        <v>68</v>
      </c>
      <c r="P18" s="7" t="s">
        <v>69</v>
      </c>
      <c r="Q18" s="7" t="s">
        <v>70</v>
      </c>
      <c r="R18" s="7" t="s">
        <v>71</v>
      </c>
      <c r="S18" s="7" t="s">
        <v>72</v>
      </c>
      <c r="T18" s="7" t="s">
        <v>73</v>
      </c>
      <c r="U18" s="7" t="s">
        <v>74</v>
      </c>
      <c r="V18" s="7" t="s">
        <v>75</v>
      </c>
      <c r="W18" s="7" t="s">
        <v>76</v>
      </c>
      <c r="X18" s="7" t="s">
        <v>19</v>
      </c>
    </row>
    <row r="19" spans="1:24" ht="13.5" customHeight="1" thickBot="1">
      <c r="A19" s="6"/>
      <c r="B19" s="9">
        <v>16</v>
      </c>
      <c r="C19" s="9">
        <v>0</v>
      </c>
      <c r="D19" s="9">
        <v>13</v>
      </c>
      <c r="E19" s="9">
        <v>19</v>
      </c>
      <c r="F19" s="9">
        <v>0</v>
      </c>
      <c r="G19" s="9">
        <v>13</v>
      </c>
      <c r="H19" s="9">
        <v>11</v>
      </c>
      <c r="I19" s="9">
        <v>1</v>
      </c>
      <c r="J19" s="9">
        <v>0</v>
      </c>
      <c r="K19" s="7">
        <f>SUM(B19+C19+D19+E19+F19+G19+H19+I19+J19)</f>
        <v>73</v>
      </c>
      <c r="L19" s="29"/>
      <c r="N19" s="6" t="s">
        <v>20</v>
      </c>
      <c r="O19" s="9">
        <v>18</v>
      </c>
      <c r="P19" s="9">
        <v>7</v>
      </c>
      <c r="Q19" s="9">
        <v>3</v>
      </c>
      <c r="R19" s="9">
        <v>17</v>
      </c>
      <c r="S19" s="9">
        <v>3</v>
      </c>
      <c r="T19" s="9">
        <v>23</v>
      </c>
      <c r="U19" s="18">
        <v>11</v>
      </c>
      <c r="V19" s="20">
        <v>7</v>
      </c>
      <c r="W19" s="21">
        <v>6</v>
      </c>
      <c r="X19" s="7">
        <f t="shared" ref="X19:X28" si="2">SUM(O19:W19)</f>
        <v>95</v>
      </c>
    </row>
    <row r="20" spans="1:24" ht="13.5" customHeight="1" thickBot="1">
      <c r="A20" s="6" t="s">
        <v>21</v>
      </c>
      <c r="B20" s="9">
        <v>1020</v>
      </c>
      <c r="C20" s="9">
        <v>0</v>
      </c>
      <c r="D20" s="9">
        <v>1383</v>
      </c>
      <c r="E20" s="9">
        <v>3327</v>
      </c>
      <c r="F20" s="9">
        <v>0</v>
      </c>
      <c r="G20" s="9">
        <v>740</v>
      </c>
      <c r="H20" s="9">
        <v>876</v>
      </c>
      <c r="I20" s="9">
        <v>141</v>
      </c>
      <c r="J20" s="9">
        <v>0</v>
      </c>
      <c r="K20" s="7">
        <f t="shared" ref="K20:K28" si="3">SUM(B20+C20+D20+E20+F20+G20+H20+I20+J20)</f>
        <v>7487</v>
      </c>
      <c r="L20" s="29"/>
      <c r="N20" s="6" t="s">
        <v>21</v>
      </c>
      <c r="O20" s="9">
        <v>657</v>
      </c>
      <c r="P20" s="9">
        <v>886</v>
      </c>
      <c r="Q20" s="9">
        <v>265</v>
      </c>
      <c r="R20" s="9">
        <v>3671</v>
      </c>
      <c r="S20" s="9">
        <v>1691</v>
      </c>
      <c r="T20" s="9">
        <v>2018</v>
      </c>
      <c r="U20" s="18">
        <v>1018</v>
      </c>
      <c r="V20" s="20">
        <v>703</v>
      </c>
      <c r="W20" s="22">
        <v>278</v>
      </c>
      <c r="X20" s="7">
        <f t="shared" si="2"/>
        <v>11187</v>
      </c>
    </row>
    <row r="21" spans="1:24" ht="13.5" customHeight="1" thickBot="1">
      <c r="A21" s="6" t="s">
        <v>22</v>
      </c>
      <c r="B21" s="9">
        <v>83</v>
      </c>
      <c r="C21" s="9">
        <v>0</v>
      </c>
      <c r="D21" s="9">
        <v>138</v>
      </c>
      <c r="E21" s="9">
        <v>823</v>
      </c>
      <c r="F21" s="9">
        <v>0</v>
      </c>
      <c r="G21" s="9">
        <v>335</v>
      </c>
      <c r="H21" s="9">
        <v>185</v>
      </c>
      <c r="I21" s="9">
        <v>4</v>
      </c>
      <c r="J21" s="9">
        <v>0</v>
      </c>
      <c r="K21" s="7">
        <f t="shared" si="3"/>
        <v>1568</v>
      </c>
      <c r="L21" s="29"/>
      <c r="N21" s="6" t="s">
        <v>22</v>
      </c>
      <c r="O21" s="9">
        <v>92</v>
      </c>
      <c r="P21" s="9">
        <v>62</v>
      </c>
      <c r="Q21" s="9">
        <v>17</v>
      </c>
      <c r="R21" s="9">
        <v>1107</v>
      </c>
      <c r="S21" s="9">
        <v>88</v>
      </c>
      <c r="T21" s="9">
        <v>795</v>
      </c>
      <c r="U21" s="18">
        <v>68</v>
      </c>
      <c r="V21" s="20">
        <v>14</v>
      </c>
      <c r="W21" s="22">
        <v>13</v>
      </c>
      <c r="X21" s="7">
        <f t="shared" si="2"/>
        <v>2256</v>
      </c>
    </row>
    <row r="22" spans="1:24" ht="13.5" customHeight="1" thickBot="1">
      <c r="A22" s="6" t="s">
        <v>23</v>
      </c>
      <c r="B22" s="9">
        <v>0</v>
      </c>
      <c r="C22" s="9">
        <v>0</v>
      </c>
      <c r="D22" s="9">
        <v>35</v>
      </c>
      <c r="E22" s="9">
        <v>229</v>
      </c>
      <c r="F22" s="9">
        <v>0</v>
      </c>
      <c r="G22" s="9">
        <v>118</v>
      </c>
      <c r="H22" s="9">
        <v>1</v>
      </c>
      <c r="I22" s="9">
        <v>1</v>
      </c>
      <c r="J22" s="9">
        <v>0</v>
      </c>
      <c r="K22" s="7">
        <f t="shared" si="3"/>
        <v>384</v>
      </c>
      <c r="L22" s="29"/>
      <c r="N22" s="6" t="s">
        <v>23</v>
      </c>
      <c r="O22" s="9">
        <v>0</v>
      </c>
      <c r="P22" s="9">
        <v>0</v>
      </c>
      <c r="Q22" s="9">
        <v>3</v>
      </c>
      <c r="R22" s="9">
        <v>288</v>
      </c>
      <c r="S22" s="9">
        <v>32</v>
      </c>
      <c r="T22" s="9">
        <v>184</v>
      </c>
      <c r="U22" s="18">
        <v>0</v>
      </c>
      <c r="V22" s="20">
        <v>0</v>
      </c>
      <c r="W22" s="22">
        <v>7</v>
      </c>
      <c r="X22" s="7">
        <f t="shared" si="2"/>
        <v>514</v>
      </c>
    </row>
    <row r="23" spans="1:24" ht="13.5" customHeight="1" thickBot="1">
      <c r="A23" s="6" t="s">
        <v>24</v>
      </c>
      <c r="B23" s="9">
        <v>73</v>
      </c>
      <c r="C23" s="9">
        <v>0</v>
      </c>
      <c r="D23" s="9">
        <v>122</v>
      </c>
      <c r="E23" s="9">
        <v>118</v>
      </c>
      <c r="F23" s="9">
        <v>0</v>
      </c>
      <c r="G23" s="9">
        <v>51</v>
      </c>
      <c r="H23" s="9">
        <v>17</v>
      </c>
      <c r="I23" s="9">
        <v>0</v>
      </c>
      <c r="J23" s="9">
        <v>0</v>
      </c>
      <c r="K23" s="7">
        <f t="shared" si="3"/>
        <v>381</v>
      </c>
      <c r="L23" s="29"/>
      <c r="N23" s="6" t="s">
        <v>24</v>
      </c>
      <c r="O23" s="9">
        <v>103</v>
      </c>
      <c r="P23" s="9">
        <v>76</v>
      </c>
      <c r="Q23" s="9">
        <v>22</v>
      </c>
      <c r="R23" s="9">
        <v>32</v>
      </c>
      <c r="S23" s="9">
        <v>28</v>
      </c>
      <c r="T23" s="9">
        <v>213</v>
      </c>
      <c r="U23" s="18">
        <v>25</v>
      </c>
      <c r="V23" s="20">
        <v>0</v>
      </c>
      <c r="W23" s="22"/>
      <c r="X23" s="7">
        <f t="shared" si="2"/>
        <v>499</v>
      </c>
    </row>
    <row r="24" spans="1:24" ht="13.5" customHeight="1" thickBot="1">
      <c r="A24" s="6" t="s">
        <v>25</v>
      </c>
      <c r="B24" s="9">
        <v>0</v>
      </c>
      <c r="C24" s="9">
        <v>0</v>
      </c>
      <c r="D24" s="9">
        <v>149</v>
      </c>
      <c r="E24" s="9">
        <v>667</v>
      </c>
      <c r="F24" s="9">
        <v>0</v>
      </c>
      <c r="G24" s="9">
        <v>149</v>
      </c>
      <c r="H24" s="9">
        <v>122</v>
      </c>
      <c r="I24" s="9">
        <v>0</v>
      </c>
      <c r="J24" s="9">
        <v>0</v>
      </c>
      <c r="K24" s="7">
        <f t="shared" si="3"/>
        <v>1087</v>
      </c>
      <c r="L24" s="29"/>
      <c r="N24" s="6" t="s">
        <v>25</v>
      </c>
      <c r="O24" s="9">
        <v>0</v>
      </c>
      <c r="P24" s="9">
        <v>188</v>
      </c>
      <c r="Q24" s="9">
        <v>41</v>
      </c>
      <c r="R24" s="9">
        <v>564</v>
      </c>
      <c r="S24" s="9">
        <v>0</v>
      </c>
      <c r="T24" s="9">
        <v>543</v>
      </c>
      <c r="U24" s="18">
        <v>136</v>
      </c>
      <c r="V24" s="20"/>
      <c r="W24" s="22"/>
      <c r="X24" s="7">
        <f t="shared" si="2"/>
        <v>1472</v>
      </c>
    </row>
    <row r="25" spans="1:24" ht="13.5" customHeight="1" thickBot="1">
      <c r="A25" s="6" t="s">
        <v>26</v>
      </c>
      <c r="B25" s="9">
        <v>0</v>
      </c>
      <c r="C25" s="9">
        <v>0</v>
      </c>
      <c r="D25" s="9">
        <v>0</v>
      </c>
      <c r="E25" s="9">
        <v>36</v>
      </c>
      <c r="F25" s="9">
        <v>0</v>
      </c>
      <c r="G25" s="9">
        <v>18</v>
      </c>
      <c r="H25" s="9">
        <v>0</v>
      </c>
      <c r="I25" s="9">
        <v>0</v>
      </c>
      <c r="J25" s="9">
        <v>0</v>
      </c>
      <c r="K25" s="7">
        <f t="shared" si="3"/>
        <v>54</v>
      </c>
      <c r="L25" s="29"/>
      <c r="N25" s="6" t="s">
        <v>26</v>
      </c>
      <c r="O25" s="9">
        <v>0</v>
      </c>
      <c r="P25" s="9">
        <v>0</v>
      </c>
      <c r="Q25" s="9">
        <v>0</v>
      </c>
      <c r="R25" s="9">
        <v>21</v>
      </c>
      <c r="S25" s="9">
        <v>0</v>
      </c>
      <c r="T25" s="9">
        <v>58</v>
      </c>
      <c r="U25" s="18">
        <v>2</v>
      </c>
      <c r="V25" s="20"/>
      <c r="W25" s="22"/>
      <c r="X25" s="7">
        <f t="shared" si="2"/>
        <v>81</v>
      </c>
    </row>
    <row r="26" spans="1:24" ht="13.5" customHeight="1" thickBot="1">
      <c r="A26" s="6" t="s">
        <v>38</v>
      </c>
      <c r="B26" s="9">
        <v>82</v>
      </c>
      <c r="C26" s="9">
        <v>0</v>
      </c>
      <c r="D26" s="9">
        <v>133</v>
      </c>
      <c r="E26" s="9">
        <v>847</v>
      </c>
      <c r="F26" s="9">
        <v>0</v>
      </c>
      <c r="G26" s="9">
        <v>119</v>
      </c>
      <c r="H26" s="9">
        <v>0</v>
      </c>
      <c r="I26" s="9">
        <v>1</v>
      </c>
      <c r="J26" s="9">
        <v>0</v>
      </c>
      <c r="K26" s="7">
        <f t="shared" si="3"/>
        <v>1182</v>
      </c>
      <c r="L26" s="29"/>
      <c r="N26" s="6" t="s">
        <v>38</v>
      </c>
      <c r="O26" s="9">
        <v>178</v>
      </c>
      <c r="P26" s="9">
        <v>9</v>
      </c>
      <c r="Q26" s="9">
        <v>18</v>
      </c>
      <c r="R26" s="9">
        <v>1221</v>
      </c>
      <c r="S26" s="9">
        <v>31</v>
      </c>
      <c r="T26" s="9">
        <v>592</v>
      </c>
      <c r="U26" s="18">
        <v>43</v>
      </c>
      <c r="V26" s="20">
        <v>19</v>
      </c>
      <c r="W26" s="22">
        <v>5</v>
      </c>
      <c r="X26" s="7">
        <f t="shared" si="2"/>
        <v>2116</v>
      </c>
    </row>
    <row r="27" spans="1:24" ht="13.5" customHeight="1" thickBot="1">
      <c r="A27" s="6" t="s">
        <v>39</v>
      </c>
      <c r="B27" s="9">
        <v>0</v>
      </c>
      <c r="C27" s="9">
        <v>0</v>
      </c>
      <c r="D27" s="9">
        <v>0</v>
      </c>
      <c r="E27" s="9">
        <v>107</v>
      </c>
      <c r="F27" s="9">
        <v>0</v>
      </c>
      <c r="G27" s="9">
        <v>22</v>
      </c>
      <c r="H27" s="9">
        <v>0</v>
      </c>
      <c r="I27" s="9">
        <v>4</v>
      </c>
      <c r="J27" s="9">
        <v>0</v>
      </c>
      <c r="K27" s="7">
        <f t="shared" si="3"/>
        <v>133</v>
      </c>
      <c r="L27" s="29"/>
      <c r="N27" s="6" t="s">
        <v>39</v>
      </c>
      <c r="O27" s="9">
        <v>0</v>
      </c>
      <c r="P27" s="9">
        <v>0</v>
      </c>
      <c r="Q27" s="9">
        <v>0</v>
      </c>
      <c r="R27" s="9">
        <v>11</v>
      </c>
      <c r="S27" s="9">
        <v>47</v>
      </c>
      <c r="T27" s="9">
        <v>51</v>
      </c>
      <c r="U27" s="18">
        <v>8</v>
      </c>
      <c r="V27" s="20">
        <v>2</v>
      </c>
      <c r="W27" s="22"/>
      <c r="X27" s="7">
        <f t="shared" si="2"/>
        <v>119</v>
      </c>
    </row>
    <row r="28" spans="1:24" ht="13.5" customHeight="1" thickBot="1">
      <c r="A28" s="6" t="s">
        <v>27</v>
      </c>
      <c r="B28" s="9">
        <v>87</v>
      </c>
      <c r="C28" s="9">
        <v>0</v>
      </c>
      <c r="D28" s="9">
        <v>66</v>
      </c>
      <c r="E28" s="9">
        <v>819</v>
      </c>
      <c r="F28" s="9">
        <v>0</v>
      </c>
      <c r="G28" s="9">
        <v>102</v>
      </c>
      <c r="H28" s="9">
        <v>0</v>
      </c>
      <c r="I28" s="9">
        <v>0</v>
      </c>
      <c r="J28" s="9">
        <v>0</v>
      </c>
      <c r="K28" s="7">
        <f t="shared" si="3"/>
        <v>1074</v>
      </c>
      <c r="L28" s="29"/>
      <c r="N28" s="6" t="s">
        <v>27</v>
      </c>
      <c r="O28" s="9">
        <v>185</v>
      </c>
      <c r="P28" s="9">
        <v>68</v>
      </c>
      <c r="Q28" s="9">
        <v>2</v>
      </c>
      <c r="R28" s="9">
        <v>1354</v>
      </c>
      <c r="S28" s="9">
        <v>25</v>
      </c>
      <c r="T28" s="9">
        <v>796</v>
      </c>
      <c r="U28" s="18">
        <v>47</v>
      </c>
      <c r="V28" s="20">
        <v>21</v>
      </c>
      <c r="W28" s="22">
        <v>5</v>
      </c>
      <c r="X28" s="7">
        <f t="shared" si="2"/>
        <v>2503</v>
      </c>
    </row>
    <row r="30" spans="1:24" ht="13.5" customHeight="1" thickBot="1"/>
    <row r="31" spans="1:24" ht="13.5" customHeight="1" thickBot="1">
      <c r="A31" s="52" t="s">
        <v>42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11"/>
      <c r="N31" s="52" t="s">
        <v>42</v>
      </c>
      <c r="O31" s="53"/>
      <c r="P31" s="53"/>
      <c r="Q31" s="53"/>
      <c r="R31" s="53"/>
      <c r="S31" s="53"/>
      <c r="T31" s="53"/>
      <c r="U31" s="53"/>
      <c r="V31" s="53"/>
      <c r="W31" s="53"/>
      <c r="X31" s="54"/>
    </row>
    <row r="32" spans="1:24" ht="13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27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3.5" customHeight="1">
      <c r="A33" s="17">
        <v>41791</v>
      </c>
      <c r="B33" s="7" t="s">
        <v>68</v>
      </c>
      <c r="C33" s="7" t="s">
        <v>69</v>
      </c>
      <c r="D33" s="7" t="s">
        <v>70</v>
      </c>
      <c r="E33" s="7" t="s">
        <v>71</v>
      </c>
      <c r="F33" s="7" t="s">
        <v>72</v>
      </c>
      <c r="G33" s="7" t="s">
        <v>73</v>
      </c>
      <c r="H33" s="7" t="s">
        <v>74</v>
      </c>
      <c r="I33" s="7" t="s">
        <v>75</v>
      </c>
      <c r="J33" s="7" t="s">
        <v>76</v>
      </c>
      <c r="K33" s="7" t="s">
        <v>19</v>
      </c>
      <c r="L33" s="29"/>
      <c r="N33" s="17">
        <v>41974</v>
      </c>
      <c r="O33" s="7" t="s">
        <v>68</v>
      </c>
      <c r="P33" s="7" t="s">
        <v>69</v>
      </c>
      <c r="Q33" s="7" t="s">
        <v>70</v>
      </c>
      <c r="R33" s="7" t="s">
        <v>71</v>
      </c>
      <c r="S33" s="7" t="s">
        <v>72</v>
      </c>
      <c r="T33" s="7" t="s">
        <v>73</v>
      </c>
      <c r="U33" s="7" t="s">
        <v>74</v>
      </c>
      <c r="V33" s="7" t="s">
        <v>75</v>
      </c>
      <c r="W33" s="7" t="s">
        <v>76</v>
      </c>
      <c r="X33" s="7" t="s">
        <v>19</v>
      </c>
    </row>
    <row r="34" spans="1:24" ht="13.5" customHeight="1">
      <c r="A34" s="6" t="s">
        <v>20</v>
      </c>
      <c r="B34" s="9">
        <v>18</v>
      </c>
      <c r="C34" s="9">
        <v>18</v>
      </c>
      <c r="D34" s="9">
        <v>18</v>
      </c>
      <c r="E34" s="9">
        <v>20</v>
      </c>
      <c r="F34" s="9">
        <v>0</v>
      </c>
      <c r="G34" s="9">
        <v>9</v>
      </c>
      <c r="H34" s="18">
        <v>13</v>
      </c>
      <c r="I34" s="9">
        <v>1</v>
      </c>
      <c r="J34" s="9">
        <v>5</v>
      </c>
      <c r="K34" s="7">
        <f>SUM(B34+C34+D34+E34+F34+G34+H34+I34+J34)</f>
        <v>102</v>
      </c>
      <c r="L34" s="29"/>
      <c r="N34" s="6" t="s">
        <v>20</v>
      </c>
      <c r="O34" s="9">
        <v>17</v>
      </c>
      <c r="P34" s="9">
        <v>3</v>
      </c>
      <c r="Q34" s="9">
        <v>8</v>
      </c>
      <c r="R34" s="9">
        <v>14</v>
      </c>
      <c r="S34" s="9">
        <v>4</v>
      </c>
      <c r="T34" s="9">
        <v>24</v>
      </c>
      <c r="U34" s="18">
        <v>11</v>
      </c>
      <c r="V34" s="20">
        <v>8</v>
      </c>
      <c r="W34" s="9">
        <v>6</v>
      </c>
      <c r="X34" s="7">
        <f t="shared" ref="X34:X43" si="4">SUM(O34:W34)</f>
        <v>95</v>
      </c>
    </row>
    <row r="35" spans="1:24" ht="13.5" customHeight="1">
      <c r="A35" s="6" t="s">
        <v>21</v>
      </c>
      <c r="B35" s="9">
        <v>602</v>
      </c>
      <c r="C35" s="9">
        <v>665</v>
      </c>
      <c r="D35" s="9">
        <v>1725</v>
      </c>
      <c r="E35" s="9">
        <v>3391</v>
      </c>
      <c r="F35" s="9">
        <v>0</v>
      </c>
      <c r="G35" s="9">
        <v>285</v>
      </c>
      <c r="H35" s="18">
        <v>1297</v>
      </c>
      <c r="I35" s="9">
        <v>83</v>
      </c>
      <c r="J35" s="9">
        <v>300</v>
      </c>
      <c r="K35" s="7">
        <f t="shared" ref="K35:K43" si="5">SUM(B35+C35+D35+E35+F35+G35+H35+I35+J35)</f>
        <v>8348</v>
      </c>
      <c r="L35" s="29"/>
      <c r="N35" s="6" t="s">
        <v>21</v>
      </c>
      <c r="O35" s="9">
        <v>614</v>
      </c>
      <c r="P35" s="9">
        <v>635</v>
      </c>
      <c r="Q35" s="9">
        <v>754</v>
      </c>
      <c r="R35" s="9">
        <v>2997</v>
      </c>
      <c r="S35" s="9">
        <v>2491</v>
      </c>
      <c r="T35" s="9">
        <v>2413</v>
      </c>
      <c r="U35" s="18">
        <v>941</v>
      </c>
      <c r="V35" s="20">
        <v>687</v>
      </c>
      <c r="W35" s="9">
        <v>908</v>
      </c>
      <c r="X35" s="7">
        <f t="shared" si="4"/>
        <v>12440</v>
      </c>
    </row>
    <row r="36" spans="1:24" ht="13.5" customHeight="1">
      <c r="A36" s="6" t="s">
        <v>22</v>
      </c>
      <c r="B36" s="9">
        <v>93</v>
      </c>
      <c r="C36" s="9">
        <v>44</v>
      </c>
      <c r="D36" s="9">
        <v>144</v>
      </c>
      <c r="E36" s="9">
        <v>935</v>
      </c>
      <c r="F36" s="9">
        <v>0</v>
      </c>
      <c r="G36" s="9">
        <v>62</v>
      </c>
      <c r="H36" s="18">
        <v>148</v>
      </c>
      <c r="I36" s="9">
        <v>3</v>
      </c>
      <c r="J36" s="9">
        <v>10</v>
      </c>
      <c r="K36" s="7">
        <f t="shared" si="5"/>
        <v>1439</v>
      </c>
      <c r="L36" s="29"/>
      <c r="N36" s="6" t="s">
        <v>22</v>
      </c>
      <c r="O36" s="9">
        <v>86</v>
      </c>
      <c r="P36" s="9">
        <v>9</v>
      </c>
      <c r="Q36" s="9">
        <v>52</v>
      </c>
      <c r="R36" s="9">
        <v>887</v>
      </c>
      <c r="S36" s="9">
        <v>99</v>
      </c>
      <c r="T36" s="9">
        <v>825</v>
      </c>
      <c r="U36" s="18">
        <v>160</v>
      </c>
      <c r="V36" s="20">
        <v>23</v>
      </c>
      <c r="W36" s="9">
        <v>47</v>
      </c>
      <c r="X36" s="7">
        <f t="shared" si="4"/>
        <v>2188</v>
      </c>
    </row>
    <row r="37" spans="1:24" ht="13.5" customHeight="1">
      <c r="A37" s="6" t="s">
        <v>23</v>
      </c>
      <c r="B37" s="9">
        <v>0</v>
      </c>
      <c r="C37" s="9">
        <v>120</v>
      </c>
      <c r="D37" s="9">
        <v>35</v>
      </c>
      <c r="E37" s="9">
        <v>252</v>
      </c>
      <c r="F37" s="9">
        <v>0</v>
      </c>
      <c r="G37" s="9">
        <v>15</v>
      </c>
      <c r="H37" s="18">
        <v>1</v>
      </c>
      <c r="I37" s="9">
        <v>0</v>
      </c>
      <c r="J37" s="9">
        <v>8</v>
      </c>
      <c r="K37" s="7">
        <f t="shared" si="5"/>
        <v>431</v>
      </c>
      <c r="L37" s="29"/>
      <c r="N37" s="6" t="s">
        <v>23</v>
      </c>
      <c r="O37" s="9">
        <v>0</v>
      </c>
      <c r="P37" s="9">
        <v>0</v>
      </c>
      <c r="Q37" s="9">
        <v>6</v>
      </c>
      <c r="R37" s="9">
        <v>197</v>
      </c>
      <c r="S37" s="9">
        <v>48</v>
      </c>
      <c r="T37" s="9">
        <v>206</v>
      </c>
      <c r="U37" s="18">
        <v>0</v>
      </c>
      <c r="V37" s="20">
        <v>0</v>
      </c>
      <c r="W37" s="9">
        <v>16</v>
      </c>
      <c r="X37" s="7">
        <f t="shared" si="4"/>
        <v>473</v>
      </c>
    </row>
    <row r="38" spans="1:24" ht="13.5" customHeight="1">
      <c r="A38" s="6" t="s">
        <v>24</v>
      </c>
      <c r="B38" s="9">
        <v>90</v>
      </c>
      <c r="C38" s="9">
        <v>2</v>
      </c>
      <c r="D38" s="9">
        <v>119</v>
      </c>
      <c r="E38" s="9">
        <v>122</v>
      </c>
      <c r="F38" s="9">
        <v>0</v>
      </c>
      <c r="G38" s="9">
        <v>20</v>
      </c>
      <c r="H38" s="18">
        <v>17</v>
      </c>
      <c r="I38" s="9">
        <v>0</v>
      </c>
      <c r="J38" s="9">
        <v>20</v>
      </c>
      <c r="K38" s="7">
        <f t="shared" si="5"/>
        <v>390</v>
      </c>
      <c r="L38" s="29"/>
      <c r="N38" s="6" t="s">
        <v>24</v>
      </c>
      <c r="O38" s="9">
        <v>109</v>
      </c>
      <c r="P38" s="9">
        <v>74</v>
      </c>
      <c r="Q38" s="9">
        <v>65</v>
      </c>
      <c r="R38" s="9">
        <v>19</v>
      </c>
      <c r="S38" s="9">
        <v>35</v>
      </c>
      <c r="T38" s="9">
        <v>242</v>
      </c>
      <c r="U38" s="18">
        <v>35</v>
      </c>
      <c r="V38" s="20">
        <v>14</v>
      </c>
      <c r="W38" s="9">
        <v>0</v>
      </c>
      <c r="X38" s="7">
        <f t="shared" si="4"/>
        <v>593</v>
      </c>
    </row>
    <row r="39" spans="1:24" ht="13.5" customHeight="1">
      <c r="A39" s="6" t="s">
        <v>25</v>
      </c>
      <c r="B39" s="9">
        <v>0</v>
      </c>
      <c r="C39" s="9">
        <v>103</v>
      </c>
      <c r="D39" s="9">
        <v>80</v>
      </c>
      <c r="E39" s="9">
        <v>701</v>
      </c>
      <c r="F39" s="9">
        <v>0</v>
      </c>
      <c r="G39" s="9">
        <v>21</v>
      </c>
      <c r="H39" s="18">
        <v>164</v>
      </c>
      <c r="I39" s="9"/>
      <c r="J39" s="9">
        <v>20</v>
      </c>
      <c r="K39" s="7">
        <f t="shared" si="5"/>
        <v>1089</v>
      </c>
      <c r="L39" s="29"/>
      <c r="N39" s="6" t="s">
        <v>25</v>
      </c>
      <c r="O39" s="9">
        <v>0</v>
      </c>
      <c r="P39" s="9">
        <v>84</v>
      </c>
      <c r="Q39" s="9">
        <v>71</v>
      </c>
      <c r="R39" s="9">
        <v>401</v>
      </c>
      <c r="S39" s="9">
        <v>0</v>
      </c>
      <c r="T39" s="9">
        <v>584</v>
      </c>
      <c r="U39" s="18">
        <v>143</v>
      </c>
      <c r="V39" s="20"/>
      <c r="W39" s="9">
        <v>58</v>
      </c>
      <c r="X39" s="7">
        <f t="shared" si="4"/>
        <v>1341</v>
      </c>
    </row>
    <row r="40" spans="1:24" ht="13.5" customHeight="1">
      <c r="A40" s="6" t="s">
        <v>26</v>
      </c>
      <c r="B40" s="9">
        <v>0</v>
      </c>
      <c r="C40" s="9">
        <v>46</v>
      </c>
      <c r="D40" s="9">
        <v>0</v>
      </c>
      <c r="E40" s="9">
        <v>43</v>
      </c>
      <c r="F40" s="9">
        <v>0</v>
      </c>
      <c r="G40" s="9">
        <v>4</v>
      </c>
      <c r="H40" s="18">
        <v>0</v>
      </c>
      <c r="I40" s="9"/>
      <c r="J40" s="9">
        <v>0</v>
      </c>
      <c r="K40" s="7">
        <f t="shared" si="5"/>
        <v>93</v>
      </c>
      <c r="L40" s="29"/>
      <c r="N40" s="6" t="s">
        <v>26</v>
      </c>
      <c r="O40" s="9">
        <v>0</v>
      </c>
      <c r="P40" s="9">
        <v>10</v>
      </c>
      <c r="Q40" s="9">
        <v>0</v>
      </c>
      <c r="R40" s="9">
        <v>7</v>
      </c>
      <c r="S40" s="9">
        <v>0</v>
      </c>
      <c r="T40" s="9">
        <v>72</v>
      </c>
      <c r="U40" s="18">
        <v>4</v>
      </c>
      <c r="V40" s="20"/>
      <c r="W40" s="9">
        <v>0</v>
      </c>
      <c r="X40" s="7">
        <f t="shared" si="4"/>
        <v>93</v>
      </c>
    </row>
    <row r="41" spans="1:24" ht="13.5" customHeight="1">
      <c r="A41" s="6" t="s">
        <v>38</v>
      </c>
      <c r="B41" s="9">
        <v>142</v>
      </c>
      <c r="C41" s="9">
        <v>177</v>
      </c>
      <c r="D41" s="9">
        <v>134</v>
      </c>
      <c r="E41" s="9">
        <v>887</v>
      </c>
      <c r="F41" s="9">
        <v>0</v>
      </c>
      <c r="G41" s="9">
        <v>45</v>
      </c>
      <c r="H41" s="18">
        <v>87</v>
      </c>
      <c r="I41" s="9">
        <v>0</v>
      </c>
      <c r="J41" s="9">
        <v>10</v>
      </c>
      <c r="K41" s="7">
        <f t="shared" si="5"/>
        <v>1482</v>
      </c>
      <c r="L41" s="29"/>
      <c r="N41" s="6" t="s">
        <v>38</v>
      </c>
      <c r="O41" s="9">
        <v>108</v>
      </c>
      <c r="P41" s="9">
        <v>103</v>
      </c>
      <c r="Q41" s="9">
        <v>68</v>
      </c>
      <c r="R41" s="9">
        <v>1002</v>
      </c>
      <c r="S41" s="9">
        <v>44</v>
      </c>
      <c r="T41" s="9">
        <v>603</v>
      </c>
      <c r="U41" s="18">
        <v>66</v>
      </c>
      <c r="V41" s="20">
        <v>30</v>
      </c>
      <c r="W41" s="9">
        <v>21</v>
      </c>
      <c r="X41" s="7">
        <f t="shared" si="4"/>
        <v>2045</v>
      </c>
    </row>
    <row r="42" spans="1:24" ht="13.5" customHeight="1">
      <c r="A42" s="6" t="s">
        <v>39</v>
      </c>
      <c r="B42" s="9">
        <v>0</v>
      </c>
      <c r="C42" s="9">
        <v>47</v>
      </c>
      <c r="D42" s="9">
        <v>0</v>
      </c>
      <c r="E42" s="9">
        <v>117</v>
      </c>
      <c r="F42" s="9">
        <v>0</v>
      </c>
      <c r="G42" s="9">
        <v>10</v>
      </c>
      <c r="H42" s="18">
        <v>3</v>
      </c>
      <c r="I42" s="9">
        <v>2</v>
      </c>
      <c r="J42" s="9">
        <v>0</v>
      </c>
      <c r="K42" s="7">
        <f t="shared" si="5"/>
        <v>179</v>
      </c>
      <c r="L42" s="29"/>
      <c r="N42" s="6" t="s">
        <v>39</v>
      </c>
      <c r="O42" s="9">
        <v>0</v>
      </c>
      <c r="P42" s="9">
        <v>0</v>
      </c>
      <c r="Q42" s="9">
        <v>0</v>
      </c>
      <c r="R42" s="9">
        <v>2</v>
      </c>
      <c r="S42" s="9">
        <v>75</v>
      </c>
      <c r="T42" s="9">
        <v>58</v>
      </c>
      <c r="U42" s="18">
        <v>2</v>
      </c>
      <c r="V42" s="20">
        <v>0</v>
      </c>
      <c r="W42" s="9">
        <v>0</v>
      </c>
      <c r="X42" s="7">
        <f t="shared" si="4"/>
        <v>137</v>
      </c>
    </row>
    <row r="43" spans="1:24" ht="13.5" customHeight="1">
      <c r="A43" s="6" t="s">
        <v>27</v>
      </c>
      <c r="B43" s="9">
        <v>159</v>
      </c>
      <c r="C43" s="9">
        <v>106</v>
      </c>
      <c r="D43" s="9">
        <v>52</v>
      </c>
      <c r="E43" s="9">
        <v>872</v>
      </c>
      <c r="F43" s="9">
        <v>0</v>
      </c>
      <c r="G43" s="9">
        <v>35</v>
      </c>
      <c r="H43" s="18">
        <v>69</v>
      </c>
      <c r="I43" s="9">
        <v>0</v>
      </c>
      <c r="J43" s="9">
        <v>10</v>
      </c>
      <c r="K43" s="7">
        <f t="shared" si="5"/>
        <v>1303</v>
      </c>
      <c r="L43" s="29"/>
      <c r="N43" s="6" t="s">
        <v>27</v>
      </c>
      <c r="O43" s="9">
        <v>149</v>
      </c>
      <c r="P43" s="9">
        <v>77</v>
      </c>
      <c r="Q43" s="9">
        <v>6</v>
      </c>
      <c r="R43" s="9">
        <v>1087</v>
      </c>
      <c r="S43" s="9">
        <v>38</v>
      </c>
      <c r="T43" s="9">
        <v>849</v>
      </c>
      <c r="U43" s="18">
        <v>48</v>
      </c>
      <c r="V43" s="20">
        <v>13</v>
      </c>
      <c r="W43" s="9">
        <v>21</v>
      </c>
      <c r="X43" s="7">
        <f t="shared" si="4"/>
        <v>2288</v>
      </c>
    </row>
    <row r="45" spans="1:24" ht="13.5" customHeight="1" thickBot="1"/>
    <row r="46" spans="1:24" ht="13.5" customHeight="1" thickBot="1">
      <c r="A46" s="52" t="s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  <c r="L46" s="11"/>
      <c r="N46" s="52" t="s">
        <v>42</v>
      </c>
      <c r="O46" s="53"/>
      <c r="P46" s="53"/>
      <c r="Q46" s="53"/>
      <c r="R46" s="53"/>
      <c r="S46" s="53"/>
      <c r="T46" s="53"/>
      <c r="U46" s="53"/>
      <c r="V46" s="53"/>
      <c r="W46" s="53"/>
      <c r="X46" s="54"/>
    </row>
    <row r="47" spans="1:24" ht="13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27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3.5" customHeight="1" thickBot="1">
      <c r="A48" s="17">
        <v>41821</v>
      </c>
      <c r="B48" s="7" t="s">
        <v>68</v>
      </c>
      <c r="C48" s="7" t="s">
        <v>69</v>
      </c>
      <c r="D48" s="7" t="s">
        <v>70</v>
      </c>
      <c r="E48" s="7" t="s">
        <v>71</v>
      </c>
      <c r="F48" s="7" t="s">
        <v>72</v>
      </c>
      <c r="G48" s="7" t="s">
        <v>73</v>
      </c>
      <c r="H48" s="7" t="s">
        <v>74</v>
      </c>
      <c r="I48" s="7" t="s">
        <v>75</v>
      </c>
      <c r="J48" s="7" t="s">
        <v>76</v>
      </c>
      <c r="K48" s="7" t="s">
        <v>19</v>
      </c>
      <c r="L48" s="29"/>
      <c r="N48" s="17">
        <v>42005</v>
      </c>
      <c r="O48" s="7" t="s">
        <v>68</v>
      </c>
      <c r="P48" s="7" t="s">
        <v>69</v>
      </c>
      <c r="Q48" s="7" t="s">
        <v>70</v>
      </c>
      <c r="R48" s="7" t="s">
        <v>71</v>
      </c>
      <c r="S48" s="7" t="s">
        <v>72</v>
      </c>
      <c r="T48" s="7" t="s">
        <v>73</v>
      </c>
      <c r="U48" s="7" t="s">
        <v>74</v>
      </c>
      <c r="V48" s="7" t="s">
        <v>75</v>
      </c>
      <c r="W48" s="7" t="s">
        <v>76</v>
      </c>
      <c r="X48" s="7" t="s">
        <v>19</v>
      </c>
    </row>
    <row r="49" spans="1:24" ht="13.5" customHeight="1" thickBot="1">
      <c r="A49" s="6" t="s">
        <v>20</v>
      </c>
      <c r="B49" s="9">
        <v>20</v>
      </c>
      <c r="C49" s="9">
        <v>5</v>
      </c>
      <c r="D49" s="9">
        <v>18</v>
      </c>
      <c r="E49" s="9">
        <v>20</v>
      </c>
      <c r="F49" s="9">
        <v>0</v>
      </c>
      <c r="G49" s="9">
        <v>12</v>
      </c>
      <c r="H49" s="19">
        <v>12</v>
      </c>
      <c r="I49" s="20">
        <v>2</v>
      </c>
      <c r="J49" s="21">
        <v>4</v>
      </c>
      <c r="K49" s="7">
        <f t="shared" ref="K49:K58" si="6">SUM(B49:J49)</f>
        <v>93</v>
      </c>
      <c r="L49" s="29"/>
      <c r="N49" s="6" t="s">
        <v>20</v>
      </c>
      <c r="O49" s="9">
        <v>11</v>
      </c>
      <c r="P49" s="9">
        <v>6</v>
      </c>
      <c r="Q49" s="9">
        <v>3</v>
      </c>
      <c r="R49" s="9">
        <v>7</v>
      </c>
      <c r="S49" s="9">
        <v>6</v>
      </c>
      <c r="T49" s="9">
        <v>22</v>
      </c>
      <c r="U49" s="18">
        <v>10</v>
      </c>
      <c r="V49" s="20">
        <v>9</v>
      </c>
      <c r="W49" s="9">
        <v>2</v>
      </c>
      <c r="X49" s="7">
        <f t="shared" ref="X49:X58" si="7">SUM(O49:W49)</f>
        <v>76</v>
      </c>
    </row>
    <row r="50" spans="1:24" ht="13.5" customHeight="1" thickBot="1">
      <c r="A50" s="6" t="s">
        <v>21</v>
      </c>
      <c r="B50" s="9">
        <v>604</v>
      </c>
      <c r="C50" s="9">
        <v>469</v>
      </c>
      <c r="D50" s="9">
        <v>2742</v>
      </c>
      <c r="E50" s="9">
        <v>3442</v>
      </c>
      <c r="F50" s="9">
        <v>0</v>
      </c>
      <c r="G50" s="9">
        <v>681</v>
      </c>
      <c r="H50" s="18">
        <v>1373</v>
      </c>
      <c r="I50" s="20">
        <f>76+87</f>
        <v>163</v>
      </c>
      <c r="J50" s="22">
        <v>150</v>
      </c>
      <c r="K50" s="7">
        <f t="shared" si="6"/>
        <v>9624</v>
      </c>
      <c r="L50" s="29"/>
      <c r="N50" s="6" t="s">
        <v>21</v>
      </c>
      <c r="O50" s="9">
        <v>538</v>
      </c>
      <c r="P50" s="9">
        <v>936</v>
      </c>
      <c r="Q50" s="9">
        <v>382</v>
      </c>
      <c r="R50" s="9">
        <v>1998</v>
      </c>
      <c r="S50" s="9">
        <v>3197</v>
      </c>
      <c r="T50" s="9">
        <v>2114</v>
      </c>
      <c r="U50" s="18">
        <v>998</v>
      </c>
      <c r="V50" s="20">
        <v>681</v>
      </c>
      <c r="W50" s="9">
        <v>43</v>
      </c>
      <c r="X50" s="7">
        <f t="shared" si="7"/>
        <v>10887</v>
      </c>
    </row>
    <row r="51" spans="1:24" ht="13.5" customHeight="1" thickBot="1">
      <c r="A51" s="6" t="s">
        <v>22</v>
      </c>
      <c r="B51" s="9">
        <v>104</v>
      </c>
      <c r="C51" s="9">
        <v>2</v>
      </c>
      <c r="D51" s="9">
        <v>126</v>
      </c>
      <c r="E51" s="9">
        <v>912</v>
      </c>
      <c r="F51" s="9">
        <v>0</v>
      </c>
      <c r="G51" s="9">
        <v>324</v>
      </c>
      <c r="H51" s="18">
        <v>95</v>
      </c>
      <c r="I51" s="20">
        <v>3</v>
      </c>
      <c r="J51" s="22">
        <v>7</v>
      </c>
      <c r="K51" s="7">
        <f t="shared" si="6"/>
        <v>1573</v>
      </c>
      <c r="L51" s="29"/>
      <c r="N51" s="6" t="s">
        <v>22</v>
      </c>
      <c r="O51" s="9">
        <v>60</v>
      </c>
      <c r="P51" s="9">
        <v>20</v>
      </c>
      <c r="Q51" s="9">
        <v>0</v>
      </c>
      <c r="R51" s="9">
        <v>409</v>
      </c>
      <c r="S51" s="9">
        <v>145</v>
      </c>
      <c r="T51" s="9">
        <v>796</v>
      </c>
      <c r="U51" s="18">
        <v>93</v>
      </c>
      <c r="V51" s="20">
        <v>17</v>
      </c>
      <c r="W51" s="9">
        <v>5</v>
      </c>
      <c r="X51" s="7">
        <f t="shared" si="7"/>
        <v>1545</v>
      </c>
    </row>
    <row r="52" spans="1:24" ht="13.5" customHeight="1" thickBot="1">
      <c r="A52" s="6" t="s">
        <v>23</v>
      </c>
      <c r="B52" s="9">
        <v>0</v>
      </c>
      <c r="C52" s="9">
        <v>0</v>
      </c>
      <c r="D52" s="9">
        <v>20</v>
      </c>
      <c r="E52" s="9">
        <v>261</v>
      </c>
      <c r="F52" s="9">
        <v>0</v>
      </c>
      <c r="G52" s="9">
        <v>98</v>
      </c>
      <c r="H52" s="18">
        <v>1</v>
      </c>
      <c r="I52" s="20">
        <v>0</v>
      </c>
      <c r="J52" s="22">
        <v>4</v>
      </c>
      <c r="K52" s="7">
        <f t="shared" si="6"/>
        <v>384</v>
      </c>
      <c r="L52" s="29"/>
      <c r="N52" s="6" t="s">
        <v>23</v>
      </c>
      <c r="O52" s="9">
        <v>0</v>
      </c>
      <c r="P52" s="9">
        <v>0</v>
      </c>
      <c r="Q52" s="9">
        <v>0</v>
      </c>
      <c r="R52" s="9">
        <v>105</v>
      </c>
      <c r="S52" s="9">
        <v>77</v>
      </c>
      <c r="T52" s="9">
        <v>172</v>
      </c>
      <c r="U52" s="18">
        <v>0</v>
      </c>
      <c r="V52" s="20">
        <v>0</v>
      </c>
      <c r="W52" s="9">
        <v>3</v>
      </c>
      <c r="X52" s="7">
        <f t="shared" si="7"/>
        <v>357</v>
      </c>
    </row>
    <row r="53" spans="1:24" ht="13.5" customHeight="1" thickBot="1">
      <c r="A53" s="6" t="s">
        <v>24</v>
      </c>
      <c r="B53" s="9">
        <v>152</v>
      </c>
      <c r="C53" s="9">
        <v>11</v>
      </c>
      <c r="D53" s="9">
        <v>164</v>
      </c>
      <c r="E53" s="9">
        <v>131</v>
      </c>
      <c r="F53" s="9">
        <v>0</v>
      </c>
      <c r="G53" s="9">
        <v>47</v>
      </c>
      <c r="H53" s="18">
        <v>20</v>
      </c>
      <c r="I53" s="20">
        <v>0</v>
      </c>
      <c r="J53" s="22">
        <v>0</v>
      </c>
      <c r="K53" s="7">
        <f t="shared" si="6"/>
        <v>525</v>
      </c>
      <c r="L53" s="29"/>
      <c r="N53" s="6" t="s">
        <v>24</v>
      </c>
      <c r="O53" s="9">
        <v>65</v>
      </c>
      <c r="P53" s="9">
        <v>95</v>
      </c>
      <c r="Q53" s="9">
        <v>25</v>
      </c>
      <c r="R53" s="9">
        <v>11</v>
      </c>
      <c r="S53" s="9">
        <v>52</v>
      </c>
      <c r="T53" s="9">
        <v>155</v>
      </c>
      <c r="U53" s="18">
        <v>28</v>
      </c>
      <c r="V53" s="20">
        <v>0</v>
      </c>
      <c r="W53" s="9">
        <v>0</v>
      </c>
      <c r="X53" s="7">
        <f t="shared" si="7"/>
        <v>431</v>
      </c>
    </row>
    <row r="54" spans="1:24" ht="13.5" customHeight="1" thickBot="1">
      <c r="A54" s="6" t="s">
        <v>25</v>
      </c>
      <c r="B54" s="9">
        <v>0</v>
      </c>
      <c r="C54" s="9">
        <v>28</v>
      </c>
      <c r="D54" s="9">
        <v>84</v>
      </c>
      <c r="E54" s="9">
        <v>712</v>
      </c>
      <c r="F54" s="9">
        <v>0</v>
      </c>
      <c r="G54" s="9">
        <v>143</v>
      </c>
      <c r="H54" s="18">
        <v>123</v>
      </c>
      <c r="I54" s="20"/>
      <c r="J54" s="22">
        <v>0</v>
      </c>
      <c r="K54" s="7">
        <f t="shared" si="6"/>
        <v>1090</v>
      </c>
      <c r="L54" s="29"/>
      <c r="N54" s="6" t="s">
        <v>25</v>
      </c>
      <c r="O54" s="9">
        <v>0</v>
      </c>
      <c r="P54" s="9">
        <v>125</v>
      </c>
      <c r="Q54" s="9">
        <v>20</v>
      </c>
      <c r="R54" s="9">
        <v>213</v>
      </c>
      <c r="S54" s="9">
        <v>0</v>
      </c>
      <c r="T54" s="9">
        <v>548</v>
      </c>
      <c r="U54" s="18">
        <v>96</v>
      </c>
      <c r="V54" s="20">
        <v>0</v>
      </c>
      <c r="W54" s="9">
        <v>0</v>
      </c>
      <c r="X54" s="7">
        <f t="shared" si="7"/>
        <v>1002</v>
      </c>
    </row>
    <row r="55" spans="1:24" ht="13.5" customHeight="1" thickBot="1">
      <c r="A55" s="6" t="s">
        <v>26</v>
      </c>
      <c r="B55" s="9">
        <v>0</v>
      </c>
      <c r="C55" s="9">
        <v>13</v>
      </c>
      <c r="D55" s="9">
        <v>0</v>
      </c>
      <c r="E55" s="9">
        <v>41</v>
      </c>
      <c r="F55" s="9">
        <v>0</v>
      </c>
      <c r="G55" s="9">
        <v>16</v>
      </c>
      <c r="H55" s="18">
        <v>0</v>
      </c>
      <c r="I55" s="20"/>
      <c r="J55" s="22">
        <v>0</v>
      </c>
      <c r="K55" s="7">
        <f t="shared" si="6"/>
        <v>70</v>
      </c>
      <c r="L55" s="29"/>
      <c r="N55" s="6" t="s">
        <v>26</v>
      </c>
      <c r="O55" s="9">
        <v>0</v>
      </c>
      <c r="P55" s="9">
        <v>0</v>
      </c>
      <c r="Q55" s="9">
        <v>0</v>
      </c>
      <c r="R55" s="9">
        <v>5</v>
      </c>
      <c r="S55" s="9">
        <v>0</v>
      </c>
      <c r="T55" s="9">
        <v>63</v>
      </c>
      <c r="U55" s="18">
        <v>3</v>
      </c>
      <c r="V55" s="20">
        <v>0</v>
      </c>
      <c r="W55" s="9">
        <v>0</v>
      </c>
      <c r="X55" s="7">
        <f t="shared" si="7"/>
        <v>71</v>
      </c>
    </row>
    <row r="56" spans="1:24" ht="13.5" customHeight="1" thickBot="1">
      <c r="A56" s="6" t="s">
        <v>38</v>
      </c>
      <c r="B56" s="9">
        <v>181</v>
      </c>
      <c r="C56" s="9">
        <v>68</v>
      </c>
      <c r="D56" s="9">
        <v>183</v>
      </c>
      <c r="E56" s="9">
        <v>892</v>
      </c>
      <c r="F56" s="9">
        <v>0</v>
      </c>
      <c r="G56" s="9">
        <v>114</v>
      </c>
      <c r="H56" s="18">
        <v>74</v>
      </c>
      <c r="I56" s="20">
        <v>0</v>
      </c>
      <c r="J56" s="22">
        <v>7</v>
      </c>
      <c r="K56" s="7">
        <f t="shared" si="6"/>
        <v>1519</v>
      </c>
      <c r="L56" s="29"/>
      <c r="N56" s="6" t="s">
        <v>38</v>
      </c>
      <c r="O56" s="9">
        <v>88</v>
      </c>
      <c r="P56" s="9">
        <v>166</v>
      </c>
      <c r="Q56" s="9">
        <v>29</v>
      </c>
      <c r="R56" s="9">
        <v>447</v>
      </c>
      <c r="S56" s="9">
        <v>57</v>
      </c>
      <c r="T56" s="9">
        <v>574</v>
      </c>
      <c r="U56" s="18">
        <v>54</v>
      </c>
      <c r="V56" s="20">
        <v>20</v>
      </c>
      <c r="W56" s="9">
        <v>0</v>
      </c>
      <c r="X56" s="7">
        <f t="shared" si="7"/>
        <v>1435</v>
      </c>
    </row>
    <row r="57" spans="1:24" ht="13.5" customHeight="1" thickBot="1">
      <c r="A57" s="6" t="s">
        <v>39</v>
      </c>
      <c r="B57" s="9">
        <v>0</v>
      </c>
      <c r="C57" s="9">
        <v>17</v>
      </c>
      <c r="D57" s="9">
        <v>0</v>
      </c>
      <c r="E57" s="9">
        <v>103</v>
      </c>
      <c r="F57" s="9">
        <v>0</v>
      </c>
      <c r="G57" s="9">
        <v>20</v>
      </c>
      <c r="H57" s="18">
        <v>6</v>
      </c>
      <c r="I57" s="20">
        <v>0</v>
      </c>
      <c r="J57" s="22">
        <v>0</v>
      </c>
      <c r="K57" s="7">
        <f t="shared" si="6"/>
        <v>146</v>
      </c>
      <c r="L57" s="29"/>
      <c r="N57" s="6" t="s">
        <v>39</v>
      </c>
      <c r="O57" s="9">
        <v>0</v>
      </c>
      <c r="P57" s="9">
        <v>0</v>
      </c>
      <c r="Q57" s="9">
        <v>0</v>
      </c>
      <c r="R57" s="9">
        <v>2</v>
      </c>
      <c r="S57" s="9">
        <v>48</v>
      </c>
      <c r="T57" s="9">
        <v>36</v>
      </c>
      <c r="U57" s="18">
        <v>2</v>
      </c>
      <c r="V57" s="20">
        <v>17</v>
      </c>
      <c r="W57" s="9">
        <v>0</v>
      </c>
      <c r="X57" s="7">
        <f t="shared" si="7"/>
        <v>105</v>
      </c>
    </row>
    <row r="58" spans="1:24" ht="13.5" customHeight="1" thickBot="1">
      <c r="A58" s="6" t="s">
        <v>27</v>
      </c>
      <c r="B58" s="9">
        <v>181</v>
      </c>
      <c r="C58" s="9">
        <v>51</v>
      </c>
      <c r="D58" s="9">
        <v>27</v>
      </c>
      <c r="E58" s="9">
        <v>891</v>
      </c>
      <c r="F58" s="9">
        <v>0</v>
      </c>
      <c r="G58" s="9">
        <v>99</v>
      </c>
      <c r="H58" s="18">
        <v>69</v>
      </c>
      <c r="I58" s="20">
        <v>0</v>
      </c>
      <c r="J58" s="22">
        <v>0</v>
      </c>
      <c r="K58" s="7">
        <f t="shared" si="6"/>
        <v>1318</v>
      </c>
      <c r="L58" s="29"/>
      <c r="N58" s="6" t="s">
        <v>27</v>
      </c>
      <c r="O58" s="9">
        <v>112</v>
      </c>
      <c r="P58" s="9">
        <v>107</v>
      </c>
      <c r="Q58" s="9">
        <v>0</v>
      </c>
      <c r="R58" s="9">
        <v>592</v>
      </c>
      <c r="S58" s="9">
        <v>44</v>
      </c>
      <c r="T58" s="9">
        <v>721</v>
      </c>
      <c r="U58" s="18">
        <v>40</v>
      </c>
      <c r="V58" s="20">
        <v>2</v>
      </c>
      <c r="W58" s="9">
        <v>0</v>
      </c>
      <c r="X58" s="7">
        <f t="shared" si="7"/>
        <v>1618</v>
      </c>
    </row>
    <row r="60" spans="1:24" ht="13.5" customHeight="1" thickBot="1"/>
    <row r="61" spans="1:24" ht="13.5" customHeight="1" thickBot="1">
      <c r="A61" s="52" t="s">
        <v>42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11"/>
      <c r="N61" s="52" t="s">
        <v>42</v>
      </c>
      <c r="O61" s="53"/>
      <c r="P61" s="53"/>
      <c r="Q61" s="53"/>
      <c r="R61" s="53"/>
      <c r="S61" s="53"/>
      <c r="T61" s="53"/>
      <c r="U61" s="53"/>
      <c r="V61" s="53"/>
      <c r="W61" s="53"/>
      <c r="X61" s="54"/>
    </row>
    <row r="62" spans="1:24" ht="13.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27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3.5" customHeight="1" thickBot="1">
      <c r="A63" s="17">
        <v>41852</v>
      </c>
      <c r="B63" s="7" t="s">
        <v>68</v>
      </c>
      <c r="C63" s="7" t="s">
        <v>69</v>
      </c>
      <c r="D63" s="7" t="s">
        <v>70</v>
      </c>
      <c r="E63" s="7" t="s">
        <v>71</v>
      </c>
      <c r="F63" s="7" t="s">
        <v>72</v>
      </c>
      <c r="G63" s="7" t="s">
        <v>73</v>
      </c>
      <c r="H63" s="7" t="s">
        <v>74</v>
      </c>
      <c r="I63" s="7" t="s">
        <v>75</v>
      </c>
      <c r="J63" s="7" t="s">
        <v>76</v>
      </c>
      <c r="K63" s="7" t="s">
        <v>19</v>
      </c>
      <c r="L63" s="29"/>
      <c r="N63" s="17">
        <v>42036</v>
      </c>
      <c r="O63" s="7" t="s">
        <v>68</v>
      </c>
      <c r="P63" s="7" t="s">
        <v>69</v>
      </c>
      <c r="Q63" s="7" t="s">
        <v>70</v>
      </c>
      <c r="R63" s="7" t="s">
        <v>71</v>
      </c>
      <c r="S63" s="7" t="s">
        <v>72</v>
      </c>
      <c r="T63" s="7" t="s">
        <v>73</v>
      </c>
      <c r="U63" s="7" t="s">
        <v>74</v>
      </c>
      <c r="V63" s="7" t="s">
        <v>75</v>
      </c>
      <c r="W63" s="7" t="s">
        <v>76</v>
      </c>
      <c r="X63" s="7" t="s">
        <v>19</v>
      </c>
    </row>
    <row r="64" spans="1:24" ht="13.5" customHeight="1" thickBot="1">
      <c r="A64" s="6" t="s">
        <v>20</v>
      </c>
      <c r="B64" s="9">
        <v>17</v>
      </c>
      <c r="C64" s="9">
        <v>4</v>
      </c>
      <c r="D64" s="9">
        <v>7</v>
      </c>
      <c r="E64" s="9">
        <v>22</v>
      </c>
      <c r="F64" s="9">
        <v>1</v>
      </c>
      <c r="G64" s="9">
        <v>21</v>
      </c>
      <c r="H64" s="18">
        <v>10</v>
      </c>
      <c r="I64" s="20">
        <v>9</v>
      </c>
      <c r="J64" s="21">
        <v>4</v>
      </c>
      <c r="K64" s="7">
        <f t="shared" ref="K64:K73" si="8">SUM(B64:J64)</f>
        <v>95</v>
      </c>
      <c r="L64" s="29"/>
      <c r="N64" s="6" t="s">
        <v>20</v>
      </c>
      <c r="O64" s="9">
        <v>4</v>
      </c>
      <c r="P64" s="9">
        <v>6</v>
      </c>
      <c r="Q64" s="9">
        <v>4</v>
      </c>
      <c r="R64" s="9">
        <v>16</v>
      </c>
      <c r="S64" s="9">
        <v>7</v>
      </c>
      <c r="T64" s="9">
        <v>23</v>
      </c>
      <c r="U64" s="9">
        <v>10</v>
      </c>
      <c r="V64" s="20">
        <v>7</v>
      </c>
      <c r="W64" s="9">
        <v>4</v>
      </c>
      <c r="X64" s="7">
        <f t="shared" ref="X64:X73" si="9">SUM(O64:W64)</f>
        <v>81</v>
      </c>
    </row>
    <row r="65" spans="1:24" ht="13.5" customHeight="1" thickBot="1">
      <c r="A65" s="6" t="s">
        <v>21</v>
      </c>
      <c r="B65" s="9">
        <v>715</v>
      </c>
      <c r="C65" s="9">
        <v>251</v>
      </c>
      <c r="D65" s="9">
        <v>1084</v>
      </c>
      <c r="E65" s="9">
        <v>3897</v>
      </c>
      <c r="F65" s="9">
        <v>511</v>
      </c>
      <c r="G65" s="9">
        <v>1347</v>
      </c>
      <c r="H65" s="18">
        <v>800</v>
      </c>
      <c r="I65" s="20">
        <v>436</v>
      </c>
      <c r="J65" s="22">
        <v>130</v>
      </c>
      <c r="K65" s="7">
        <f t="shared" si="8"/>
        <v>9171</v>
      </c>
      <c r="L65" s="29"/>
      <c r="N65" s="6" t="s">
        <v>21</v>
      </c>
      <c r="O65" s="9">
        <v>224</v>
      </c>
      <c r="P65" s="9">
        <v>1026</v>
      </c>
      <c r="Q65" s="9">
        <v>941</v>
      </c>
      <c r="R65" s="9">
        <v>3107</v>
      </c>
      <c r="S65" s="9">
        <v>4355</v>
      </c>
      <c r="T65" s="9">
        <v>2311</v>
      </c>
      <c r="U65" s="9">
        <v>953</v>
      </c>
      <c r="V65" s="20">
        <v>563</v>
      </c>
      <c r="W65" s="9">
        <v>300</v>
      </c>
      <c r="X65" s="7">
        <f t="shared" si="9"/>
        <v>13780</v>
      </c>
    </row>
    <row r="66" spans="1:24" ht="13.5" customHeight="1" thickBot="1">
      <c r="A66" s="6" t="s">
        <v>22</v>
      </c>
      <c r="B66" s="9">
        <v>50</v>
      </c>
      <c r="C66" s="9">
        <v>160</v>
      </c>
      <c r="D66" s="9">
        <v>18</v>
      </c>
      <c r="E66" s="9">
        <v>1013</v>
      </c>
      <c r="F66" s="9">
        <v>27</v>
      </c>
      <c r="G66" s="9">
        <v>512</v>
      </c>
      <c r="H66" s="18">
        <v>123</v>
      </c>
      <c r="I66" s="20">
        <v>7</v>
      </c>
      <c r="J66" s="22">
        <v>3</v>
      </c>
      <c r="K66" s="7">
        <f t="shared" si="8"/>
        <v>1913</v>
      </c>
      <c r="L66" s="29"/>
      <c r="N66" s="6" t="s">
        <v>22</v>
      </c>
      <c r="O66" s="9">
        <v>14</v>
      </c>
      <c r="P66" s="9">
        <v>27</v>
      </c>
      <c r="Q66" s="9">
        <v>0</v>
      </c>
      <c r="R66" s="9">
        <v>911</v>
      </c>
      <c r="S66" s="9">
        <v>233</v>
      </c>
      <c r="T66" s="9">
        <v>802</v>
      </c>
      <c r="U66" s="9">
        <v>122</v>
      </c>
      <c r="V66" s="20">
        <v>4</v>
      </c>
      <c r="W66" s="9">
        <v>26</v>
      </c>
      <c r="X66" s="7">
        <f t="shared" si="9"/>
        <v>2139</v>
      </c>
    </row>
    <row r="67" spans="1:24" ht="13.5" customHeight="1" thickBot="1">
      <c r="A67" s="6" t="s">
        <v>23</v>
      </c>
      <c r="B67" s="9">
        <v>0</v>
      </c>
      <c r="C67" s="9">
        <v>2</v>
      </c>
      <c r="D67" s="9">
        <v>0</v>
      </c>
      <c r="E67" s="9">
        <v>296</v>
      </c>
      <c r="F67" s="9">
        <v>18</v>
      </c>
      <c r="G67" s="9">
        <v>174</v>
      </c>
      <c r="H67" s="18">
        <v>5</v>
      </c>
      <c r="I67" s="20">
        <v>1</v>
      </c>
      <c r="J67" s="22">
        <v>5</v>
      </c>
      <c r="K67" s="7">
        <f t="shared" si="8"/>
        <v>501</v>
      </c>
      <c r="L67" s="29"/>
      <c r="N67" s="6" t="s">
        <v>23</v>
      </c>
      <c r="O67" s="9">
        <v>0</v>
      </c>
      <c r="P67" s="9">
        <v>4</v>
      </c>
      <c r="Q67" s="9">
        <v>0</v>
      </c>
      <c r="R67" s="9">
        <v>212</v>
      </c>
      <c r="S67" s="9">
        <v>136</v>
      </c>
      <c r="T67" s="9">
        <v>214</v>
      </c>
      <c r="U67" s="9">
        <v>2</v>
      </c>
      <c r="V67" s="20">
        <v>0</v>
      </c>
      <c r="W67" s="9">
        <v>18</v>
      </c>
      <c r="X67" s="7">
        <f t="shared" si="9"/>
        <v>586</v>
      </c>
    </row>
    <row r="68" spans="1:24" ht="13.5" customHeight="1" thickBot="1">
      <c r="A68" s="6" t="s">
        <v>24</v>
      </c>
      <c r="B68" s="9">
        <v>94</v>
      </c>
      <c r="C68" s="9">
        <v>0</v>
      </c>
      <c r="D68" s="9">
        <v>71</v>
      </c>
      <c r="E68" s="9">
        <v>147</v>
      </c>
      <c r="F68" s="9">
        <v>9</v>
      </c>
      <c r="G68" s="9">
        <v>133</v>
      </c>
      <c r="H68" s="18">
        <v>12</v>
      </c>
      <c r="I68" s="20">
        <v>11</v>
      </c>
      <c r="J68" s="22">
        <v>0</v>
      </c>
      <c r="K68" s="7">
        <f t="shared" si="8"/>
        <v>477</v>
      </c>
      <c r="L68" s="29"/>
      <c r="N68" s="6" t="s">
        <v>24</v>
      </c>
      <c r="O68" s="9">
        <v>19</v>
      </c>
      <c r="P68" s="9">
        <v>96</v>
      </c>
      <c r="Q68" s="9">
        <v>52</v>
      </c>
      <c r="R68" s="9">
        <v>23</v>
      </c>
      <c r="S68" s="9">
        <v>88</v>
      </c>
      <c r="T68" s="9">
        <v>187</v>
      </c>
      <c r="U68" s="9">
        <v>37</v>
      </c>
      <c r="V68" s="20">
        <v>0</v>
      </c>
      <c r="W68" s="9">
        <v>0</v>
      </c>
      <c r="X68" s="7">
        <f t="shared" si="9"/>
        <v>502</v>
      </c>
    </row>
    <row r="69" spans="1:24" ht="13.5" customHeight="1" thickBot="1">
      <c r="A69" s="6" t="s">
        <v>25</v>
      </c>
      <c r="B69" s="9">
        <v>0</v>
      </c>
      <c r="C69" s="9">
        <v>153</v>
      </c>
      <c r="D69" s="9">
        <v>55</v>
      </c>
      <c r="E69" s="9">
        <v>911</v>
      </c>
      <c r="F69" s="9">
        <v>0</v>
      </c>
      <c r="G69" s="9">
        <v>316</v>
      </c>
      <c r="H69" s="18">
        <v>133</v>
      </c>
      <c r="I69" s="20"/>
      <c r="J69" s="22">
        <v>0</v>
      </c>
      <c r="K69" s="7">
        <f t="shared" si="8"/>
        <v>1568</v>
      </c>
      <c r="L69" s="29"/>
      <c r="N69" s="6" t="s">
        <v>25</v>
      </c>
      <c r="O69" s="9">
        <v>0</v>
      </c>
      <c r="P69" s="9">
        <v>41</v>
      </c>
      <c r="Q69" s="9">
        <v>59</v>
      </c>
      <c r="R69" s="9">
        <v>423</v>
      </c>
      <c r="S69" s="9">
        <v>0</v>
      </c>
      <c r="T69" s="9">
        <v>582</v>
      </c>
      <c r="U69" s="9">
        <v>161</v>
      </c>
      <c r="V69" s="20"/>
      <c r="W69" s="9">
        <v>22</v>
      </c>
      <c r="X69" s="7">
        <f t="shared" si="9"/>
        <v>1288</v>
      </c>
    </row>
    <row r="70" spans="1:24" ht="13.5" customHeight="1" thickBot="1">
      <c r="A70" s="6" t="s">
        <v>26</v>
      </c>
      <c r="B70" s="9">
        <v>0</v>
      </c>
      <c r="C70" s="9">
        <v>0</v>
      </c>
      <c r="D70" s="9">
        <v>0</v>
      </c>
      <c r="E70" s="9">
        <v>44</v>
      </c>
      <c r="F70" s="9">
        <v>0</v>
      </c>
      <c r="G70" s="9">
        <v>38</v>
      </c>
      <c r="H70" s="18">
        <v>0</v>
      </c>
      <c r="I70" s="20"/>
      <c r="J70" s="22">
        <v>0</v>
      </c>
      <c r="K70" s="7">
        <f t="shared" si="8"/>
        <v>82</v>
      </c>
      <c r="L70" s="29"/>
      <c r="N70" s="6" t="s">
        <v>26</v>
      </c>
      <c r="O70" s="9">
        <v>0</v>
      </c>
      <c r="P70" s="9">
        <v>0</v>
      </c>
      <c r="Q70" s="9">
        <v>0</v>
      </c>
      <c r="R70" s="9">
        <v>5</v>
      </c>
      <c r="S70" s="9">
        <v>0</v>
      </c>
      <c r="T70" s="9">
        <v>71</v>
      </c>
      <c r="U70" s="9">
        <v>4</v>
      </c>
      <c r="V70" s="20"/>
      <c r="W70" s="9">
        <v>0</v>
      </c>
      <c r="X70" s="7">
        <f t="shared" si="9"/>
        <v>80</v>
      </c>
    </row>
    <row r="71" spans="1:24" ht="13.5" customHeight="1" thickBot="1">
      <c r="A71" s="6" t="s">
        <v>38</v>
      </c>
      <c r="B71" s="9">
        <v>143</v>
      </c>
      <c r="C71" s="9">
        <v>84</v>
      </c>
      <c r="D71" s="9">
        <v>57</v>
      </c>
      <c r="E71" s="9">
        <v>917</v>
      </c>
      <c r="F71" s="9">
        <v>27</v>
      </c>
      <c r="G71" s="9">
        <v>339</v>
      </c>
      <c r="H71" s="18">
        <v>75</v>
      </c>
      <c r="I71" s="20">
        <v>27</v>
      </c>
      <c r="J71" s="22">
        <v>1</v>
      </c>
      <c r="K71" s="7">
        <f t="shared" si="8"/>
        <v>1670</v>
      </c>
      <c r="L71" s="29"/>
      <c r="N71" s="6" t="s">
        <v>38</v>
      </c>
      <c r="O71" s="9">
        <v>21</v>
      </c>
      <c r="P71" s="9">
        <v>131</v>
      </c>
      <c r="Q71" s="9">
        <v>69</v>
      </c>
      <c r="R71" s="9">
        <v>1134</v>
      </c>
      <c r="S71" s="9">
        <v>72</v>
      </c>
      <c r="T71" s="9">
        <v>610</v>
      </c>
      <c r="U71" s="9">
        <v>91</v>
      </c>
      <c r="V71" s="20">
        <v>8</v>
      </c>
      <c r="W71" s="9">
        <v>26</v>
      </c>
      <c r="X71" s="7">
        <f t="shared" si="9"/>
        <v>2162</v>
      </c>
    </row>
    <row r="72" spans="1:24" ht="13.5" customHeight="1" thickBot="1">
      <c r="A72" s="6" t="s">
        <v>39</v>
      </c>
      <c r="B72" s="9">
        <v>0</v>
      </c>
      <c r="C72" s="9">
        <v>13</v>
      </c>
      <c r="D72" s="9">
        <v>0</v>
      </c>
      <c r="E72" s="9">
        <v>101</v>
      </c>
      <c r="F72" s="9">
        <v>33</v>
      </c>
      <c r="G72" s="9">
        <v>54</v>
      </c>
      <c r="H72" s="18">
        <v>3</v>
      </c>
      <c r="I72" s="20">
        <v>0</v>
      </c>
      <c r="J72" s="22">
        <v>0</v>
      </c>
      <c r="K72" s="7">
        <f t="shared" si="8"/>
        <v>204</v>
      </c>
      <c r="L72" s="29"/>
      <c r="N72" s="6" t="s">
        <v>39</v>
      </c>
      <c r="O72" s="9">
        <v>0</v>
      </c>
      <c r="P72" s="9">
        <v>0</v>
      </c>
      <c r="Q72" s="9">
        <v>0</v>
      </c>
      <c r="R72" s="9">
        <v>1</v>
      </c>
      <c r="S72" s="9">
        <v>31</v>
      </c>
      <c r="T72" s="9">
        <v>46</v>
      </c>
      <c r="U72" s="9">
        <v>1</v>
      </c>
      <c r="V72" s="20">
        <v>0</v>
      </c>
      <c r="W72" s="9">
        <v>0</v>
      </c>
      <c r="X72" s="7">
        <f t="shared" si="9"/>
        <v>79</v>
      </c>
    </row>
    <row r="73" spans="1:24" ht="13.5" customHeight="1" thickBot="1">
      <c r="A73" s="6" t="s">
        <v>27</v>
      </c>
      <c r="B73" s="9">
        <v>115</v>
      </c>
      <c r="C73" s="9">
        <v>64</v>
      </c>
      <c r="D73" s="9">
        <v>12</v>
      </c>
      <c r="E73" s="9">
        <v>917</v>
      </c>
      <c r="F73" s="9">
        <v>15</v>
      </c>
      <c r="G73" s="9">
        <v>312</v>
      </c>
      <c r="H73" s="18">
        <v>74</v>
      </c>
      <c r="I73" s="20">
        <v>2</v>
      </c>
      <c r="J73" s="22">
        <v>0</v>
      </c>
      <c r="K73" s="7">
        <f t="shared" si="8"/>
        <v>1511</v>
      </c>
      <c r="L73" s="29"/>
      <c r="N73" s="6" t="s">
        <v>27</v>
      </c>
      <c r="O73" s="9">
        <v>22</v>
      </c>
      <c r="P73" s="9">
        <v>115</v>
      </c>
      <c r="Q73" s="9">
        <v>1</v>
      </c>
      <c r="R73" s="9">
        <v>1168</v>
      </c>
      <c r="S73" s="9">
        <v>101</v>
      </c>
      <c r="T73" s="9">
        <v>755</v>
      </c>
      <c r="U73" s="9">
        <v>45</v>
      </c>
      <c r="V73" s="20">
        <v>1</v>
      </c>
      <c r="W73" s="9">
        <v>0</v>
      </c>
      <c r="X73" s="7">
        <f t="shared" si="9"/>
        <v>2208</v>
      </c>
    </row>
    <row r="75" spans="1:24" ht="13.5" customHeight="1" thickBot="1"/>
    <row r="76" spans="1:24" ht="13.5" customHeight="1" thickBot="1">
      <c r="A76" s="52" t="s">
        <v>42</v>
      </c>
      <c r="B76" s="53"/>
      <c r="C76" s="53"/>
      <c r="D76" s="53"/>
      <c r="E76" s="53"/>
      <c r="F76" s="53"/>
      <c r="G76" s="53"/>
      <c r="H76" s="53"/>
      <c r="I76" s="53"/>
      <c r="J76" s="53"/>
      <c r="K76" s="54"/>
      <c r="L76" s="11"/>
      <c r="N76" s="52" t="s">
        <v>42</v>
      </c>
      <c r="O76" s="53"/>
      <c r="P76" s="53"/>
      <c r="Q76" s="53"/>
      <c r="R76" s="53"/>
      <c r="S76" s="53"/>
      <c r="T76" s="53"/>
      <c r="U76" s="53"/>
      <c r="V76" s="53"/>
      <c r="W76" s="53"/>
      <c r="X76" s="54"/>
    </row>
    <row r="77" spans="1:24" ht="13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27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 ht="13.5" customHeight="1">
      <c r="A78" s="17">
        <v>41883</v>
      </c>
      <c r="B78" s="7" t="s">
        <v>68</v>
      </c>
      <c r="C78" s="7" t="s">
        <v>69</v>
      </c>
      <c r="D78" s="7" t="s">
        <v>70</v>
      </c>
      <c r="E78" s="7" t="s">
        <v>71</v>
      </c>
      <c r="F78" s="7" t="s">
        <v>72</v>
      </c>
      <c r="G78" s="7" t="s">
        <v>73</v>
      </c>
      <c r="H78" s="7" t="s">
        <v>74</v>
      </c>
      <c r="I78" s="7" t="s">
        <v>75</v>
      </c>
      <c r="J78" s="7" t="s">
        <v>76</v>
      </c>
      <c r="K78" s="7" t="s">
        <v>19</v>
      </c>
      <c r="L78" s="29"/>
      <c r="N78" s="17">
        <v>42064</v>
      </c>
      <c r="O78" s="7" t="s">
        <v>68</v>
      </c>
      <c r="P78" s="7" t="s">
        <v>69</v>
      </c>
      <c r="Q78" s="7" t="s">
        <v>70</v>
      </c>
      <c r="R78" s="7" t="s">
        <v>71</v>
      </c>
      <c r="S78" s="7" t="s">
        <v>72</v>
      </c>
      <c r="T78" s="7" t="s">
        <v>73</v>
      </c>
      <c r="U78" s="7" t="s">
        <v>74</v>
      </c>
      <c r="V78" s="7" t="s">
        <v>75</v>
      </c>
      <c r="W78" s="7" t="s">
        <v>76</v>
      </c>
      <c r="X78" s="7" t="s">
        <v>19</v>
      </c>
    </row>
    <row r="79" spans="1:24" ht="13.5" customHeight="1">
      <c r="A79" s="6" t="s">
        <v>20</v>
      </c>
      <c r="B79" s="9">
        <v>18</v>
      </c>
      <c r="C79" s="9">
        <v>8</v>
      </c>
      <c r="D79" s="9">
        <v>12</v>
      </c>
      <c r="E79" s="9">
        <v>19</v>
      </c>
      <c r="F79" s="26">
        <v>2</v>
      </c>
      <c r="G79" s="9">
        <v>23</v>
      </c>
      <c r="H79" s="9">
        <v>11</v>
      </c>
      <c r="I79" s="20">
        <v>9</v>
      </c>
      <c r="J79" s="9">
        <v>7</v>
      </c>
      <c r="K79" s="7">
        <f t="shared" ref="K79:K88" si="10">SUM(B79:J79)</f>
        <v>109</v>
      </c>
      <c r="L79" s="29"/>
      <c r="N79" s="6" t="s">
        <v>20</v>
      </c>
      <c r="O79" s="9">
        <v>3</v>
      </c>
      <c r="P79" s="9">
        <v>3</v>
      </c>
      <c r="Q79" s="9">
        <v>0</v>
      </c>
      <c r="R79" s="9">
        <v>18</v>
      </c>
      <c r="S79" s="9">
        <v>8</v>
      </c>
      <c r="T79" s="9">
        <v>21</v>
      </c>
      <c r="U79" s="9">
        <v>11</v>
      </c>
      <c r="V79" s="20">
        <v>9</v>
      </c>
      <c r="W79" s="9">
        <v>2</v>
      </c>
      <c r="X79" s="7">
        <f t="shared" ref="X79:X88" si="11">SUM(O79:W79)</f>
        <v>75</v>
      </c>
    </row>
    <row r="80" spans="1:24" ht="13.5" customHeight="1">
      <c r="A80" s="6" t="s">
        <v>21</v>
      </c>
      <c r="B80" s="9">
        <v>745</v>
      </c>
      <c r="C80" s="9">
        <v>506</v>
      </c>
      <c r="D80" s="9">
        <v>1418</v>
      </c>
      <c r="E80" s="9">
        <v>3534</v>
      </c>
      <c r="F80" s="26">
        <v>971</v>
      </c>
      <c r="G80" s="9">
        <v>1806</v>
      </c>
      <c r="H80" s="9">
        <v>1221</v>
      </c>
      <c r="I80" s="20">
        <v>1057</v>
      </c>
      <c r="J80" s="9">
        <v>379</v>
      </c>
      <c r="K80" s="7">
        <f t="shared" si="10"/>
        <v>11637</v>
      </c>
      <c r="L80" s="29"/>
      <c r="N80" s="6" t="s">
        <v>21</v>
      </c>
      <c r="O80" s="9">
        <v>266</v>
      </c>
      <c r="P80" s="9">
        <v>433</v>
      </c>
      <c r="Q80" s="9">
        <v>0</v>
      </c>
      <c r="R80" s="9">
        <v>3116</v>
      </c>
      <c r="S80" s="9">
        <v>5673</v>
      </c>
      <c r="T80" s="9">
        <v>2010</v>
      </c>
      <c r="U80" s="9">
        <v>1327</v>
      </c>
      <c r="V80" s="20">
        <v>611</v>
      </c>
      <c r="W80" s="9">
        <v>37</v>
      </c>
      <c r="X80" s="7">
        <f t="shared" si="11"/>
        <v>13473</v>
      </c>
    </row>
    <row r="81" spans="1:24" ht="13.5" customHeight="1">
      <c r="A81" s="6" t="s">
        <v>22</v>
      </c>
      <c r="B81" s="9">
        <v>72</v>
      </c>
      <c r="C81" s="9">
        <v>252</v>
      </c>
      <c r="D81" s="9">
        <v>116</v>
      </c>
      <c r="E81" s="9">
        <v>1159</v>
      </c>
      <c r="F81" s="26">
        <v>49</v>
      </c>
      <c r="G81" s="9">
        <v>724</v>
      </c>
      <c r="H81" s="9">
        <v>117</v>
      </c>
      <c r="I81" s="20">
        <v>31</v>
      </c>
      <c r="J81" s="9">
        <v>11</v>
      </c>
      <c r="K81" s="7">
        <f t="shared" si="10"/>
        <v>2531</v>
      </c>
      <c r="L81" s="29"/>
      <c r="N81" s="6" t="s">
        <v>22</v>
      </c>
      <c r="O81" s="9">
        <v>13</v>
      </c>
      <c r="P81" s="9">
        <v>7</v>
      </c>
      <c r="Q81" s="9">
        <v>0</v>
      </c>
      <c r="R81" s="9">
        <v>1051</v>
      </c>
      <c r="S81" s="9">
        <v>355</v>
      </c>
      <c r="T81" s="9">
        <v>715</v>
      </c>
      <c r="U81" s="9">
        <v>193</v>
      </c>
      <c r="V81" s="20">
        <v>9</v>
      </c>
      <c r="W81" s="9">
        <v>5</v>
      </c>
      <c r="X81" s="7">
        <f t="shared" si="11"/>
        <v>2348</v>
      </c>
    </row>
    <row r="82" spans="1:24" ht="13.5" customHeight="1">
      <c r="A82" s="6" t="s">
        <v>23</v>
      </c>
      <c r="B82" s="9">
        <v>0</v>
      </c>
      <c r="C82" s="9">
        <v>2</v>
      </c>
      <c r="D82" s="9">
        <v>14</v>
      </c>
      <c r="E82" s="9">
        <v>281</v>
      </c>
      <c r="F82" s="26">
        <v>23</v>
      </c>
      <c r="G82" s="9">
        <v>202</v>
      </c>
      <c r="H82" s="9">
        <v>3</v>
      </c>
      <c r="I82" s="20">
        <v>4</v>
      </c>
      <c r="J82" s="9">
        <v>5</v>
      </c>
      <c r="K82" s="7">
        <f t="shared" si="10"/>
        <v>534</v>
      </c>
      <c r="L82" s="29"/>
      <c r="N82" s="6" t="s">
        <v>23</v>
      </c>
      <c r="O82" s="9">
        <v>0</v>
      </c>
      <c r="P82" s="9">
        <v>0</v>
      </c>
      <c r="Q82" s="9">
        <v>0</v>
      </c>
      <c r="R82" s="9">
        <v>233</v>
      </c>
      <c r="S82" s="9">
        <v>255</v>
      </c>
      <c r="T82" s="9">
        <v>198</v>
      </c>
      <c r="U82" s="9">
        <v>0</v>
      </c>
      <c r="V82" s="20">
        <v>1</v>
      </c>
      <c r="W82" s="9">
        <v>2</v>
      </c>
      <c r="X82" s="7">
        <f t="shared" si="11"/>
        <v>689</v>
      </c>
    </row>
    <row r="83" spans="1:24" ht="13.5" customHeight="1">
      <c r="A83" s="6" t="s">
        <v>24</v>
      </c>
      <c r="B83" s="9">
        <v>125</v>
      </c>
      <c r="C83" s="9">
        <v>13</v>
      </c>
      <c r="D83" s="9">
        <v>60</v>
      </c>
      <c r="E83" s="9">
        <v>72</v>
      </c>
      <c r="F83" s="26">
        <v>19</v>
      </c>
      <c r="G83" s="9">
        <v>218</v>
      </c>
      <c r="H83" s="9">
        <v>75</v>
      </c>
      <c r="I83" s="20">
        <v>40</v>
      </c>
      <c r="J83" s="9">
        <v>0</v>
      </c>
      <c r="K83" s="7">
        <f t="shared" si="10"/>
        <v>622</v>
      </c>
      <c r="L83" s="29"/>
      <c r="N83" s="6" t="s">
        <v>24</v>
      </c>
      <c r="O83" s="9">
        <v>0</v>
      </c>
      <c r="P83" s="9">
        <v>34</v>
      </c>
      <c r="Q83" s="9">
        <v>0</v>
      </c>
      <c r="R83" s="9">
        <v>47</v>
      </c>
      <c r="S83" s="9">
        <v>71</v>
      </c>
      <c r="T83" s="9">
        <v>135</v>
      </c>
      <c r="U83" s="9">
        <v>31</v>
      </c>
      <c r="V83" s="20">
        <v>0</v>
      </c>
      <c r="W83" s="9">
        <v>0</v>
      </c>
      <c r="X83" s="7">
        <f t="shared" si="11"/>
        <v>318</v>
      </c>
    </row>
    <row r="84" spans="1:24" ht="13.5" customHeight="1">
      <c r="A84" s="6" t="s">
        <v>25</v>
      </c>
      <c r="B84" s="9">
        <v>0</v>
      </c>
      <c r="C84" s="9">
        <v>262</v>
      </c>
      <c r="D84" s="9">
        <v>134</v>
      </c>
      <c r="E84" s="9">
        <v>684</v>
      </c>
      <c r="F84" s="26">
        <v>0</v>
      </c>
      <c r="G84" s="9">
        <v>527</v>
      </c>
      <c r="H84" s="9">
        <v>59</v>
      </c>
      <c r="I84" s="9">
        <v>0</v>
      </c>
      <c r="J84" s="9">
        <v>0</v>
      </c>
      <c r="K84" s="7">
        <f t="shared" si="10"/>
        <v>1666</v>
      </c>
      <c r="L84" s="29"/>
      <c r="N84" s="6" t="s">
        <v>25</v>
      </c>
      <c r="O84" s="9">
        <v>18</v>
      </c>
      <c r="P84" s="9">
        <v>0</v>
      </c>
      <c r="Q84" s="9">
        <v>0</v>
      </c>
      <c r="R84" s="9">
        <v>467</v>
      </c>
      <c r="S84" s="9">
        <v>0</v>
      </c>
      <c r="T84" s="9">
        <v>482</v>
      </c>
      <c r="U84" s="9">
        <v>197</v>
      </c>
      <c r="V84" s="20">
        <v>0</v>
      </c>
      <c r="W84" s="9">
        <v>0</v>
      </c>
      <c r="X84" s="7">
        <f t="shared" si="11"/>
        <v>1164</v>
      </c>
    </row>
    <row r="85" spans="1:24" ht="13.5" customHeight="1">
      <c r="A85" s="6" t="s">
        <v>26</v>
      </c>
      <c r="B85" s="9">
        <v>0</v>
      </c>
      <c r="C85" s="9">
        <v>10</v>
      </c>
      <c r="D85" s="9">
        <v>0</v>
      </c>
      <c r="E85" s="9">
        <v>31</v>
      </c>
      <c r="F85" s="26">
        <v>0</v>
      </c>
      <c r="G85" s="9">
        <v>53</v>
      </c>
      <c r="H85" s="9">
        <v>0</v>
      </c>
      <c r="I85" s="9">
        <v>0</v>
      </c>
      <c r="J85" s="9">
        <v>0</v>
      </c>
      <c r="K85" s="7">
        <f t="shared" si="10"/>
        <v>94</v>
      </c>
      <c r="L85" s="29"/>
      <c r="N85" s="6" t="s">
        <v>26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43</v>
      </c>
      <c r="U85" s="9">
        <v>5</v>
      </c>
      <c r="V85" s="20">
        <v>0</v>
      </c>
      <c r="W85" s="9">
        <v>0</v>
      </c>
      <c r="X85" s="7">
        <f t="shared" si="11"/>
        <v>48</v>
      </c>
    </row>
    <row r="86" spans="1:24" ht="13.5" customHeight="1">
      <c r="A86" s="6" t="s">
        <v>38</v>
      </c>
      <c r="B86" s="9">
        <v>155</v>
      </c>
      <c r="C86" s="9">
        <v>139</v>
      </c>
      <c r="D86" s="9">
        <v>116</v>
      </c>
      <c r="E86" s="9">
        <v>1163</v>
      </c>
      <c r="F86" s="26">
        <v>35</v>
      </c>
      <c r="G86" s="9">
        <v>515</v>
      </c>
      <c r="H86" s="9">
        <v>102</v>
      </c>
      <c r="I86" s="20">
        <v>49</v>
      </c>
      <c r="J86" s="9">
        <v>2</v>
      </c>
      <c r="K86" s="7">
        <f t="shared" si="10"/>
        <v>2276</v>
      </c>
      <c r="L86" s="29"/>
      <c r="N86" s="6" t="s">
        <v>38</v>
      </c>
      <c r="O86" s="9">
        <v>61</v>
      </c>
      <c r="P86" s="9">
        <v>212</v>
      </c>
      <c r="Q86" s="9">
        <v>0</v>
      </c>
      <c r="R86" s="9">
        <v>1246</v>
      </c>
      <c r="S86" s="9">
        <v>82</v>
      </c>
      <c r="T86" s="9">
        <v>588</v>
      </c>
      <c r="U86" s="9">
        <v>127</v>
      </c>
      <c r="V86" s="20">
        <v>13</v>
      </c>
      <c r="W86" s="9">
        <v>0</v>
      </c>
      <c r="X86" s="7">
        <f t="shared" si="11"/>
        <v>2329</v>
      </c>
    </row>
    <row r="87" spans="1:24" ht="13.5" customHeight="1">
      <c r="A87" s="6" t="s">
        <v>39</v>
      </c>
      <c r="B87" s="9">
        <v>0</v>
      </c>
      <c r="C87" s="9">
        <v>11</v>
      </c>
      <c r="D87" s="9">
        <v>2</v>
      </c>
      <c r="E87" s="9">
        <v>39</v>
      </c>
      <c r="F87" s="26">
        <v>42</v>
      </c>
      <c r="G87" s="9">
        <v>71</v>
      </c>
      <c r="H87" s="9">
        <v>19</v>
      </c>
      <c r="I87" s="20">
        <v>0</v>
      </c>
      <c r="J87" s="9">
        <v>0</v>
      </c>
      <c r="K87" s="7">
        <f t="shared" si="10"/>
        <v>184</v>
      </c>
      <c r="L87" s="29"/>
      <c r="N87" s="6" t="s">
        <v>39</v>
      </c>
      <c r="O87" s="9">
        <v>0</v>
      </c>
      <c r="P87" s="9">
        <v>12</v>
      </c>
      <c r="Q87" s="9">
        <v>0</v>
      </c>
      <c r="R87" s="9">
        <v>0</v>
      </c>
      <c r="S87" s="9">
        <v>44</v>
      </c>
      <c r="T87" s="9">
        <v>37</v>
      </c>
      <c r="U87" s="9">
        <v>9</v>
      </c>
      <c r="V87" s="20">
        <v>0</v>
      </c>
      <c r="W87" s="9">
        <v>0</v>
      </c>
      <c r="X87" s="7">
        <f t="shared" si="11"/>
        <v>102</v>
      </c>
    </row>
    <row r="88" spans="1:24" ht="13.5" customHeight="1">
      <c r="A88" s="6" t="s">
        <v>27</v>
      </c>
      <c r="B88" s="9">
        <v>159</v>
      </c>
      <c r="C88" s="9">
        <v>129</v>
      </c>
      <c r="D88" s="9">
        <v>28</v>
      </c>
      <c r="E88" s="9">
        <v>1215</v>
      </c>
      <c r="F88" s="26">
        <v>22</v>
      </c>
      <c r="G88" s="9">
        <v>620</v>
      </c>
      <c r="H88" s="9">
        <v>58</v>
      </c>
      <c r="I88" s="20">
        <v>16</v>
      </c>
      <c r="J88" s="9">
        <v>0</v>
      </c>
      <c r="K88" s="7">
        <f t="shared" si="10"/>
        <v>2247</v>
      </c>
      <c r="L88" s="29"/>
      <c r="N88" s="6" t="s">
        <v>27</v>
      </c>
      <c r="O88" s="9">
        <v>61</v>
      </c>
      <c r="P88" s="9">
        <v>141</v>
      </c>
      <c r="Q88" s="9">
        <v>0</v>
      </c>
      <c r="R88" s="9">
        <v>1334</v>
      </c>
      <c r="S88" s="9">
        <v>85</v>
      </c>
      <c r="T88" s="9">
        <v>689</v>
      </c>
      <c r="U88" s="9">
        <v>76</v>
      </c>
      <c r="V88" s="20">
        <v>2</v>
      </c>
      <c r="W88" s="9">
        <v>0</v>
      </c>
      <c r="X88" s="7">
        <f t="shared" si="11"/>
        <v>2388</v>
      </c>
    </row>
  </sheetData>
  <mergeCells count="24">
    <mergeCell ref="N1:X1"/>
    <mergeCell ref="N2:X2"/>
    <mergeCell ref="N62:X62"/>
    <mergeCell ref="N76:X76"/>
    <mergeCell ref="N77:X77"/>
    <mergeCell ref="N31:X31"/>
    <mergeCell ref="N32:X32"/>
    <mergeCell ref="N16:X16"/>
    <mergeCell ref="N17:X17"/>
    <mergeCell ref="N46:X46"/>
    <mergeCell ref="N47:X47"/>
    <mergeCell ref="N61:X61"/>
    <mergeCell ref="A77:K77"/>
    <mergeCell ref="A61:K61"/>
    <mergeCell ref="A62:K62"/>
    <mergeCell ref="A1:K1"/>
    <mergeCell ref="A31:K31"/>
    <mergeCell ref="A46:K46"/>
    <mergeCell ref="A47:K47"/>
    <mergeCell ref="A32:K32"/>
    <mergeCell ref="A2:K2"/>
    <mergeCell ref="A16:K16"/>
    <mergeCell ref="A17:K17"/>
    <mergeCell ref="A76:K76"/>
  </mergeCells>
  <pageMargins left="0.7" right="0.7" top="0.75" bottom="0.75" header="0.3" footer="0.3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17"/>
  <sheetViews>
    <sheetView topLeftCell="A3" zoomScale="78" zoomScaleNormal="78" zoomScaleSheetLayoutView="85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56" t="s">
        <v>17</v>
      </c>
      <c r="B3" s="57"/>
      <c r="C3" s="57"/>
      <c r="D3" s="58"/>
      <c r="E3" s="59" t="s">
        <v>58</v>
      </c>
      <c r="F3" s="60"/>
      <c r="G3" s="60"/>
      <c r="H3" s="60"/>
      <c r="I3" s="61"/>
      <c r="J3" s="10"/>
      <c r="K3" s="10"/>
      <c r="L3" s="10"/>
      <c r="M3" s="10"/>
      <c r="N3" s="10"/>
    </row>
    <row r="4" spans="1:14" ht="24" customHeight="1">
      <c r="A4" s="56" t="s">
        <v>40</v>
      </c>
      <c r="B4" s="57"/>
      <c r="C4" s="57"/>
      <c r="D4" s="58"/>
      <c r="E4" s="59">
        <v>2</v>
      </c>
      <c r="F4" s="60"/>
      <c r="G4" s="60"/>
      <c r="H4" s="60"/>
      <c r="I4" s="61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7</v>
      </c>
      <c r="C8" s="9">
        <v>16</v>
      </c>
      <c r="D8" s="9">
        <v>18</v>
      </c>
      <c r="E8" s="9">
        <v>20</v>
      </c>
      <c r="F8" s="9">
        <v>17</v>
      </c>
      <c r="G8" s="9">
        <v>18</v>
      </c>
      <c r="H8" s="9">
        <v>3</v>
      </c>
      <c r="I8" s="9">
        <v>18</v>
      </c>
      <c r="J8" s="9">
        <v>17</v>
      </c>
      <c r="K8" s="9">
        <v>11</v>
      </c>
      <c r="L8" s="9">
        <v>4</v>
      </c>
      <c r="M8" s="9">
        <v>3</v>
      </c>
      <c r="N8" s="7">
        <f t="shared" ref="N8:N17" si="0">SUM(B8+C8+D8+E8+F8+G8+H8+I8+J8+K8+L8+M8)</f>
        <v>152</v>
      </c>
    </row>
    <row r="9" spans="1:14" ht="31.5" customHeight="1">
      <c r="A9" s="6" t="s">
        <v>21</v>
      </c>
      <c r="B9" s="9">
        <v>1622</v>
      </c>
      <c r="C9" s="9">
        <v>1020</v>
      </c>
      <c r="D9" s="9">
        <v>602</v>
      </c>
      <c r="E9" s="9">
        <v>604</v>
      </c>
      <c r="F9" s="9">
        <v>715</v>
      </c>
      <c r="G9" s="9">
        <v>745</v>
      </c>
      <c r="H9" s="9">
        <v>73</v>
      </c>
      <c r="I9" s="9">
        <v>657</v>
      </c>
      <c r="J9" s="9">
        <v>614</v>
      </c>
      <c r="K9" s="9">
        <v>538</v>
      </c>
      <c r="L9" s="9">
        <v>224</v>
      </c>
      <c r="M9" s="9">
        <v>266</v>
      </c>
      <c r="N9" s="7">
        <f t="shared" si="0"/>
        <v>7680</v>
      </c>
    </row>
    <row r="10" spans="1:14" ht="26.25" customHeight="1">
      <c r="A10" s="6" t="s">
        <v>22</v>
      </c>
      <c r="B10" s="9">
        <v>112</v>
      </c>
      <c r="C10" s="9">
        <v>83</v>
      </c>
      <c r="D10" s="9">
        <v>93</v>
      </c>
      <c r="E10" s="9">
        <v>104</v>
      </c>
      <c r="F10" s="9">
        <v>50</v>
      </c>
      <c r="G10" s="9">
        <v>72</v>
      </c>
      <c r="H10" s="9">
        <v>7</v>
      </c>
      <c r="I10" s="9">
        <v>92</v>
      </c>
      <c r="J10" s="9">
        <v>86</v>
      </c>
      <c r="K10" s="9">
        <v>60</v>
      </c>
      <c r="L10" s="9">
        <v>14</v>
      </c>
      <c r="M10" s="9">
        <v>13</v>
      </c>
      <c r="N10" s="7">
        <f t="shared" si="0"/>
        <v>786</v>
      </c>
    </row>
    <row r="11" spans="1:14" ht="26.25" customHeight="1">
      <c r="A11" s="6" t="s">
        <v>23</v>
      </c>
      <c r="B11" s="9">
        <v>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8</v>
      </c>
    </row>
    <row r="12" spans="1:14" ht="21.75" customHeight="1">
      <c r="A12" s="6" t="s">
        <v>24</v>
      </c>
      <c r="B12" s="9">
        <v>80</v>
      </c>
      <c r="C12" s="9">
        <v>73</v>
      </c>
      <c r="D12" s="9">
        <v>90</v>
      </c>
      <c r="E12" s="9">
        <v>152</v>
      </c>
      <c r="F12" s="9">
        <v>94</v>
      </c>
      <c r="G12" s="9">
        <v>125</v>
      </c>
      <c r="H12" s="9">
        <v>16</v>
      </c>
      <c r="I12" s="9">
        <v>103</v>
      </c>
      <c r="J12" s="9">
        <v>109</v>
      </c>
      <c r="K12" s="9">
        <v>65</v>
      </c>
      <c r="L12" s="9">
        <v>19</v>
      </c>
      <c r="M12" s="9">
        <v>0</v>
      </c>
      <c r="N12" s="7">
        <f t="shared" si="0"/>
        <v>926</v>
      </c>
    </row>
    <row r="13" spans="1:14" ht="21.75" customHeight="1">
      <c r="A13" s="6" t="s">
        <v>25</v>
      </c>
      <c r="B13" s="9">
        <v>124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18</v>
      </c>
      <c r="N13" s="7">
        <f t="shared" si="0"/>
        <v>142</v>
      </c>
    </row>
    <row r="14" spans="1:14" ht="22.5" customHeight="1">
      <c r="A14" s="6" t="s">
        <v>26</v>
      </c>
      <c r="B14" s="9">
        <v>11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11</v>
      </c>
    </row>
    <row r="15" spans="1:14" ht="31.5" customHeight="1">
      <c r="A15" s="6" t="s">
        <v>38</v>
      </c>
      <c r="B15" s="9">
        <v>51</v>
      </c>
      <c r="C15" s="9">
        <v>82</v>
      </c>
      <c r="D15" s="9">
        <v>142</v>
      </c>
      <c r="E15" s="9">
        <v>181</v>
      </c>
      <c r="F15" s="9">
        <v>143</v>
      </c>
      <c r="G15" s="9">
        <v>155</v>
      </c>
      <c r="H15" s="9">
        <v>21</v>
      </c>
      <c r="I15" s="9">
        <v>178</v>
      </c>
      <c r="J15" s="9">
        <v>108</v>
      </c>
      <c r="K15" s="9">
        <v>88</v>
      </c>
      <c r="L15" s="9">
        <v>21</v>
      </c>
      <c r="M15" s="9">
        <v>61</v>
      </c>
      <c r="N15" s="7">
        <f t="shared" si="0"/>
        <v>1231</v>
      </c>
    </row>
    <row r="16" spans="1:14" ht="31.5" customHeight="1">
      <c r="A16" s="6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ref="N16" si="1">SUM(B16+C16+D16+E16+F16+G16+H16+I16+J16+K16+L16+M16)</f>
        <v>0</v>
      </c>
    </row>
    <row r="17" spans="1:14" ht="31.5" customHeight="1">
      <c r="A17" s="6" t="s">
        <v>27</v>
      </c>
      <c r="B17" s="9">
        <v>57</v>
      </c>
      <c r="C17" s="9">
        <v>87</v>
      </c>
      <c r="D17" s="9">
        <v>159</v>
      </c>
      <c r="E17" s="9">
        <v>181</v>
      </c>
      <c r="F17" s="9">
        <v>115</v>
      </c>
      <c r="G17" s="9">
        <v>159</v>
      </c>
      <c r="H17" s="9">
        <v>13</v>
      </c>
      <c r="I17" s="9">
        <v>185</v>
      </c>
      <c r="J17" s="9">
        <v>149</v>
      </c>
      <c r="K17" s="9">
        <v>112</v>
      </c>
      <c r="L17" s="9">
        <v>22</v>
      </c>
      <c r="M17" s="9">
        <v>61</v>
      </c>
      <c r="N17" s="7">
        <f t="shared" si="0"/>
        <v>1300</v>
      </c>
    </row>
  </sheetData>
  <mergeCells count="8">
    <mergeCell ref="A1:N1"/>
    <mergeCell ref="A6:N6"/>
    <mergeCell ref="A3:D3"/>
    <mergeCell ref="A4:D4"/>
    <mergeCell ref="E3:I3"/>
    <mergeCell ref="E4:I4"/>
    <mergeCell ref="A5:D5"/>
    <mergeCell ref="E5:I5"/>
  </mergeCells>
  <pageMargins left="0.51" right="0.33" top="0.85" bottom="0.46" header="0.5" footer="0.35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18"/>
  <sheetViews>
    <sheetView zoomScale="64" zoomScaleNormal="64" zoomScaleSheetLayoutView="85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63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2</v>
      </c>
      <c r="C8" s="9">
        <v>0</v>
      </c>
      <c r="D8" s="9">
        <v>18</v>
      </c>
      <c r="E8" s="9">
        <v>5</v>
      </c>
      <c r="F8" s="9">
        <v>4</v>
      </c>
      <c r="G8" s="9">
        <v>8</v>
      </c>
      <c r="H8" s="9">
        <v>8</v>
      </c>
      <c r="I8" s="9">
        <v>7</v>
      </c>
      <c r="J8" s="9">
        <v>3</v>
      </c>
      <c r="K8" s="9">
        <v>6</v>
      </c>
      <c r="L8" s="9">
        <v>6</v>
      </c>
      <c r="M8" s="9">
        <v>3</v>
      </c>
      <c r="N8" s="7">
        <f t="shared" ref="N8:N17" si="0">SUM(B8+C8+D8+E8+F8+G8+H8+I8+J8+K8+L8+M8)</f>
        <v>70</v>
      </c>
    </row>
    <row r="9" spans="1:14" ht="31.5" customHeight="1">
      <c r="A9" s="6" t="s">
        <v>21</v>
      </c>
      <c r="B9" s="9">
        <v>584</v>
      </c>
      <c r="C9" s="9">
        <v>0</v>
      </c>
      <c r="D9" s="9">
        <v>665</v>
      </c>
      <c r="E9" s="9">
        <v>469</v>
      </c>
      <c r="F9" s="9">
        <v>251</v>
      </c>
      <c r="G9" s="9">
        <v>506</v>
      </c>
      <c r="H9" s="9">
        <v>390</v>
      </c>
      <c r="I9" s="9">
        <v>886</v>
      </c>
      <c r="J9" s="9">
        <v>635</v>
      </c>
      <c r="K9" s="9">
        <v>936</v>
      </c>
      <c r="L9" s="9">
        <v>1026</v>
      </c>
      <c r="M9" s="9">
        <v>433</v>
      </c>
      <c r="N9" s="7">
        <f t="shared" si="0"/>
        <v>6781</v>
      </c>
    </row>
    <row r="10" spans="1:14" ht="26.25" customHeight="1">
      <c r="A10" s="6" t="s">
        <v>22</v>
      </c>
      <c r="B10" s="9">
        <v>15</v>
      </c>
      <c r="C10" s="9">
        <v>0</v>
      </c>
      <c r="D10" s="9">
        <v>44</v>
      </c>
      <c r="E10" s="9">
        <v>2</v>
      </c>
      <c r="F10" s="9">
        <v>160</v>
      </c>
      <c r="G10" s="9">
        <v>252</v>
      </c>
      <c r="H10" s="9">
        <v>336</v>
      </c>
      <c r="I10" s="9">
        <v>62</v>
      </c>
      <c r="J10" s="9">
        <v>9</v>
      </c>
      <c r="K10" s="9">
        <v>20</v>
      </c>
      <c r="L10" s="9">
        <v>27</v>
      </c>
      <c r="M10" s="9">
        <v>7</v>
      </c>
      <c r="N10" s="7">
        <f t="shared" si="0"/>
        <v>934</v>
      </c>
    </row>
    <row r="11" spans="1:14" ht="26.25" customHeight="1">
      <c r="A11" s="6" t="s">
        <v>23</v>
      </c>
      <c r="B11" s="9">
        <v>87</v>
      </c>
      <c r="C11" s="9">
        <v>0</v>
      </c>
      <c r="D11" s="9">
        <v>120</v>
      </c>
      <c r="E11" s="9">
        <v>0</v>
      </c>
      <c r="F11" s="9">
        <v>2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4</v>
      </c>
      <c r="M11" s="9">
        <v>0</v>
      </c>
      <c r="N11" s="7">
        <f t="shared" si="0"/>
        <v>215</v>
      </c>
    </row>
    <row r="12" spans="1:14" ht="21.75" customHeight="1">
      <c r="A12" s="6" t="s">
        <v>24</v>
      </c>
      <c r="B12" s="9">
        <v>25</v>
      </c>
      <c r="C12" s="9">
        <v>0</v>
      </c>
      <c r="D12" s="9">
        <v>2</v>
      </c>
      <c r="E12" s="9">
        <v>11</v>
      </c>
      <c r="F12" s="9">
        <v>0</v>
      </c>
      <c r="G12" s="9">
        <v>13</v>
      </c>
      <c r="H12" s="9">
        <v>0</v>
      </c>
      <c r="I12" s="9">
        <v>76</v>
      </c>
      <c r="J12" s="9">
        <v>74</v>
      </c>
      <c r="K12" s="9">
        <v>95</v>
      </c>
      <c r="L12" s="9">
        <v>96</v>
      </c>
      <c r="M12" s="9">
        <v>34</v>
      </c>
      <c r="N12" s="7">
        <f t="shared" si="0"/>
        <v>426</v>
      </c>
    </row>
    <row r="13" spans="1:14" ht="21.75" customHeight="1">
      <c r="A13" s="6" t="s">
        <v>25</v>
      </c>
      <c r="B13" s="9">
        <v>67</v>
      </c>
      <c r="C13" s="9">
        <v>0</v>
      </c>
      <c r="D13" s="9">
        <v>103</v>
      </c>
      <c r="E13" s="9">
        <v>28</v>
      </c>
      <c r="F13" s="9">
        <v>153</v>
      </c>
      <c r="G13" s="9">
        <v>262</v>
      </c>
      <c r="H13" s="9">
        <v>319</v>
      </c>
      <c r="I13" s="9">
        <v>188</v>
      </c>
      <c r="J13" s="9">
        <v>84</v>
      </c>
      <c r="K13" s="9">
        <v>125</v>
      </c>
      <c r="L13" s="9">
        <v>41</v>
      </c>
      <c r="M13" s="9">
        <v>0</v>
      </c>
      <c r="N13" s="7">
        <f t="shared" si="0"/>
        <v>1370</v>
      </c>
    </row>
    <row r="14" spans="1:14" ht="22.5" customHeight="1">
      <c r="A14" s="6" t="s">
        <v>26</v>
      </c>
      <c r="B14" s="9">
        <v>0</v>
      </c>
      <c r="C14" s="9">
        <v>0</v>
      </c>
      <c r="D14" s="9">
        <v>46</v>
      </c>
      <c r="E14" s="9">
        <v>13</v>
      </c>
      <c r="F14" s="9">
        <v>0</v>
      </c>
      <c r="G14" s="9">
        <v>10</v>
      </c>
      <c r="H14" s="9">
        <v>0</v>
      </c>
      <c r="I14" s="9">
        <v>0</v>
      </c>
      <c r="J14" s="9">
        <v>10</v>
      </c>
      <c r="K14" s="9">
        <v>0</v>
      </c>
      <c r="L14" s="9">
        <v>0</v>
      </c>
      <c r="M14" s="9">
        <v>0</v>
      </c>
      <c r="N14" s="7">
        <f t="shared" si="0"/>
        <v>79</v>
      </c>
    </row>
    <row r="15" spans="1:14" ht="31.5" customHeight="1">
      <c r="A15" s="6" t="s">
        <v>38</v>
      </c>
      <c r="B15" s="9">
        <v>43</v>
      </c>
      <c r="C15" s="9">
        <v>0</v>
      </c>
      <c r="D15" s="9">
        <v>177</v>
      </c>
      <c r="E15" s="9">
        <v>68</v>
      </c>
      <c r="F15" s="9">
        <v>84</v>
      </c>
      <c r="G15" s="9">
        <v>139</v>
      </c>
      <c r="H15" s="9">
        <v>129</v>
      </c>
      <c r="I15" s="9">
        <v>9</v>
      </c>
      <c r="J15" s="9">
        <v>103</v>
      </c>
      <c r="K15" s="9">
        <v>166</v>
      </c>
      <c r="L15" s="9">
        <v>131</v>
      </c>
      <c r="M15" s="9">
        <v>212</v>
      </c>
      <c r="N15" s="7">
        <f t="shared" si="0"/>
        <v>1261</v>
      </c>
    </row>
    <row r="16" spans="1:14" ht="31.5" customHeight="1">
      <c r="A16" s="6" t="s">
        <v>39</v>
      </c>
      <c r="B16" s="9">
        <v>18</v>
      </c>
      <c r="C16" s="9">
        <v>0</v>
      </c>
      <c r="D16" s="9">
        <v>47</v>
      </c>
      <c r="E16" s="9">
        <v>17</v>
      </c>
      <c r="F16" s="9">
        <v>13</v>
      </c>
      <c r="G16" s="9">
        <v>11</v>
      </c>
      <c r="H16" s="9">
        <v>6</v>
      </c>
      <c r="I16" s="9">
        <v>0</v>
      </c>
      <c r="J16" s="9">
        <v>0</v>
      </c>
      <c r="K16" s="9">
        <v>0</v>
      </c>
      <c r="L16" s="9">
        <v>0</v>
      </c>
      <c r="M16" s="9">
        <v>12</v>
      </c>
      <c r="N16" s="7">
        <f t="shared" si="0"/>
        <v>124</v>
      </c>
    </row>
    <row r="17" spans="1:14" ht="31.5" customHeight="1">
      <c r="A17" s="6" t="s">
        <v>27</v>
      </c>
      <c r="B17" s="9">
        <v>63</v>
      </c>
      <c r="C17" s="9">
        <v>0</v>
      </c>
      <c r="D17" s="9">
        <v>106</v>
      </c>
      <c r="E17" s="9">
        <v>51</v>
      </c>
      <c r="F17" s="9">
        <v>64</v>
      </c>
      <c r="G17" s="9">
        <v>129</v>
      </c>
      <c r="H17" s="9">
        <v>143</v>
      </c>
      <c r="I17" s="9">
        <v>68</v>
      </c>
      <c r="J17" s="9">
        <v>77</v>
      </c>
      <c r="K17" s="9">
        <v>107</v>
      </c>
      <c r="L17" s="9">
        <v>115</v>
      </c>
      <c r="M17" s="9">
        <v>141</v>
      </c>
      <c r="N17" s="7">
        <f t="shared" si="0"/>
        <v>1064</v>
      </c>
    </row>
    <row r="18" spans="1:14" ht="27.7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51" right="0.33" top="0.85" bottom="0.46" header="0.5" footer="0.35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18"/>
  <sheetViews>
    <sheetView zoomScale="66" zoomScaleNormal="66" zoomScaleSheetLayoutView="85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78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0</v>
      </c>
      <c r="C8" s="9">
        <v>13</v>
      </c>
      <c r="D8" s="9">
        <v>18</v>
      </c>
      <c r="E8" s="9">
        <v>18</v>
      </c>
      <c r="F8" s="9">
        <v>7</v>
      </c>
      <c r="G8" s="9">
        <v>12</v>
      </c>
      <c r="H8" s="9">
        <v>1</v>
      </c>
      <c r="I8" s="9">
        <v>3</v>
      </c>
      <c r="J8" s="9">
        <v>8</v>
      </c>
      <c r="K8" s="9">
        <v>3</v>
      </c>
      <c r="L8" s="9">
        <v>4</v>
      </c>
      <c r="M8" s="9">
        <v>0</v>
      </c>
      <c r="N8" s="7">
        <f t="shared" ref="N8:N17" si="0">SUM(B8+C8+D8+E8+F8+G8+H8+I8+J8+K8+L8+M8)</f>
        <v>87</v>
      </c>
    </row>
    <row r="9" spans="1:14" ht="31.5" customHeight="1">
      <c r="A9" s="6" t="s">
        <v>21</v>
      </c>
      <c r="B9" s="9">
        <v>0</v>
      </c>
      <c r="C9" s="9">
        <v>1383</v>
      </c>
      <c r="D9" s="9">
        <v>1725</v>
      </c>
      <c r="E9" s="9">
        <v>2742</v>
      </c>
      <c r="F9" s="9">
        <v>1084</v>
      </c>
      <c r="G9" s="9">
        <v>1418</v>
      </c>
      <c r="H9" s="9">
        <v>194</v>
      </c>
      <c r="I9" s="9">
        <v>265</v>
      </c>
      <c r="J9" s="9">
        <v>754</v>
      </c>
      <c r="K9" s="9">
        <v>382</v>
      </c>
      <c r="L9" s="9">
        <v>941</v>
      </c>
      <c r="M9" s="9">
        <v>0</v>
      </c>
      <c r="N9" s="7">
        <f t="shared" si="0"/>
        <v>10888</v>
      </c>
    </row>
    <row r="10" spans="1:14" ht="26.25" customHeight="1">
      <c r="A10" s="6" t="s">
        <v>22</v>
      </c>
      <c r="B10" s="9">
        <v>0</v>
      </c>
      <c r="C10" s="9">
        <v>138</v>
      </c>
      <c r="D10" s="9">
        <v>144</v>
      </c>
      <c r="E10" s="9">
        <v>126</v>
      </c>
      <c r="F10" s="9">
        <v>18</v>
      </c>
      <c r="G10" s="9">
        <v>116</v>
      </c>
      <c r="H10" s="9">
        <v>1</v>
      </c>
      <c r="I10" s="9">
        <v>17</v>
      </c>
      <c r="J10" s="9">
        <v>52</v>
      </c>
      <c r="K10" s="9">
        <v>0</v>
      </c>
      <c r="L10" s="9">
        <v>0</v>
      </c>
      <c r="M10" s="9">
        <v>0</v>
      </c>
      <c r="N10" s="7">
        <f t="shared" si="0"/>
        <v>612</v>
      </c>
    </row>
    <row r="11" spans="1:14" ht="26.25" customHeight="1">
      <c r="A11" s="6" t="s">
        <v>23</v>
      </c>
      <c r="B11" s="9">
        <v>0</v>
      </c>
      <c r="C11" s="9">
        <v>35</v>
      </c>
      <c r="D11" s="9">
        <v>35</v>
      </c>
      <c r="E11" s="9">
        <v>20</v>
      </c>
      <c r="F11" s="9">
        <v>0</v>
      </c>
      <c r="G11" s="9">
        <v>14</v>
      </c>
      <c r="H11" s="9">
        <v>0</v>
      </c>
      <c r="I11" s="9">
        <v>3</v>
      </c>
      <c r="J11" s="9">
        <v>6</v>
      </c>
      <c r="K11" s="9">
        <v>0</v>
      </c>
      <c r="L11" s="9">
        <v>0</v>
      </c>
      <c r="M11" s="9">
        <v>0</v>
      </c>
      <c r="N11" s="7">
        <f t="shared" si="0"/>
        <v>113</v>
      </c>
    </row>
    <row r="12" spans="1:14" ht="21.75" customHeight="1">
      <c r="A12" s="6" t="s">
        <v>24</v>
      </c>
      <c r="B12" s="9">
        <v>0</v>
      </c>
      <c r="C12" s="9">
        <v>122</v>
      </c>
      <c r="D12" s="9">
        <v>119</v>
      </c>
      <c r="E12" s="9">
        <v>164</v>
      </c>
      <c r="F12" s="9">
        <v>71</v>
      </c>
      <c r="G12" s="9">
        <v>60</v>
      </c>
      <c r="H12" s="9">
        <v>11</v>
      </c>
      <c r="I12" s="9">
        <v>22</v>
      </c>
      <c r="J12" s="9">
        <v>65</v>
      </c>
      <c r="K12" s="9">
        <v>25</v>
      </c>
      <c r="L12" s="9">
        <v>52</v>
      </c>
      <c r="M12" s="9">
        <v>0</v>
      </c>
      <c r="N12" s="7">
        <f t="shared" si="0"/>
        <v>711</v>
      </c>
    </row>
    <row r="13" spans="1:14" ht="21.75" customHeight="1">
      <c r="A13" s="6" t="s">
        <v>25</v>
      </c>
      <c r="B13" s="9">
        <v>0</v>
      </c>
      <c r="C13" s="9">
        <v>149</v>
      </c>
      <c r="D13" s="9">
        <v>80</v>
      </c>
      <c r="E13" s="9">
        <v>84</v>
      </c>
      <c r="F13" s="9">
        <v>55</v>
      </c>
      <c r="G13" s="9">
        <v>134</v>
      </c>
      <c r="H13" s="9">
        <v>10</v>
      </c>
      <c r="I13" s="9">
        <v>41</v>
      </c>
      <c r="J13" s="9">
        <v>71</v>
      </c>
      <c r="K13" s="9">
        <v>20</v>
      </c>
      <c r="L13" s="9">
        <v>59</v>
      </c>
      <c r="M13" s="9">
        <v>0</v>
      </c>
      <c r="N13" s="7">
        <f t="shared" si="0"/>
        <v>703</v>
      </c>
    </row>
    <row r="14" spans="1:14" ht="22.5" customHeight="1">
      <c r="A14" s="6" t="s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31.5" customHeight="1">
      <c r="A15" s="6" t="s">
        <v>38</v>
      </c>
      <c r="B15" s="9">
        <v>0</v>
      </c>
      <c r="C15" s="9">
        <v>133</v>
      </c>
      <c r="D15" s="9">
        <v>134</v>
      </c>
      <c r="E15" s="9">
        <v>183</v>
      </c>
      <c r="F15" s="9">
        <v>57</v>
      </c>
      <c r="G15" s="9">
        <v>116</v>
      </c>
      <c r="H15" s="9">
        <v>4</v>
      </c>
      <c r="I15" s="9">
        <v>18</v>
      </c>
      <c r="J15" s="9">
        <v>68</v>
      </c>
      <c r="K15" s="9">
        <v>29</v>
      </c>
      <c r="L15" s="9">
        <v>69</v>
      </c>
      <c r="M15" s="9">
        <v>0</v>
      </c>
      <c r="N15" s="7">
        <f t="shared" si="0"/>
        <v>811</v>
      </c>
    </row>
    <row r="16" spans="1:14" ht="31.5" customHeight="1">
      <c r="A16" s="6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2</v>
      </c>
      <c r="H16" s="9">
        <v>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ref="N16" si="1">SUM(B16+C16+D16+E16+F16+G16+H16+I16+J16+K16+L16+M16)</f>
        <v>7</v>
      </c>
    </row>
    <row r="17" spans="1:14" ht="31.5" customHeight="1">
      <c r="A17" s="6" t="s">
        <v>27</v>
      </c>
      <c r="B17" s="9">
        <v>0</v>
      </c>
      <c r="C17" s="9">
        <v>66</v>
      </c>
      <c r="D17" s="9">
        <v>52</v>
      </c>
      <c r="E17" s="9">
        <v>27</v>
      </c>
      <c r="F17" s="9">
        <v>12</v>
      </c>
      <c r="G17" s="9">
        <v>28</v>
      </c>
      <c r="H17" s="9">
        <v>2</v>
      </c>
      <c r="I17" s="9">
        <v>2</v>
      </c>
      <c r="J17" s="9">
        <v>6</v>
      </c>
      <c r="K17" s="9">
        <v>0</v>
      </c>
      <c r="L17" s="9">
        <v>1</v>
      </c>
      <c r="M17" s="9">
        <v>0</v>
      </c>
      <c r="N17" s="7">
        <f t="shared" si="0"/>
        <v>196</v>
      </c>
    </row>
    <row r="18" spans="1:14" ht="27.7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51" right="0.33" top="0.85" bottom="0.46" header="0.5" footer="0.35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64" zoomScaleNormal="64" workbookViewId="0">
      <selection activeCell="R11" sqref="R11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83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3</v>
      </c>
      <c r="C8" s="9">
        <v>19</v>
      </c>
      <c r="D8" s="9">
        <v>20</v>
      </c>
      <c r="E8" s="9">
        <v>20</v>
      </c>
      <c r="F8" s="9">
        <v>22</v>
      </c>
      <c r="G8" s="9">
        <v>19</v>
      </c>
      <c r="H8" s="9">
        <v>20</v>
      </c>
      <c r="I8" s="9">
        <v>17</v>
      </c>
      <c r="J8" s="9">
        <v>14</v>
      </c>
      <c r="K8" s="9">
        <v>7</v>
      </c>
      <c r="L8" s="9">
        <v>16</v>
      </c>
      <c r="M8" s="9">
        <v>18</v>
      </c>
      <c r="N8" s="7">
        <f t="shared" ref="N8:N17" si="0">SUM(B8+C8+D8+E8+F8+G8+H8+I8+J8+K8+L8+M8)</f>
        <v>195</v>
      </c>
    </row>
    <row r="9" spans="1:14" ht="31.5" customHeight="1">
      <c r="A9" s="6" t="s">
        <v>21</v>
      </c>
      <c r="B9" s="9">
        <v>465</v>
      </c>
      <c r="C9" s="9">
        <v>3327</v>
      </c>
      <c r="D9" s="9">
        <v>3391</v>
      </c>
      <c r="E9" s="9">
        <v>3442</v>
      </c>
      <c r="F9" s="9">
        <v>3897</v>
      </c>
      <c r="G9" s="9">
        <v>3534</v>
      </c>
      <c r="H9" s="9">
        <v>3976</v>
      </c>
      <c r="I9" s="9">
        <v>3671</v>
      </c>
      <c r="J9" s="9">
        <v>2997</v>
      </c>
      <c r="K9" s="9">
        <v>1998</v>
      </c>
      <c r="L9" s="9">
        <v>3107</v>
      </c>
      <c r="M9" s="9">
        <v>3116</v>
      </c>
      <c r="N9" s="7">
        <f t="shared" si="0"/>
        <v>36921</v>
      </c>
    </row>
    <row r="10" spans="1:14" ht="26.25" customHeight="1">
      <c r="A10" s="6" t="s">
        <v>22</v>
      </c>
      <c r="B10" s="9">
        <v>212</v>
      </c>
      <c r="C10" s="9">
        <v>823</v>
      </c>
      <c r="D10" s="9">
        <v>935</v>
      </c>
      <c r="E10" s="9">
        <v>912</v>
      </c>
      <c r="F10" s="9">
        <v>1013</v>
      </c>
      <c r="G10" s="9">
        <v>1159</v>
      </c>
      <c r="H10" s="9">
        <v>1227</v>
      </c>
      <c r="I10" s="9">
        <v>1107</v>
      </c>
      <c r="J10" s="9">
        <v>887</v>
      </c>
      <c r="K10" s="9">
        <v>409</v>
      </c>
      <c r="L10" s="9">
        <v>911</v>
      </c>
      <c r="M10" s="9">
        <v>1051</v>
      </c>
      <c r="N10" s="7">
        <f t="shared" si="0"/>
        <v>10646</v>
      </c>
    </row>
    <row r="11" spans="1:14" ht="26.25" customHeight="1">
      <c r="A11" s="6" t="s">
        <v>23</v>
      </c>
      <c r="B11" s="9">
        <v>47</v>
      </c>
      <c r="C11" s="9">
        <v>229</v>
      </c>
      <c r="D11" s="9">
        <v>252</v>
      </c>
      <c r="E11" s="9">
        <v>261</v>
      </c>
      <c r="F11" s="9">
        <v>296</v>
      </c>
      <c r="G11" s="9">
        <v>281</v>
      </c>
      <c r="H11" s="9">
        <v>301</v>
      </c>
      <c r="I11" s="9">
        <v>288</v>
      </c>
      <c r="J11" s="9">
        <v>197</v>
      </c>
      <c r="K11" s="9">
        <v>105</v>
      </c>
      <c r="L11" s="9">
        <v>212</v>
      </c>
      <c r="M11" s="9">
        <v>233</v>
      </c>
      <c r="N11" s="7">
        <f t="shared" si="0"/>
        <v>2702</v>
      </c>
    </row>
    <row r="12" spans="1:14" ht="21.75" customHeight="1">
      <c r="A12" s="6" t="s">
        <v>24</v>
      </c>
      <c r="B12" s="9">
        <v>21</v>
      </c>
      <c r="C12" s="9">
        <v>118</v>
      </c>
      <c r="D12" s="9">
        <v>122</v>
      </c>
      <c r="E12" s="9">
        <v>131</v>
      </c>
      <c r="F12" s="9">
        <v>147</v>
      </c>
      <c r="G12" s="9">
        <v>72</v>
      </c>
      <c r="H12" s="9">
        <v>65</v>
      </c>
      <c r="I12" s="9">
        <v>32</v>
      </c>
      <c r="J12" s="9">
        <v>19</v>
      </c>
      <c r="K12" s="9">
        <v>11</v>
      </c>
      <c r="L12" s="9">
        <v>23</v>
      </c>
      <c r="M12" s="9">
        <v>47</v>
      </c>
      <c r="N12" s="7">
        <f t="shared" si="0"/>
        <v>808</v>
      </c>
    </row>
    <row r="13" spans="1:14" ht="21.75" customHeight="1">
      <c r="A13" s="6" t="s">
        <v>25</v>
      </c>
      <c r="B13" s="9">
        <v>107</v>
      </c>
      <c r="C13" s="9">
        <v>667</v>
      </c>
      <c r="D13" s="9">
        <v>701</v>
      </c>
      <c r="E13" s="9">
        <v>712</v>
      </c>
      <c r="F13" s="9">
        <v>911</v>
      </c>
      <c r="G13" s="9">
        <v>684</v>
      </c>
      <c r="H13" s="9">
        <v>764</v>
      </c>
      <c r="I13" s="9">
        <v>564</v>
      </c>
      <c r="J13" s="9">
        <v>401</v>
      </c>
      <c r="K13" s="9">
        <v>213</v>
      </c>
      <c r="L13" s="9">
        <v>423</v>
      </c>
      <c r="M13" s="9">
        <v>467</v>
      </c>
      <c r="N13" s="7">
        <f t="shared" si="0"/>
        <v>6614</v>
      </c>
    </row>
    <row r="14" spans="1:14" ht="22.5" customHeight="1">
      <c r="A14" s="6" t="s">
        <v>26</v>
      </c>
      <c r="B14" s="9">
        <v>2</v>
      </c>
      <c r="C14" s="9">
        <v>36</v>
      </c>
      <c r="D14" s="9">
        <v>43</v>
      </c>
      <c r="E14" s="9">
        <v>41</v>
      </c>
      <c r="F14" s="9">
        <v>44</v>
      </c>
      <c r="G14" s="9">
        <v>31</v>
      </c>
      <c r="H14" s="9">
        <v>34</v>
      </c>
      <c r="I14" s="9">
        <v>21</v>
      </c>
      <c r="J14" s="9">
        <v>7</v>
      </c>
      <c r="K14" s="9">
        <v>5</v>
      </c>
      <c r="L14" s="9">
        <v>5</v>
      </c>
      <c r="M14" s="9">
        <v>0</v>
      </c>
      <c r="N14" s="7">
        <f t="shared" si="0"/>
        <v>269</v>
      </c>
    </row>
    <row r="15" spans="1:14" ht="31.5" customHeight="1">
      <c r="A15" s="6" t="s">
        <v>38</v>
      </c>
      <c r="B15" s="9">
        <v>235</v>
      </c>
      <c r="C15" s="9">
        <v>847</v>
      </c>
      <c r="D15" s="9">
        <v>887</v>
      </c>
      <c r="E15" s="9">
        <v>892</v>
      </c>
      <c r="F15" s="9">
        <v>917</v>
      </c>
      <c r="G15" s="9">
        <v>1163</v>
      </c>
      <c r="H15" s="9">
        <v>1361</v>
      </c>
      <c r="I15" s="9">
        <v>1221</v>
      </c>
      <c r="J15" s="9">
        <v>1002</v>
      </c>
      <c r="K15" s="9">
        <v>447</v>
      </c>
      <c r="L15" s="9">
        <v>1134</v>
      </c>
      <c r="M15" s="9">
        <v>1246</v>
      </c>
      <c r="N15" s="7">
        <f t="shared" si="0"/>
        <v>11352</v>
      </c>
    </row>
    <row r="16" spans="1:14" ht="31.5" customHeight="1">
      <c r="A16" s="6" t="s">
        <v>39</v>
      </c>
      <c r="B16" s="9">
        <v>17</v>
      </c>
      <c r="C16" s="9">
        <v>107</v>
      </c>
      <c r="D16" s="9">
        <v>117</v>
      </c>
      <c r="E16" s="9">
        <v>103</v>
      </c>
      <c r="F16" s="9">
        <v>101</v>
      </c>
      <c r="G16" s="9">
        <v>39</v>
      </c>
      <c r="H16" s="9">
        <v>43</v>
      </c>
      <c r="I16" s="9">
        <v>11</v>
      </c>
      <c r="J16" s="9">
        <v>2</v>
      </c>
      <c r="K16" s="9">
        <v>2</v>
      </c>
      <c r="L16" s="9">
        <v>1</v>
      </c>
      <c r="M16" s="9">
        <v>0</v>
      </c>
      <c r="N16" s="7">
        <f t="shared" si="0"/>
        <v>543</v>
      </c>
    </row>
    <row r="17" spans="1:14" ht="31.5" customHeight="1">
      <c r="A17" s="6" t="s">
        <v>27</v>
      </c>
      <c r="B17" s="9">
        <v>235</v>
      </c>
      <c r="C17" s="9">
        <v>819</v>
      </c>
      <c r="D17" s="9">
        <v>872</v>
      </c>
      <c r="E17" s="9">
        <v>891</v>
      </c>
      <c r="F17" s="9">
        <v>917</v>
      </c>
      <c r="G17" s="9">
        <v>1215</v>
      </c>
      <c r="H17" s="9">
        <v>1501</v>
      </c>
      <c r="I17" s="9">
        <v>1354</v>
      </c>
      <c r="J17" s="9">
        <v>1087</v>
      </c>
      <c r="K17" s="9">
        <v>592</v>
      </c>
      <c r="L17" s="9">
        <v>1168</v>
      </c>
      <c r="M17" s="9">
        <v>1334</v>
      </c>
      <c r="N17" s="7">
        <f t="shared" si="0"/>
        <v>11985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77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7</v>
      </c>
      <c r="C8" s="9">
        <v>13</v>
      </c>
      <c r="D8" s="9">
        <v>9</v>
      </c>
      <c r="E8" s="9">
        <v>12</v>
      </c>
      <c r="F8" s="9">
        <v>21</v>
      </c>
      <c r="G8" s="9">
        <v>23</v>
      </c>
      <c r="H8" s="9">
        <v>25</v>
      </c>
      <c r="I8" s="9">
        <v>23</v>
      </c>
      <c r="J8" s="9">
        <v>24</v>
      </c>
      <c r="K8" s="9">
        <v>22</v>
      </c>
      <c r="L8" s="9">
        <v>23</v>
      </c>
      <c r="M8" s="9">
        <v>21</v>
      </c>
      <c r="N8" s="7">
        <f t="shared" ref="N8:N17" si="0">SUM(B8+C8+D8+E8+F8+G8+H8+I8+J8+K8+L8+M8)</f>
        <v>223</v>
      </c>
    </row>
    <row r="9" spans="1:14" ht="31.5" customHeight="1">
      <c r="A9" s="6" t="s">
        <v>21</v>
      </c>
      <c r="B9" s="9">
        <v>850</v>
      </c>
      <c r="C9" s="9">
        <v>740</v>
      </c>
      <c r="D9" s="9">
        <v>285</v>
      </c>
      <c r="E9" s="9">
        <v>681</v>
      </c>
      <c r="F9" s="9">
        <v>1347</v>
      </c>
      <c r="G9" s="9">
        <v>1806</v>
      </c>
      <c r="H9" s="9">
        <v>2114</v>
      </c>
      <c r="I9" s="9">
        <v>2018</v>
      </c>
      <c r="J9" s="9">
        <v>2413</v>
      </c>
      <c r="K9" s="9">
        <v>2114</v>
      </c>
      <c r="L9" s="9">
        <v>2311</v>
      </c>
      <c r="M9" s="9">
        <v>2010</v>
      </c>
      <c r="N9" s="7">
        <f t="shared" si="0"/>
        <v>18689</v>
      </c>
    </row>
    <row r="10" spans="1:14" ht="26.25" customHeight="1">
      <c r="A10" s="6" t="s">
        <v>22</v>
      </c>
      <c r="B10" s="9">
        <v>420</v>
      </c>
      <c r="C10" s="9">
        <v>335</v>
      </c>
      <c r="D10" s="9">
        <v>62</v>
      </c>
      <c r="E10" s="9">
        <v>324</v>
      </c>
      <c r="F10" s="9">
        <v>512</v>
      </c>
      <c r="G10" s="9">
        <v>724</v>
      </c>
      <c r="H10" s="9">
        <v>831</v>
      </c>
      <c r="I10" s="9">
        <v>795</v>
      </c>
      <c r="J10" s="9">
        <v>825</v>
      </c>
      <c r="K10" s="9">
        <v>796</v>
      </c>
      <c r="L10" s="9">
        <v>802</v>
      </c>
      <c r="M10" s="9">
        <v>715</v>
      </c>
      <c r="N10" s="7">
        <f t="shared" si="0"/>
        <v>7141</v>
      </c>
    </row>
    <row r="11" spans="1:14" ht="26.25" customHeight="1">
      <c r="A11" s="6" t="s">
        <v>23</v>
      </c>
      <c r="B11" s="9">
        <v>140</v>
      </c>
      <c r="C11" s="9">
        <v>118</v>
      </c>
      <c r="D11" s="9">
        <v>15</v>
      </c>
      <c r="E11" s="9">
        <v>98</v>
      </c>
      <c r="F11" s="9">
        <v>174</v>
      </c>
      <c r="G11" s="9">
        <v>202</v>
      </c>
      <c r="H11" s="9">
        <v>256</v>
      </c>
      <c r="I11" s="9">
        <v>184</v>
      </c>
      <c r="J11" s="9">
        <v>206</v>
      </c>
      <c r="K11" s="9">
        <v>172</v>
      </c>
      <c r="L11" s="9">
        <v>214</v>
      </c>
      <c r="M11" s="9">
        <v>198</v>
      </c>
      <c r="N11" s="7">
        <f t="shared" si="0"/>
        <v>1977</v>
      </c>
    </row>
    <row r="12" spans="1:14" ht="21.75" customHeight="1">
      <c r="A12" s="6" t="s">
        <v>24</v>
      </c>
      <c r="B12" s="9">
        <v>35</v>
      </c>
      <c r="C12" s="9">
        <v>51</v>
      </c>
      <c r="D12" s="9">
        <v>20</v>
      </c>
      <c r="E12" s="9">
        <v>47</v>
      </c>
      <c r="F12" s="9">
        <v>133</v>
      </c>
      <c r="G12" s="9">
        <v>218</v>
      </c>
      <c r="H12" s="9">
        <v>232</v>
      </c>
      <c r="I12" s="9">
        <v>213</v>
      </c>
      <c r="J12" s="9">
        <v>242</v>
      </c>
      <c r="K12" s="9">
        <v>155</v>
      </c>
      <c r="L12" s="9">
        <v>187</v>
      </c>
      <c r="M12" s="9">
        <v>135</v>
      </c>
      <c r="N12" s="7">
        <f t="shared" si="0"/>
        <v>1668</v>
      </c>
    </row>
    <row r="13" spans="1:14" ht="21.75" customHeight="1">
      <c r="A13" s="6" t="s">
        <v>25</v>
      </c>
      <c r="B13" s="9">
        <v>154</v>
      </c>
      <c r="C13" s="9">
        <v>149</v>
      </c>
      <c r="D13" s="9">
        <v>21</v>
      </c>
      <c r="E13" s="9">
        <v>143</v>
      </c>
      <c r="F13" s="9">
        <v>316</v>
      </c>
      <c r="G13" s="9">
        <v>527</v>
      </c>
      <c r="H13" s="9">
        <v>564</v>
      </c>
      <c r="I13" s="9">
        <v>543</v>
      </c>
      <c r="J13" s="9">
        <v>584</v>
      </c>
      <c r="K13" s="9">
        <v>548</v>
      </c>
      <c r="L13" s="9">
        <v>582</v>
      </c>
      <c r="M13" s="9">
        <v>482</v>
      </c>
      <c r="N13" s="7">
        <f t="shared" si="0"/>
        <v>4613</v>
      </c>
    </row>
    <row r="14" spans="1:14" ht="22.5" customHeight="1">
      <c r="A14" s="6" t="s">
        <v>26</v>
      </c>
      <c r="B14" s="9">
        <v>38</v>
      </c>
      <c r="C14" s="9">
        <v>18</v>
      </c>
      <c r="D14" s="9">
        <v>4</v>
      </c>
      <c r="E14" s="9">
        <v>16</v>
      </c>
      <c r="F14" s="9">
        <v>38</v>
      </c>
      <c r="G14" s="9">
        <v>53</v>
      </c>
      <c r="H14" s="9">
        <v>67</v>
      </c>
      <c r="I14" s="9">
        <v>58</v>
      </c>
      <c r="J14" s="9">
        <v>72</v>
      </c>
      <c r="K14" s="9">
        <v>63</v>
      </c>
      <c r="L14" s="9">
        <v>71</v>
      </c>
      <c r="M14" s="9">
        <v>43</v>
      </c>
      <c r="N14" s="7">
        <f t="shared" si="0"/>
        <v>541</v>
      </c>
    </row>
    <row r="15" spans="1:14" ht="31.5" customHeight="1">
      <c r="A15" s="6" t="s">
        <v>38</v>
      </c>
      <c r="B15" s="9">
        <v>540</v>
      </c>
      <c r="C15" s="9">
        <v>119</v>
      </c>
      <c r="D15" s="9">
        <v>45</v>
      </c>
      <c r="E15" s="9">
        <v>114</v>
      </c>
      <c r="F15" s="9">
        <v>339</v>
      </c>
      <c r="G15" s="9">
        <v>515</v>
      </c>
      <c r="H15" s="9">
        <v>613</v>
      </c>
      <c r="I15" s="9">
        <v>592</v>
      </c>
      <c r="J15" s="9">
        <v>603</v>
      </c>
      <c r="K15" s="9">
        <v>574</v>
      </c>
      <c r="L15" s="9">
        <v>610</v>
      </c>
      <c r="M15" s="9">
        <v>588</v>
      </c>
      <c r="N15" s="7">
        <f t="shared" si="0"/>
        <v>5252</v>
      </c>
    </row>
    <row r="16" spans="1:14" ht="31.5" customHeight="1">
      <c r="A16" s="6" t="s">
        <v>39</v>
      </c>
      <c r="B16" s="9">
        <v>47</v>
      </c>
      <c r="C16" s="9">
        <v>22</v>
      </c>
      <c r="D16" s="9">
        <v>10</v>
      </c>
      <c r="E16" s="9">
        <v>20</v>
      </c>
      <c r="F16" s="9">
        <v>54</v>
      </c>
      <c r="G16" s="9">
        <v>71</v>
      </c>
      <c r="H16" s="9">
        <v>89</v>
      </c>
      <c r="I16" s="9">
        <v>51</v>
      </c>
      <c r="J16" s="9">
        <v>58</v>
      </c>
      <c r="K16" s="9">
        <v>36</v>
      </c>
      <c r="L16" s="9">
        <v>46</v>
      </c>
      <c r="M16" s="9">
        <v>37</v>
      </c>
      <c r="N16" s="7">
        <f t="shared" si="0"/>
        <v>541</v>
      </c>
    </row>
    <row r="17" spans="1:14" ht="31.5" customHeight="1">
      <c r="A17" s="6" t="s">
        <v>27</v>
      </c>
      <c r="B17" s="9">
        <v>224</v>
      </c>
      <c r="C17" s="9">
        <v>102</v>
      </c>
      <c r="D17" s="9">
        <v>35</v>
      </c>
      <c r="E17" s="9">
        <v>99</v>
      </c>
      <c r="F17" s="9">
        <v>312</v>
      </c>
      <c r="G17" s="9">
        <v>620</v>
      </c>
      <c r="H17" s="9">
        <v>850</v>
      </c>
      <c r="I17" s="9">
        <v>796</v>
      </c>
      <c r="J17" s="9">
        <v>849</v>
      </c>
      <c r="K17" s="9">
        <v>721</v>
      </c>
      <c r="L17" s="9">
        <v>755</v>
      </c>
      <c r="M17" s="9">
        <v>689</v>
      </c>
      <c r="N17" s="7">
        <f t="shared" si="0"/>
        <v>6052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topLeftCell="A3" zoomScale="69" zoomScaleNormal="69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56" t="s">
        <v>17</v>
      </c>
      <c r="B3" s="57"/>
      <c r="C3" s="57"/>
      <c r="D3" s="58"/>
      <c r="E3" s="59" t="s">
        <v>81</v>
      </c>
      <c r="F3" s="60"/>
      <c r="G3" s="60"/>
      <c r="H3" s="60"/>
      <c r="I3" s="61"/>
      <c r="J3" s="10"/>
      <c r="K3" s="10"/>
      <c r="L3" s="10"/>
      <c r="M3" s="10"/>
      <c r="N3" s="10"/>
    </row>
    <row r="4" spans="1:14" ht="24" customHeight="1">
      <c r="A4" s="56" t="s">
        <v>40</v>
      </c>
      <c r="B4" s="57"/>
      <c r="C4" s="57"/>
      <c r="D4" s="58"/>
      <c r="E4" s="59">
        <v>2</v>
      </c>
      <c r="F4" s="60"/>
      <c r="G4" s="60"/>
      <c r="H4" s="60"/>
      <c r="I4" s="61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3</v>
      </c>
      <c r="C8" s="9">
        <v>0</v>
      </c>
      <c r="D8" s="9">
        <v>0</v>
      </c>
      <c r="E8" s="9">
        <v>0</v>
      </c>
      <c r="F8" s="9">
        <v>1</v>
      </c>
      <c r="G8" s="26">
        <v>2</v>
      </c>
      <c r="H8" s="9">
        <v>2</v>
      </c>
      <c r="I8" s="9">
        <v>3</v>
      </c>
      <c r="J8" s="9">
        <v>4</v>
      </c>
      <c r="K8" s="9">
        <v>6</v>
      </c>
      <c r="L8" s="9">
        <v>7</v>
      </c>
      <c r="M8" s="9">
        <v>8</v>
      </c>
      <c r="N8" s="7">
        <f t="shared" ref="N8:N17" si="0">SUM(B8+C8+D8+E8+F8+G8+H8+I8+J8+K8+L8+M8)</f>
        <v>36</v>
      </c>
    </row>
    <row r="9" spans="1:14" ht="31.5" customHeight="1">
      <c r="A9" s="6" t="s">
        <v>21</v>
      </c>
      <c r="B9" s="9">
        <v>960</v>
      </c>
      <c r="C9" s="9">
        <v>0</v>
      </c>
      <c r="D9" s="9">
        <v>0</v>
      </c>
      <c r="E9" s="9">
        <v>0</v>
      </c>
      <c r="F9" s="9">
        <v>511</v>
      </c>
      <c r="G9" s="26">
        <v>971</v>
      </c>
      <c r="H9" s="9">
        <v>815</v>
      </c>
      <c r="I9" s="9">
        <v>1691</v>
      </c>
      <c r="J9" s="9">
        <v>2491</v>
      </c>
      <c r="K9" s="9">
        <v>3197</v>
      </c>
      <c r="L9" s="9">
        <v>4355</v>
      </c>
      <c r="M9" s="9">
        <v>5673</v>
      </c>
      <c r="N9" s="7">
        <f t="shared" si="0"/>
        <v>20664</v>
      </c>
    </row>
    <row r="10" spans="1:14" ht="26.25" customHeight="1">
      <c r="A10" s="6" t="s">
        <v>22</v>
      </c>
      <c r="B10" s="9">
        <v>45</v>
      </c>
      <c r="C10" s="9">
        <v>0</v>
      </c>
      <c r="D10" s="9">
        <v>0</v>
      </c>
      <c r="E10" s="9">
        <v>0</v>
      </c>
      <c r="F10" s="9">
        <v>27</v>
      </c>
      <c r="G10" s="26">
        <v>49</v>
      </c>
      <c r="H10" s="9">
        <v>33</v>
      </c>
      <c r="I10" s="9">
        <v>88</v>
      </c>
      <c r="J10" s="9">
        <v>99</v>
      </c>
      <c r="K10" s="9">
        <v>145</v>
      </c>
      <c r="L10" s="9">
        <v>233</v>
      </c>
      <c r="M10" s="9">
        <v>355</v>
      </c>
      <c r="N10" s="7">
        <f t="shared" si="0"/>
        <v>1074</v>
      </c>
    </row>
    <row r="11" spans="1:14" ht="26.25" customHeight="1">
      <c r="A11" s="6" t="s">
        <v>23</v>
      </c>
      <c r="B11" s="9">
        <v>2</v>
      </c>
      <c r="C11" s="9">
        <v>0</v>
      </c>
      <c r="D11" s="9">
        <v>0</v>
      </c>
      <c r="E11" s="9">
        <v>0</v>
      </c>
      <c r="F11" s="9">
        <v>18</v>
      </c>
      <c r="G11" s="26">
        <v>23</v>
      </c>
      <c r="H11" s="9">
        <v>19</v>
      </c>
      <c r="I11" s="9">
        <v>32</v>
      </c>
      <c r="J11" s="9">
        <v>48</v>
      </c>
      <c r="K11" s="9">
        <v>77</v>
      </c>
      <c r="L11" s="9">
        <v>136</v>
      </c>
      <c r="M11" s="9">
        <v>255</v>
      </c>
      <c r="N11" s="7">
        <f t="shared" si="0"/>
        <v>610</v>
      </c>
    </row>
    <row r="12" spans="1:14" ht="21.75" customHeight="1">
      <c r="A12" s="6" t="s">
        <v>24</v>
      </c>
      <c r="B12" s="9">
        <v>12</v>
      </c>
      <c r="C12" s="9">
        <v>0</v>
      </c>
      <c r="D12" s="9">
        <v>0</v>
      </c>
      <c r="E12" s="9">
        <v>0</v>
      </c>
      <c r="F12" s="9">
        <v>9</v>
      </c>
      <c r="G12" s="26">
        <v>19</v>
      </c>
      <c r="H12" s="9">
        <v>14</v>
      </c>
      <c r="I12" s="9">
        <v>28</v>
      </c>
      <c r="J12" s="9">
        <v>35</v>
      </c>
      <c r="K12" s="9">
        <v>52</v>
      </c>
      <c r="L12" s="9">
        <v>88</v>
      </c>
      <c r="M12" s="9">
        <v>71</v>
      </c>
      <c r="N12" s="7">
        <f t="shared" si="0"/>
        <v>328</v>
      </c>
    </row>
    <row r="13" spans="1:14" ht="21.75" customHeight="1">
      <c r="A13" s="6" t="s">
        <v>25</v>
      </c>
      <c r="B13" s="9">
        <v>17</v>
      </c>
      <c r="C13" s="9">
        <v>0</v>
      </c>
      <c r="D13" s="9">
        <v>0</v>
      </c>
      <c r="E13" s="9">
        <v>0</v>
      </c>
      <c r="F13" s="9">
        <v>0</v>
      </c>
      <c r="G13" s="26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17</v>
      </c>
    </row>
    <row r="14" spans="1:14" ht="22.5" customHeight="1">
      <c r="A14" s="6" t="s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26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31.5" customHeight="1">
      <c r="A15" s="6" t="s">
        <v>38</v>
      </c>
      <c r="B15" s="9">
        <v>15</v>
      </c>
      <c r="C15" s="9">
        <v>0</v>
      </c>
      <c r="D15" s="9">
        <v>0</v>
      </c>
      <c r="E15" s="9">
        <v>0</v>
      </c>
      <c r="F15" s="9">
        <v>27</v>
      </c>
      <c r="G15" s="26">
        <v>35</v>
      </c>
      <c r="H15" s="9">
        <v>27</v>
      </c>
      <c r="I15" s="9">
        <v>31</v>
      </c>
      <c r="J15" s="9">
        <v>44</v>
      </c>
      <c r="K15" s="9">
        <v>57</v>
      </c>
      <c r="L15" s="9">
        <v>72</v>
      </c>
      <c r="M15" s="9">
        <v>82</v>
      </c>
      <c r="N15" s="7">
        <f t="shared" si="0"/>
        <v>390</v>
      </c>
    </row>
    <row r="16" spans="1:14" ht="31.5" customHeight="1">
      <c r="A16" s="6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33</v>
      </c>
      <c r="G16" s="26">
        <v>42</v>
      </c>
      <c r="H16" s="9">
        <v>31</v>
      </c>
      <c r="I16" s="9">
        <v>47</v>
      </c>
      <c r="J16" s="9">
        <v>75</v>
      </c>
      <c r="K16" s="9">
        <v>48</v>
      </c>
      <c r="L16" s="9">
        <v>31</v>
      </c>
      <c r="M16" s="9">
        <v>44</v>
      </c>
      <c r="N16" s="7">
        <f t="shared" si="0"/>
        <v>351</v>
      </c>
    </row>
    <row r="17" spans="1:14" ht="31.5" customHeight="1">
      <c r="A17" s="6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15</v>
      </c>
      <c r="G17" s="26">
        <v>22</v>
      </c>
      <c r="H17" s="9">
        <v>17</v>
      </c>
      <c r="I17" s="9">
        <v>25</v>
      </c>
      <c r="J17" s="9">
        <v>38</v>
      </c>
      <c r="K17" s="9">
        <v>44</v>
      </c>
      <c r="L17" s="9">
        <v>101</v>
      </c>
      <c r="M17" s="9">
        <v>85</v>
      </c>
      <c r="N17" s="7">
        <f t="shared" si="0"/>
        <v>347</v>
      </c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="71" zoomScaleNormal="71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82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0</v>
      </c>
      <c r="C8" s="9">
        <v>11</v>
      </c>
      <c r="D8" s="18">
        <v>13</v>
      </c>
      <c r="E8" s="19">
        <v>12</v>
      </c>
      <c r="F8" s="18">
        <v>10</v>
      </c>
      <c r="G8" s="9">
        <v>11</v>
      </c>
      <c r="H8" s="18">
        <v>8</v>
      </c>
      <c r="I8" s="18">
        <v>11</v>
      </c>
      <c r="J8" s="18">
        <v>11</v>
      </c>
      <c r="K8" s="18">
        <v>10</v>
      </c>
      <c r="L8" s="18">
        <v>10</v>
      </c>
      <c r="M8" s="18">
        <v>11</v>
      </c>
      <c r="N8" s="7">
        <f t="shared" ref="N8:N17" si="0">SUM(B8+C8+D8+E8+F8+G8+H8+I8+J8+K8+L8+M8)</f>
        <v>118</v>
      </c>
    </row>
    <row r="9" spans="1:14" ht="31.5" customHeight="1">
      <c r="A9" s="6" t="s">
        <v>21</v>
      </c>
      <c r="B9" s="9">
        <v>0</v>
      </c>
      <c r="C9" s="9">
        <v>876</v>
      </c>
      <c r="D9" s="18">
        <v>1297</v>
      </c>
      <c r="E9" s="18">
        <v>1373</v>
      </c>
      <c r="F9" s="18">
        <v>800</v>
      </c>
      <c r="G9" s="9">
        <v>1221</v>
      </c>
      <c r="H9" s="18">
        <v>1232</v>
      </c>
      <c r="I9" s="18">
        <v>1018</v>
      </c>
      <c r="J9" s="18">
        <v>941</v>
      </c>
      <c r="K9" s="18">
        <v>998</v>
      </c>
      <c r="L9" s="18">
        <v>953</v>
      </c>
      <c r="M9" s="18">
        <v>1327</v>
      </c>
      <c r="N9" s="7">
        <f t="shared" si="0"/>
        <v>12036</v>
      </c>
    </row>
    <row r="10" spans="1:14" ht="26.25" customHeight="1">
      <c r="A10" s="6" t="s">
        <v>22</v>
      </c>
      <c r="B10" s="9">
        <v>0</v>
      </c>
      <c r="C10" s="9">
        <v>185</v>
      </c>
      <c r="D10" s="18">
        <v>148</v>
      </c>
      <c r="E10" s="18">
        <v>95</v>
      </c>
      <c r="F10" s="18">
        <v>123</v>
      </c>
      <c r="G10" s="9">
        <v>117</v>
      </c>
      <c r="H10" s="18">
        <v>93</v>
      </c>
      <c r="I10" s="18">
        <v>68</v>
      </c>
      <c r="J10" s="18">
        <v>160</v>
      </c>
      <c r="K10" s="18">
        <v>93</v>
      </c>
      <c r="L10" s="18">
        <v>122</v>
      </c>
      <c r="M10" s="18">
        <v>193</v>
      </c>
      <c r="N10" s="7">
        <f t="shared" si="0"/>
        <v>1397</v>
      </c>
    </row>
    <row r="11" spans="1:14" ht="26.25" customHeight="1">
      <c r="A11" s="6" t="s">
        <v>23</v>
      </c>
      <c r="B11" s="9">
        <v>0</v>
      </c>
      <c r="C11" s="9">
        <v>1</v>
      </c>
      <c r="D11" s="18">
        <v>1</v>
      </c>
      <c r="E11" s="18">
        <v>1</v>
      </c>
      <c r="F11" s="18">
        <v>5</v>
      </c>
      <c r="G11" s="9">
        <v>3</v>
      </c>
      <c r="H11" s="18">
        <v>3</v>
      </c>
      <c r="I11" s="18">
        <v>0</v>
      </c>
      <c r="J11" s="18">
        <v>0</v>
      </c>
      <c r="K11" s="18">
        <v>0</v>
      </c>
      <c r="L11" s="18">
        <v>2</v>
      </c>
      <c r="M11" s="18">
        <v>0</v>
      </c>
      <c r="N11" s="7">
        <f t="shared" si="0"/>
        <v>16</v>
      </c>
    </row>
    <row r="12" spans="1:14" ht="21.75" customHeight="1">
      <c r="A12" s="6" t="s">
        <v>24</v>
      </c>
      <c r="B12" s="9">
        <v>0</v>
      </c>
      <c r="C12" s="9">
        <v>17</v>
      </c>
      <c r="D12" s="18">
        <v>17</v>
      </c>
      <c r="E12" s="18">
        <v>20</v>
      </c>
      <c r="F12" s="18">
        <v>12</v>
      </c>
      <c r="G12" s="9">
        <v>75</v>
      </c>
      <c r="H12" s="18">
        <v>22</v>
      </c>
      <c r="I12" s="18">
        <v>25</v>
      </c>
      <c r="J12" s="18">
        <v>35</v>
      </c>
      <c r="K12" s="18">
        <v>28</v>
      </c>
      <c r="L12" s="18">
        <v>37</v>
      </c>
      <c r="M12" s="18">
        <v>31</v>
      </c>
      <c r="N12" s="7">
        <f t="shared" si="0"/>
        <v>319</v>
      </c>
    </row>
    <row r="13" spans="1:14" ht="21.75" customHeight="1">
      <c r="A13" s="6" t="s">
        <v>25</v>
      </c>
      <c r="B13" s="9">
        <v>0</v>
      </c>
      <c r="C13" s="9">
        <v>122</v>
      </c>
      <c r="D13" s="18">
        <v>164</v>
      </c>
      <c r="E13" s="18">
        <v>123</v>
      </c>
      <c r="F13" s="18">
        <v>133</v>
      </c>
      <c r="G13" s="9">
        <v>59</v>
      </c>
      <c r="H13" s="18">
        <v>158</v>
      </c>
      <c r="I13" s="18">
        <v>136</v>
      </c>
      <c r="J13" s="18">
        <v>143</v>
      </c>
      <c r="K13" s="18">
        <v>96</v>
      </c>
      <c r="L13" s="18">
        <v>161</v>
      </c>
      <c r="M13" s="18">
        <v>197</v>
      </c>
      <c r="N13" s="7">
        <f t="shared" si="0"/>
        <v>1492</v>
      </c>
    </row>
    <row r="14" spans="1:14" ht="22.5" customHeight="1">
      <c r="A14" s="6" t="s">
        <v>26</v>
      </c>
      <c r="B14" s="9">
        <v>0</v>
      </c>
      <c r="C14" s="9"/>
      <c r="D14" s="18">
        <v>0</v>
      </c>
      <c r="E14" s="18">
        <v>0</v>
      </c>
      <c r="F14" s="18">
        <v>0</v>
      </c>
      <c r="G14" s="9">
        <v>0</v>
      </c>
      <c r="H14" s="18">
        <v>0</v>
      </c>
      <c r="I14" s="18">
        <v>2</v>
      </c>
      <c r="J14" s="18">
        <v>4</v>
      </c>
      <c r="K14" s="18">
        <v>3</v>
      </c>
      <c r="L14" s="18">
        <v>4</v>
      </c>
      <c r="M14" s="18">
        <v>5</v>
      </c>
      <c r="N14" s="7">
        <f t="shared" si="0"/>
        <v>18</v>
      </c>
    </row>
    <row r="15" spans="1:14" ht="31.5" customHeight="1">
      <c r="A15" s="6" t="s">
        <v>38</v>
      </c>
      <c r="B15" s="9">
        <v>0</v>
      </c>
      <c r="C15" s="9"/>
      <c r="D15" s="18">
        <v>87</v>
      </c>
      <c r="E15" s="18">
        <v>74</v>
      </c>
      <c r="F15" s="18">
        <v>75</v>
      </c>
      <c r="G15" s="9">
        <v>102</v>
      </c>
      <c r="H15" s="18">
        <v>54</v>
      </c>
      <c r="I15" s="18">
        <v>43</v>
      </c>
      <c r="J15" s="18">
        <v>66</v>
      </c>
      <c r="K15" s="18">
        <v>54</v>
      </c>
      <c r="L15" s="18">
        <v>91</v>
      </c>
      <c r="M15" s="18">
        <v>127</v>
      </c>
      <c r="N15" s="7">
        <f t="shared" si="0"/>
        <v>773</v>
      </c>
    </row>
    <row r="16" spans="1:14" ht="31.5" customHeight="1">
      <c r="A16" s="6" t="s">
        <v>39</v>
      </c>
      <c r="B16" s="9">
        <v>0</v>
      </c>
      <c r="C16" s="9"/>
      <c r="D16" s="18">
        <v>3</v>
      </c>
      <c r="E16" s="18">
        <v>6</v>
      </c>
      <c r="F16" s="18">
        <v>3</v>
      </c>
      <c r="G16" s="9">
        <v>19</v>
      </c>
      <c r="H16" s="18">
        <v>21</v>
      </c>
      <c r="I16" s="18">
        <v>8</v>
      </c>
      <c r="J16" s="18">
        <v>2</v>
      </c>
      <c r="K16" s="18">
        <v>2</v>
      </c>
      <c r="L16" s="18">
        <v>1</v>
      </c>
      <c r="M16" s="18">
        <v>9</v>
      </c>
      <c r="N16" s="7">
        <f t="shared" si="0"/>
        <v>74</v>
      </c>
    </row>
    <row r="17" spans="1:14" ht="31.5" customHeight="1">
      <c r="A17" s="6" t="s">
        <v>27</v>
      </c>
      <c r="B17" s="9">
        <v>0</v>
      </c>
      <c r="C17" s="9"/>
      <c r="D17" s="18">
        <v>69</v>
      </c>
      <c r="E17" s="18">
        <v>69</v>
      </c>
      <c r="F17" s="18">
        <v>74</v>
      </c>
      <c r="G17" s="9">
        <v>58</v>
      </c>
      <c r="H17" s="18">
        <v>52</v>
      </c>
      <c r="I17" s="18">
        <v>47</v>
      </c>
      <c r="J17" s="18">
        <v>48</v>
      </c>
      <c r="K17" s="18">
        <v>40</v>
      </c>
      <c r="L17" s="18">
        <v>45</v>
      </c>
      <c r="M17" s="18">
        <v>76</v>
      </c>
      <c r="N17" s="7">
        <f t="shared" si="0"/>
        <v>578</v>
      </c>
    </row>
    <row r="18" spans="1:14" ht="27.75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zoomScale="64" zoomScaleNormal="64" workbookViewId="0">
      <selection activeCell="M8" sqref="M8:M17"/>
    </sheetView>
  </sheetViews>
  <sheetFormatPr defaultRowHeight="15"/>
  <cols>
    <col min="1" max="1" width="22" style="4" customWidth="1"/>
    <col min="2" max="2" width="7.5703125" style="4" customWidth="1"/>
    <col min="3" max="3" width="7.42578125" style="4" customWidth="1"/>
    <col min="4" max="5" width="7.7109375" style="4" customWidth="1"/>
    <col min="6" max="7" width="7.85546875" style="4" customWidth="1"/>
    <col min="8" max="8" width="8.28515625" style="4" customWidth="1"/>
    <col min="9" max="13" width="9.140625" style="4"/>
    <col min="14" max="14" width="10" style="4" customWidth="1"/>
    <col min="15" max="255" width="9.140625" style="4"/>
    <col min="256" max="256" width="22" style="4" customWidth="1"/>
    <col min="257" max="257" width="8.42578125" style="4" customWidth="1"/>
    <col min="258" max="258" width="7.5703125" style="4" customWidth="1"/>
    <col min="259" max="259" width="7.42578125" style="4" customWidth="1"/>
    <col min="260" max="261" width="7.7109375" style="4" customWidth="1"/>
    <col min="262" max="263" width="7.85546875" style="4" customWidth="1"/>
    <col min="264" max="264" width="8.28515625" style="4" customWidth="1"/>
    <col min="265" max="269" width="9.140625" style="4"/>
    <col min="270" max="270" width="10" style="4" customWidth="1"/>
    <col min="271" max="511" width="9.140625" style="4"/>
    <col min="512" max="512" width="22" style="4" customWidth="1"/>
    <col min="513" max="513" width="8.42578125" style="4" customWidth="1"/>
    <col min="514" max="514" width="7.5703125" style="4" customWidth="1"/>
    <col min="515" max="515" width="7.42578125" style="4" customWidth="1"/>
    <col min="516" max="517" width="7.7109375" style="4" customWidth="1"/>
    <col min="518" max="519" width="7.85546875" style="4" customWidth="1"/>
    <col min="520" max="520" width="8.28515625" style="4" customWidth="1"/>
    <col min="521" max="525" width="9.140625" style="4"/>
    <col min="526" max="526" width="10" style="4" customWidth="1"/>
    <col min="527" max="767" width="9.140625" style="4"/>
    <col min="768" max="768" width="22" style="4" customWidth="1"/>
    <col min="769" max="769" width="8.42578125" style="4" customWidth="1"/>
    <col min="770" max="770" width="7.5703125" style="4" customWidth="1"/>
    <col min="771" max="771" width="7.42578125" style="4" customWidth="1"/>
    <col min="772" max="773" width="7.7109375" style="4" customWidth="1"/>
    <col min="774" max="775" width="7.85546875" style="4" customWidth="1"/>
    <col min="776" max="776" width="8.28515625" style="4" customWidth="1"/>
    <col min="777" max="781" width="9.140625" style="4"/>
    <col min="782" max="782" width="10" style="4" customWidth="1"/>
    <col min="783" max="1023" width="9.140625" style="4"/>
    <col min="1024" max="1024" width="22" style="4" customWidth="1"/>
    <col min="1025" max="1025" width="8.42578125" style="4" customWidth="1"/>
    <col min="1026" max="1026" width="7.5703125" style="4" customWidth="1"/>
    <col min="1027" max="1027" width="7.42578125" style="4" customWidth="1"/>
    <col min="1028" max="1029" width="7.7109375" style="4" customWidth="1"/>
    <col min="1030" max="1031" width="7.85546875" style="4" customWidth="1"/>
    <col min="1032" max="1032" width="8.28515625" style="4" customWidth="1"/>
    <col min="1033" max="1037" width="9.140625" style="4"/>
    <col min="1038" max="1038" width="10" style="4" customWidth="1"/>
    <col min="1039" max="1279" width="9.140625" style="4"/>
    <col min="1280" max="1280" width="22" style="4" customWidth="1"/>
    <col min="1281" max="1281" width="8.42578125" style="4" customWidth="1"/>
    <col min="1282" max="1282" width="7.5703125" style="4" customWidth="1"/>
    <col min="1283" max="1283" width="7.42578125" style="4" customWidth="1"/>
    <col min="1284" max="1285" width="7.7109375" style="4" customWidth="1"/>
    <col min="1286" max="1287" width="7.85546875" style="4" customWidth="1"/>
    <col min="1288" max="1288" width="8.28515625" style="4" customWidth="1"/>
    <col min="1289" max="1293" width="9.140625" style="4"/>
    <col min="1294" max="1294" width="10" style="4" customWidth="1"/>
    <col min="1295" max="1535" width="9.140625" style="4"/>
    <col min="1536" max="1536" width="22" style="4" customWidth="1"/>
    <col min="1537" max="1537" width="8.42578125" style="4" customWidth="1"/>
    <col min="1538" max="1538" width="7.5703125" style="4" customWidth="1"/>
    <col min="1539" max="1539" width="7.42578125" style="4" customWidth="1"/>
    <col min="1540" max="1541" width="7.7109375" style="4" customWidth="1"/>
    <col min="1542" max="1543" width="7.85546875" style="4" customWidth="1"/>
    <col min="1544" max="1544" width="8.28515625" style="4" customWidth="1"/>
    <col min="1545" max="1549" width="9.140625" style="4"/>
    <col min="1550" max="1550" width="10" style="4" customWidth="1"/>
    <col min="1551" max="1791" width="9.140625" style="4"/>
    <col min="1792" max="1792" width="22" style="4" customWidth="1"/>
    <col min="1793" max="1793" width="8.42578125" style="4" customWidth="1"/>
    <col min="1794" max="1794" width="7.5703125" style="4" customWidth="1"/>
    <col min="1795" max="1795" width="7.42578125" style="4" customWidth="1"/>
    <col min="1796" max="1797" width="7.7109375" style="4" customWidth="1"/>
    <col min="1798" max="1799" width="7.85546875" style="4" customWidth="1"/>
    <col min="1800" max="1800" width="8.28515625" style="4" customWidth="1"/>
    <col min="1801" max="1805" width="9.140625" style="4"/>
    <col min="1806" max="1806" width="10" style="4" customWidth="1"/>
    <col min="1807" max="2047" width="9.140625" style="4"/>
    <col min="2048" max="2048" width="22" style="4" customWidth="1"/>
    <col min="2049" max="2049" width="8.42578125" style="4" customWidth="1"/>
    <col min="2050" max="2050" width="7.5703125" style="4" customWidth="1"/>
    <col min="2051" max="2051" width="7.42578125" style="4" customWidth="1"/>
    <col min="2052" max="2053" width="7.7109375" style="4" customWidth="1"/>
    <col min="2054" max="2055" width="7.85546875" style="4" customWidth="1"/>
    <col min="2056" max="2056" width="8.28515625" style="4" customWidth="1"/>
    <col min="2057" max="2061" width="9.140625" style="4"/>
    <col min="2062" max="2062" width="10" style="4" customWidth="1"/>
    <col min="2063" max="2303" width="9.140625" style="4"/>
    <col min="2304" max="2304" width="22" style="4" customWidth="1"/>
    <col min="2305" max="2305" width="8.42578125" style="4" customWidth="1"/>
    <col min="2306" max="2306" width="7.5703125" style="4" customWidth="1"/>
    <col min="2307" max="2307" width="7.42578125" style="4" customWidth="1"/>
    <col min="2308" max="2309" width="7.7109375" style="4" customWidth="1"/>
    <col min="2310" max="2311" width="7.85546875" style="4" customWidth="1"/>
    <col min="2312" max="2312" width="8.28515625" style="4" customWidth="1"/>
    <col min="2313" max="2317" width="9.140625" style="4"/>
    <col min="2318" max="2318" width="10" style="4" customWidth="1"/>
    <col min="2319" max="2559" width="9.140625" style="4"/>
    <col min="2560" max="2560" width="22" style="4" customWidth="1"/>
    <col min="2561" max="2561" width="8.42578125" style="4" customWidth="1"/>
    <col min="2562" max="2562" width="7.5703125" style="4" customWidth="1"/>
    <col min="2563" max="2563" width="7.42578125" style="4" customWidth="1"/>
    <col min="2564" max="2565" width="7.7109375" style="4" customWidth="1"/>
    <col min="2566" max="2567" width="7.85546875" style="4" customWidth="1"/>
    <col min="2568" max="2568" width="8.28515625" style="4" customWidth="1"/>
    <col min="2569" max="2573" width="9.140625" style="4"/>
    <col min="2574" max="2574" width="10" style="4" customWidth="1"/>
    <col min="2575" max="2815" width="9.140625" style="4"/>
    <col min="2816" max="2816" width="22" style="4" customWidth="1"/>
    <col min="2817" max="2817" width="8.42578125" style="4" customWidth="1"/>
    <col min="2818" max="2818" width="7.5703125" style="4" customWidth="1"/>
    <col min="2819" max="2819" width="7.42578125" style="4" customWidth="1"/>
    <col min="2820" max="2821" width="7.7109375" style="4" customWidth="1"/>
    <col min="2822" max="2823" width="7.85546875" style="4" customWidth="1"/>
    <col min="2824" max="2824" width="8.28515625" style="4" customWidth="1"/>
    <col min="2825" max="2829" width="9.140625" style="4"/>
    <col min="2830" max="2830" width="10" style="4" customWidth="1"/>
    <col min="2831" max="3071" width="9.140625" style="4"/>
    <col min="3072" max="3072" width="22" style="4" customWidth="1"/>
    <col min="3073" max="3073" width="8.42578125" style="4" customWidth="1"/>
    <col min="3074" max="3074" width="7.5703125" style="4" customWidth="1"/>
    <col min="3075" max="3075" width="7.42578125" style="4" customWidth="1"/>
    <col min="3076" max="3077" width="7.7109375" style="4" customWidth="1"/>
    <col min="3078" max="3079" width="7.85546875" style="4" customWidth="1"/>
    <col min="3080" max="3080" width="8.28515625" style="4" customWidth="1"/>
    <col min="3081" max="3085" width="9.140625" style="4"/>
    <col min="3086" max="3086" width="10" style="4" customWidth="1"/>
    <col min="3087" max="3327" width="9.140625" style="4"/>
    <col min="3328" max="3328" width="22" style="4" customWidth="1"/>
    <col min="3329" max="3329" width="8.42578125" style="4" customWidth="1"/>
    <col min="3330" max="3330" width="7.5703125" style="4" customWidth="1"/>
    <col min="3331" max="3331" width="7.42578125" style="4" customWidth="1"/>
    <col min="3332" max="3333" width="7.7109375" style="4" customWidth="1"/>
    <col min="3334" max="3335" width="7.85546875" style="4" customWidth="1"/>
    <col min="3336" max="3336" width="8.28515625" style="4" customWidth="1"/>
    <col min="3337" max="3341" width="9.140625" style="4"/>
    <col min="3342" max="3342" width="10" style="4" customWidth="1"/>
    <col min="3343" max="3583" width="9.140625" style="4"/>
    <col min="3584" max="3584" width="22" style="4" customWidth="1"/>
    <col min="3585" max="3585" width="8.42578125" style="4" customWidth="1"/>
    <col min="3586" max="3586" width="7.5703125" style="4" customWidth="1"/>
    <col min="3587" max="3587" width="7.42578125" style="4" customWidth="1"/>
    <col min="3588" max="3589" width="7.7109375" style="4" customWidth="1"/>
    <col min="3590" max="3591" width="7.85546875" style="4" customWidth="1"/>
    <col min="3592" max="3592" width="8.28515625" style="4" customWidth="1"/>
    <col min="3593" max="3597" width="9.140625" style="4"/>
    <col min="3598" max="3598" width="10" style="4" customWidth="1"/>
    <col min="3599" max="3839" width="9.140625" style="4"/>
    <col min="3840" max="3840" width="22" style="4" customWidth="1"/>
    <col min="3841" max="3841" width="8.42578125" style="4" customWidth="1"/>
    <col min="3842" max="3842" width="7.5703125" style="4" customWidth="1"/>
    <col min="3843" max="3843" width="7.42578125" style="4" customWidth="1"/>
    <col min="3844" max="3845" width="7.7109375" style="4" customWidth="1"/>
    <col min="3846" max="3847" width="7.85546875" style="4" customWidth="1"/>
    <col min="3848" max="3848" width="8.28515625" style="4" customWidth="1"/>
    <col min="3849" max="3853" width="9.140625" style="4"/>
    <col min="3854" max="3854" width="10" style="4" customWidth="1"/>
    <col min="3855" max="4095" width="9.140625" style="4"/>
    <col min="4096" max="4096" width="22" style="4" customWidth="1"/>
    <col min="4097" max="4097" width="8.42578125" style="4" customWidth="1"/>
    <col min="4098" max="4098" width="7.5703125" style="4" customWidth="1"/>
    <col min="4099" max="4099" width="7.42578125" style="4" customWidth="1"/>
    <col min="4100" max="4101" width="7.7109375" style="4" customWidth="1"/>
    <col min="4102" max="4103" width="7.85546875" style="4" customWidth="1"/>
    <col min="4104" max="4104" width="8.28515625" style="4" customWidth="1"/>
    <col min="4105" max="4109" width="9.140625" style="4"/>
    <col min="4110" max="4110" width="10" style="4" customWidth="1"/>
    <col min="4111" max="4351" width="9.140625" style="4"/>
    <col min="4352" max="4352" width="22" style="4" customWidth="1"/>
    <col min="4353" max="4353" width="8.42578125" style="4" customWidth="1"/>
    <col min="4354" max="4354" width="7.5703125" style="4" customWidth="1"/>
    <col min="4355" max="4355" width="7.42578125" style="4" customWidth="1"/>
    <col min="4356" max="4357" width="7.7109375" style="4" customWidth="1"/>
    <col min="4358" max="4359" width="7.85546875" style="4" customWidth="1"/>
    <col min="4360" max="4360" width="8.28515625" style="4" customWidth="1"/>
    <col min="4361" max="4365" width="9.140625" style="4"/>
    <col min="4366" max="4366" width="10" style="4" customWidth="1"/>
    <col min="4367" max="4607" width="9.140625" style="4"/>
    <col min="4608" max="4608" width="22" style="4" customWidth="1"/>
    <col min="4609" max="4609" width="8.42578125" style="4" customWidth="1"/>
    <col min="4610" max="4610" width="7.5703125" style="4" customWidth="1"/>
    <col min="4611" max="4611" width="7.42578125" style="4" customWidth="1"/>
    <col min="4612" max="4613" width="7.7109375" style="4" customWidth="1"/>
    <col min="4614" max="4615" width="7.85546875" style="4" customWidth="1"/>
    <col min="4616" max="4616" width="8.28515625" style="4" customWidth="1"/>
    <col min="4617" max="4621" width="9.140625" style="4"/>
    <col min="4622" max="4622" width="10" style="4" customWidth="1"/>
    <col min="4623" max="4863" width="9.140625" style="4"/>
    <col min="4864" max="4864" width="22" style="4" customWidth="1"/>
    <col min="4865" max="4865" width="8.42578125" style="4" customWidth="1"/>
    <col min="4866" max="4866" width="7.5703125" style="4" customWidth="1"/>
    <col min="4867" max="4867" width="7.42578125" style="4" customWidth="1"/>
    <col min="4868" max="4869" width="7.7109375" style="4" customWidth="1"/>
    <col min="4870" max="4871" width="7.85546875" style="4" customWidth="1"/>
    <col min="4872" max="4872" width="8.28515625" style="4" customWidth="1"/>
    <col min="4873" max="4877" width="9.140625" style="4"/>
    <col min="4878" max="4878" width="10" style="4" customWidth="1"/>
    <col min="4879" max="5119" width="9.140625" style="4"/>
    <col min="5120" max="5120" width="22" style="4" customWidth="1"/>
    <col min="5121" max="5121" width="8.42578125" style="4" customWidth="1"/>
    <col min="5122" max="5122" width="7.5703125" style="4" customWidth="1"/>
    <col min="5123" max="5123" width="7.42578125" style="4" customWidth="1"/>
    <col min="5124" max="5125" width="7.7109375" style="4" customWidth="1"/>
    <col min="5126" max="5127" width="7.85546875" style="4" customWidth="1"/>
    <col min="5128" max="5128" width="8.28515625" style="4" customWidth="1"/>
    <col min="5129" max="5133" width="9.140625" style="4"/>
    <col min="5134" max="5134" width="10" style="4" customWidth="1"/>
    <col min="5135" max="5375" width="9.140625" style="4"/>
    <col min="5376" max="5376" width="22" style="4" customWidth="1"/>
    <col min="5377" max="5377" width="8.42578125" style="4" customWidth="1"/>
    <col min="5378" max="5378" width="7.5703125" style="4" customWidth="1"/>
    <col min="5379" max="5379" width="7.42578125" style="4" customWidth="1"/>
    <col min="5380" max="5381" width="7.7109375" style="4" customWidth="1"/>
    <col min="5382" max="5383" width="7.85546875" style="4" customWidth="1"/>
    <col min="5384" max="5384" width="8.28515625" style="4" customWidth="1"/>
    <col min="5385" max="5389" width="9.140625" style="4"/>
    <col min="5390" max="5390" width="10" style="4" customWidth="1"/>
    <col min="5391" max="5631" width="9.140625" style="4"/>
    <col min="5632" max="5632" width="22" style="4" customWidth="1"/>
    <col min="5633" max="5633" width="8.42578125" style="4" customWidth="1"/>
    <col min="5634" max="5634" width="7.5703125" style="4" customWidth="1"/>
    <col min="5635" max="5635" width="7.42578125" style="4" customWidth="1"/>
    <col min="5636" max="5637" width="7.7109375" style="4" customWidth="1"/>
    <col min="5638" max="5639" width="7.85546875" style="4" customWidth="1"/>
    <col min="5640" max="5640" width="8.28515625" style="4" customWidth="1"/>
    <col min="5641" max="5645" width="9.140625" style="4"/>
    <col min="5646" max="5646" width="10" style="4" customWidth="1"/>
    <col min="5647" max="5887" width="9.140625" style="4"/>
    <col min="5888" max="5888" width="22" style="4" customWidth="1"/>
    <col min="5889" max="5889" width="8.42578125" style="4" customWidth="1"/>
    <col min="5890" max="5890" width="7.5703125" style="4" customWidth="1"/>
    <col min="5891" max="5891" width="7.42578125" style="4" customWidth="1"/>
    <col min="5892" max="5893" width="7.7109375" style="4" customWidth="1"/>
    <col min="5894" max="5895" width="7.85546875" style="4" customWidth="1"/>
    <col min="5896" max="5896" width="8.28515625" style="4" customWidth="1"/>
    <col min="5897" max="5901" width="9.140625" style="4"/>
    <col min="5902" max="5902" width="10" style="4" customWidth="1"/>
    <col min="5903" max="6143" width="9.140625" style="4"/>
    <col min="6144" max="6144" width="22" style="4" customWidth="1"/>
    <col min="6145" max="6145" width="8.42578125" style="4" customWidth="1"/>
    <col min="6146" max="6146" width="7.5703125" style="4" customWidth="1"/>
    <col min="6147" max="6147" width="7.42578125" style="4" customWidth="1"/>
    <col min="6148" max="6149" width="7.7109375" style="4" customWidth="1"/>
    <col min="6150" max="6151" width="7.85546875" style="4" customWidth="1"/>
    <col min="6152" max="6152" width="8.28515625" style="4" customWidth="1"/>
    <col min="6153" max="6157" width="9.140625" style="4"/>
    <col min="6158" max="6158" width="10" style="4" customWidth="1"/>
    <col min="6159" max="6399" width="9.140625" style="4"/>
    <col min="6400" max="6400" width="22" style="4" customWidth="1"/>
    <col min="6401" max="6401" width="8.42578125" style="4" customWidth="1"/>
    <col min="6402" max="6402" width="7.5703125" style="4" customWidth="1"/>
    <col min="6403" max="6403" width="7.42578125" style="4" customWidth="1"/>
    <col min="6404" max="6405" width="7.7109375" style="4" customWidth="1"/>
    <col min="6406" max="6407" width="7.85546875" style="4" customWidth="1"/>
    <col min="6408" max="6408" width="8.28515625" style="4" customWidth="1"/>
    <col min="6409" max="6413" width="9.140625" style="4"/>
    <col min="6414" max="6414" width="10" style="4" customWidth="1"/>
    <col min="6415" max="6655" width="9.140625" style="4"/>
    <col min="6656" max="6656" width="22" style="4" customWidth="1"/>
    <col min="6657" max="6657" width="8.42578125" style="4" customWidth="1"/>
    <col min="6658" max="6658" width="7.5703125" style="4" customWidth="1"/>
    <col min="6659" max="6659" width="7.42578125" style="4" customWidth="1"/>
    <col min="6660" max="6661" width="7.7109375" style="4" customWidth="1"/>
    <col min="6662" max="6663" width="7.85546875" style="4" customWidth="1"/>
    <col min="6664" max="6664" width="8.28515625" style="4" customWidth="1"/>
    <col min="6665" max="6669" width="9.140625" style="4"/>
    <col min="6670" max="6670" width="10" style="4" customWidth="1"/>
    <col min="6671" max="6911" width="9.140625" style="4"/>
    <col min="6912" max="6912" width="22" style="4" customWidth="1"/>
    <col min="6913" max="6913" width="8.42578125" style="4" customWidth="1"/>
    <col min="6914" max="6914" width="7.5703125" style="4" customWidth="1"/>
    <col min="6915" max="6915" width="7.42578125" style="4" customWidth="1"/>
    <col min="6916" max="6917" width="7.7109375" style="4" customWidth="1"/>
    <col min="6918" max="6919" width="7.85546875" style="4" customWidth="1"/>
    <col min="6920" max="6920" width="8.28515625" style="4" customWidth="1"/>
    <col min="6921" max="6925" width="9.140625" style="4"/>
    <col min="6926" max="6926" width="10" style="4" customWidth="1"/>
    <col min="6927" max="7167" width="9.140625" style="4"/>
    <col min="7168" max="7168" width="22" style="4" customWidth="1"/>
    <col min="7169" max="7169" width="8.42578125" style="4" customWidth="1"/>
    <col min="7170" max="7170" width="7.5703125" style="4" customWidth="1"/>
    <col min="7171" max="7171" width="7.42578125" style="4" customWidth="1"/>
    <col min="7172" max="7173" width="7.7109375" style="4" customWidth="1"/>
    <col min="7174" max="7175" width="7.85546875" style="4" customWidth="1"/>
    <col min="7176" max="7176" width="8.28515625" style="4" customWidth="1"/>
    <col min="7177" max="7181" width="9.140625" style="4"/>
    <col min="7182" max="7182" width="10" style="4" customWidth="1"/>
    <col min="7183" max="7423" width="9.140625" style="4"/>
    <col min="7424" max="7424" width="22" style="4" customWidth="1"/>
    <col min="7425" max="7425" width="8.42578125" style="4" customWidth="1"/>
    <col min="7426" max="7426" width="7.5703125" style="4" customWidth="1"/>
    <col min="7427" max="7427" width="7.42578125" style="4" customWidth="1"/>
    <col min="7428" max="7429" width="7.7109375" style="4" customWidth="1"/>
    <col min="7430" max="7431" width="7.85546875" style="4" customWidth="1"/>
    <col min="7432" max="7432" width="8.28515625" style="4" customWidth="1"/>
    <col min="7433" max="7437" width="9.140625" style="4"/>
    <col min="7438" max="7438" width="10" style="4" customWidth="1"/>
    <col min="7439" max="7679" width="9.140625" style="4"/>
    <col min="7680" max="7680" width="22" style="4" customWidth="1"/>
    <col min="7681" max="7681" width="8.42578125" style="4" customWidth="1"/>
    <col min="7682" max="7682" width="7.5703125" style="4" customWidth="1"/>
    <col min="7683" max="7683" width="7.42578125" style="4" customWidth="1"/>
    <col min="7684" max="7685" width="7.7109375" style="4" customWidth="1"/>
    <col min="7686" max="7687" width="7.85546875" style="4" customWidth="1"/>
    <col min="7688" max="7688" width="8.28515625" style="4" customWidth="1"/>
    <col min="7689" max="7693" width="9.140625" style="4"/>
    <col min="7694" max="7694" width="10" style="4" customWidth="1"/>
    <col min="7695" max="7935" width="9.140625" style="4"/>
    <col min="7936" max="7936" width="22" style="4" customWidth="1"/>
    <col min="7937" max="7937" width="8.42578125" style="4" customWidth="1"/>
    <col min="7938" max="7938" width="7.5703125" style="4" customWidth="1"/>
    <col min="7939" max="7939" width="7.42578125" style="4" customWidth="1"/>
    <col min="7940" max="7941" width="7.7109375" style="4" customWidth="1"/>
    <col min="7942" max="7943" width="7.85546875" style="4" customWidth="1"/>
    <col min="7944" max="7944" width="8.28515625" style="4" customWidth="1"/>
    <col min="7945" max="7949" width="9.140625" style="4"/>
    <col min="7950" max="7950" width="10" style="4" customWidth="1"/>
    <col min="7951" max="8191" width="9.140625" style="4"/>
    <col min="8192" max="8192" width="22" style="4" customWidth="1"/>
    <col min="8193" max="8193" width="8.42578125" style="4" customWidth="1"/>
    <col min="8194" max="8194" width="7.5703125" style="4" customWidth="1"/>
    <col min="8195" max="8195" width="7.42578125" style="4" customWidth="1"/>
    <col min="8196" max="8197" width="7.7109375" style="4" customWidth="1"/>
    <col min="8198" max="8199" width="7.85546875" style="4" customWidth="1"/>
    <col min="8200" max="8200" width="8.28515625" style="4" customWidth="1"/>
    <col min="8201" max="8205" width="9.140625" style="4"/>
    <col min="8206" max="8206" width="10" style="4" customWidth="1"/>
    <col min="8207" max="8447" width="9.140625" style="4"/>
    <col min="8448" max="8448" width="22" style="4" customWidth="1"/>
    <col min="8449" max="8449" width="8.42578125" style="4" customWidth="1"/>
    <col min="8450" max="8450" width="7.5703125" style="4" customWidth="1"/>
    <col min="8451" max="8451" width="7.42578125" style="4" customWidth="1"/>
    <col min="8452" max="8453" width="7.7109375" style="4" customWidth="1"/>
    <col min="8454" max="8455" width="7.85546875" style="4" customWidth="1"/>
    <col min="8456" max="8456" width="8.28515625" style="4" customWidth="1"/>
    <col min="8457" max="8461" width="9.140625" style="4"/>
    <col min="8462" max="8462" width="10" style="4" customWidth="1"/>
    <col min="8463" max="8703" width="9.140625" style="4"/>
    <col min="8704" max="8704" width="22" style="4" customWidth="1"/>
    <col min="8705" max="8705" width="8.42578125" style="4" customWidth="1"/>
    <col min="8706" max="8706" width="7.5703125" style="4" customWidth="1"/>
    <col min="8707" max="8707" width="7.42578125" style="4" customWidth="1"/>
    <col min="8708" max="8709" width="7.7109375" style="4" customWidth="1"/>
    <col min="8710" max="8711" width="7.85546875" style="4" customWidth="1"/>
    <col min="8712" max="8712" width="8.28515625" style="4" customWidth="1"/>
    <col min="8713" max="8717" width="9.140625" style="4"/>
    <col min="8718" max="8718" width="10" style="4" customWidth="1"/>
    <col min="8719" max="8959" width="9.140625" style="4"/>
    <col min="8960" max="8960" width="22" style="4" customWidth="1"/>
    <col min="8961" max="8961" width="8.42578125" style="4" customWidth="1"/>
    <col min="8962" max="8962" width="7.5703125" style="4" customWidth="1"/>
    <col min="8963" max="8963" width="7.42578125" style="4" customWidth="1"/>
    <col min="8964" max="8965" width="7.7109375" style="4" customWidth="1"/>
    <col min="8966" max="8967" width="7.85546875" style="4" customWidth="1"/>
    <col min="8968" max="8968" width="8.28515625" style="4" customWidth="1"/>
    <col min="8969" max="8973" width="9.140625" style="4"/>
    <col min="8974" max="8974" width="10" style="4" customWidth="1"/>
    <col min="8975" max="9215" width="9.140625" style="4"/>
    <col min="9216" max="9216" width="22" style="4" customWidth="1"/>
    <col min="9217" max="9217" width="8.42578125" style="4" customWidth="1"/>
    <col min="9218" max="9218" width="7.5703125" style="4" customWidth="1"/>
    <col min="9219" max="9219" width="7.42578125" style="4" customWidth="1"/>
    <col min="9220" max="9221" width="7.7109375" style="4" customWidth="1"/>
    <col min="9222" max="9223" width="7.85546875" style="4" customWidth="1"/>
    <col min="9224" max="9224" width="8.28515625" style="4" customWidth="1"/>
    <col min="9225" max="9229" width="9.140625" style="4"/>
    <col min="9230" max="9230" width="10" style="4" customWidth="1"/>
    <col min="9231" max="9471" width="9.140625" style="4"/>
    <col min="9472" max="9472" width="22" style="4" customWidth="1"/>
    <col min="9473" max="9473" width="8.42578125" style="4" customWidth="1"/>
    <col min="9474" max="9474" width="7.5703125" style="4" customWidth="1"/>
    <col min="9475" max="9475" width="7.42578125" style="4" customWidth="1"/>
    <col min="9476" max="9477" width="7.7109375" style="4" customWidth="1"/>
    <col min="9478" max="9479" width="7.85546875" style="4" customWidth="1"/>
    <col min="9480" max="9480" width="8.28515625" style="4" customWidth="1"/>
    <col min="9481" max="9485" width="9.140625" style="4"/>
    <col min="9486" max="9486" width="10" style="4" customWidth="1"/>
    <col min="9487" max="9727" width="9.140625" style="4"/>
    <col min="9728" max="9728" width="22" style="4" customWidth="1"/>
    <col min="9729" max="9729" width="8.42578125" style="4" customWidth="1"/>
    <col min="9730" max="9730" width="7.5703125" style="4" customWidth="1"/>
    <col min="9731" max="9731" width="7.42578125" style="4" customWidth="1"/>
    <col min="9732" max="9733" width="7.7109375" style="4" customWidth="1"/>
    <col min="9734" max="9735" width="7.85546875" style="4" customWidth="1"/>
    <col min="9736" max="9736" width="8.28515625" style="4" customWidth="1"/>
    <col min="9737" max="9741" width="9.140625" style="4"/>
    <col min="9742" max="9742" width="10" style="4" customWidth="1"/>
    <col min="9743" max="9983" width="9.140625" style="4"/>
    <col min="9984" max="9984" width="22" style="4" customWidth="1"/>
    <col min="9985" max="9985" width="8.42578125" style="4" customWidth="1"/>
    <col min="9986" max="9986" width="7.5703125" style="4" customWidth="1"/>
    <col min="9987" max="9987" width="7.42578125" style="4" customWidth="1"/>
    <col min="9988" max="9989" width="7.7109375" style="4" customWidth="1"/>
    <col min="9990" max="9991" width="7.85546875" style="4" customWidth="1"/>
    <col min="9992" max="9992" width="8.28515625" style="4" customWidth="1"/>
    <col min="9993" max="9997" width="9.140625" style="4"/>
    <col min="9998" max="9998" width="10" style="4" customWidth="1"/>
    <col min="9999" max="10239" width="9.140625" style="4"/>
    <col min="10240" max="10240" width="22" style="4" customWidth="1"/>
    <col min="10241" max="10241" width="8.42578125" style="4" customWidth="1"/>
    <col min="10242" max="10242" width="7.5703125" style="4" customWidth="1"/>
    <col min="10243" max="10243" width="7.42578125" style="4" customWidth="1"/>
    <col min="10244" max="10245" width="7.7109375" style="4" customWidth="1"/>
    <col min="10246" max="10247" width="7.85546875" style="4" customWidth="1"/>
    <col min="10248" max="10248" width="8.28515625" style="4" customWidth="1"/>
    <col min="10249" max="10253" width="9.140625" style="4"/>
    <col min="10254" max="10254" width="10" style="4" customWidth="1"/>
    <col min="10255" max="10495" width="9.140625" style="4"/>
    <col min="10496" max="10496" width="22" style="4" customWidth="1"/>
    <col min="10497" max="10497" width="8.42578125" style="4" customWidth="1"/>
    <col min="10498" max="10498" width="7.5703125" style="4" customWidth="1"/>
    <col min="10499" max="10499" width="7.42578125" style="4" customWidth="1"/>
    <col min="10500" max="10501" width="7.7109375" style="4" customWidth="1"/>
    <col min="10502" max="10503" width="7.85546875" style="4" customWidth="1"/>
    <col min="10504" max="10504" width="8.28515625" style="4" customWidth="1"/>
    <col min="10505" max="10509" width="9.140625" style="4"/>
    <col min="10510" max="10510" width="10" style="4" customWidth="1"/>
    <col min="10511" max="10751" width="9.140625" style="4"/>
    <col min="10752" max="10752" width="22" style="4" customWidth="1"/>
    <col min="10753" max="10753" width="8.42578125" style="4" customWidth="1"/>
    <col min="10754" max="10754" width="7.5703125" style="4" customWidth="1"/>
    <col min="10755" max="10755" width="7.42578125" style="4" customWidth="1"/>
    <col min="10756" max="10757" width="7.7109375" style="4" customWidth="1"/>
    <col min="10758" max="10759" width="7.85546875" style="4" customWidth="1"/>
    <col min="10760" max="10760" width="8.28515625" style="4" customWidth="1"/>
    <col min="10761" max="10765" width="9.140625" style="4"/>
    <col min="10766" max="10766" width="10" style="4" customWidth="1"/>
    <col min="10767" max="11007" width="9.140625" style="4"/>
    <col min="11008" max="11008" width="22" style="4" customWidth="1"/>
    <col min="11009" max="11009" width="8.42578125" style="4" customWidth="1"/>
    <col min="11010" max="11010" width="7.5703125" style="4" customWidth="1"/>
    <col min="11011" max="11011" width="7.42578125" style="4" customWidth="1"/>
    <col min="11012" max="11013" width="7.7109375" style="4" customWidth="1"/>
    <col min="11014" max="11015" width="7.85546875" style="4" customWidth="1"/>
    <col min="11016" max="11016" width="8.28515625" style="4" customWidth="1"/>
    <col min="11017" max="11021" width="9.140625" style="4"/>
    <col min="11022" max="11022" width="10" style="4" customWidth="1"/>
    <col min="11023" max="11263" width="9.140625" style="4"/>
    <col min="11264" max="11264" width="22" style="4" customWidth="1"/>
    <col min="11265" max="11265" width="8.42578125" style="4" customWidth="1"/>
    <col min="11266" max="11266" width="7.5703125" style="4" customWidth="1"/>
    <col min="11267" max="11267" width="7.42578125" style="4" customWidth="1"/>
    <col min="11268" max="11269" width="7.7109375" style="4" customWidth="1"/>
    <col min="11270" max="11271" width="7.85546875" style="4" customWidth="1"/>
    <col min="11272" max="11272" width="8.28515625" style="4" customWidth="1"/>
    <col min="11273" max="11277" width="9.140625" style="4"/>
    <col min="11278" max="11278" width="10" style="4" customWidth="1"/>
    <col min="11279" max="11519" width="9.140625" style="4"/>
    <col min="11520" max="11520" width="22" style="4" customWidth="1"/>
    <col min="11521" max="11521" width="8.42578125" style="4" customWidth="1"/>
    <col min="11522" max="11522" width="7.5703125" style="4" customWidth="1"/>
    <col min="11523" max="11523" width="7.42578125" style="4" customWidth="1"/>
    <col min="11524" max="11525" width="7.7109375" style="4" customWidth="1"/>
    <col min="11526" max="11527" width="7.85546875" style="4" customWidth="1"/>
    <col min="11528" max="11528" width="8.28515625" style="4" customWidth="1"/>
    <col min="11529" max="11533" width="9.140625" style="4"/>
    <col min="11534" max="11534" width="10" style="4" customWidth="1"/>
    <col min="11535" max="11775" width="9.140625" style="4"/>
    <col min="11776" max="11776" width="22" style="4" customWidth="1"/>
    <col min="11777" max="11777" width="8.42578125" style="4" customWidth="1"/>
    <col min="11778" max="11778" width="7.5703125" style="4" customWidth="1"/>
    <col min="11779" max="11779" width="7.42578125" style="4" customWidth="1"/>
    <col min="11780" max="11781" width="7.7109375" style="4" customWidth="1"/>
    <col min="11782" max="11783" width="7.85546875" style="4" customWidth="1"/>
    <col min="11784" max="11784" width="8.28515625" style="4" customWidth="1"/>
    <col min="11785" max="11789" width="9.140625" style="4"/>
    <col min="11790" max="11790" width="10" style="4" customWidth="1"/>
    <col min="11791" max="12031" width="9.140625" style="4"/>
    <col min="12032" max="12032" width="22" style="4" customWidth="1"/>
    <col min="12033" max="12033" width="8.42578125" style="4" customWidth="1"/>
    <col min="12034" max="12034" width="7.5703125" style="4" customWidth="1"/>
    <col min="12035" max="12035" width="7.42578125" style="4" customWidth="1"/>
    <col min="12036" max="12037" width="7.7109375" style="4" customWidth="1"/>
    <col min="12038" max="12039" width="7.85546875" style="4" customWidth="1"/>
    <col min="12040" max="12040" width="8.28515625" style="4" customWidth="1"/>
    <col min="12041" max="12045" width="9.140625" style="4"/>
    <col min="12046" max="12046" width="10" style="4" customWidth="1"/>
    <col min="12047" max="12287" width="9.140625" style="4"/>
    <col min="12288" max="12288" width="22" style="4" customWidth="1"/>
    <col min="12289" max="12289" width="8.42578125" style="4" customWidth="1"/>
    <col min="12290" max="12290" width="7.5703125" style="4" customWidth="1"/>
    <col min="12291" max="12291" width="7.42578125" style="4" customWidth="1"/>
    <col min="12292" max="12293" width="7.7109375" style="4" customWidth="1"/>
    <col min="12294" max="12295" width="7.85546875" style="4" customWidth="1"/>
    <col min="12296" max="12296" width="8.28515625" style="4" customWidth="1"/>
    <col min="12297" max="12301" width="9.140625" style="4"/>
    <col min="12302" max="12302" width="10" style="4" customWidth="1"/>
    <col min="12303" max="12543" width="9.140625" style="4"/>
    <col min="12544" max="12544" width="22" style="4" customWidth="1"/>
    <col min="12545" max="12545" width="8.42578125" style="4" customWidth="1"/>
    <col min="12546" max="12546" width="7.5703125" style="4" customWidth="1"/>
    <col min="12547" max="12547" width="7.42578125" style="4" customWidth="1"/>
    <col min="12548" max="12549" width="7.7109375" style="4" customWidth="1"/>
    <col min="12550" max="12551" width="7.85546875" style="4" customWidth="1"/>
    <col min="12552" max="12552" width="8.28515625" style="4" customWidth="1"/>
    <col min="12553" max="12557" width="9.140625" style="4"/>
    <col min="12558" max="12558" width="10" style="4" customWidth="1"/>
    <col min="12559" max="12799" width="9.140625" style="4"/>
    <col min="12800" max="12800" width="22" style="4" customWidth="1"/>
    <col min="12801" max="12801" width="8.42578125" style="4" customWidth="1"/>
    <col min="12802" max="12802" width="7.5703125" style="4" customWidth="1"/>
    <col min="12803" max="12803" width="7.42578125" style="4" customWidth="1"/>
    <col min="12804" max="12805" width="7.7109375" style="4" customWidth="1"/>
    <col min="12806" max="12807" width="7.85546875" style="4" customWidth="1"/>
    <col min="12808" max="12808" width="8.28515625" style="4" customWidth="1"/>
    <col min="12809" max="12813" width="9.140625" style="4"/>
    <col min="12814" max="12814" width="10" style="4" customWidth="1"/>
    <col min="12815" max="13055" width="9.140625" style="4"/>
    <col min="13056" max="13056" width="22" style="4" customWidth="1"/>
    <col min="13057" max="13057" width="8.42578125" style="4" customWidth="1"/>
    <col min="13058" max="13058" width="7.5703125" style="4" customWidth="1"/>
    <col min="13059" max="13059" width="7.42578125" style="4" customWidth="1"/>
    <col min="13060" max="13061" width="7.7109375" style="4" customWidth="1"/>
    <col min="13062" max="13063" width="7.85546875" style="4" customWidth="1"/>
    <col min="13064" max="13064" width="8.28515625" style="4" customWidth="1"/>
    <col min="13065" max="13069" width="9.140625" style="4"/>
    <col min="13070" max="13070" width="10" style="4" customWidth="1"/>
    <col min="13071" max="13311" width="9.140625" style="4"/>
    <col min="13312" max="13312" width="22" style="4" customWidth="1"/>
    <col min="13313" max="13313" width="8.42578125" style="4" customWidth="1"/>
    <col min="13314" max="13314" width="7.5703125" style="4" customWidth="1"/>
    <col min="13315" max="13315" width="7.42578125" style="4" customWidth="1"/>
    <col min="13316" max="13317" width="7.7109375" style="4" customWidth="1"/>
    <col min="13318" max="13319" width="7.85546875" style="4" customWidth="1"/>
    <col min="13320" max="13320" width="8.28515625" style="4" customWidth="1"/>
    <col min="13321" max="13325" width="9.140625" style="4"/>
    <col min="13326" max="13326" width="10" style="4" customWidth="1"/>
    <col min="13327" max="13567" width="9.140625" style="4"/>
    <col min="13568" max="13568" width="22" style="4" customWidth="1"/>
    <col min="13569" max="13569" width="8.42578125" style="4" customWidth="1"/>
    <col min="13570" max="13570" width="7.5703125" style="4" customWidth="1"/>
    <col min="13571" max="13571" width="7.42578125" style="4" customWidth="1"/>
    <col min="13572" max="13573" width="7.7109375" style="4" customWidth="1"/>
    <col min="13574" max="13575" width="7.85546875" style="4" customWidth="1"/>
    <col min="13576" max="13576" width="8.28515625" style="4" customWidth="1"/>
    <col min="13577" max="13581" width="9.140625" style="4"/>
    <col min="13582" max="13582" width="10" style="4" customWidth="1"/>
    <col min="13583" max="13823" width="9.140625" style="4"/>
    <col min="13824" max="13824" width="22" style="4" customWidth="1"/>
    <col min="13825" max="13825" width="8.42578125" style="4" customWidth="1"/>
    <col min="13826" max="13826" width="7.5703125" style="4" customWidth="1"/>
    <col min="13827" max="13827" width="7.42578125" style="4" customWidth="1"/>
    <col min="13828" max="13829" width="7.7109375" style="4" customWidth="1"/>
    <col min="13830" max="13831" width="7.85546875" style="4" customWidth="1"/>
    <col min="13832" max="13832" width="8.28515625" style="4" customWidth="1"/>
    <col min="13833" max="13837" width="9.140625" style="4"/>
    <col min="13838" max="13838" width="10" style="4" customWidth="1"/>
    <col min="13839" max="14079" width="9.140625" style="4"/>
    <col min="14080" max="14080" width="22" style="4" customWidth="1"/>
    <col min="14081" max="14081" width="8.42578125" style="4" customWidth="1"/>
    <col min="14082" max="14082" width="7.5703125" style="4" customWidth="1"/>
    <col min="14083" max="14083" width="7.42578125" style="4" customWidth="1"/>
    <col min="14084" max="14085" width="7.7109375" style="4" customWidth="1"/>
    <col min="14086" max="14087" width="7.85546875" style="4" customWidth="1"/>
    <col min="14088" max="14088" width="8.28515625" style="4" customWidth="1"/>
    <col min="14089" max="14093" width="9.140625" style="4"/>
    <col min="14094" max="14094" width="10" style="4" customWidth="1"/>
    <col min="14095" max="14335" width="9.140625" style="4"/>
    <col min="14336" max="14336" width="22" style="4" customWidth="1"/>
    <col min="14337" max="14337" width="8.42578125" style="4" customWidth="1"/>
    <col min="14338" max="14338" width="7.5703125" style="4" customWidth="1"/>
    <col min="14339" max="14339" width="7.42578125" style="4" customWidth="1"/>
    <col min="14340" max="14341" width="7.7109375" style="4" customWidth="1"/>
    <col min="14342" max="14343" width="7.85546875" style="4" customWidth="1"/>
    <col min="14344" max="14344" width="8.28515625" style="4" customWidth="1"/>
    <col min="14345" max="14349" width="9.140625" style="4"/>
    <col min="14350" max="14350" width="10" style="4" customWidth="1"/>
    <col min="14351" max="14591" width="9.140625" style="4"/>
    <col min="14592" max="14592" width="22" style="4" customWidth="1"/>
    <col min="14593" max="14593" width="8.42578125" style="4" customWidth="1"/>
    <col min="14594" max="14594" width="7.5703125" style="4" customWidth="1"/>
    <col min="14595" max="14595" width="7.42578125" style="4" customWidth="1"/>
    <col min="14596" max="14597" width="7.7109375" style="4" customWidth="1"/>
    <col min="14598" max="14599" width="7.85546875" style="4" customWidth="1"/>
    <col min="14600" max="14600" width="8.28515625" style="4" customWidth="1"/>
    <col min="14601" max="14605" width="9.140625" style="4"/>
    <col min="14606" max="14606" width="10" style="4" customWidth="1"/>
    <col min="14607" max="14847" width="9.140625" style="4"/>
    <col min="14848" max="14848" width="22" style="4" customWidth="1"/>
    <col min="14849" max="14849" width="8.42578125" style="4" customWidth="1"/>
    <col min="14850" max="14850" width="7.5703125" style="4" customWidth="1"/>
    <col min="14851" max="14851" width="7.42578125" style="4" customWidth="1"/>
    <col min="14852" max="14853" width="7.7109375" style="4" customWidth="1"/>
    <col min="14854" max="14855" width="7.85546875" style="4" customWidth="1"/>
    <col min="14856" max="14856" width="8.28515625" style="4" customWidth="1"/>
    <col min="14857" max="14861" width="9.140625" style="4"/>
    <col min="14862" max="14862" width="10" style="4" customWidth="1"/>
    <col min="14863" max="15103" width="9.140625" style="4"/>
    <col min="15104" max="15104" width="22" style="4" customWidth="1"/>
    <col min="15105" max="15105" width="8.42578125" style="4" customWidth="1"/>
    <col min="15106" max="15106" width="7.5703125" style="4" customWidth="1"/>
    <col min="15107" max="15107" width="7.42578125" style="4" customWidth="1"/>
    <col min="15108" max="15109" width="7.7109375" style="4" customWidth="1"/>
    <col min="15110" max="15111" width="7.85546875" style="4" customWidth="1"/>
    <col min="15112" max="15112" width="8.28515625" style="4" customWidth="1"/>
    <col min="15113" max="15117" width="9.140625" style="4"/>
    <col min="15118" max="15118" width="10" style="4" customWidth="1"/>
    <col min="15119" max="15359" width="9.140625" style="4"/>
    <col min="15360" max="15360" width="22" style="4" customWidth="1"/>
    <col min="15361" max="15361" width="8.42578125" style="4" customWidth="1"/>
    <col min="15362" max="15362" width="7.5703125" style="4" customWidth="1"/>
    <col min="15363" max="15363" width="7.42578125" style="4" customWidth="1"/>
    <col min="15364" max="15365" width="7.7109375" style="4" customWidth="1"/>
    <col min="15366" max="15367" width="7.85546875" style="4" customWidth="1"/>
    <col min="15368" max="15368" width="8.28515625" style="4" customWidth="1"/>
    <col min="15369" max="15373" width="9.140625" style="4"/>
    <col min="15374" max="15374" width="10" style="4" customWidth="1"/>
    <col min="15375" max="15615" width="9.140625" style="4"/>
    <col min="15616" max="15616" width="22" style="4" customWidth="1"/>
    <col min="15617" max="15617" width="8.42578125" style="4" customWidth="1"/>
    <col min="15618" max="15618" width="7.5703125" style="4" customWidth="1"/>
    <col min="15619" max="15619" width="7.42578125" style="4" customWidth="1"/>
    <col min="15620" max="15621" width="7.7109375" style="4" customWidth="1"/>
    <col min="15622" max="15623" width="7.85546875" style="4" customWidth="1"/>
    <col min="15624" max="15624" width="8.28515625" style="4" customWidth="1"/>
    <col min="15625" max="15629" width="9.140625" style="4"/>
    <col min="15630" max="15630" width="10" style="4" customWidth="1"/>
    <col min="15631" max="15871" width="9.140625" style="4"/>
    <col min="15872" max="15872" width="22" style="4" customWidth="1"/>
    <col min="15873" max="15873" width="8.42578125" style="4" customWidth="1"/>
    <col min="15874" max="15874" width="7.5703125" style="4" customWidth="1"/>
    <col min="15875" max="15875" width="7.42578125" style="4" customWidth="1"/>
    <col min="15876" max="15877" width="7.7109375" style="4" customWidth="1"/>
    <col min="15878" max="15879" width="7.85546875" style="4" customWidth="1"/>
    <col min="15880" max="15880" width="8.28515625" style="4" customWidth="1"/>
    <col min="15881" max="15885" width="9.140625" style="4"/>
    <col min="15886" max="15886" width="10" style="4" customWidth="1"/>
    <col min="15887" max="16127" width="9.140625" style="4"/>
    <col min="16128" max="16128" width="22" style="4" customWidth="1"/>
    <col min="16129" max="16129" width="8.42578125" style="4" customWidth="1"/>
    <col min="16130" max="16130" width="7.5703125" style="4" customWidth="1"/>
    <col min="16131" max="16131" width="7.42578125" style="4" customWidth="1"/>
    <col min="16132" max="16133" width="7.7109375" style="4" customWidth="1"/>
    <col min="16134" max="16135" width="7.85546875" style="4" customWidth="1"/>
    <col min="16136" max="16136" width="8.28515625" style="4" customWidth="1"/>
    <col min="16137" max="16141" width="9.140625" style="4"/>
    <col min="16142" max="16142" width="10" style="4" customWidth="1"/>
    <col min="16143" max="16384" width="9.140625" style="4"/>
  </cols>
  <sheetData>
    <row r="1" spans="1:14" ht="24" customHeight="1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5" t="s">
        <v>17</v>
      </c>
      <c r="B3" s="65"/>
      <c r="C3" s="65"/>
      <c r="D3" s="65"/>
      <c r="E3" s="63" t="s">
        <v>79</v>
      </c>
      <c r="F3" s="63"/>
      <c r="G3" s="63"/>
      <c r="H3" s="63"/>
      <c r="I3" s="63"/>
      <c r="J3" s="10"/>
      <c r="K3" s="10"/>
      <c r="L3" s="10"/>
      <c r="M3" s="10"/>
      <c r="N3" s="10"/>
    </row>
    <row r="4" spans="1:14" ht="24" customHeight="1">
      <c r="A4" s="65" t="s">
        <v>40</v>
      </c>
      <c r="B4" s="65"/>
      <c r="C4" s="65"/>
      <c r="D4" s="65"/>
      <c r="E4" s="63">
        <v>2</v>
      </c>
      <c r="F4" s="63"/>
      <c r="G4" s="63"/>
      <c r="H4" s="63"/>
      <c r="I4" s="63"/>
      <c r="J4" s="10"/>
      <c r="K4" s="10"/>
      <c r="L4" s="10"/>
      <c r="M4" s="10"/>
      <c r="N4" s="10"/>
    </row>
    <row r="5" spans="1:14" ht="24" customHeight="1">
      <c r="A5" s="56" t="s">
        <v>44</v>
      </c>
      <c r="B5" s="57"/>
      <c r="C5" s="57"/>
      <c r="D5" s="58"/>
      <c r="E5" s="62">
        <v>42064</v>
      </c>
      <c r="F5" s="63"/>
      <c r="G5" s="63"/>
      <c r="H5" s="63"/>
      <c r="I5" s="63"/>
      <c r="J5" s="10"/>
      <c r="K5" s="10"/>
      <c r="L5" s="10"/>
      <c r="M5" s="10"/>
      <c r="N5" s="10"/>
    </row>
    <row r="6" spans="1:14" ht="1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76.5" customHeight="1">
      <c r="A7" s="7" t="s">
        <v>18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7" t="s">
        <v>19</v>
      </c>
    </row>
    <row r="8" spans="1:14" ht="31.5" customHeight="1">
      <c r="A8" s="6" t="s">
        <v>20</v>
      </c>
      <c r="B8" s="9">
        <v>6</v>
      </c>
      <c r="C8" s="9">
        <v>1</v>
      </c>
      <c r="D8" s="9">
        <v>1</v>
      </c>
      <c r="E8" s="20">
        <v>2</v>
      </c>
      <c r="F8" s="20">
        <v>9</v>
      </c>
      <c r="G8" s="20">
        <v>9</v>
      </c>
      <c r="H8" s="20">
        <v>8</v>
      </c>
      <c r="I8" s="20">
        <v>7</v>
      </c>
      <c r="J8" s="20">
        <v>8</v>
      </c>
      <c r="K8" s="20">
        <v>9</v>
      </c>
      <c r="L8" s="20">
        <v>7</v>
      </c>
      <c r="M8" s="20">
        <v>9</v>
      </c>
      <c r="N8" s="7">
        <f t="shared" ref="N8:N17" si="0">SUM(B8+C8+D8+E8+F8+G8+H8+I8+J8+K8+L8+M8)</f>
        <v>76</v>
      </c>
    </row>
    <row r="9" spans="1:14" ht="31.5" customHeight="1">
      <c r="A9" s="6" t="s">
        <v>21</v>
      </c>
      <c r="B9" s="9">
        <v>532</v>
      </c>
      <c r="C9" s="9">
        <v>141</v>
      </c>
      <c r="D9" s="9">
        <v>83</v>
      </c>
      <c r="E9" s="20">
        <f>76+87</f>
        <v>163</v>
      </c>
      <c r="F9" s="20">
        <v>436</v>
      </c>
      <c r="G9" s="20">
        <v>1057</v>
      </c>
      <c r="H9" s="20">
        <v>718</v>
      </c>
      <c r="I9" s="20">
        <v>703</v>
      </c>
      <c r="J9" s="20">
        <v>687</v>
      </c>
      <c r="K9" s="20">
        <v>681</v>
      </c>
      <c r="L9" s="20">
        <v>563</v>
      </c>
      <c r="M9" s="20">
        <v>611</v>
      </c>
      <c r="N9" s="7">
        <f t="shared" si="0"/>
        <v>6375</v>
      </c>
    </row>
    <row r="10" spans="1:14" ht="26.25" customHeight="1">
      <c r="A10" s="6" t="s">
        <v>22</v>
      </c>
      <c r="B10" s="9">
        <v>32</v>
      </c>
      <c r="C10" s="9">
        <v>4</v>
      </c>
      <c r="D10" s="9">
        <v>3</v>
      </c>
      <c r="E10" s="20">
        <v>3</v>
      </c>
      <c r="F10" s="20">
        <v>7</v>
      </c>
      <c r="G10" s="20">
        <v>31</v>
      </c>
      <c r="H10" s="20">
        <v>11</v>
      </c>
      <c r="I10" s="20">
        <v>14</v>
      </c>
      <c r="J10" s="20">
        <v>23</v>
      </c>
      <c r="K10" s="20">
        <v>17</v>
      </c>
      <c r="L10" s="20">
        <v>4</v>
      </c>
      <c r="M10" s="20">
        <v>9</v>
      </c>
      <c r="N10" s="7">
        <f t="shared" si="0"/>
        <v>158</v>
      </c>
    </row>
    <row r="11" spans="1:14" ht="26.25" customHeight="1">
      <c r="A11" s="6" t="s">
        <v>23</v>
      </c>
      <c r="B11" s="9">
        <v>3</v>
      </c>
      <c r="C11" s="9">
        <v>1</v>
      </c>
      <c r="D11" s="9">
        <v>0</v>
      </c>
      <c r="E11" s="20">
        <v>0</v>
      </c>
      <c r="F11" s="20">
        <v>1</v>
      </c>
      <c r="G11" s="20">
        <v>4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7">
        <f t="shared" si="0"/>
        <v>11</v>
      </c>
    </row>
    <row r="12" spans="1:14" ht="21.75" customHeight="1">
      <c r="A12" s="6" t="s">
        <v>24</v>
      </c>
      <c r="B12" s="9">
        <v>10</v>
      </c>
      <c r="C12" s="9">
        <v>0</v>
      </c>
      <c r="D12" s="9">
        <v>0</v>
      </c>
      <c r="E12" s="20">
        <v>0</v>
      </c>
      <c r="F12" s="20">
        <v>11</v>
      </c>
      <c r="G12" s="20">
        <v>40</v>
      </c>
      <c r="H12" s="20">
        <v>25</v>
      </c>
      <c r="I12" s="20">
        <v>0</v>
      </c>
      <c r="J12" s="20">
        <v>14</v>
      </c>
      <c r="K12" s="20">
        <v>0</v>
      </c>
      <c r="L12" s="20">
        <v>0</v>
      </c>
      <c r="M12" s="20">
        <v>0</v>
      </c>
      <c r="N12" s="7">
        <f t="shared" si="0"/>
        <v>100</v>
      </c>
    </row>
    <row r="13" spans="1:14" ht="21.75" customHeight="1">
      <c r="A13" s="6" t="s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20"/>
      <c r="I13" s="20"/>
      <c r="J13" s="20"/>
      <c r="K13" s="20"/>
      <c r="L13" s="20"/>
      <c r="M13" s="20"/>
      <c r="N13" s="7">
        <f t="shared" si="0"/>
        <v>0</v>
      </c>
    </row>
    <row r="14" spans="1:14" ht="22.5" customHeight="1">
      <c r="A14" s="6" t="s">
        <v>26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20"/>
      <c r="I14" s="20"/>
      <c r="J14" s="20"/>
      <c r="K14" s="20"/>
      <c r="L14" s="20"/>
      <c r="M14" s="20"/>
      <c r="N14" s="7">
        <f t="shared" si="0"/>
        <v>0</v>
      </c>
    </row>
    <row r="15" spans="1:14" ht="31.5" customHeight="1">
      <c r="A15" s="6" t="s">
        <v>38</v>
      </c>
      <c r="B15" s="9">
        <v>8</v>
      </c>
      <c r="C15" s="9">
        <v>1</v>
      </c>
      <c r="D15" s="9">
        <v>0</v>
      </c>
      <c r="E15" s="20">
        <v>0</v>
      </c>
      <c r="F15" s="20">
        <v>27</v>
      </c>
      <c r="G15" s="20">
        <v>49</v>
      </c>
      <c r="H15" s="20">
        <f>2+1+0+1+2+5+1+3</f>
        <v>15</v>
      </c>
      <c r="I15" s="20">
        <v>19</v>
      </c>
      <c r="J15" s="20">
        <v>30</v>
      </c>
      <c r="K15" s="20">
        <v>20</v>
      </c>
      <c r="L15" s="20">
        <v>8</v>
      </c>
      <c r="M15" s="20">
        <v>13</v>
      </c>
      <c r="N15" s="7">
        <f t="shared" si="0"/>
        <v>190</v>
      </c>
    </row>
    <row r="16" spans="1:14" ht="31.5" customHeight="1">
      <c r="A16" s="6" t="s">
        <v>39</v>
      </c>
      <c r="B16" s="9">
        <v>0</v>
      </c>
      <c r="C16" s="9">
        <v>4</v>
      </c>
      <c r="D16" s="9">
        <v>2</v>
      </c>
      <c r="E16" s="20">
        <v>0</v>
      </c>
      <c r="F16" s="20">
        <v>0</v>
      </c>
      <c r="G16" s="20">
        <v>0</v>
      </c>
      <c r="H16" s="20">
        <v>2</v>
      </c>
      <c r="I16" s="20">
        <v>2</v>
      </c>
      <c r="J16" s="20">
        <v>0</v>
      </c>
      <c r="K16" s="20">
        <v>17</v>
      </c>
      <c r="L16" s="20">
        <v>0</v>
      </c>
      <c r="M16" s="20">
        <v>0</v>
      </c>
      <c r="N16" s="7">
        <f t="shared" ref="N16" si="1">SUM(B16+C16+D16+E16+F16+G16+H16+I16+J16+K16+L16+M16)</f>
        <v>27</v>
      </c>
    </row>
    <row r="17" spans="1:14" ht="31.5" customHeight="1">
      <c r="A17" s="6" t="s">
        <v>27</v>
      </c>
      <c r="B17" s="9">
        <v>12</v>
      </c>
      <c r="C17" s="9">
        <v>0</v>
      </c>
      <c r="D17" s="9">
        <v>0</v>
      </c>
      <c r="E17" s="20">
        <v>0</v>
      </c>
      <c r="F17" s="20">
        <v>2</v>
      </c>
      <c r="G17" s="20">
        <v>16</v>
      </c>
      <c r="H17" s="20">
        <f>1+1+2+1+1+1+1</f>
        <v>8</v>
      </c>
      <c r="I17" s="20">
        <v>21</v>
      </c>
      <c r="J17" s="20">
        <v>13</v>
      </c>
      <c r="K17" s="20">
        <v>2</v>
      </c>
      <c r="L17" s="20">
        <v>1</v>
      </c>
      <c r="M17" s="20">
        <v>2</v>
      </c>
      <c r="N17" s="7">
        <f t="shared" si="0"/>
        <v>77</v>
      </c>
    </row>
    <row r="18" spans="1:14" ht="27.7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</row>
  </sheetData>
  <mergeCells count="8">
    <mergeCell ref="A6:N6"/>
    <mergeCell ref="A1:N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Basic Information</vt:lpstr>
      <vt:lpstr>Bishnupur</vt:lpstr>
      <vt:lpstr>Imphal east</vt:lpstr>
      <vt:lpstr>Imphal West</vt:lpstr>
      <vt:lpstr>Thoubal</vt:lpstr>
      <vt:lpstr>Chandel</vt:lpstr>
      <vt:lpstr>Churachandpur</vt:lpstr>
      <vt:lpstr>Senapati</vt:lpstr>
      <vt:lpstr>Tamenglong</vt:lpstr>
      <vt:lpstr>Ukhrul</vt:lpstr>
      <vt:lpstr>State Total</vt:lpstr>
      <vt:lpstr>State Compile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2015-04-16T05:23:47Z</dcterms:modified>
</cp:coreProperties>
</file>