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05" yWindow="0" windowWidth="15195" windowHeight="8700" firstSheet="3" activeTab="4"/>
  </bookViews>
  <sheets>
    <sheet name="Annex 3b RCH II Workplan" sheetId="2" state="hidden" r:id="rId1"/>
    <sheet name="Revised FMR  (CONSOLIDATED)" sheetId="3" state="hidden" r:id="rId2"/>
    <sheet name="NRHM Budget 2013-14" sheetId="1" state="hidden" r:id="rId3"/>
    <sheet name="NRHM State budget sheet 2013-14" sheetId="8" r:id="rId4"/>
    <sheet name="Budget Summary" sheetId="10" r:id="rId5"/>
    <sheet name="Headwise budget 2013-14" sheetId="11" r:id="rId6"/>
  </sheets>
  <externalReferences>
    <externalReference r:id="rId7"/>
  </externalReferences>
  <definedNames>
    <definedName name="_Fill" localSheetId="5" hidden="1">#REF!</definedName>
    <definedName name="_Fill" localSheetId="3" hidden="1">#REF!</definedName>
    <definedName name="_Fill" localSheetId="1" hidden="1">#REF!</definedName>
    <definedName name="_Fill" hidden="1">#REF!</definedName>
    <definedName name="_xlnm._FilterDatabase" localSheetId="5" hidden="1">'Headwise budget 2013-14'!$D$1:$D$4158</definedName>
    <definedName name="_xlnm._FilterDatabase" localSheetId="3" hidden="1">'NRHM State budget sheet 2013-14'!$A$1:$A$1181</definedName>
    <definedName name="_GoBack" localSheetId="5">'Headwise budget 2013-14'!$D$629</definedName>
    <definedName name="_Key1" localSheetId="5" hidden="1">#REF!</definedName>
    <definedName name="_Key1" localSheetId="3" hidden="1">#REF!</definedName>
    <definedName name="_Key1" localSheetId="1" hidden="1">#REF!</definedName>
    <definedName name="_Key1" hidden="1">#REF!</definedName>
    <definedName name="_Sort" localSheetId="5" hidden="1">#REF!</definedName>
    <definedName name="_Sort" localSheetId="3" hidden="1">#REF!</definedName>
    <definedName name="_Sort" hidden="1">#REF!</definedName>
    <definedName name="data" localSheetId="5">#REF!</definedName>
    <definedName name="data" localSheetId="3">#REF!</definedName>
    <definedName name="data">#REF!</definedName>
    <definedName name="_xlnm.Database" localSheetId="5">#REF!</definedName>
    <definedName name="_xlnm.Database" localSheetId="3">#REF!</definedName>
    <definedName name="_xlnm.Database">#REF!</definedName>
    <definedName name="_xlnm.Print_Area" localSheetId="0">'Annex 3b RCH II Workplan'!$B$1:$G$254</definedName>
    <definedName name="_xlnm.Print_Area" localSheetId="2">'NRHM Budget 2013-14'!$A$2:$AA$254</definedName>
    <definedName name="_xlnm.Print_Area" localSheetId="3">'NRHM State budget sheet 2013-14'!$A$1:$AJ$1181</definedName>
    <definedName name="_xlnm.Print_Area" localSheetId="1">'Revised FMR  (CONSOLIDATED)'!$A$1:$P$388</definedName>
    <definedName name="_xlnm.Print_Titles" localSheetId="0">'Annex 3b RCH II Workplan'!$1:$4</definedName>
    <definedName name="_xlnm.Print_Titles" localSheetId="2">'NRHM Budget 2013-14'!$A:$B,'NRHM Budget 2013-14'!$2:$6</definedName>
    <definedName name="_xlnm.Print_Titles" localSheetId="3">'NRHM State budget sheet 2013-14'!$A:$B,'NRHM State budget sheet 2013-14'!$4:$6</definedName>
    <definedName name="_xlnm.Print_Titles" localSheetId="1">'Revised FMR  (CONSOLIDATED)'!$A$8:$IV$12</definedName>
  </definedNames>
  <calcPr calcId="125725"/>
</workbook>
</file>

<file path=xl/calcChain.xml><?xml version="1.0" encoding="utf-8"?>
<calcChain xmlns="http://schemas.openxmlformats.org/spreadsheetml/2006/main">
  <c r="AH12" i="8"/>
  <c r="AH11"/>
  <c r="AH17"/>
  <c r="AH16"/>
  <c r="AH19"/>
  <c r="AH26"/>
  <c r="AH25"/>
  <c r="AH24"/>
  <c r="AH23"/>
  <c r="AH22"/>
  <c r="AH21"/>
  <c r="AH42"/>
  <c r="AH41"/>
  <c r="AH40"/>
  <c r="AH39"/>
  <c r="AH38"/>
  <c r="AH37"/>
  <c r="AH36"/>
  <c r="AH35"/>
  <c r="AH34"/>
  <c r="AH33"/>
  <c r="AH32"/>
  <c r="AH31"/>
  <c r="AH30"/>
  <c r="AH29"/>
  <c r="AH28"/>
  <c r="AH48"/>
  <c r="AH47"/>
  <c r="AH46"/>
  <c r="AH45"/>
  <c r="AH44"/>
  <c r="AH52"/>
  <c r="AH51"/>
  <c r="AH50"/>
  <c r="AH57"/>
  <c r="AH67"/>
  <c r="AH66"/>
  <c r="AH65"/>
  <c r="AH64"/>
  <c r="AH63"/>
  <c r="AH62"/>
  <c r="AH61"/>
  <c r="AH60"/>
  <c r="AH59"/>
  <c r="AH72"/>
  <c r="AH71"/>
  <c r="AH70"/>
  <c r="AH78"/>
  <c r="AH77"/>
  <c r="AH76"/>
  <c r="AH75"/>
  <c r="AH74"/>
  <c r="AH88"/>
  <c r="AH87"/>
  <c r="AH86"/>
  <c r="AH85"/>
  <c r="AH84"/>
  <c r="AH83"/>
  <c r="AH97"/>
  <c r="AH96"/>
  <c r="AH94"/>
  <c r="AH93"/>
  <c r="AH92"/>
  <c r="AH91"/>
  <c r="AH90"/>
  <c r="AH101"/>
  <c r="AH100"/>
  <c r="AH99"/>
  <c r="AH107"/>
  <c r="AH106"/>
  <c r="AH105"/>
  <c r="AH104"/>
  <c r="AH103"/>
  <c r="AH117"/>
  <c r="AH116"/>
  <c r="AH115"/>
  <c r="AH114"/>
  <c r="AH113"/>
  <c r="AH128"/>
  <c r="AH127"/>
  <c r="AH126"/>
  <c r="AH125"/>
  <c r="AH124"/>
  <c r="AH123"/>
  <c r="AH122"/>
  <c r="AH121"/>
  <c r="AH120"/>
  <c r="AH119"/>
  <c r="AH133"/>
  <c r="AH132"/>
  <c r="AH131"/>
  <c r="AH130"/>
  <c r="AH144"/>
  <c r="AH143"/>
  <c r="AH142"/>
  <c r="AH141"/>
  <c r="AH140"/>
  <c r="AH139"/>
  <c r="AH138"/>
  <c r="AH137"/>
  <c r="AH136"/>
  <c r="AH135"/>
  <c r="AH148"/>
  <c r="AH147"/>
  <c r="AH146"/>
  <c r="AH152"/>
  <c r="AH167"/>
  <c r="AH166"/>
  <c r="AH165"/>
  <c r="AH164"/>
  <c r="AH163"/>
  <c r="AH162"/>
  <c r="AH161"/>
  <c r="AH160"/>
  <c r="AH159"/>
  <c r="AH158"/>
  <c r="AH157"/>
  <c r="AH156"/>
  <c r="AH155"/>
  <c r="AH154"/>
  <c r="AH178"/>
  <c r="AH177"/>
  <c r="AH176"/>
  <c r="AH175"/>
  <c r="AH174"/>
  <c r="AH173"/>
  <c r="AH172"/>
  <c r="AH171"/>
  <c r="AH170"/>
  <c r="AH169"/>
  <c r="AH184"/>
  <c r="AH183"/>
  <c r="AH182"/>
  <c r="AH195"/>
  <c r="AH194"/>
  <c r="AH193"/>
  <c r="AH192"/>
  <c r="AH191"/>
  <c r="AH190"/>
  <c r="AH189"/>
  <c r="AH188"/>
  <c r="AH187"/>
  <c r="AH186"/>
  <c r="AH200"/>
  <c r="AH199"/>
  <c r="AH211"/>
  <c r="AH210"/>
  <c r="AH209"/>
  <c r="AH208"/>
  <c r="AH207"/>
  <c r="AH206"/>
  <c r="AH205"/>
  <c r="AH204"/>
  <c r="AH203"/>
  <c r="AH202"/>
  <c r="AH225"/>
  <c r="AH224"/>
  <c r="AH223"/>
  <c r="AH222"/>
  <c r="AH221"/>
  <c r="AH220"/>
  <c r="AH219"/>
  <c r="AH218"/>
  <c r="AH233"/>
  <c r="AH232"/>
  <c r="AH231"/>
  <c r="AH230"/>
  <c r="AH229"/>
  <c r="AH228"/>
  <c r="AH227"/>
  <c r="AH241"/>
  <c r="AH240"/>
  <c r="AH239"/>
  <c r="AH238"/>
  <c r="AH237"/>
  <c r="AH236"/>
  <c r="AH235"/>
  <c r="AH249"/>
  <c r="AH248"/>
  <c r="AH247"/>
  <c r="AH246"/>
  <c r="AH245"/>
  <c r="AH244"/>
  <c r="AH243"/>
  <c r="AH255"/>
  <c r="AH254"/>
  <c r="AH253"/>
  <c r="AH252"/>
  <c r="AH260"/>
  <c r="AH259"/>
  <c r="AH258"/>
  <c r="AH257"/>
  <c r="AH265"/>
  <c r="AH264"/>
  <c r="AH263"/>
  <c r="AH262"/>
  <c r="AH270"/>
  <c r="AH269"/>
  <c r="AH268"/>
  <c r="AH267"/>
  <c r="AH277"/>
  <c r="AH276"/>
  <c r="AH275"/>
  <c r="AH274"/>
  <c r="AH273"/>
  <c r="AH272"/>
  <c r="AH285"/>
  <c r="AH284"/>
  <c r="AH283"/>
  <c r="AH282"/>
  <c r="AH281"/>
  <c r="AH280"/>
  <c r="AH279"/>
  <c r="AH287"/>
  <c r="AH296"/>
  <c r="AH295"/>
  <c r="AH294"/>
  <c r="AH293"/>
  <c r="AH292"/>
  <c r="AH291"/>
  <c r="AH290"/>
  <c r="AH289"/>
  <c r="AH288"/>
  <c r="AH303"/>
  <c r="AH302"/>
  <c r="AH301"/>
  <c r="AH300"/>
  <c r="AH299"/>
  <c r="AH298"/>
  <c r="AH310"/>
  <c r="AH309"/>
  <c r="AH308"/>
  <c r="AH307"/>
  <c r="AH306"/>
  <c r="AH305"/>
  <c r="AH317"/>
  <c r="AH316"/>
  <c r="AH315"/>
  <c r="AH314"/>
  <c r="AH313"/>
  <c r="AH312"/>
  <c r="AH326"/>
  <c r="AH325"/>
  <c r="AH324"/>
  <c r="AH323"/>
  <c r="AH322"/>
  <c r="AH321"/>
  <c r="AH320"/>
  <c r="AH319"/>
  <c r="AH336"/>
  <c r="AH335"/>
  <c r="AH334"/>
  <c r="AH333"/>
  <c r="AH332"/>
  <c r="AH331"/>
  <c r="AH330"/>
  <c r="AH329"/>
  <c r="AH328"/>
  <c r="AH347"/>
  <c r="AH346"/>
  <c r="AH345"/>
  <c r="AH344"/>
  <c r="AH343"/>
  <c r="AH342"/>
  <c r="AH341"/>
  <c r="AH340"/>
  <c r="AH339"/>
  <c r="AH338"/>
  <c r="AH354"/>
  <c r="AH353"/>
  <c r="AH352"/>
  <c r="AH351"/>
  <c r="AH350"/>
  <c r="AH349"/>
  <c r="AH359"/>
  <c r="AH364"/>
  <c r="AH363"/>
  <c r="AH362"/>
  <c r="AH361"/>
  <c r="AH370"/>
  <c r="AH369"/>
  <c r="AH368"/>
  <c r="AH367"/>
  <c r="AH374"/>
  <c r="AH373"/>
  <c r="AH372"/>
  <c r="AH378"/>
  <c r="AH377"/>
  <c r="AH376"/>
  <c r="AH381"/>
  <c r="AH380"/>
  <c r="AH386"/>
  <c r="AH385"/>
  <c r="AH384"/>
  <c r="AH383"/>
  <c r="AH399"/>
  <c r="AH398"/>
  <c r="AH397"/>
  <c r="AH396"/>
  <c r="AH395"/>
  <c r="AH394"/>
  <c r="AH393"/>
  <c r="AH392"/>
  <c r="AH391"/>
  <c r="AH390"/>
  <c r="AH389"/>
  <c r="AH388"/>
  <c r="AH403"/>
  <c r="AH402"/>
  <c r="AH401"/>
  <c r="AH408"/>
  <c r="AH407"/>
  <c r="AH406"/>
  <c r="AH412"/>
  <c r="AH411"/>
  <c r="AH410"/>
  <c r="AH415"/>
  <c r="AH414"/>
  <c r="AH418"/>
  <c r="AH417"/>
  <c r="AH424"/>
  <c r="AH423"/>
  <c r="AH422"/>
  <c r="AH421"/>
  <c r="AH430"/>
  <c r="AH429"/>
  <c r="AH428"/>
  <c r="AH427"/>
  <c r="AH426"/>
  <c r="AH434"/>
  <c r="AH433"/>
  <c r="AH437"/>
  <c r="AH436"/>
  <c r="AH440"/>
  <c r="AH439"/>
  <c r="AH446"/>
  <c r="AH445"/>
  <c r="AH444"/>
  <c r="AH443"/>
  <c r="AH442"/>
  <c r="AH456"/>
  <c r="AH455"/>
  <c r="AH454"/>
  <c r="AH453"/>
  <c r="AH452"/>
  <c r="AH451"/>
  <c r="AH450"/>
  <c r="AH449"/>
  <c r="AH448"/>
  <c r="AH462"/>
  <c r="AH461"/>
  <c r="AH460"/>
  <c r="AH459"/>
  <c r="AH458"/>
  <c r="AH468"/>
  <c r="AH467"/>
  <c r="AH466"/>
  <c r="AH465"/>
  <c r="AH464"/>
  <c r="AH472"/>
  <c r="AH471"/>
  <c r="AH470"/>
  <c r="AH478"/>
  <c r="AH477"/>
  <c r="AH476"/>
  <c r="AH475"/>
  <c r="AH474"/>
  <c r="AH482"/>
  <c r="AH481"/>
  <c r="AH480"/>
  <c r="AH490"/>
  <c r="AH489"/>
  <c r="AH488"/>
  <c r="AH487"/>
  <c r="AH486"/>
  <c r="AH485"/>
  <c r="AH484"/>
  <c r="AH493"/>
  <c r="AH492"/>
  <c r="AH498"/>
  <c r="AH497"/>
  <c r="AH496"/>
  <c r="AH495"/>
  <c r="AH513"/>
  <c r="AH512"/>
  <c r="AH511"/>
  <c r="AH510"/>
  <c r="AH509"/>
  <c r="AH508"/>
  <c r="AH507"/>
  <c r="AH506"/>
  <c r="AH505"/>
  <c r="AH504"/>
  <c r="AH519"/>
  <c r="AH518"/>
  <c r="AH517"/>
  <c r="AH516"/>
  <c r="AH515"/>
  <c r="AH528"/>
  <c r="AH527"/>
  <c r="AH526"/>
  <c r="AH525"/>
  <c r="AH524"/>
  <c r="AH523"/>
  <c r="AH522"/>
  <c r="AH534"/>
  <c r="AH533"/>
  <c r="AH532"/>
  <c r="AH531"/>
  <c r="AH530"/>
  <c r="AH541"/>
  <c r="AH540"/>
  <c r="AH539"/>
  <c r="AH538"/>
  <c r="AH537"/>
  <c r="AH536"/>
  <c r="AH547"/>
  <c r="AH546"/>
  <c r="AH545"/>
  <c r="AH544"/>
  <c r="AH543"/>
  <c r="AH555"/>
  <c r="AH554"/>
  <c r="AH553"/>
  <c r="AH552"/>
  <c r="AH551"/>
  <c r="AH550"/>
  <c r="AH549"/>
  <c r="AH559"/>
  <c r="AH558"/>
  <c r="AH557"/>
  <c r="AH565"/>
  <c r="AH564"/>
  <c r="AH563"/>
  <c r="AH562"/>
  <c r="AH561"/>
  <c r="AH571"/>
  <c r="AH570"/>
  <c r="AH569"/>
  <c r="AH577"/>
  <c r="AH576"/>
  <c r="AH575"/>
  <c r="AH574"/>
  <c r="AH573"/>
  <c r="AH589"/>
  <c r="AH588"/>
  <c r="AH587"/>
  <c r="AH596"/>
  <c r="AH595"/>
  <c r="AH594"/>
  <c r="AH593"/>
  <c r="AH592"/>
  <c r="AH591"/>
  <c r="AH599"/>
  <c r="AH598"/>
  <c r="AH602"/>
  <c r="AH601"/>
  <c r="AH607"/>
  <c r="AH606"/>
  <c r="AH605"/>
  <c r="AH611"/>
  <c r="AH610"/>
  <c r="AH609"/>
  <c r="AH616"/>
  <c r="AH615"/>
  <c r="AH614"/>
  <c r="AH613"/>
  <c r="AH629"/>
  <c r="AH628"/>
  <c r="AH627"/>
  <c r="AH626"/>
  <c r="AH625"/>
  <c r="AH624"/>
  <c r="AH623"/>
  <c r="AH622"/>
  <c r="AH621"/>
  <c r="AH620"/>
  <c r="AH619"/>
  <c r="AH618"/>
  <c r="AH635"/>
  <c r="AH634"/>
  <c r="AH633"/>
  <c r="AH632"/>
  <c r="AH631"/>
  <c r="AH640"/>
  <c r="AH639"/>
  <c r="AH638"/>
  <c r="AH637"/>
  <c r="AH646"/>
  <c r="AH645"/>
  <c r="AH644"/>
  <c r="AH643"/>
  <c r="AH642"/>
  <c r="AH653"/>
  <c r="AH652"/>
  <c r="AH651"/>
  <c r="AH650"/>
  <c r="AH649"/>
  <c r="AH648"/>
  <c r="AH660"/>
  <c r="AH659"/>
  <c r="AH658"/>
  <c r="AH657"/>
  <c r="AH665"/>
  <c r="AH664"/>
  <c r="AH663"/>
  <c r="AH662"/>
  <c r="AH670"/>
  <c r="AH669"/>
  <c r="AH668"/>
  <c r="AH667"/>
  <c r="AH675"/>
  <c r="AH674"/>
  <c r="AH673"/>
  <c r="AH672"/>
  <c r="AH679"/>
  <c r="AH678"/>
  <c r="AH677"/>
  <c r="AH685"/>
  <c r="AH684"/>
  <c r="AH683"/>
  <c r="AH682"/>
  <c r="AH681"/>
  <c r="AH692"/>
  <c r="AH691"/>
  <c r="AH690"/>
  <c r="AH689"/>
  <c r="AH688"/>
  <c r="AH687"/>
  <c r="AH697"/>
  <c r="AH696"/>
  <c r="AH695"/>
  <c r="AH701"/>
  <c r="AH700"/>
  <c r="AH699"/>
  <c r="AH708"/>
  <c r="AH707"/>
  <c r="AH706"/>
  <c r="AH705"/>
  <c r="AH704"/>
  <c r="AH703"/>
  <c r="AH717"/>
  <c r="AH716"/>
  <c r="AH715"/>
  <c r="AH714"/>
  <c r="AH713"/>
  <c r="AH712"/>
  <c r="AH711"/>
  <c r="AH710"/>
  <c r="AH723"/>
  <c r="AH722"/>
  <c r="AH721"/>
  <c r="AH720"/>
  <c r="AH719"/>
  <c r="AH727"/>
  <c r="AH726"/>
  <c r="AH725"/>
  <c r="AH730"/>
  <c r="AH729"/>
  <c r="AH736"/>
  <c r="AH735"/>
  <c r="AH734"/>
  <c r="AH733"/>
  <c r="AH732"/>
  <c r="AH743"/>
  <c r="AH742"/>
  <c r="AH741"/>
  <c r="AH740"/>
  <c r="AH739"/>
  <c r="AH751"/>
  <c r="AH750"/>
  <c r="AH749"/>
  <c r="AH748"/>
  <c r="AH747"/>
  <c r="AH746"/>
  <c r="AH745"/>
  <c r="AH758"/>
  <c r="AH757"/>
  <c r="AH756"/>
  <c r="AH755"/>
  <c r="AH754"/>
  <c r="AH753"/>
  <c r="AH761"/>
  <c r="AH765"/>
  <c r="AH764"/>
  <c r="AH768"/>
  <c r="AH767"/>
  <c r="AH771"/>
  <c r="AH770"/>
  <c r="AH778"/>
  <c r="AH777"/>
  <c r="AH776"/>
  <c r="AH775"/>
  <c r="AH774"/>
  <c r="AH773"/>
  <c r="AH781"/>
  <c r="AH780"/>
  <c r="AH787"/>
  <c r="AH786"/>
  <c r="AH785"/>
  <c r="AH784"/>
  <c r="AH783"/>
  <c r="AH792"/>
  <c r="AH791"/>
  <c r="AH790"/>
  <c r="AH789"/>
  <c r="AH798"/>
  <c r="AH797"/>
  <c r="AH796"/>
  <c r="AH795"/>
  <c r="AH794"/>
  <c r="AH809"/>
  <c r="AH808"/>
  <c r="AH807"/>
  <c r="AH806"/>
  <c r="AH805"/>
  <c r="AH804"/>
  <c r="AH803"/>
  <c r="AH802"/>
  <c r="AH801"/>
  <c r="AH800"/>
  <c r="AH815"/>
  <c r="AH814"/>
  <c r="AH813"/>
  <c r="AH812"/>
  <c r="AH825"/>
  <c r="AH824"/>
  <c r="AH823"/>
  <c r="AH822"/>
  <c r="AH821"/>
  <c r="AH820"/>
  <c r="AH819"/>
  <c r="AH818"/>
  <c r="AH817"/>
  <c r="AH836"/>
  <c r="AH835"/>
  <c r="AH834"/>
  <c r="AH833"/>
  <c r="AH832"/>
  <c r="AH831"/>
  <c r="AH830"/>
  <c r="AH829"/>
  <c r="AH828"/>
  <c r="AH827"/>
  <c r="AH838"/>
  <c r="AH849"/>
  <c r="AH848"/>
  <c r="AH847"/>
  <c r="AH846"/>
  <c r="AH845"/>
  <c r="AH844"/>
  <c r="AH843"/>
  <c r="AH842"/>
  <c r="AH841"/>
  <c r="AH840"/>
  <c r="AH852"/>
  <c r="AH851"/>
  <c r="AH869"/>
  <c r="AH868"/>
  <c r="AH867"/>
  <c r="AH866"/>
  <c r="AH865"/>
  <c r="AH864"/>
  <c r="AH863"/>
  <c r="AH862"/>
  <c r="AH861"/>
  <c r="AH860"/>
  <c r="AH859"/>
  <c r="AH858"/>
  <c r="AH857"/>
  <c r="AH856"/>
  <c r="AH855"/>
  <c r="AH854"/>
  <c r="AH874"/>
  <c r="AH873"/>
  <c r="AH872"/>
  <c r="AH885"/>
  <c r="AH884"/>
  <c r="AH883"/>
  <c r="AH882"/>
  <c r="AH881"/>
  <c r="AH880"/>
  <c r="AH879"/>
  <c r="AH878"/>
  <c r="AH877"/>
  <c r="AH876"/>
  <c r="AH889"/>
  <c r="AH888"/>
  <c r="AH887"/>
  <c r="AH893"/>
  <c r="AH892"/>
  <c r="AH891"/>
  <c r="AH899"/>
  <c r="AH898"/>
  <c r="AH897"/>
  <c r="AH896"/>
  <c r="AH895"/>
  <c r="AH906"/>
  <c r="AH905"/>
  <c r="AH904"/>
  <c r="AH903"/>
  <c r="AH902"/>
  <c r="AH912"/>
  <c r="AH911"/>
  <c r="AH910"/>
  <c r="AH909"/>
  <c r="AH908"/>
  <c r="AH916"/>
  <c r="AH915"/>
  <c r="AH914"/>
  <c r="AH922"/>
  <c r="AH921"/>
  <c r="AH920"/>
  <c r="AH919"/>
  <c r="AH918"/>
  <c r="AH926"/>
  <c r="AH925"/>
  <c r="AH924"/>
  <c r="AH936"/>
  <c r="AH935"/>
  <c r="AH934"/>
  <c r="AH933"/>
  <c r="AH932"/>
  <c r="AH931"/>
  <c r="AH930"/>
  <c r="AH929"/>
  <c r="AH928"/>
  <c r="AH942"/>
  <c r="AH941"/>
  <c r="AH940"/>
  <c r="AH939"/>
  <c r="AH938"/>
  <c r="AH947"/>
  <c r="AH946"/>
  <c r="AH958"/>
  <c r="AH957"/>
  <c r="AH956"/>
  <c r="AH955"/>
  <c r="AH954"/>
  <c r="AH953"/>
  <c r="AH952"/>
  <c r="AH951"/>
  <c r="AH950"/>
  <c r="AH949"/>
  <c r="AH969"/>
  <c r="AH968"/>
  <c r="AH967"/>
  <c r="AH966"/>
  <c r="AH965"/>
  <c r="AH964"/>
  <c r="AH963"/>
  <c r="AH962"/>
  <c r="AH961"/>
  <c r="AH960"/>
  <c r="AH975"/>
  <c r="AH974"/>
  <c r="AH973"/>
  <c r="AH972"/>
  <c r="AH971"/>
  <c r="AH981"/>
  <c r="AH980"/>
  <c r="AH979"/>
  <c r="AH978"/>
  <c r="AH977"/>
  <c r="AH986"/>
  <c r="AH985"/>
  <c r="AH984"/>
  <c r="AH983"/>
  <c r="AH992"/>
  <c r="AH991"/>
  <c r="AH990"/>
  <c r="AH989"/>
  <c r="AH988"/>
  <c r="AH998"/>
  <c r="AH997"/>
  <c r="AH996"/>
  <c r="AH995"/>
  <c r="AH994"/>
  <c r="AH1002"/>
  <c r="AH1001"/>
  <c r="AH1010"/>
  <c r="AH1009"/>
  <c r="AH1008"/>
  <c r="AH1007"/>
  <c r="AH1006"/>
  <c r="AH1005"/>
  <c r="AH1004"/>
  <c r="AH1016"/>
  <c r="AH1015"/>
  <c r="AH1014"/>
  <c r="AH1013"/>
  <c r="AH1012"/>
  <c r="AH1022"/>
  <c r="AH1021"/>
  <c r="AH1020"/>
  <c r="AH1019"/>
  <c r="AH1018"/>
  <c r="AH1028"/>
  <c r="AH1027"/>
  <c r="AH1026"/>
  <c r="AH1025"/>
  <c r="AH1024"/>
  <c r="AH1031"/>
  <c r="AH1030"/>
  <c r="AH1037"/>
  <c r="AH1036"/>
  <c r="AH1035"/>
  <c r="AH1034"/>
  <c r="AH1033"/>
  <c r="AH1041"/>
  <c r="AH1040"/>
  <c r="AH1039"/>
  <c r="AH1052"/>
  <c r="AH1051"/>
  <c r="AH1050"/>
  <c r="AH1049"/>
  <c r="AH1048"/>
  <c r="AH1047"/>
  <c r="AH1046"/>
  <c r="AH1045"/>
  <c r="AH1044"/>
  <c r="AH1043"/>
  <c r="AH1056"/>
  <c r="AH1055"/>
  <c r="AH1054"/>
  <c r="AH1059"/>
  <c r="AH1058"/>
  <c r="AH1067"/>
  <c r="AH1066"/>
  <c r="AH1065"/>
  <c r="AH1064"/>
  <c r="AH1063"/>
  <c r="AH1062"/>
  <c r="AH1061"/>
  <c r="AH1078"/>
  <c r="AH1077"/>
  <c r="AH1076"/>
  <c r="AH1075"/>
  <c r="AH1074"/>
  <c r="AH1073"/>
  <c r="AH1072"/>
  <c r="AH1071"/>
  <c r="AH1070"/>
  <c r="AH1069"/>
  <c r="AH1102"/>
  <c r="AH1101"/>
  <c r="AH1100"/>
  <c r="AH1099"/>
  <c r="AH1098"/>
  <c r="AH1097"/>
  <c r="AH1096"/>
  <c r="AH1095"/>
  <c r="AH1094"/>
  <c r="AH1093"/>
  <c r="AH1092"/>
  <c r="AH1091"/>
  <c r="AH1090"/>
  <c r="AH1089"/>
  <c r="AH1088"/>
  <c r="AH1087"/>
  <c r="AH1086"/>
  <c r="AH1085"/>
  <c r="AH1084"/>
  <c r="AH1083"/>
  <c r="AH1082"/>
  <c r="AH1081"/>
  <c r="AH1106"/>
  <c r="AH1105"/>
  <c r="AH1104"/>
  <c r="AH1116"/>
  <c r="AH1115"/>
  <c r="AH1114"/>
  <c r="AH1113"/>
  <c r="AH1112"/>
  <c r="AH1111"/>
  <c r="AH1110"/>
  <c r="AH1109"/>
  <c r="AH1108"/>
  <c r="AH1119"/>
  <c r="AH1122"/>
  <c r="AH1121"/>
  <c r="AH1128"/>
  <c r="AH1127"/>
  <c r="AH1126"/>
  <c r="AH1125"/>
  <c r="AH1124"/>
  <c r="AH1133"/>
  <c r="AH1132"/>
  <c r="AH1131"/>
  <c r="AH1130"/>
  <c r="AH1141"/>
  <c r="AH1140"/>
  <c r="AH1139"/>
  <c r="AH1138"/>
  <c r="AH1137"/>
  <c r="AH1136"/>
  <c r="AH1135"/>
  <c r="AH1162"/>
  <c r="AH1161"/>
  <c r="AH1160"/>
  <c r="AH1159"/>
  <c r="AH1158"/>
  <c r="AH1157"/>
  <c r="AH1156"/>
  <c r="AH1155"/>
  <c r="AH1154"/>
  <c r="AH1153"/>
  <c r="AH1152"/>
  <c r="AH1151"/>
  <c r="AH1150"/>
  <c r="AH1149"/>
  <c r="AH1148"/>
  <c r="AH1147"/>
  <c r="AH1146"/>
  <c r="AH1145"/>
  <c r="AH1144"/>
  <c r="AH1143"/>
  <c r="AH1171"/>
  <c r="AH1170"/>
  <c r="AH1169"/>
  <c r="AH1168"/>
  <c r="AH1167"/>
  <c r="AH1166"/>
  <c r="AH1165"/>
  <c r="AH1179"/>
  <c r="AH1178"/>
  <c r="AH1177"/>
  <c r="AH1176"/>
  <c r="AH1175"/>
  <c r="AH1174"/>
  <c r="AH1173"/>
  <c r="AH1180"/>
  <c r="AH1003"/>
  <c r="E258" i="11"/>
  <c r="AH630" i="8"/>
  <c r="E400" i="11" l="1"/>
  <c r="E252"/>
  <c r="E362"/>
  <c r="E461"/>
  <c r="E460"/>
  <c r="E459"/>
  <c r="E369"/>
  <c r="E6"/>
  <c r="E375" i="8"/>
  <c r="AH1172"/>
  <c r="H752"/>
  <c r="H647"/>
  <c r="H641"/>
  <c r="H630"/>
  <c r="H617"/>
  <c r="H612"/>
  <c r="H608"/>
  <c r="H604"/>
  <c r="H102"/>
  <c r="H98"/>
  <c r="H73"/>
  <c r="H58"/>
  <c r="H49"/>
  <c r="H27"/>
  <c r="H8"/>
  <c r="G8"/>
  <c r="E8"/>
  <c r="M890"/>
  <c r="M894"/>
  <c r="AH1129"/>
  <c r="E595" i="11"/>
  <c r="E593"/>
  <c r="E590"/>
  <c r="AN849" i="8"/>
  <c r="AO849" s="1"/>
  <c r="AP849"/>
  <c r="E594" i="11"/>
  <c r="E596"/>
  <c r="E597"/>
  <c r="E1172" i="8"/>
  <c r="G1172"/>
  <c r="H1172"/>
  <c r="L1172"/>
  <c r="M1172"/>
  <c r="N1172"/>
  <c r="O1172"/>
  <c r="P1172"/>
  <c r="Q1172"/>
  <c r="R1172"/>
  <c r="S1172"/>
  <c r="T1172"/>
  <c r="U1172"/>
  <c r="V1172"/>
  <c r="W1172"/>
  <c r="X1172"/>
  <c r="Y1172"/>
  <c r="Z1172"/>
  <c r="AA1172"/>
  <c r="AB1172"/>
  <c r="AC1172"/>
  <c r="AD1172"/>
  <c r="AE1172"/>
  <c r="AF1172"/>
  <c r="AG1172"/>
  <c r="D1172"/>
  <c r="D1164"/>
  <c r="E1164"/>
  <c r="G1164"/>
  <c r="H1164"/>
  <c r="L1164"/>
  <c r="M1164"/>
  <c r="N1164"/>
  <c r="O1164"/>
  <c r="P1164"/>
  <c r="Q1164"/>
  <c r="R1164"/>
  <c r="S1164"/>
  <c r="T1164"/>
  <c r="U1164"/>
  <c r="V1164"/>
  <c r="W1164"/>
  <c r="X1164"/>
  <c r="Y1164"/>
  <c r="Z1164"/>
  <c r="AA1164"/>
  <c r="AB1164"/>
  <c r="AC1164"/>
  <c r="AD1164"/>
  <c r="AE1164"/>
  <c r="AF1164"/>
  <c r="AG1164"/>
  <c r="E1142"/>
  <c r="G1142"/>
  <c r="H1142"/>
  <c r="L1142"/>
  <c r="M1142"/>
  <c r="N1142"/>
  <c r="O1142"/>
  <c r="P1142"/>
  <c r="Q1142"/>
  <c r="R1142"/>
  <c r="S1142"/>
  <c r="T1142"/>
  <c r="U1142"/>
  <c r="V1142"/>
  <c r="W1142"/>
  <c r="X1142"/>
  <c r="Y1142"/>
  <c r="Z1142"/>
  <c r="AA1142"/>
  <c r="AB1142"/>
  <c r="AC1142"/>
  <c r="AD1142"/>
  <c r="AE1142"/>
  <c r="AF1142"/>
  <c r="AG1142"/>
  <c r="D1142"/>
  <c r="E1134"/>
  <c r="G1134"/>
  <c r="H1134"/>
  <c r="L1134"/>
  <c r="M1134"/>
  <c r="N1134"/>
  <c r="O1134"/>
  <c r="P1134"/>
  <c r="Q1134"/>
  <c r="R1134"/>
  <c r="S1134"/>
  <c r="T1134"/>
  <c r="U1134"/>
  <c r="V1134"/>
  <c r="W1134"/>
  <c r="X1134"/>
  <c r="Y1134"/>
  <c r="Z1134"/>
  <c r="AA1134"/>
  <c r="AB1134"/>
  <c r="AC1134"/>
  <c r="AD1134"/>
  <c r="AE1134"/>
  <c r="AF1134"/>
  <c r="AG1134"/>
  <c r="AI1134"/>
  <c r="D1134"/>
  <c r="N1129"/>
  <c r="O1129"/>
  <c r="P1129"/>
  <c r="Q1129"/>
  <c r="R1129"/>
  <c r="S1129"/>
  <c r="T1129"/>
  <c r="U1129"/>
  <c r="V1129"/>
  <c r="W1129"/>
  <c r="X1129"/>
  <c r="Y1129"/>
  <c r="Z1129"/>
  <c r="AA1129"/>
  <c r="AB1129"/>
  <c r="AC1129"/>
  <c r="AD1129"/>
  <c r="AE1129"/>
  <c r="AF1129"/>
  <c r="AG1129"/>
  <c r="E1129"/>
  <c r="G1129"/>
  <c r="H1129"/>
  <c r="L1129"/>
  <c r="M1129"/>
  <c r="D1129"/>
  <c r="E1123"/>
  <c r="G1123"/>
  <c r="H1123"/>
  <c r="L1123"/>
  <c r="M1123"/>
  <c r="N1123"/>
  <c r="O1123"/>
  <c r="P1123"/>
  <c r="Q1123"/>
  <c r="R1123"/>
  <c r="S1123"/>
  <c r="T1123"/>
  <c r="U1123"/>
  <c r="V1123"/>
  <c r="W1123"/>
  <c r="X1123"/>
  <c r="Y1123"/>
  <c r="Z1123"/>
  <c r="AA1123"/>
  <c r="AB1123"/>
  <c r="AC1123"/>
  <c r="AD1123"/>
  <c r="AE1123"/>
  <c r="AF1123"/>
  <c r="AG1123"/>
  <c r="D1123"/>
  <c r="E1120"/>
  <c r="G1120"/>
  <c r="H1120"/>
  <c r="L1120"/>
  <c r="M1120"/>
  <c r="N1120"/>
  <c r="O1120"/>
  <c r="P1120"/>
  <c r="Q1120"/>
  <c r="R1120"/>
  <c r="S1120"/>
  <c r="T1120"/>
  <c r="U1120"/>
  <c r="V1120"/>
  <c r="W1120"/>
  <c r="X1120"/>
  <c r="Y1120"/>
  <c r="Z1120"/>
  <c r="AA1120"/>
  <c r="AB1120"/>
  <c r="AC1120"/>
  <c r="AD1120"/>
  <c r="AE1120"/>
  <c r="AF1120"/>
  <c r="AG1120"/>
  <c r="D1120"/>
  <c r="AH987" l="1"/>
  <c r="AH793"/>
  <c r="AH542"/>
  <c r="AH560"/>
  <c r="AH529"/>
  <c r="AH514"/>
  <c r="AH118"/>
  <c r="AQ118" s="1"/>
  <c r="AH890"/>
  <c r="D1163"/>
  <c r="AF1163"/>
  <c r="AD1163"/>
  <c r="AB1163"/>
  <c r="Z1163"/>
  <c r="Z1117" s="1"/>
  <c r="X1163"/>
  <c r="V1163"/>
  <c r="T1163"/>
  <c r="R1163"/>
  <c r="P1163"/>
  <c r="N1163"/>
  <c r="AH1118"/>
  <c r="Y1163"/>
  <c r="Y1117" s="1"/>
  <c r="W918" i="10" s="1"/>
  <c r="AG1163" i="8"/>
  <c r="Q1163"/>
  <c r="AQ849"/>
  <c r="L1163"/>
  <c r="AC1163"/>
  <c r="U1163"/>
  <c r="M1163"/>
  <c r="AE1163"/>
  <c r="AA1163"/>
  <c r="W1163"/>
  <c r="S1163"/>
  <c r="O1163"/>
  <c r="H1163"/>
  <c r="H1117" s="1"/>
  <c r="D1117"/>
  <c r="R1117"/>
  <c r="G1163"/>
  <c r="E1163"/>
  <c r="E142" i="11"/>
  <c r="C1"/>
  <c r="H6" i="10"/>
  <c r="E6"/>
  <c r="B1"/>
  <c r="L8"/>
  <c r="M8"/>
  <c r="N8"/>
  <c r="O8"/>
  <c r="P8"/>
  <c r="Q8"/>
  <c r="R8"/>
  <c r="S8"/>
  <c r="T8"/>
  <c r="U8"/>
  <c r="V8"/>
  <c r="W8"/>
  <c r="X8"/>
  <c r="Y8"/>
  <c r="Z8"/>
  <c r="AA8"/>
  <c r="AB8"/>
  <c r="AC8"/>
  <c r="AD8"/>
  <c r="AE8"/>
  <c r="D9"/>
  <c r="E9"/>
  <c r="G9"/>
  <c r="H9"/>
  <c r="J9"/>
  <c r="K9"/>
  <c r="L9"/>
  <c r="M9"/>
  <c r="N9"/>
  <c r="O9"/>
  <c r="P9"/>
  <c r="Q9"/>
  <c r="R9"/>
  <c r="S9"/>
  <c r="T9"/>
  <c r="U9"/>
  <c r="V9"/>
  <c r="W9"/>
  <c r="X9"/>
  <c r="Y9"/>
  <c r="Z9"/>
  <c r="AA9"/>
  <c r="AB9"/>
  <c r="AC9"/>
  <c r="AD9"/>
  <c r="AE9"/>
  <c r="D10"/>
  <c r="E10"/>
  <c r="G10"/>
  <c r="H10"/>
  <c r="J10"/>
  <c r="K10"/>
  <c r="L10"/>
  <c r="M10"/>
  <c r="N10"/>
  <c r="O10"/>
  <c r="P10"/>
  <c r="Q10"/>
  <c r="R10"/>
  <c r="S10"/>
  <c r="T10"/>
  <c r="U10"/>
  <c r="V10"/>
  <c r="W10"/>
  <c r="X10"/>
  <c r="Y10"/>
  <c r="Z10"/>
  <c r="AA10"/>
  <c r="AB10"/>
  <c r="AC10"/>
  <c r="AD10"/>
  <c r="AE10"/>
  <c r="D11"/>
  <c r="E11"/>
  <c r="G11"/>
  <c r="H11"/>
  <c r="I11"/>
  <c r="J11"/>
  <c r="K11"/>
  <c r="L11"/>
  <c r="M11"/>
  <c r="N11"/>
  <c r="O11"/>
  <c r="P11"/>
  <c r="Q11"/>
  <c r="R11"/>
  <c r="S11"/>
  <c r="T11"/>
  <c r="U11"/>
  <c r="V11"/>
  <c r="W11"/>
  <c r="X11"/>
  <c r="Y11"/>
  <c r="Z11"/>
  <c r="AA11"/>
  <c r="AB11"/>
  <c r="AC11"/>
  <c r="AD11"/>
  <c r="AE11"/>
  <c r="D12"/>
  <c r="E12"/>
  <c r="G12"/>
  <c r="H12"/>
  <c r="J12"/>
  <c r="K12"/>
  <c r="L12"/>
  <c r="M12"/>
  <c r="N12"/>
  <c r="O12"/>
  <c r="P12"/>
  <c r="Q12"/>
  <c r="R12"/>
  <c r="S12"/>
  <c r="T12"/>
  <c r="U12"/>
  <c r="V12"/>
  <c r="W12"/>
  <c r="X12"/>
  <c r="Y12"/>
  <c r="Z12"/>
  <c r="AA12"/>
  <c r="AB12"/>
  <c r="AC12"/>
  <c r="AD12"/>
  <c r="AE12"/>
  <c r="D13"/>
  <c r="E13"/>
  <c r="G13"/>
  <c r="H13"/>
  <c r="J13"/>
  <c r="K13"/>
  <c r="L13"/>
  <c r="M13"/>
  <c r="N13"/>
  <c r="O13"/>
  <c r="P13"/>
  <c r="Q13"/>
  <c r="R13"/>
  <c r="S13"/>
  <c r="T13"/>
  <c r="U13"/>
  <c r="V13"/>
  <c r="W13"/>
  <c r="X13"/>
  <c r="Y13"/>
  <c r="Z13"/>
  <c r="AA13"/>
  <c r="AB13"/>
  <c r="AC13"/>
  <c r="AD13"/>
  <c r="AE13"/>
  <c r="D14"/>
  <c r="E14"/>
  <c r="G14"/>
  <c r="H14"/>
  <c r="J14"/>
  <c r="K14"/>
  <c r="L14"/>
  <c r="M14"/>
  <c r="N14"/>
  <c r="O14"/>
  <c r="P14"/>
  <c r="Q14"/>
  <c r="R14"/>
  <c r="S14"/>
  <c r="T14"/>
  <c r="U14"/>
  <c r="V14"/>
  <c r="W14"/>
  <c r="X14"/>
  <c r="Y14"/>
  <c r="Z14"/>
  <c r="AA14"/>
  <c r="AB14"/>
  <c r="AC14"/>
  <c r="AD14"/>
  <c r="AE14"/>
  <c r="L15"/>
  <c r="M15"/>
  <c r="N15"/>
  <c r="O15"/>
  <c r="P15"/>
  <c r="Q15"/>
  <c r="R15"/>
  <c r="S15"/>
  <c r="T15"/>
  <c r="U15"/>
  <c r="V15"/>
  <c r="W15"/>
  <c r="X15"/>
  <c r="Y15"/>
  <c r="Z15"/>
  <c r="AA15"/>
  <c r="AB15"/>
  <c r="AC15"/>
  <c r="AD15"/>
  <c r="AE15"/>
  <c r="D16"/>
  <c r="E16"/>
  <c r="G16"/>
  <c r="H16"/>
  <c r="J16"/>
  <c r="K16"/>
  <c r="L16"/>
  <c r="M16"/>
  <c r="N16"/>
  <c r="O16"/>
  <c r="P16"/>
  <c r="Q16"/>
  <c r="R16"/>
  <c r="S16"/>
  <c r="T16"/>
  <c r="U16"/>
  <c r="V16"/>
  <c r="W16"/>
  <c r="X16"/>
  <c r="Y16"/>
  <c r="Z16"/>
  <c r="AA16"/>
  <c r="AB16"/>
  <c r="AC16"/>
  <c r="AD16"/>
  <c r="AE16"/>
  <c r="D17"/>
  <c r="E17"/>
  <c r="G17"/>
  <c r="H17"/>
  <c r="J17"/>
  <c r="K17"/>
  <c r="L17"/>
  <c r="M17"/>
  <c r="N17"/>
  <c r="O17"/>
  <c r="P17"/>
  <c r="Q17"/>
  <c r="R17"/>
  <c r="S17"/>
  <c r="T17"/>
  <c r="U17"/>
  <c r="V17"/>
  <c r="W17"/>
  <c r="X17"/>
  <c r="Y17"/>
  <c r="Z17"/>
  <c r="AA17"/>
  <c r="AB17"/>
  <c r="AC17"/>
  <c r="AD17"/>
  <c r="AE17"/>
  <c r="L18"/>
  <c r="M18"/>
  <c r="N18"/>
  <c r="O18"/>
  <c r="P18"/>
  <c r="Q18"/>
  <c r="R18"/>
  <c r="S18"/>
  <c r="T18"/>
  <c r="U18"/>
  <c r="V18"/>
  <c r="W18"/>
  <c r="X18"/>
  <c r="Y18"/>
  <c r="Z18"/>
  <c r="AA18"/>
  <c r="AB18"/>
  <c r="AC18"/>
  <c r="AD18"/>
  <c r="AE18"/>
  <c r="D19"/>
  <c r="E19"/>
  <c r="G19"/>
  <c r="H19"/>
  <c r="J19"/>
  <c r="K19"/>
  <c r="L19"/>
  <c r="M19"/>
  <c r="N19"/>
  <c r="O19"/>
  <c r="P19"/>
  <c r="Q19"/>
  <c r="R19"/>
  <c r="S19"/>
  <c r="T19"/>
  <c r="U19"/>
  <c r="V19"/>
  <c r="W19"/>
  <c r="X19"/>
  <c r="Y19"/>
  <c r="Z19"/>
  <c r="AA19"/>
  <c r="AB19"/>
  <c r="AC19"/>
  <c r="AD19"/>
  <c r="AE19"/>
  <c r="L20"/>
  <c r="M20"/>
  <c r="N20"/>
  <c r="O20"/>
  <c r="P20"/>
  <c r="Q20"/>
  <c r="R20"/>
  <c r="S20"/>
  <c r="T20"/>
  <c r="U20"/>
  <c r="V20"/>
  <c r="W20"/>
  <c r="X20"/>
  <c r="Y20"/>
  <c r="Z20"/>
  <c r="AA20"/>
  <c r="AB20"/>
  <c r="AC20"/>
  <c r="AD20"/>
  <c r="AE20"/>
  <c r="D21"/>
  <c r="E21"/>
  <c r="G21"/>
  <c r="H21"/>
  <c r="J21"/>
  <c r="K21"/>
  <c r="L21"/>
  <c r="M21"/>
  <c r="N21"/>
  <c r="O21"/>
  <c r="P21"/>
  <c r="Q21"/>
  <c r="R21"/>
  <c r="S21"/>
  <c r="T21"/>
  <c r="U21"/>
  <c r="V21"/>
  <c r="W21"/>
  <c r="X21"/>
  <c r="Y21"/>
  <c r="Z21"/>
  <c r="AA21"/>
  <c r="AB21"/>
  <c r="AC21"/>
  <c r="AD21"/>
  <c r="AE21"/>
  <c r="D22"/>
  <c r="E22"/>
  <c r="G22"/>
  <c r="H22"/>
  <c r="J22"/>
  <c r="K22"/>
  <c r="L22"/>
  <c r="M22"/>
  <c r="N22"/>
  <c r="O22"/>
  <c r="P22"/>
  <c r="Q22"/>
  <c r="R22"/>
  <c r="S22"/>
  <c r="T22"/>
  <c r="U22"/>
  <c r="V22"/>
  <c r="W22"/>
  <c r="X22"/>
  <c r="Y22"/>
  <c r="Z22"/>
  <c r="AA22"/>
  <c r="AB22"/>
  <c r="AC22"/>
  <c r="AD22"/>
  <c r="AE22"/>
  <c r="D23"/>
  <c r="E23"/>
  <c r="G23"/>
  <c r="H23"/>
  <c r="I23"/>
  <c r="J23"/>
  <c r="K23"/>
  <c r="L23"/>
  <c r="M23"/>
  <c r="N23"/>
  <c r="O23"/>
  <c r="P23"/>
  <c r="Q23"/>
  <c r="R23"/>
  <c r="S23"/>
  <c r="T23"/>
  <c r="U23"/>
  <c r="V23"/>
  <c r="W23"/>
  <c r="X23"/>
  <c r="Y23"/>
  <c r="Z23"/>
  <c r="AA23"/>
  <c r="AB23"/>
  <c r="AC23"/>
  <c r="AD23"/>
  <c r="AE23"/>
  <c r="D24"/>
  <c r="E24"/>
  <c r="G24"/>
  <c r="H24"/>
  <c r="J24"/>
  <c r="K24"/>
  <c r="L24"/>
  <c r="M24"/>
  <c r="N24"/>
  <c r="O24"/>
  <c r="P24"/>
  <c r="Q24"/>
  <c r="R24"/>
  <c r="S24"/>
  <c r="T24"/>
  <c r="U24"/>
  <c r="V24"/>
  <c r="W24"/>
  <c r="X24"/>
  <c r="Y24"/>
  <c r="Z24"/>
  <c r="AA24"/>
  <c r="AB24"/>
  <c r="AC24"/>
  <c r="AD24"/>
  <c r="AE24"/>
  <c r="D25"/>
  <c r="E25"/>
  <c r="G25"/>
  <c r="H25"/>
  <c r="J25"/>
  <c r="K25"/>
  <c r="L25"/>
  <c r="M25"/>
  <c r="N25"/>
  <c r="O25"/>
  <c r="P25"/>
  <c r="Q25"/>
  <c r="R25"/>
  <c r="S25"/>
  <c r="T25"/>
  <c r="U25"/>
  <c r="V25"/>
  <c r="W25"/>
  <c r="X25"/>
  <c r="Y25"/>
  <c r="Z25"/>
  <c r="AA25"/>
  <c r="AB25"/>
  <c r="AC25"/>
  <c r="AD25"/>
  <c r="AE25"/>
  <c r="D26"/>
  <c r="E26"/>
  <c r="G26"/>
  <c r="H26"/>
  <c r="J26"/>
  <c r="K26"/>
  <c r="L26"/>
  <c r="M26"/>
  <c r="N26"/>
  <c r="O26"/>
  <c r="P26"/>
  <c r="Q26"/>
  <c r="R26"/>
  <c r="S26"/>
  <c r="T26"/>
  <c r="U26"/>
  <c r="V26"/>
  <c r="W26"/>
  <c r="X26"/>
  <c r="Y26"/>
  <c r="Z26"/>
  <c r="AA26"/>
  <c r="AB26"/>
  <c r="AC26"/>
  <c r="AD26"/>
  <c r="AE26"/>
  <c r="L27"/>
  <c r="M27"/>
  <c r="N27"/>
  <c r="O27"/>
  <c r="P27"/>
  <c r="Q27"/>
  <c r="R27"/>
  <c r="S27"/>
  <c r="T27"/>
  <c r="U27"/>
  <c r="V27"/>
  <c r="W27"/>
  <c r="X27"/>
  <c r="Y27"/>
  <c r="Z27"/>
  <c r="AA27"/>
  <c r="AB27"/>
  <c r="AC27"/>
  <c r="AD27"/>
  <c r="AE27"/>
  <c r="D28"/>
  <c r="E28"/>
  <c r="F28"/>
  <c r="G28"/>
  <c r="H28"/>
  <c r="I28"/>
  <c r="J28"/>
  <c r="K28"/>
  <c r="L28"/>
  <c r="M28"/>
  <c r="N28"/>
  <c r="O28"/>
  <c r="P28"/>
  <c r="Q28"/>
  <c r="R28"/>
  <c r="S28"/>
  <c r="T28"/>
  <c r="U28"/>
  <c r="V28"/>
  <c r="W28"/>
  <c r="X28"/>
  <c r="Y28"/>
  <c r="Z28"/>
  <c r="AA28"/>
  <c r="AB28"/>
  <c r="AC28"/>
  <c r="AD28"/>
  <c r="AE28"/>
  <c r="D29"/>
  <c r="E29"/>
  <c r="F29"/>
  <c r="G29"/>
  <c r="H29"/>
  <c r="I29"/>
  <c r="J29"/>
  <c r="K29"/>
  <c r="L29"/>
  <c r="M29"/>
  <c r="N29"/>
  <c r="O29"/>
  <c r="P29"/>
  <c r="Q29"/>
  <c r="R29"/>
  <c r="S29"/>
  <c r="T29"/>
  <c r="U29"/>
  <c r="V29"/>
  <c r="W29"/>
  <c r="X29"/>
  <c r="Y29"/>
  <c r="Z29"/>
  <c r="AA29"/>
  <c r="AB29"/>
  <c r="AC29"/>
  <c r="AD29"/>
  <c r="AE29"/>
  <c r="D30"/>
  <c r="E30"/>
  <c r="F30"/>
  <c r="G30"/>
  <c r="H30"/>
  <c r="I30"/>
  <c r="J30"/>
  <c r="K30"/>
  <c r="L30"/>
  <c r="M30"/>
  <c r="N30"/>
  <c r="O30"/>
  <c r="P30"/>
  <c r="Q30"/>
  <c r="R30"/>
  <c r="S30"/>
  <c r="T30"/>
  <c r="U30"/>
  <c r="V30"/>
  <c r="W30"/>
  <c r="X30"/>
  <c r="Y30"/>
  <c r="Z30"/>
  <c r="AA30"/>
  <c r="AB30"/>
  <c r="AC30"/>
  <c r="AD30"/>
  <c r="AE30"/>
  <c r="D31"/>
  <c r="E31"/>
  <c r="F31"/>
  <c r="G31"/>
  <c r="H31"/>
  <c r="I31"/>
  <c r="J31"/>
  <c r="K31"/>
  <c r="L31"/>
  <c r="M31"/>
  <c r="N31"/>
  <c r="O31"/>
  <c r="P31"/>
  <c r="Q31"/>
  <c r="R31"/>
  <c r="S31"/>
  <c r="T31"/>
  <c r="U31"/>
  <c r="V31"/>
  <c r="W31"/>
  <c r="X31"/>
  <c r="Y31"/>
  <c r="Z31"/>
  <c r="AA31"/>
  <c r="AB31"/>
  <c r="AC31"/>
  <c r="AD31"/>
  <c r="AE31"/>
  <c r="D32"/>
  <c r="E32"/>
  <c r="F32"/>
  <c r="G32"/>
  <c r="H32"/>
  <c r="I32"/>
  <c r="J32"/>
  <c r="K32"/>
  <c r="L32"/>
  <c r="M32"/>
  <c r="N32"/>
  <c r="O32"/>
  <c r="P32"/>
  <c r="Q32"/>
  <c r="R32"/>
  <c r="S32"/>
  <c r="T32"/>
  <c r="U32"/>
  <c r="V32"/>
  <c r="W32"/>
  <c r="X32"/>
  <c r="Y32"/>
  <c r="Z32"/>
  <c r="AA32"/>
  <c r="AB32"/>
  <c r="AC32"/>
  <c r="AD32"/>
  <c r="AE32"/>
  <c r="L33"/>
  <c r="M33"/>
  <c r="N33"/>
  <c r="O33"/>
  <c r="P33"/>
  <c r="Q33"/>
  <c r="R33"/>
  <c r="S33"/>
  <c r="T33"/>
  <c r="U33"/>
  <c r="V33"/>
  <c r="W33"/>
  <c r="X33"/>
  <c r="Y33"/>
  <c r="Z33"/>
  <c r="AA33"/>
  <c r="AB33"/>
  <c r="AC33"/>
  <c r="AD33"/>
  <c r="AE33"/>
  <c r="D34"/>
  <c r="E34"/>
  <c r="G34"/>
  <c r="H34"/>
  <c r="J34"/>
  <c r="K34"/>
  <c r="L34"/>
  <c r="M34"/>
  <c r="N34"/>
  <c r="O34"/>
  <c r="P34"/>
  <c r="Q34"/>
  <c r="R34"/>
  <c r="S34"/>
  <c r="T34"/>
  <c r="U34"/>
  <c r="V34"/>
  <c r="W34"/>
  <c r="X34"/>
  <c r="Y34"/>
  <c r="Z34"/>
  <c r="AA34"/>
  <c r="AB34"/>
  <c r="AC34"/>
  <c r="AD34"/>
  <c r="AE34"/>
  <c r="D35"/>
  <c r="E35"/>
  <c r="G35"/>
  <c r="H35"/>
  <c r="I35"/>
  <c r="J35"/>
  <c r="K35"/>
  <c r="L35"/>
  <c r="M35"/>
  <c r="N35"/>
  <c r="O35"/>
  <c r="P35"/>
  <c r="Q35"/>
  <c r="R35"/>
  <c r="S35"/>
  <c r="T35"/>
  <c r="U35"/>
  <c r="V35"/>
  <c r="W35"/>
  <c r="X35"/>
  <c r="Y35"/>
  <c r="Z35"/>
  <c r="AA35"/>
  <c r="AB35"/>
  <c r="AC35"/>
  <c r="AD35"/>
  <c r="AE35"/>
  <c r="D36"/>
  <c r="E36"/>
  <c r="G36"/>
  <c r="H36"/>
  <c r="J36"/>
  <c r="K36"/>
  <c r="L36"/>
  <c r="M36"/>
  <c r="N36"/>
  <c r="O36"/>
  <c r="P36"/>
  <c r="Q36"/>
  <c r="R36"/>
  <c r="S36"/>
  <c r="T36"/>
  <c r="U36"/>
  <c r="V36"/>
  <c r="W36"/>
  <c r="X36"/>
  <c r="Y36"/>
  <c r="Z36"/>
  <c r="AA36"/>
  <c r="AB36"/>
  <c r="AC36"/>
  <c r="AD36"/>
  <c r="AE36"/>
  <c r="D37"/>
  <c r="E37"/>
  <c r="G37"/>
  <c r="H37"/>
  <c r="J37"/>
  <c r="K37"/>
  <c r="L37"/>
  <c r="M37"/>
  <c r="N37"/>
  <c r="O37"/>
  <c r="P37"/>
  <c r="Q37"/>
  <c r="R37"/>
  <c r="S37"/>
  <c r="T37"/>
  <c r="U37"/>
  <c r="V37"/>
  <c r="W37"/>
  <c r="X37"/>
  <c r="Y37"/>
  <c r="Z37"/>
  <c r="AA37"/>
  <c r="AB37"/>
  <c r="AC37"/>
  <c r="AD37"/>
  <c r="AE37"/>
  <c r="D38"/>
  <c r="E38"/>
  <c r="G38"/>
  <c r="H38"/>
  <c r="J38"/>
  <c r="K38"/>
  <c r="L38"/>
  <c r="M38"/>
  <c r="N38"/>
  <c r="O38"/>
  <c r="P38"/>
  <c r="Q38"/>
  <c r="R38"/>
  <c r="S38"/>
  <c r="T38"/>
  <c r="U38"/>
  <c r="V38"/>
  <c r="W38"/>
  <c r="X38"/>
  <c r="Y38"/>
  <c r="Z38"/>
  <c r="AA38"/>
  <c r="AB38"/>
  <c r="AC38"/>
  <c r="AD38"/>
  <c r="AE38"/>
  <c r="F39"/>
  <c r="I39"/>
  <c r="L39"/>
  <c r="M39"/>
  <c r="N39"/>
  <c r="O39"/>
  <c r="P39"/>
  <c r="Q39"/>
  <c r="R39"/>
  <c r="S39"/>
  <c r="T39"/>
  <c r="U39"/>
  <c r="V39"/>
  <c r="W39"/>
  <c r="X39"/>
  <c r="Y39"/>
  <c r="Z39"/>
  <c r="AA39"/>
  <c r="AB39"/>
  <c r="AC39"/>
  <c r="AD39"/>
  <c r="AE39"/>
  <c r="D40"/>
  <c r="E40"/>
  <c r="F40"/>
  <c r="G40"/>
  <c r="H40"/>
  <c r="I40"/>
  <c r="J40"/>
  <c r="K40"/>
  <c r="L40"/>
  <c r="M40"/>
  <c r="N40"/>
  <c r="O40"/>
  <c r="P40"/>
  <c r="Q40"/>
  <c r="R40"/>
  <c r="S40"/>
  <c r="T40"/>
  <c r="U40"/>
  <c r="V40"/>
  <c r="W40"/>
  <c r="X40"/>
  <c r="Y40"/>
  <c r="Z40"/>
  <c r="AA40"/>
  <c r="AB40"/>
  <c r="AC40"/>
  <c r="AD40"/>
  <c r="AE40"/>
  <c r="D41"/>
  <c r="E41"/>
  <c r="F41"/>
  <c r="G41"/>
  <c r="H41"/>
  <c r="I41"/>
  <c r="J41"/>
  <c r="K41"/>
  <c r="L41"/>
  <c r="M41"/>
  <c r="N41"/>
  <c r="O41"/>
  <c r="P41"/>
  <c r="Q41"/>
  <c r="R41"/>
  <c r="S41"/>
  <c r="T41"/>
  <c r="U41"/>
  <c r="V41"/>
  <c r="W41"/>
  <c r="X41"/>
  <c r="Y41"/>
  <c r="Z41"/>
  <c r="AA41"/>
  <c r="AB41"/>
  <c r="AC41"/>
  <c r="AD41"/>
  <c r="AE41"/>
  <c r="D42"/>
  <c r="E42"/>
  <c r="F42"/>
  <c r="G42"/>
  <c r="H42"/>
  <c r="I42"/>
  <c r="J42"/>
  <c r="K42"/>
  <c r="L42"/>
  <c r="M42"/>
  <c r="N42"/>
  <c r="O42"/>
  <c r="P42"/>
  <c r="Q42"/>
  <c r="R42"/>
  <c r="S42"/>
  <c r="T42"/>
  <c r="U42"/>
  <c r="V42"/>
  <c r="W42"/>
  <c r="X42"/>
  <c r="Y42"/>
  <c r="Z42"/>
  <c r="AA42"/>
  <c r="AB42"/>
  <c r="AC42"/>
  <c r="AD42"/>
  <c r="AE42"/>
  <c r="L43"/>
  <c r="M43"/>
  <c r="N43"/>
  <c r="O43"/>
  <c r="P43"/>
  <c r="Q43"/>
  <c r="R43"/>
  <c r="S43"/>
  <c r="T43"/>
  <c r="U43"/>
  <c r="V43"/>
  <c r="W43"/>
  <c r="X43"/>
  <c r="Y43"/>
  <c r="Z43"/>
  <c r="AA43"/>
  <c r="AB43"/>
  <c r="AC43"/>
  <c r="AD43"/>
  <c r="AE43"/>
  <c r="L44"/>
  <c r="M44"/>
  <c r="N44"/>
  <c r="O44"/>
  <c r="P44"/>
  <c r="Q44"/>
  <c r="R44"/>
  <c r="S44"/>
  <c r="T44"/>
  <c r="U44"/>
  <c r="V44"/>
  <c r="W44"/>
  <c r="X44"/>
  <c r="Y44"/>
  <c r="Z44"/>
  <c r="AA44"/>
  <c r="AB44"/>
  <c r="AC44"/>
  <c r="AD44"/>
  <c r="AE44"/>
  <c r="D45"/>
  <c r="E45"/>
  <c r="F45"/>
  <c r="G45"/>
  <c r="H45"/>
  <c r="I45"/>
  <c r="J45"/>
  <c r="K45"/>
  <c r="L45"/>
  <c r="M45"/>
  <c r="N45"/>
  <c r="O45"/>
  <c r="P45"/>
  <c r="Q45"/>
  <c r="R45"/>
  <c r="S45"/>
  <c r="T45"/>
  <c r="U45"/>
  <c r="V45"/>
  <c r="W45"/>
  <c r="X45"/>
  <c r="Y45"/>
  <c r="Z45"/>
  <c r="AA45"/>
  <c r="AB45"/>
  <c r="AC45"/>
  <c r="AD45"/>
  <c r="AE45"/>
  <c r="AF45"/>
  <c r="D47"/>
  <c r="E47"/>
  <c r="G47"/>
  <c r="H47"/>
  <c r="J47"/>
  <c r="K47"/>
  <c r="L47"/>
  <c r="M47"/>
  <c r="N47"/>
  <c r="O47"/>
  <c r="P47"/>
  <c r="Q47"/>
  <c r="R47"/>
  <c r="S47"/>
  <c r="T47"/>
  <c r="U47"/>
  <c r="V47"/>
  <c r="W47"/>
  <c r="X47"/>
  <c r="Y47"/>
  <c r="Z47"/>
  <c r="AA47"/>
  <c r="AB47"/>
  <c r="AC47"/>
  <c r="AD47"/>
  <c r="AE47"/>
  <c r="L48"/>
  <c r="M48"/>
  <c r="N48"/>
  <c r="O48"/>
  <c r="P48"/>
  <c r="Q48"/>
  <c r="R48"/>
  <c r="S48"/>
  <c r="T48"/>
  <c r="U48"/>
  <c r="V48"/>
  <c r="W48"/>
  <c r="X48"/>
  <c r="Y48"/>
  <c r="Z48"/>
  <c r="AA48"/>
  <c r="AB48"/>
  <c r="AC48"/>
  <c r="AD48"/>
  <c r="AE48"/>
  <c r="D49"/>
  <c r="E49"/>
  <c r="G49"/>
  <c r="H49"/>
  <c r="J49"/>
  <c r="K49"/>
  <c r="L49"/>
  <c r="M49"/>
  <c r="N49"/>
  <c r="O49"/>
  <c r="P49"/>
  <c r="Q49"/>
  <c r="R49"/>
  <c r="S49"/>
  <c r="T49"/>
  <c r="U49"/>
  <c r="V49"/>
  <c r="W49"/>
  <c r="X49"/>
  <c r="Y49"/>
  <c r="Z49"/>
  <c r="AA49"/>
  <c r="AB49"/>
  <c r="AC49"/>
  <c r="AD49"/>
  <c r="AE49"/>
  <c r="D50"/>
  <c r="E50"/>
  <c r="G50"/>
  <c r="H50"/>
  <c r="J50"/>
  <c r="K50"/>
  <c r="L50"/>
  <c r="M50"/>
  <c r="N50"/>
  <c r="O50"/>
  <c r="P50"/>
  <c r="Q50"/>
  <c r="R50"/>
  <c r="S50"/>
  <c r="T50"/>
  <c r="U50"/>
  <c r="V50"/>
  <c r="W50"/>
  <c r="X50"/>
  <c r="Y50"/>
  <c r="Z50"/>
  <c r="AA50"/>
  <c r="AB50"/>
  <c r="AC50"/>
  <c r="AD50"/>
  <c r="AE50"/>
  <c r="D51"/>
  <c r="E51"/>
  <c r="G51"/>
  <c r="H51"/>
  <c r="J51"/>
  <c r="K51"/>
  <c r="L51"/>
  <c r="M51"/>
  <c r="N51"/>
  <c r="O51"/>
  <c r="P51"/>
  <c r="Q51"/>
  <c r="R51"/>
  <c r="S51"/>
  <c r="T51"/>
  <c r="U51"/>
  <c r="V51"/>
  <c r="W51"/>
  <c r="X51"/>
  <c r="Y51"/>
  <c r="Z51"/>
  <c r="AA51"/>
  <c r="AB51"/>
  <c r="AC51"/>
  <c r="AD51"/>
  <c r="AE51"/>
  <c r="D52"/>
  <c r="E52"/>
  <c r="G52"/>
  <c r="H52"/>
  <c r="J52"/>
  <c r="K52"/>
  <c r="L52"/>
  <c r="M52"/>
  <c r="N52"/>
  <c r="O52"/>
  <c r="P52"/>
  <c r="Q52"/>
  <c r="R52"/>
  <c r="S52"/>
  <c r="T52"/>
  <c r="U52"/>
  <c r="V52"/>
  <c r="W52"/>
  <c r="X52"/>
  <c r="Y52"/>
  <c r="Z52"/>
  <c r="AA52"/>
  <c r="AB52"/>
  <c r="AC52"/>
  <c r="AD52"/>
  <c r="AE52"/>
  <c r="D53"/>
  <c r="E53"/>
  <c r="G53"/>
  <c r="H53"/>
  <c r="J53"/>
  <c r="K53"/>
  <c r="L53"/>
  <c r="M53"/>
  <c r="N53"/>
  <c r="O53"/>
  <c r="P53"/>
  <c r="Q53"/>
  <c r="R53"/>
  <c r="S53"/>
  <c r="T53"/>
  <c r="U53"/>
  <c r="V53"/>
  <c r="W53"/>
  <c r="X53"/>
  <c r="Y53"/>
  <c r="Z53"/>
  <c r="AA53"/>
  <c r="AB53"/>
  <c r="AC53"/>
  <c r="AD53"/>
  <c r="AE53"/>
  <c r="D54"/>
  <c r="E54"/>
  <c r="F54"/>
  <c r="G54"/>
  <c r="H54"/>
  <c r="I54"/>
  <c r="J54"/>
  <c r="K54"/>
  <c r="L54"/>
  <c r="M54"/>
  <c r="N54"/>
  <c r="O54"/>
  <c r="P54"/>
  <c r="Q54"/>
  <c r="R54"/>
  <c r="S54"/>
  <c r="T54"/>
  <c r="U54"/>
  <c r="V54"/>
  <c r="W54"/>
  <c r="X54"/>
  <c r="Y54"/>
  <c r="Z54"/>
  <c r="AA54"/>
  <c r="AB54"/>
  <c r="AC54"/>
  <c r="AD54"/>
  <c r="AE54"/>
  <c r="D55"/>
  <c r="E55"/>
  <c r="F55"/>
  <c r="G55"/>
  <c r="H55"/>
  <c r="I55"/>
  <c r="J55"/>
  <c r="K55"/>
  <c r="L55"/>
  <c r="M55"/>
  <c r="N55"/>
  <c r="O55"/>
  <c r="P55"/>
  <c r="Q55"/>
  <c r="R55"/>
  <c r="S55"/>
  <c r="T55"/>
  <c r="U55"/>
  <c r="V55"/>
  <c r="W55"/>
  <c r="X55"/>
  <c r="Y55"/>
  <c r="Z55"/>
  <c r="AA55"/>
  <c r="AB55"/>
  <c r="AC55"/>
  <c r="AD55"/>
  <c r="AE55"/>
  <c r="D56"/>
  <c r="E56"/>
  <c r="G56"/>
  <c r="H56"/>
  <c r="J56"/>
  <c r="K56"/>
  <c r="L56"/>
  <c r="M56"/>
  <c r="N56"/>
  <c r="O56"/>
  <c r="P56"/>
  <c r="Q56"/>
  <c r="R56"/>
  <c r="S56"/>
  <c r="T56"/>
  <c r="U56"/>
  <c r="V56"/>
  <c r="W56"/>
  <c r="X56"/>
  <c r="Y56"/>
  <c r="Z56"/>
  <c r="AA56"/>
  <c r="AB56"/>
  <c r="AC56"/>
  <c r="AD56"/>
  <c r="AE56"/>
  <c r="D57"/>
  <c r="E57"/>
  <c r="G57"/>
  <c r="H57"/>
  <c r="J57"/>
  <c r="K57"/>
  <c r="L57"/>
  <c r="M57"/>
  <c r="N57"/>
  <c r="O57"/>
  <c r="P57"/>
  <c r="Q57"/>
  <c r="R57"/>
  <c r="S57"/>
  <c r="T57"/>
  <c r="U57"/>
  <c r="V57"/>
  <c r="W57"/>
  <c r="X57"/>
  <c r="Y57"/>
  <c r="Z57"/>
  <c r="AA57"/>
  <c r="AB57"/>
  <c r="AC57"/>
  <c r="AD57"/>
  <c r="AE57"/>
  <c r="D58"/>
  <c r="E58"/>
  <c r="G58"/>
  <c r="H58"/>
  <c r="J58"/>
  <c r="K58"/>
  <c r="L58"/>
  <c r="M58"/>
  <c r="N58"/>
  <c r="O58"/>
  <c r="P58"/>
  <c r="Q58"/>
  <c r="R58"/>
  <c r="S58"/>
  <c r="T58"/>
  <c r="U58"/>
  <c r="V58"/>
  <c r="W58"/>
  <c r="X58"/>
  <c r="Y58"/>
  <c r="Z58"/>
  <c r="AA58"/>
  <c r="AB58"/>
  <c r="AC58"/>
  <c r="AD58"/>
  <c r="AE58"/>
  <c r="L59"/>
  <c r="M59"/>
  <c r="N59"/>
  <c r="O59"/>
  <c r="P59"/>
  <c r="Q59"/>
  <c r="R59"/>
  <c r="S59"/>
  <c r="T59"/>
  <c r="U59"/>
  <c r="V59"/>
  <c r="W59"/>
  <c r="X59"/>
  <c r="Y59"/>
  <c r="Z59"/>
  <c r="AA59"/>
  <c r="AB59"/>
  <c r="AC59"/>
  <c r="AD59"/>
  <c r="AE59"/>
  <c r="D60"/>
  <c r="E60"/>
  <c r="G60"/>
  <c r="H60"/>
  <c r="J60"/>
  <c r="K60"/>
  <c r="L60"/>
  <c r="M60"/>
  <c r="N60"/>
  <c r="O60"/>
  <c r="P60"/>
  <c r="Q60"/>
  <c r="R60"/>
  <c r="S60"/>
  <c r="T60"/>
  <c r="U60"/>
  <c r="V60"/>
  <c r="W60"/>
  <c r="X60"/>
  <c r="Y60"/>
  <c r="Z60"/>
  <c r="AA60"/>
  <c r="AB60"/>
  <c r="AC60"/>
  <c r="AD60"/>
  <c r="AE60"/>
  <c r="D61"/>
  <c r="E61"/>
  <c r="G61"/>
  <c r="H61"/>
  <c r="J61"/>
  <c r="K61"/>
  <c r="L61"/>
  <c r="M61"/>
  <c r="N61"/>
  <c r="O61"/>
  <c r="P61"/>
  <c r="Q61"/>
  <c r="R61"/>
  <c r="S61"/>
  <c r="T61"/>
  <c r="U61"/>
  <c r="V61"/>
  <c r="W61"/>
  <c r="X61"/>
  <c r="Y61"/>
  <c r="Z61"/>
  <c r="AA61"/>
  <c r="AB61"/>
  <c r="AC61"/>
  <c r="AD61"/>
  <c r="AE61"/>
  <c r="D62"/>
  <c r="E62"/>
  <c r="G62"/>
  <c r="H62"/>
  <c r="J62"/>
  <c r="K62"/>
  <c r="L62"/>
  <c r="M62"/>
  <c r="N62"/>
  <c r="O62"/>
  <c r="P62"/>
  <c r="Q62"/>
  <c r="R62"/>
  <c r="S62"/>
  <c r="T62"/>
  <c r="U62"/>
  <c r="V62"/>
  <c r="W62"/>
  <c r="X62"/>
  <c r="Y62"/>
  <c r="Z62"/>
  <c r="AA62"/>
  <c r="AB62"/>
  <c r="AC62"/>
  <c r="AD62"/>
  <c r="AE62"/>
  <c r="L63"/>
  <c r="M63"/>
  <c r="N63"/>
  <c r="O63"/>
  <c r="P63"/>
  <c r="Q63"/>
  <c r="R63"/>
  <c r="S63"/>
  <c r="T63"/>
  <c r="U63"/>
  <c r="V63"/>
  <c r="W63"/>
  <c r="X63"/>
  <c r="Y63"/>
  <c r="Z63"/>
  <c r="AA63"/>
  <c r="AB63"/>
  <c r="AC63"/>
  <c r="AD63"/>
  <c r="AE63"/>
  <c r="D64"/>
  <c r="E64"/>
  <c r="F64"/>
  <c r="G64"/>
  <c r="H64"/>
  <c r="I64"/>
  <c r="J64"/>
  <c r="K64"/>
  <c r="L64"/>
  <c r="M64"/>
  <c r="N64"/>
  <c r="O64"/>
  <c r="P64"/>
  <c r="Q64"/>
  <c r="R64"/>
  <c r="S64"/>
  <c r="T64"/>
  <c r="U64"/>
  <c r="V64"/>
  <c r="W64"/>
  <c r="X64"/>
  <c r="Y64"/>
  <c r="Z64"/>
  <c r="AA64"/>
  <c r="AB64"/>
  <c r="AC64"/>
  <c r="AD64"/>
  <c r="AE64"/>
  <c r="D65"/>
  <c r="E65"/>
  <c r="F65"/>
  <c r="G65"/>
  <c r="H65"/>
  <c r="I65"/>
  <c r="J65"/>
  <c r="K65"/>
  <c r="L65"/>
  <c r="M65"/>
  <c r="N65"/>
  <c r="O65"/>
  <c r="P65"/>
  <c r="Q65"/>
  <c r="R65"/>
  <c r="S65"/>
  <c r="T65"/>
  <c r="U65"/>
  <c r="V65"/>
  <c r="W65"/>
  <c r="X65"/>
  <c r="Y65"/>
  <c r="Z65"/>
  <c r="AA65"/>
  <c r="AB65"/>
  <c r="AC65"/>
  <c r="AD65"/>
  <c r="AE65"/>
  <c r="L66"/>
  <c r="M66"/>
  <c r="N66"/>
  <c r="O66"/>
  <c r="P66"/>
  <c r="Q66"/>
  <c r="R66"/>
  <c r="S66"/>
  <c r="T66"/>
  <c r="U66"/>
  <c r="V66"/>
  <c r="W66"/>
  <c r="X66"/>
  <c r="Y66"/>
  <c r="Z66"/>
  <c r="AA66"/>
  <c r="AB66"/>
  <c r="AC66"/>
  <c r="AD66"/>
  <c r="AE66"/>
  <c r="D67"/>
  <c r="E67"/>
  <c r="F67"/>
  <c r="G67"/>
  <c r="H67"/>
  <c r="I67"/>
  <c r="J67"/>
  <c r="K67"/>
  <c r="L67"/>
  <c r="M67"/>
  <c r="N67"/>
  <c r="O67"/>
  <c r="P67"/>
  <c r="Q67"/>
  <c r="R67"/>
  <c r="S67"/>
  <c r="T67"/>
  <c r="U67"/>
  <c r="V67"/>
  <c r="W67"/>
  <c r="X67"/>
  <c r="Y67"/>
  <c r="Z67"/>
  <c r="AA67"/>
  <c r="AB67"/>
  <c r="AC67"/>
  <c r="AD67"/>
  <c r="AE67"/>
  <c r="AF67"/>
  <c r="L68"/>
  <c r="M68"/>
  <c r="N68"/>
  <c r="O68"/>
  <c r="P68"/>
  <c r="Q68"/>
  <c r="R68"/>
  <c r="S68"/>
  <c r="T68"/>
  <c r="U68"/>
  <c r="V68"/>
  <c r="W68"/>
  <c r="X68"/>
  <c r="Y68"/>
  <c r="Z68"/>
  <c r="AA68"/>
  <c r="AB68"/>
  <c r="AC68"/>
  <c r="AD68"/>
  <c r="AE68"/>
  <c r="L69"/>
  <c r="M69"/>
  <c r="N69"/>
  <c r="O69"/>
  <c r="P69"/>
  <c r="Q69"/>
  <c r="R69"/>
  <c r="S69"/>
  <c r="T69"/>
  <c r="U69"/>
  <c r="V69"/>
  <c r="W69"/>
  <c r="X69"/>
  <c r="Y69"/>
  <c r="Z69"/>
  <c r="AA69"/>
  <c r="AB69"/>
  <c r="AC69"/>
  <c r="AD69"/>
  <c r="AE69"/>
  <c r="D70"/>
  <c r="E70"/>
  <c r="G70"/>
  <c r="H70"/>
  <c r="J70"/>
  <c r="K70"/>
  <c r="L70"/>
  <c r="M70"/>
  <c r="N70"/>
  <c r="O70"/>
  <c r="P70"/>
  <c r="Q70"/>
  <c r="R70"/>
  <c r="S70"/>
  <c r="T70"/>
  <c r="U70"/>
  <c r="V70"/>
  <c r="W70"/>
  <c r="X70"/>
  <c r="Y70"/>
  <c r="Z70"/>
  <c r="AA70"/>
  <c r="AB70"/>
  <c r="AC70"/>
  <c r="AD70"/>
  <c r="AE70"/>
  <c r="D71"/>
  <c r="E71"/>
  <c r="G71"/>
  <c r="H71"/>
  <c r="J71"/>
  <c r="K71"/>
  <c r="L71"/>
  <c r="M71"/>
  <c r="N71"/>
  <c r="O71"/>
  <c r="P71"/>
  <c r="Q71"/>
  <c r="R71"/>
  <c r="S71"/>
  <c r="T71"/>
  <c r="U71"/>
  <c r="V71"/>
  <c r="W71"/>
  <c r="X71"/>
  <c r="Y71"/>
  <c r="Z71"/>
  <c r="AA71"/>
  <c r="AB71"/>
  <c r="AC71"/>
  <c r="AD71"/>
  <c r="AE71"/>
  <c r="D72"/>
  <c r="E72"/>
  <c r="G72"/>
  <c r="H72"/>
  <c r="J72"/>
  <c r="K72"/>
  <c r="L72"/>
  <c r="M72"/>
  <c r="N72"/>
  <c r="O72"/>
  <c r="P72"/>
  <c r="Q72"/>
  <c r="R72"/>
  <c r="S72"/>
  <c r="T72"/>
  <c r="U72"/>
  <c r="V72"/>
  <c r="W72"/>
  <c r="X72"/>
  <c r="Y72"/>
  <c r="Z72"/>
  <c r="AA72"/>
  <c r="AB72"/>
  <c r="AC72"/>
  <c r="AD72"/>
  <c r="AE72"/>
  <c r="D73"/>
  <c r="E73"/>
  <c r="G73"/>
  <c r="H73"/>
  <c r="J73"/>
  <c r="K73"/>
  <c r="L73"/>
  <c r="M73"/>
  <c r="N73"/>
  <c r="O73"/>
  <c r="P73"/>
  <c r="Q73"/>
  <c r="R73"/>
  <c r="S73"/>
  <c r="T73"/>
  <c r="U73"/>
  <c r="V73"/>
  <c r="W73"/>
  <c r="X73"/>
  <c r="Y73"/>
  <c r="Z73"/>
  <c r="AA73"/>
  <c r="AB73"/>
  <c r="AC73"/>
  <c r="AD73"/>
  <c r="AE73"/>
  <c r="D74"/>
  <c r="E74"/>
  <c r="G74"/>
  <c r="H74"/>
  <c r="J74"/>
  <c r="K74"/>
  <c r="L74"/>
  <c r="M74"/>
  <c r="N74"/>
  <c r="O74"/>
  <c r="P74"/>
  <c r="Q74"/>
  <c r="R74"/>
  <c r="S74"/>
  <c r="T74"/>
  <c r="U74"/>
  <c r="V74"/>
  <c r="W74"/>
  <c r="X74"/>
  <c r="Y74"/>
  <c r="Z74"/>
  <c r="AA74"/>
  <c r="AB74"/>
  <c r="AC74"/>
  <c r="AD74"/>
  <c r="AE74"/>
  <c r="D75"/>
  <c r="E75"/>
  <c r="G75"/>
  <c r="H75"/>
  <c r="J75"/>
  <c r="K75"/>
  <c r="L75"/>
  <c r="M75"/>
  <c r="N75"/>
  <c r="O75"/>
  <c r="P75"/>
  <c r="Q75"/>
  <c r="R75"/>
  <c r="S75"/>
  <c r="T75"/>
  <c r="U75"/>
  <c r="V75"/>
  <c r="W75"/>
  <c r="X75"/>
  <c r="Y75"/>
  <c r="Z75"/>
  <c r="AA75"/>
  <c r="AB75"/>
  <c r="AC75"/>
  <c r="AD75"/>
  <c r="AE75"/>
  <c r="L76"/>
  <c r="M76"/>
  <c r="N76"/>
  <c r="O76"/>
  <c r="P76"/>
  <c r="Q76"/>
  <c r="R76"/>
  <c r="S76"/>
  <c r="T76"/>
  <c r="U76"/>
  <c r="V76"/>
  <c r="W76"/>
  <c r="X76"/>
  <c r="Y76"/>
  <c r="Z76"/>
  <c r="AA76"/>
  <c r="AB76"/>
  <c r="AC76"/>
  <c r="AD76"/>
  <c r="AE76"/>
  <c r="D77"/>
  <c r="E77"/>
  <c r="G77"/>
  <c r="H77"/>
  <c r="J77"/>
  <c r="K77"/>
  <c r="L77"/>
  <c r="M77"/>
  <c r="N77"/>
  <c r="O77"/>
  <c r="P77"/>
  <c r="Q77"/>
  <c r="R77"/>
  <c r="S77"/>
  <c r="T77"/>
  <c r="U77"/>
  <c r="V77"/>
  <c r="W77"/>
  <c r="X77"/>
  <c r="Y77"/>
  <c r="Z77"/>
  <c r="AA77"/>
  <c r="AB77"/>
  <c r="AC77"/>
  <c r="AD77"/>
  <c r="AE77"/>
  <c r="D78"/>
  <c r="E78"/>
  <c r="G78"/>
  <c r="H78"/>
  <c r="J78"/>
  <c r="K78"/>
  <c r="L78"/>
  <c r="M78"/>
  <c r="N78"/>
  <c r="O78"/>
  <c r="P78"/>
  <c r="Q78"/>
  <c r="R78"/>
  <c r="S78"/>
  <c r="T78"/>
  <c r="U78"/>
  <c r="V78"/>
  <c r="W78"/>
  <c r="X78"/>
  <c r="Y78"/>
  <c r="Z78"/>
  <c r="AA78"/>
  <c r="AB78"/>
  <c r="AC78"/>
  <c r="AD78"/>
  <c r="AE78"/>
  <c r="D79"/>
  <c r="E79"/>
  <c r="G79"/>
  <c r="H79"/>
  <c r="J79"/>
  <c r="K79"/>
  <c r="L79"/>
  <c r="M79"/>
  <c r="N79"/>
  <c r="O79"/>
  <c r="P79"/>
  <c r="Q79"/>
  <c r="R79"/>
  <c r="S79"/>
  <c r="T79"/>
  <c r="U79"/>
  <c r="V79"/>
  <c r="W79"/>
  <c r="X79"/>
  <c r="Y79"/>
  <c r="Z79"/>
  <c r="AA79"/>
  <c r="AB79"/>
  <c r="AC79"/>
  <c r="AD79"/>
  <c r="AE79"/>
  <c r="D80"/>
  <c r="E80"/>
  <c r="G80"/>
  <c r="H80"/>
  <c r="J80"/>
  <c r="K80"/>
  <c r="L80"/>
  <c r="M80"/>
  <c r="N80"/>
  <c r="O80"/>
  <c r="P80"/>
  <c r="Q80"/>
  <c r="R80"/>
  <c r="S80"/>
  <c r="T80"/>
  <c r="U80"/>
  <c r="V80"/>
  <c r="W80"/>
  <c r="X80"/>
  <c r="Y80"/>
  <c r="Z80"/>
  <c r="AA80"/>
  <c r="AB80"/>
  <c r="AC80"/>
  <c r="AD80"/>
  <c r="AE80"/>
  <c r="D81"/>
  <c r="E81"/>
  <c r="G81"/>
  <c r="H81"/>
  <c r="J81"/>
  <c r="K81"/>
  <c r="L81"/>
  <c r="M81"/>
  <c r="N81"/>
  <c r="O81"/>
  <c r="P81"/>
  <c r="Q81"/>
  <c r="R81"/>
  <c r="S81"/>
  <c r="T81"/>
  <c r="U81"/>
  <c r="V81"/>
  <c r="W81"/>
  <c r="X81"/>
  <c r="Y81"/>
  <c r="Z81"/>
  <c r="AA81"/>
  <c r="AB81"/>
  <c r="AC81"/>
  <c r="AD81"/>
  <c r="AE81"/>
  <c r="D82"/>
  <c r="E82"/>
  <c r="G82"/>
  <c r="H82"/>
  <c r="J82"/>
  <c r="K82"/>
  <c r="L82"/>
  <c r="M82"/>
  <c r="N82"/>
  <c r="O82"/>
  <c r="P82"/>
  <c r="Q82"/>
  <c r="R82"/>
  <c r="S82"/>
  <c r="T82"/>
  <c r="U82"/>
  <c r="V82"/>
  <c r="W82"/>
  <c r="X82"/>
  <c r="Y82"/>
  <c r="Z82"/>
  <c r="AA82"/>
  <c r="AB82"/>
  <c r="AC82"/>
  <c r="AD82"/>
  <c r="AE82"/>
  <c r="D83"/>
  <c r="E83"/>
  <c r="G83"/>
  <c r="H83"/>
  <c r="J83"/>
  <c r="K83"/>
  <c r="L83"/>
  <c r="M83"/>
  <c r="N83"/>
  <c r="O83"/>
  <c r="P83"/>
  <c r="Q83"/>
  <c r="R83"/>
  <c r="S83"/>
  <c r="T83"/>
  <c r="U83"/>
  <c r="V83"/>
  <c r="W83"/>
  <c r="X83"/>
  <c r="Y83"/>
  <c r="Z83"/>
  <c r="AA83"/>
  <c r="AB83"/>
  <c r="AC83"/>
  <c r="AD83"/>
  <c r="AE83"/>
  <c r="D84"/>
  <c r="E84"/>
  <c r="G84"/>
  <c r="H84"/>
  <c r="J84"/>
  <c r="K84"/>
  <c r="L84"/>
  <c r="M84"/>
  <c r="N84"/>
  <c r="O84"/>
  <c r="P84"/>
  <c r="Q84"/>
  <c r="R84"/>
  <c r="S84"/>
  <c r="T84"/>
  <c r="U84"/>
  <c r="V84"/>
  <c r="W84"/>
  <c r="X84"/>
  <c r="Y84"/>
  <c r="Z84"/>
  <c r="AA84"/>
  <c r="AB84"/>
  <c r="AC84"/>
  <c r="AD84"/>
  <c r="AE84"/>
  <c r="L85"/>
  <c r="M85"/>
  <c r="N85"/>
  <c r="O85"/>
  <c r="P85"/>
  <c r="Q85"/>
  <c r="R85"/>
  <c r="S85"/>
  <c r="T85"/>
  <c r="U85"/>
  <c r="V85"/>
  <c r="W85"/>
  <c r="X85"/>
  <c r="Y85"/>
  <c r="Z85"/>
  <c r="AA85"/>
  <c r="AB85"/>
  <c r="AC85"/>
  <c r="AD85"/>
  <c r="AE85"/>
  <c r="D86"/>
  <c r="E86"/>
  <c r="G86"/>
  <c r="H86"/>
  <c r="J86"/>
  <c r="K86"/>
  <c r="L86"/>
  <c r="M86"/>
  <c r="N86"/>
  <c r="O86"/>
  <c r="P86"/>
  <c r="Q86"/>
  <c r="R86"/>
  <c r="S86"/>
  <c r="T86"/>
  <c r="U86"/>
  <c r="V86"/>
  <c r="W86"/>
  <c r="X86"/>
  <c r="Y86"/>
  <c r="Z86"/>
  <c r="AA86"/>
  <c r="AB86"/>
  <c r="AC86"/>
  <c r="AD86"/>
  <c r="AE86"/>
  <c r="D87"/>
  <c r="E87"/>
  <c r="G87"/>
  <c r="H87"/>
  <c r="J87"/>
  <c r="K87"/>
  <c r="L87"/>
  <c r="M87"/>
  <c r="N87"/>
  <c r="O87"/>
  <c r="P87"/>
  <c r="Q87"/>
  <c r="R87"/>
  <c r="S87"/>
  <c r="T87"/>
  <c r="U87"/>
  <c r="V87"/>
  <c r="W87"/>
  <c r="X87"/>
  <c r="Y87"/>
  <c r="Z87"/>
  <c r="AA87"/>
  <c r="AB87"/>
  <c r="AC87"/>
  <c r="AD87"/>
  <c r="AE87"/>
  <c r="D88"/>
  <c r="E88"/>
  <c r="G88"/>
  <c r="H88"/>
  <c r="J88"/>
  <c r="K88"/>
  <c r="L88"/>
  <c r="M88"/>
  <c r="N88"/>
  <c r="O88"/>
  <c r="P88"/>
  <c r="Q88"/>
  <c r="R88"/>
  <c r="S88"/>
  <c r="T88"/>
  <c r="U88"/>
  <c r="V88"/>
  <c r="W88"/>
  <c r="X88"/>
  <c r="Y88"/>
  <c r="Z88"/>
  <c r="AA88"/>
  <c r="AB88"/>
  <c r="AC88"/>
  <c r="AD88"/>
  <c r="AE88"/>
  <c r="L89"/>
  <c r="M89"/>
  <c r="N89"/>
  <c r="O89"/>
  <c r="P89"/>
  <c r="Q89"/>
  <c r="R89"/>
  <c r="S89"/>
  <c r="T89"/>
  <c r="U89"/>
  <c r="V89"/>
  <c r="W89"/>
  <c r="X89"/>
  <c r="Y89"/>
  <c r="Z89"/>
  <c r="AA89"/>
  <c r="AB89"/>
  <c r="AC89"/>
  <c r="AD89"/>
  <c r="AE89"/>
  <c r="D90"/>
  <c r="E90"/>
  <c r="F90"/>
  <c r="G90"/>
  <c r="H90"/>
  <c r="I90"/>
  <c r="J90"/>
  <c r="K90"/>
  <c r="L90"/>
  <c r="M90"/>
  <c r="N90"/>
  <c r="O90"/>
  <c r="P90"/>
  <c r="Q90"/>
  <c r="R90"/>
  <c r="S90"/>
  <c r="T90"/>
  <c r="U90"/>
  <c r="V90"/>
  <c r="W90"/>
  <c r="X90"/>
  <c r="Y90"/>
  <c r="Z90"/>
  <c r="AA90"/>
  <c r="AB90"/>
  <c r="AC90"/>
  <c r="AD90"/>
  <c r="AE90"/>
  <c r="D91"/>
  <c r="E91"/>
  <c r="F91"/>
  <c r="G91"/>
  <c r="H91"/>
  <c r="I91"/>
  <c r="J91"/>
  <c r="K91"/>
  <c r="L91"/>
  <c r="M91"/>
  <c r="N91"/>
  <c r="O91"/>
  <c r="P91"/>
  <c r="Q91"/>
  <c r="R91"/>
  <c r="S91"/>
  <c r="T91"/>
  <c r="U91"/>
  <c r="V91"/>
  <c r="W91"/>
  <c r="X91"/>
  <c r="Y91"/>
  <c r="Z91"/>
  <c r="AA91"/>
  <c r="AB91"/>
  <c r="AC91"/>
  <c r="AD91"/>
  <c r="AE91"/>
  <c r="L92"/>
  <c r="M92"/>
  <c r="N92"/>
  <c r="O92"/>
  <c r="P92"/>
  <c r="Q92"/>
  <c r="R92"/>
  <c r="S92"/>
  <c r="T92"/>
  <c r="U92"/>
  <c r="V92"/>
  <c r="W92"/>
  <c r="X92"/>
  <c r="Y92"/>
  <c r="Z92"/>
  <c r="AA92"/>
  <c r="AB92"/>
  <c r="AC92"/>
  <c r="AD92"/>
  <c r="AE92"/>
  <c r="L93"/>
  <c r="M93"/>
  <c r="N93"/>
  <c r="O93"/>
  <c r="P93"/>
  <c r="Q93"/>
  <c r="R93"/>
  <c r="S93"/>
  <c r="T93"/>
  <c r="U93"/>
  <c r="V93"/>
  <c r="W93"/>
  <c r="X93"/>
  <c r="Y93"/>
  <c r="Z93"/>
  <c r="AA93"/>
  <c r="AB93"/>
  <c r="AC93"/>
  <c r="AD93"/>
  <c r="AE93"/>
  <c r="D94"/>
  <c r="E94"/>
  <c r="F94"/>
  <c r="G94"/>
  <c r="H94"/>
  <c r="I94"/>
  <c r="J94"/>
  <c r="K94"/>
  <c r="L94"/>
  <c r="M94"/>
  <c r="N94"/>
  <c r="O94"/>
  <c r="P94"/>
  <c r="Q94"/>
  <c r="R94"/>
  <c r="S94"/>
  <c r="T94"/>
  <c r="U94"/>
  <c r="V94"/>
  <c r="W94"/>
  <c r="X94"/>
  <c r="Y94"/>
  <c r="Z94"/>
  <c r="AA94"/>
  <c r="AB94"/>
  <c r="AC94"/>
  <c r="AD94"/>
  <c r="AE94"/>
  <c r="AF94"/>
  <c r="L95"/>
  <c r="M95"/>
  <c r="N95"/>
  <c r="O95"/>
  <c r="P95"/>
  <c r="Q95"/>
  <c r="R95"/>
  <c r="S95"/>
  <c r="T95"/>
  <c r="U95"/>
  <c r="V95"/>
  <c r="W95"/>
  <c r="X95"/>
  <c r="Y95"/>
  <c r="Z95"/>
  <c r="AA95"/>
  <c r="AB95"/>
  <c r="AC95"/>
  <c r="AD95"/>
  <c r="AE95"/>
  <c r="L96"/>
  <c r="M96"/>
  <c r="N96"/>
  <c r="O96"/>
  <c r="P96"/>
  <c r="Q96"/>
  <c r="R96"/>
  <c r="S96"/>
  <c r="T96"/>
  <c r="U96"/>
  <c r="V96"/>
  <c r="W96"/>
  <c r="X96"/>
  <c r="Y96"/>
  <c r="Z96"/>
  <c r="AA96"/>
  <c r="AB96"/>
  <c r="AC96"/>
  <c r="AD96"/>
  <c r="AE96"/>
  <c r="D97"/>
  <c r="E97"/>
  <c r="G97"/>
  <c r="H97"/>
  <c r="J97"/>
  <c r="K97"/>
  <c r="L97"/>
  <c r="M97"/>
  <c r="N97"/>
  <c r="O97"/>
  <c r="P97"/>
  <c r="Q97"/>
  <c r="R97"/>
  <c r="S97"/>
  <c r="T97"/>
  <c r="U97"/>
  <c r="V97"/>
  <c r="W97"/>
  <c r="X97"/>
  <c r="Y97"/>
  <c r="Z97"/>
  <c r="AA97"/>
  <c r="AB97"/>
  <c r="AC97"/>
  <c r="AD97"/>
  <c r="AE97"/>
  <c r="D98"/>
  <c r="E98"/>
  <c r="G98"/>
  <c r="H98"/>
  <c r="J98"/>
  <c r="K98"/>
  <c r="L98"/>
  <c r="M98"/>
  <c r="N98"/>
  <c r="O98"/>
  <c r="P98"/>
  <c r="Q98"/>
  <c r="R98"/>
  <c r="S98"/>
  <c r="T98"/>
  <c r="U98"/>
  <c r="V98"/>
  <c r="W98"/>
  <c r="X98"/>
  <c r="Y98"/>
  <c r="Z98"/>
  <c r="AA98"/>
  <c r="AB98"/>
  <c r="AC98"/>
  <c r="AD98"/>
  <c r="AE98"/>
  <c r="D99"/>
  <c r="E99"/>
  <c r="G99"/>
  <c r="H99"/>
  <c r="J99"/>
  <c r="K99"/>
  <c r="L99"/>
  <c r="M99"/>
  <c r="N99"/>
  <c r="O99"/>
  <c r="P99"/>
  <c r="Q99"/>
  <c r="R99"/>
  <c r="S99"/>
  <c r="T99"/>
  <c r="U99"/>
  <c r="V99"/>
  <c r="W99"/>
  <c r="X99"/>
  <c r="Y99"/>
  <c r="Z99"/>
  <c r="AA99"/>
  <c r="AB99"/>
  <c r="AC99"/>
  <c r="AD99"/>
  <c r="AE99"/>
  <c r="D100"/>
  <c r="E100"/>
  <c r="G100"/>
  <c r="H100"/>
  <c r="J100"/>
  <c r="K100"/>
  <c r="L100"/>
  <c r="M100"/>
  <c r="N100"/>
  <c r="O100"/>
  <c r="P100"/>
  <c r="Q100"/>
  <c r="R100"/>
  <c r="S100"/>
  <c r="T100"/>
  <c r="U100"/>
  <c r="V100"/>
  <c r="W100"/>
  <c r="X100"/>
  <c r="Y100"/>
  <c r="Z100"/>
  <c r="AA100"/>
  <c r="AB100"/>
  <c r="AC100"/>
  <c r="AD100"/>
  <c r="AE100"/>
  <c r="D101"/>
  <c r="E101"/>
  <c r="G101"/>
  <c r="H101"/>
  <c r="J101"/>
  <c r="K101"/>
  <c r="L101"/>
  <c r="M101"/>
  <c r="N101"/>
  <c r="O101"/>
  <c r="P101"/>
  <c r="Q101"/>
  <c r="R101"/>
  <c r="S101"/>
  <c r="T101"/>
  <c r="U101"/>
  <c r="V101"/>
  <c r="W101"/>
  <c r="X101"/>
  <c r="Y101"/>
  <c r="Z101"/>
  <c r="AA101"/>
  <c r="AB101"/>
  <c r="AC101"/>
  <c r="AD101"/>
  <c r="AE101"/>
  <c r="L102"/>
  <c r="M102"/>
  <c r="N102"/>
  <c r="O102"/>
  <c r="P102"/>
  <c r="Q102"/>
  <c r="R102"/>
  <c r="S102"/>
  <c r="T102"/>
  <c r="U102"/>
  <c r="V102"/>
  <c r="W102"/>
  <c r="X102"/>
  <c r="Y102"/>
  <c r="Z102"/>
  <c r="AA102"/>
  <c r="AB102"/>
  <c r="AC102"/>
  <c r="AD102"/>
  <c r="AE102"/>
  <c r="D103"/>
  <c r="E103"/>
  <c r="G103"/>
  <c r="H103"/>
  <c r="J103"/>
  <c r="K103"/>
  <c r="L103"/>
  <c r="M103"/>
  <c r="N103"/>
  <c r="O103"/>
  <c r="P103"/>
  <c r="Q103"/>
  <c r="R103"/>
  <c r="S103"/>
  <c r="T103"/>
  <c r="U103"/>
  <c r="V103"/>
  <c r="W103"/>
  <c r="X103"/>
  <c r="Y103"/>
  <c r="Z103"/>
  <c r="AA103"/>
  <c r="AB103"/>
  <c r="AC103"/>
  <c r="AD103"/>
  <c r="AE103"/>
  <c r="D104"/>
  <c r="E104"/>
  <c r="G104"/>
  <c r="H104"/>
  <c r="J104"/>
  <c r="K104"/>
  <c r="L104"/>
  <c r="M104"/>
  <c r="N104"/>
  <c r="O104"/>
  <c r="P104"/>
  <c r="Q104"/>
  <c r="R104"/>
  <c r="S104"/>
  <c r="T104"/>
  <c r="U104"/>
  <c r="V104"/>
  <c r="W104"/>
  <c r="X104"/>
  <c r="Y104"/>
  <c r="Z104"/>
  <c r="AA104"/>
  <c r="AB104"/>
  <c r="AC104"/>
  <c r="AD104"/>
  <c r="AE104"/>
  <c r="D105"/>
  <c r="E105"/>
  <c r="G105"/>
  <c r="H105"/>
  <c r="J105"/>
  <c r="K105"/>
  <c r="L105"/>
  <c r="M105"/>
  <c r="N105"/>
  <c r="O105"/>
  <c r="P105"/>
  <c r="Q105"/>
  <c r="R105"/>
  <c r="S105"/>
  <c r="T105"/>
  <c r="U105"/>
  <c r="V105"/>
  <c r="W105"/>
  <c r="X105"/>
  <c r="Y105"/>
  <c r="Z105"/>
  <c r="AA105"/>
  <c r="AB105"/>
  <c r="AC105"/>
  <c r="AD105"/>
  <c r="AE105"/>
  <c r="D106"/>
  <c r="E106"/>
  <c r="G106"/>
  <c r="H106"/>
  <c r="J106"/>
  <c r="K106"/>
  <c r="L106"/>
  <c r="M106"/>
  <c r="N106"/>
  <c r="O106"/>
  <c r="P106"/>
  <c r="Q106"/>
  <c r="R106"/>
  <c r="S106"/>
  <c r="T106"/>
  <c r="U106"/>
  <c r="V106"/>
  <c r="W106"/>
  <c r="X106"/>
  <c r="Y106"/>
  <c r="Z106"/>
  <c r="AA106"/>
  <c r="AB106"/>
  <c r="AC106"/>
  <c r="AD106"/>
  <c r="AE106"/>
  <c r="L107"/>
  <c r="M107"/>
  <c r="N107"/>
  <c r="O107"/>
  <c r="P107"/>
  <c r="Q107"/>
  <c r="R107"/>
  <c r="S107"/>
  <c r="T107"/>
  <c r="U107"/>
  <c r="V107"/>
  <c r="W107"/>
  <c r="X107"/>
  <c r="Y107"/>
  <c r="Z107"/>
  <c r="AA107"/>
  <c r="AB107"/>
  <c r="AC107"/>
  <c r="AD107"/>
  <c r="AE107"/>
  <c r="D108"/>
  <c r="E108"/>
  <c r="F108"/>
  <c r="G108"/>
  <c r="H108"/>
  <c r="I108"/>
  <c r="J108"/>
  <c r="K108"/>
  <c r="L108"/>
  <c r="M108"/>
  <c r="N108"/>
  <c r="O108"/>
  <c r="P108"/>
  <c r="Q108"/>
  <c r="R108"/>
  <c r="S108"/>
  <c r="T108"/>
  <c r="U108"/>
  <c r="V108"/>
  <c r="W108"/>
  <c r="X108"/>
  <c r="Y108"/>
  <c r="Z108"/>
  <c r="AA108"/>
  <c r="AB108"/>
  <c r="AC108"/>
  <c r="AD108"/>
  <c r="AE108"/>
  <c r="D109"/>
  <c r="E109"/>
  <c r="F109"/>
  <c r="G109"/>
  <c r="H109"/>
  <c r="I109"/>
  <c r="J109"/>
  <c r="K109"/>
  <c r="L109"/>
  <c r="M109"/>
  <c r="N109"/>
  <c r="O109"/>
  <c r="P109"/>
  <c r="Q109"/>
  <c r="R109"/>
  <c r="S109"/>
  <c r="T109"/>
  <c r="U109"/>
  <c r="V109"/>
  <c r="W109"/>
  <c r="X109"/>
  <c r="Y109"/>
  <c r="Z109"/>
  <c r="AA109"/>
  <c r="AB109"/>
  <c r="AC109"/>
  <c r="AD109"/>
  <c r="AE109"/>
  <c r="L110"/>
  <c r="M110"/>
  <c r="N110"/>
  <c r="O110"/>
  <c r="P110"/>
  <c r="Q110"/>
  <c r="R110"/>
  <c r="S110"/>
  <c r="T110"/>
  <c r="U110"/>
  <c r="V110"/>
  <c r="W110"/>
  <c r="X110"/>
  <c r="Y110"/>
  <c r="Z110"/>
  <c r="AA110"/>
  <c r="AB110"/>
  <c r="AC110"/>
  <c r="AD110"/>
  <c r="AE110"/>
  <c r="D111"/>
  <c r="E111"/>
  <c r="F111"/>
  <c r="G111"/>
  <c r="H111"/>
  <c r="I111"/>
  <c r="J111"/>
  <c r="K111"/>
  <c r="L111"/>
  <c r="M111"/>
  <c r="N111"/>
  <c r="O111"/>
  <c r="P111"/>
  <c r="Q111"/>
  <c r="R111"/>
  <c r="S111"/>
  <c r="T111"/>
  <c r="U111"/>
  <c r="V111"/>
  <c r="W111"/>
  <c r="X111"/>
  <c r="Y111"/>
  <c r="Z111"/>
  <c r="AA111"/>
  <c r="AB111"/>
  <c r="AC111"/>
  <c r="AD111"/>
  <c r="AE111"/>
  <c r="D112"/>
  <c r="E112"/>
  <c r="G112"/>
  <c r="H112"/>
  <c r="J112"/>
  <c r="K112"/>
  <c r="L112"/>
  <c r="M112"/>
  <c r="N112"/>
  <c r="O112"/>
  <c r="P112"/>
  <c r="Q112"/>
  <c r="R112"/>
  <c r="S112"/>
  <c r="T112"/>
  <c r="U112"/>
  <c r="V112"/>
  <c r="W112"/>
  <c r="X112"/>
  <c r="Y112"/>
  <c r="Z112"/>
  <c r="AA112"/>
  <c r="AB112"/>
  <c r="AC112"/>
  <c r="AD112"/>
  <c r="AE112"/>
  <c r="D113"/>
  <c r="E113"/>
  <c r="F113"/>
  <c r="G113"/>
  <c r="H113"/>
  <c r="I113"/>
  <c r="J113"/>
  <c r="K113"/>
  <c r="L113"/>
  <c r="M113"/>
  <c r="N113"/>
  <c r="O113"/>
  <c r="P113"/>
  <c r="Q113"/>
  <c r="R113"/>
  <c r="S113"/>
  <c r="T113"/>
  <c r="U113"/>
  <c r="V113"/>
  <c r="W113"/>
  <c r="X113"/>
  <c r="Y113"/>
  <c r="Z113"/>
  <c r="AA113"/>
  <c r="AB113"/>
  <c r="AC113"/>
  <c r="AD113"/>
  <c r="AE113"/>
  <c r="L114"/>
  <c r="M114"/>
  <c r="N114"/>
  <c r="O114"/>
  <c r="P114"/>
  <c r="Q114"/>
  <c r="R114"/>
  <c r="S114"/>
  <c r="T114"/>
  <c r="U114"/>
  <c r="V114"/>
  <c r="W114"/>
  <c r="X114"/>
  <c r="Y114"/>
  <c r="Z114"/>
  <c r="AA114"/>
  <c r="AB114"/>
  <c r="AC114"/>
  <c r="AD114"/>
  <c r="AE114"/>
  <c r="D115"/>
  <c r="E115"/>
  <c r="F115"/>
  <c r="G115"/>
  <c r="H115"/>
  <c r="I115"/>
  <c r="J115"/>
  <c r="K115"/>
  <c r="L115"/>
  <c r="M115"/>
  <c r="N115"/>
  <c r="O115"/>
  <c r="P115"/>
  <c r="Q115"/>
  <c r="R115"/>
  <c r="S115"/>
  <c r="T115"/>
  <c r="U115"/>
  <c r="V115"/>
  <c r="W115"/>
  <c r="X115"/>
  <c r="Y115"/>
  <c r="Z115"/>
  <c r="AA115"/>
  <c r="AB115"/>
  <c r="AC115"/>
  <c r="AD115"/>
  <c r="AE115"/>
  <c r="AF115"/>
  <c r="L116"/>
  <c r="M116"/>
  <c r="N116"/>
  <c r="O116"/>
  <c r="P116"/>
  <c r="Q116"/>
  <c r="R116"/>
  <c r="S116"/>
  <c r="T116"/>
  <c r="U116"/>
  <c r="V116"/>
  <c r="W116"/>
  <c r="X116"/>
  <c r="Y116"/>
  <c r="Z116"/>
  <c r="AA116"/>
  <c r="AB116"/>
  <c r="AC116"/>
  <c r="AD116"/>
  <c r="AE116"/>
  <c r="D117"/>
  <c r="E117"/>
  <c r="G117"/>
  <c r="H117"/>
  <c r="J117"/>
  <c r="K117"/>
  <c r="L117"/>
  <c r="M117"/>
  <c r="N117"/>
  <c r="O117"/>
  <c r="P117"/>
  <c r="Q117"/>
  <c r="R117"/>
  <c r="S117"/>
  <c r="T117"/>
  <c r="U117"/>
  <c r="V117"/>
  <c r="W117"/>
  <c r="X117"/>
  <c r="Y117"/>
  <c r="Z117"/>
  <c r="AA117"/>
  <c r="AB117"/>
  <c r="AC117"/>
  <c r="AD117"/>
  <c r="AE117"/>
  <c r="L118"/>
  <c r="M118"/>
  <c r="N118"/>
  <c r="O118"/>
  <c r="P118"/>
  <c r="Q118"/>
  <c r="R118"/>
  <c r="S118"/>
  <c r="T118"/>
  <c r="U118"/>
  <c r="V118"/>
  <c r="W118"/>
  <c r="X118"/>
  <c r="Y118"/>
  <c r="Z118"/>
  <c r="AA118"/>
  <c r="AB118"/>
  <c r="AC118"/>
  <c r="AD118"/>
  <c r="AE118"/>
  <c r="D119"/>
  <c r="E119"/>
  <c r="G119"/>
  <c r="H119"/>
  <c r="J119"/>
  <c r="K119"/>
  <c r="L119"/>
  <c r="M119"/>
  <c r="N119"/>
  <c r="O119"/>
  <c r="P119"/>
  <c r="Q119"/>
  <c r="R119"/>
  <c r="S119"/>
  <c r="T119"/>
  <c r="U119"/>
  <c r="V119"/>
  <c r="W119"/>
  <c r="X119"/>
  <c r="Y119"/>
  <c r="Z119"/>
  <c r="AA119"/>
  <c r="AB119"/>
  <c r="AC119"/>
  <c r="AD119"/>
  <c r="AE119"/>
  <c r="D120"/>
  <c r="E120"/>
  <c r="G120"/>
  <c r="H120"/>
  <c r="J120"/>
  <c r="K120"/>
  <c r="L120"/>
  <c r="M120"/>
  <c r="N120"/>
  <c r="O120"/>
  <c r="P120"/>
  <c r="Q120"/>
  <c r="R120"/>
  <c r="S120"/>
  <c r="T120"/>
  <c r="U120"/>
  <c r="V120"/>
  <c r="W120"/>
  <c r="X120"/>
  <c r="Y120"/>
  <c r="Z120"/>
  <c r="AA120"/>
  <c r="AB120"/>
  <c r="AC120"/>
  <c r="AD120"/>
  <c r="AE120"/>
  <c r="D121"/>
  <c r="E121"/>
  <c r="F121"/>
  <c r="G121"/>
  <c r="H121"/>
  <c r="I121"/>
  <c r="J121"/>
  <c r="K121"/>
  <c r="L121"/>
  <c r="M121"/>
  <c r="N121"/>
  <c r="O121"/>
  <c r="P121"/>
  <c r="Q121"/>
  <c r="R121"/>
  <c r="S121"/>
  <c r="T121"/>
  <c r="U121"/>
  <c r="V121"/>
  <c r="W121"/>
  <c r="X121"/>
  <c r="Y121"/>
  <c r="Z121"/>
  <c r="AA121"/>
  <c r="AB121"/>
  <c r="AC121"/>
  <c r="AD121"/>
  <c r="AE121"/>
  <c r="D122"/>
  <c r="E122"/>
  <c r="G122"/>
  <c r="H122"/>
  <c r="J122"/>
  <c r="K122"/>
  <c r="L122"/>
  <c r="M122"/>
  <c r="N122"/>
  <c r="O122"/>
  <c r="P122"/>
  <c r="Q122"/>
  <c r="R122"/>
  <c r="S122"/>
  <c r="T122"/>
  <c r="U122"/>
  <c r="V122"/>
  <c r="W122"/>
  <c r="X122"/>
  <c r="Y122"/>
  <c r="Z122"/>
  <c r="AA122"/>
  <c r="AB122"/>
  <c r="AC122"/>
  <c r="AD122"/>
  <c r="AE122"/>
  <c r="D123"/>
  <c r="E123"/>
  <c r="F123"/>
  <c r="G123"/>
  <c r="H123"/>
  <c r="I123"/>
  <c r="J123"/>
  <c r="K123"/>
  <c r="L123"/>
  <c r="M123"/>
  <c r="N123"/>
  <c r="O123"/>
  <c r="P123"/>
  <c r="Q123"/>
  <c r="R123"/>
  <c r="S123"/>
  <c r="T123"/>
  <c r="U123"/>
  <c r="V123"/>
  <c r="W123"/>
  <c r="X123"/>
  <c r="Y123"/>
  <c r="Z123"/>
  <c r="AA123"/>
  <c r="AB123"/>
  <c r="AC123"/>
  <c r="AD123"/>
  <c r="AE123"/>
  <c r="D124"/>
  <c r="E124"/>
  <c r="F124"/>
  <c r="G124"/>
  <c r="H124"/>
  <c r="I124"/>
  <c r="J124"/>
  <c r="K124"/>
  <c r="L124"/>
  <c r="M124"/>
  <c r="N124"/>
  <c r="O124"/>
  <c r="P124"/>
  <c r="Q124"/>
  <c r="R124"/>
  <c r="S124"/>
  <c r="T124"/>
  <c r="U124"/>
  <c r="V124"/>
  <c r="W124"/>
  <c r="X124"/>
  <c r="Y124"/>
  <c r="Z124"/>
  <c r="AA124"/>
  <c r="AB124"/>
  <c r="AC124"/>
  <c r="AD124"/>
  <c r="AE124"/>
  <c r="D125"/>
  <c r="E125"/>
  <c r="G125"/>
  <c r="H125"/>
  <c r="J125"/>
  <c r="K125"/>
  <c r="L125"/>
  <c r="M125"/>
  <c r="N125"/>
  <c r="O125"/>
  <c r="P125"/>
  <c r="Q125"/>
  <c r="R125"/>
  <c r="S125"/>
  <c r="T125"/>
  <c r="U125"/>
  <c r="V125"/>
  <c r="W125"/>
  <c r="X125"/>
  <c r="Y125"/>
  <c r="Z125"/>
  <c r="AA125"/>
  <c r="AB125"/>
  <c r="AC125"/>
  <c r="AD125"/>
  <c r="AE125"/>
  <c r="D126"/>
  <c r="E126"/>
  <c r="F126"/>
  <c r="G126"/>
  <c r="H126"/>
  <c r="I126"/>
  <c r="J126"/>
  <c r="K126"/>
  <c r="L126"/>
  <c r="M126"/>
  <c r="N126"/>
  <c r="O126"/>
  <c r="P126"/>
  <c r="Q126"/>
  <c r="R126"/>
  <c r="S126"/>
  <c r="T126"/>
  <c r="U126"/>
  <c r="V126"/>
  <c r="W126"/>
  <c r="X126"/>
  <c r="Y126"/>
  <c r="Z126"/>
  <c r="AA126"/>
  <c r="AB126"/>
  <c r="AC126"/>
  <c r="AD126"/>
  <c r="AE126"/>
  <c r="D127"/>
  <c r="E127"/>
  <c r="F127"/>
  <c r="G127"/>
  <c r="H127"/>
  <c r="I127"/>
  <c r="J127"/>
  <c r="K127"/>
  <c r="L127"/>
  <c r="M127"/>
  <c r="N127"/>
  <c r="O127"/>
  <c r="P127"/>
  <c r="Q127"/>
  <c r="R127"/>
  <c r="S127"/>
  <c r="T127"/>
  <c r="U127"/>
  <c r="V127"/>
  <c r="W127"/>
  <c r="X127"/>
  <c r="Y127"/>
  <c r="Z127"/>
  <c r="AA127"/>
  <c r="AB127"/>
  <c r="AC127"/>
  <c r="AD127"/>
  <c r="AE127"/>
  <c r="D128"/>
  <c r="E128"/>
  <c r="F128"/>
  <c r="G128"/>
  <c r="H128"/>
  <c r="I128"/>
  <c r="J128"/>
  <c r="K128"/>
  <c r="L128"/>
  <c r="M128"/>
  <c r="N128"/>
  <c r="O128"/>
  <c r="P128"/>
  <c r="Q128"/>
  <c r="R128"/>
  <c r="S128"/>
  <c r="T128"/>
  <c r="U128"/>
  <c r="V128"/>
  <c r="W128"/>
  <c r="X128"/>
  <c r="Y128"/>
  <c r="Z128"/>
  <c r="AA128"/>
  <c r="AB128"/>
  <c r="AC128"/>
  <c r="AD128"/>
  <c r="AE128"/>
  <c r="D129"/>
  <c r="E129"/>
  <c r="F129"/>
  <c r="G129"/>
  <c r="H129"/>
  <c r="I129"/>
  <c r="J129"/>
  <c r="K129"/>
  <c r="L129"/>
  <c r="M129"/>
  <c r="N129"/>
  <c r="O129"/>
  <c r="P129"/>
  <c r="Q129"/>
  <c r="R129"/>
  <c r="S129"/>
  <c r="T129"/>
  <c r="U129"/>
  <c r="V129"/>
  <c r="W129"/>
  <c r="X129"/>
  <c r="Y129"/>
  <c r="Z129"/>
  <c r="AA129"/>
  <c r="AB129"/>
  <c r="AC129"/>
  <c r="AD129"/>
  <c r="AE129"/>
  <c r="D130"/>
  <c r="E130"/>
  <c r="G130"/>
  <c r="H130"/>
  <c r="J130"/>
  <c r="K130"/>
  <c r="L130"/>
  <c r="M130"/>
  <c r="N130"/>
  <c r="O130"/>
  <c r="P130"/>
  <c r="Q130"/>
  <c r="R130"/>
  <c r="S130"/>
  <c r="T130"/>
  <c r="U130"/>
  <c r="V130"/>
  <c r="W130"/>
  <c r="X130"/>
  <c r="Y130"/>
  <c r="Z130"/>
  <c r="AA130"/>
  <c r="AB130"/>
  <c r="AC130"/>
  <c r="AD130"/>
  <c r="AE130"/>
  <c r="D131"/>
  <c r="E131"/>
  <c r="G131"/>
  <c r="H131"/>
  <c r="J131"/>
  <c r="K131"/>
  <c r="L131"/>
  <c r="M131"/>
  <c r="N131"/>
  <c r="O131"/>
  <c r="P131"/>
  <c r="Q131"/>
  <c r="R131"/>
  <c r="S131"/>
  <c r="T131"/>
  <c r="U131"/>
  <c r="V131"/>
  <c r="W131"/>
  <c r="X131"/>
  <c r="Y131"/>
  <c r="Z131"/>
  <c r="AA131"/>
  <c r="AB131"/>
  <c r="AC131"/>
  <c r="AD131"/>
  <c r="AE131"/>
  <c r="D132"/>
  <c r="E132"/>
  <c r="G132"/>
  <c r="H132"/>
  <c r="J132"/>
  <c r="K132"/>
  <c r="L132"/>
  <c r="M132"/>
  <c r="N132"/>
  <c r="O132"/>
  <c r="P132"/>
  <c r="Q132"/>
  <c r="R132"/>
  <c r="S132"/>
  <c r="T132"/>
  <c r="U132"/>
  <c r="V132"/>
  <c r="W132"/>
  <c r="X132"/>
  <c r="Y132"/>
  <c r="Z132"/>
  <c r="AA132"/>
  <c r="AB132"/>
  <c r="AC132"/>
  <c r="AD132"/>
  <c r="AE132"/>
  <c r="L133"/>
  <c r="M133"/>
  <c r="N133"/>
  <c r="O133"/>
  <c r="P133"/>
  <c r="Q133"/>
  <c r="R133"/>
  <c r="S133"/>
  <c r="T133"/>
  <c r="U133"/>
  <c r="V133"/>
  <c r="W133"/>
  <c r="X133"/>
  <c r="Y133"/>
  <c r="Z133"/>
  <c r="AA133"/>
  <c r="AB133"/>
  <c r="AC133"/>
  <c r="AD133"/>
  <c r="AE133"/>
  <c r="D134"/>
  <c r="E134"/>
  <c r="F134"/>
  <c r="G134"/>
  <c r="H134"/>
  <c r="I134"/>
  <c r="J134"/>
  <c r="K134"/>
  <c r="L134"/>
  <c r="M134"/>
  <c r="N134"/>
  <c r="O134"/>
  <c r="P134"/>
  <c r="Q134"/>
  <c r="R134"/>
  <c r="S134"/>
  <c r="T134"/>
  <c r="U134"/>
  <c r="V134"/>
  <c r="W134"/>
  <c r="X134"/>
  <c r="Y134"/>
  <c r="Z134"/>
  <c r="AA134"/>
  <c r="AB134"/>
  <c r="AC134"/>
  <c r="AD134"/>
  <c r="AE134"/>
  <c r="D135"/>
  <c r="E135"/>
  <c r="F135"/>
  <c r="G135"/>
  <c r="H135"/>
  <c r="I135"/>
  <c r="J135"/>
  <c r="K135"/>
  <c r="L135"/>
  <c r="M135"/>
  <c r="N135"/>
  <c r="O135"/>
  <c r="P135"/>
  <c r="Q135"/>
  <c r="R135"/>
  <c r="S135"/>
  <c r="T135"/>
  <c r="U135"/>
  <c r="V135"/>
  <c r="W135"/>
  <c r="X135"/>
  <c r="Y135"/>
  <c r="Z135"/>
  <c r="AA135"/>
  <c r="AB135"/>
  <c r="AC135"/>
  <c r="AD135"/>
  <c r="AE135"/>
  <c r="L136"/>
  <c r="M136"/>
  <c r="N136"/>
  <c r="O136"/>
  <c r="P136"/>
  <c r="Q136"/>
  <c r="R136"/>
  <c r="S136"/>
  <c r="T136"/>
  <c r="U136"/>
  <c r="V136"/>
  <c r="W136"/>
  <c r="X136"/>
  <c r="Y136"/>
  <c r="Z136"/>
  <c r="AA136"/>
  <c r="AB136"/>
  <c r="AC136"/>
  <c r="AD136"/>
  <c r="AE136"/>
  <c r="D137"/>
  <c r="E137"/>
  <c r="F137"/>
  <c r="G137"/>
  <c r="H137"/>
  <c r="I137"/>
  <c r="J137"/>
  <c r="K137"/>
  <c r="L137"/>
  <c r="M137"/>
  <c r="N137"/>
  <c r="O137"/>
  <c r="P137"/>
  <c r="Q137"/>
  <c r="R137"/>
  <c r="S137"/>
  <c r="T137"/>
  <c r="U137"/>
  <c r="V137"/>
  <c r="W137"/>
  <c r="X137"/>
  <c r="Y137"/>
  <c r="Z137"/>
  <c r="AA137"/>
  <c r="AB137"/>
  <c r="AC137"/>
  <c r="AD137"/>
  <c r="AE137"/>
  <c r="AF137"/>
  <c r="L138"/>
  <c r="M138"/>
  <c r="N138"/>
  <c r="O138"/>
  <c r="P138"/>
  <c r="Q138"/>
  <c r="R138"/>
  <c r="S138"/>
  <c r="T138"/>
  <c r="U138"/>
  <c r="V138"/>
  <c r="W138"/>
  <c r="X138"/>
  <c r="Y138"/>
  <c r="Z138"/>
  <c r="AA138"/>
  <c r="AB138"/>
  <c r="AC138"/>
  <c r="AD138"/>
  <c r="AE138"/>
  <c r="D139"/>
  <c r="E139"/>
  <c r="G139"/>
  <c r="H139"/>
  <c r="J139"/>
  <c r="K139"/>
  <c r="L139"/>
  <c r="M139"/>
  <c r="N139"/>
  <c r="O139"/>
  <c r="P139"/>
  <c r="Q139"/>
  <c r="R139"/>
  <c r="S139"/>
  <c r="T139"/>
  <c r="U139"/>
  <c r="V139"/>
  <c r="W139"/>
  <c r="X139"/>
  <c r="Y139"/>
  <c r="Z139"/>
  <c r="AA139"/>
  <c r="AB139"/>
  <c r="AC139"/>
  <c r="AD139"/>
  <c r="AE139"/>
  <c r="D140"/>
  <c r="E140"/>
  <c r="G140"/>
  <c r="H140"/>
  <c r="J140"/>
  <c r="K140"/>
  <c r="L140"/>
  <c r="M140"/>
  <c r="N140"/>
  <c r="O140"/>
  <c r="P140"/>
  <c r="Q140"/>
  <c r="R140"/>
  <c r="S140"/>
  <c r="T140"/>
  <c r="U140"/>
  <c r="V140"/>
  <c r="W140"/>
  <c r="X140"/>
  <c r="Y140"/>
  <c r="Z140"/>
  <c r="AA140"/>
  <c r="AB140"/>
  <c r="AC140"/>
  <c r="AD140"/>
  <c r="AE140"/>
  <c r="D141"/>
  <c r="E141"/>
  <c r="G141"/>
  <c r="H141"/>
  <c r="J141"/>
  <c r="K141"/>
  <c r="L141"/>
  <c r="M141"/>
  <c r="N141"/>
  <c r="O141"/>
  <c r="P141"/>
  <c r="Q141"/>
  <c r="R141"/>
  <c r="S141"/>
  <c r="T141"/>
  <c r="U141"/>
  <c r="V141"/>
  <c r="W141"/>
  <c r="X141"/>
  <c r="Y141"/>
  <c r="Z141"/>
  <c r="AA141"/>
  <c r="AB141"/>
  <c r="AC141"/>
  <c r="AD141"/>
  <c r="AE141"/>
  <c r="L142"/>
  <c r="M142"/>
  <c r="N142"/>
  <c r="O142"/>
  <c r="P142"/>
  <c r="Q142"/>
  <c r="R142"/>
  <c r="S142"/>
  <c r="T142"/>
  <c r="U142"/>
  <c r="V142"/>
  <c r="W142"/>
  <c r="X142"/>
  <c r="Y142"/>
  <c r="Z142"/>
  <c r="AA142"/>
  <c r="AB142"/>
  <c r="AC142"/>
  <c r="AD142"/>
  <c r="AE142"/>
  <c r="D143"/>
  <c r="E143"/>
  <c r="F143"/>
  <c r="G143"/>
  <c r="H143"/>
  <c r="I143"/>
  <c r="J143"/>
  <c r="K143"/>
  <c r="L143"/>
  <c r="M143"/>
  <c r="N143"/>
  <c r="O143"/>
  <c r="P143"/>
  <c r="Q143"/>
  <c r="R143"/>
  <c r="S143"/>
  <c r="T143"/>
  <c r="U143"/>
  <c r="V143"/>
  <c r="W143"/>
  <c r="X143"/>
  <c r="Y143"/>
  <c r="Z143"/>
  <c r="AA143"/>
  <c r="AB143"/>
  <c r="AC143"/>
  <c r="AD143"/>
  <c r="AE143"/>
  <c r="D144"/>
  <c r="E144"/>
  <c r="F144"/>
  <c r="G144"/>
  <c r="H144"/>
  <c r="I144"/>
  <c r="J144"/>
  <c r="K144"/>
  <c r="L144"/>
  <c r="M144"/>
  <c r="N144"/>
  <c r="O144"/>
  <c r="P144"/>
  <c r="Q144"/>
  <c r="R144"/>
  <c r="S144"/>
  <c r="T144"/>
  <c r="U144"/>
  <c r="V144"/>
  <c r="W144"/>
  <c r="X144"/>
  <c r="Y144"/>
  <c r="Z144"/>
  <c r="AA144"/>
  <c r="AB144"/>
  <c r="AC144"/>
  <c r="AD144"/>
  <c r="AE144"/>
  <c r="L145"/>
  <c r="M145"/>
  <c r="N145"/>
  <c r="O145"/>
  <c r="P145"/>
  <c r="Q145"/>
  <c r="R145"/>
  <c r="S145"/>
  <c r="T145"/>
  <c r="U145"/>
  <c r="V145"/>
  <c r="W145"/>
  <c r="X145"/>
  <c r="Y145"/>
  <c r="Z145"/>
  <c r="AA145"/>
  <c r="AB145"/>
  <c r="AC145"/>
  <c r="AD145"/>
  <c r="AE145"/>
  <c r="D146"/>
  <c r="E146"/>
  <c r="F146"/>
  <c r="G146"/>
  <c r="H146"/>
  <c r="I146"/>
  <c r="J146"/>
  <c r="K146"/>
  <c r="L146"/>
  <c r="M146"/>
  <c r="N146"/>
  <c r="O146"/>
  <c r="P146"/>
  <c r="Q146"/>
  <c r="R146"/>
  <c r="S146"/>
  <c r="T146"/>
  <c r="U146"/>
  <c r="V146"/>
  <c r="W146"/>
  <c r="X146"/>
  <c r="Y146"/>
  <c r="Z146"/>
  <c r="AA146"/>
  <c r="AB146"/>
  <c r="AC146"/>
  <c r="AD146"/>
  <c r="AE146"/>
  <c r="AF146"/>
  <c r="L147"/>
  <c r="M147"/>
  <c r="N147"/>
  <c r="O147"/>
  <c r="P147"/>
  <c r="Q147"/>
  <c r="R147"/>
  <c r="S147"/>
  <c r="T147"/>
  <c r="U147"/>
  <c r="V147"/>
  <c r="W147"/>
  <c r="X147"/>
  <c r="Y147"/>
  <c r="Z147"/>
  <c r="AA147"/>
  <c r="AB147"/>
  <c r="AC147"/>
  <c r="AD147"/>
  <c r="AE147"/>
  <c r="D148"/>
  <c r="E148"/>
  <c r="G148"/>
  <c r="H148"/>
  <c r="J148"/>
  <c r="K148"/>
  <c r="L148"/>
  <c r="M148"/>
  <c r="N148"/>
  <c r="O148"/>
  <c r="P148"/>
  <c r="Q148"/>
  <c r="R148"/>
  <c r="S148"/>
  <c r="T148"/>
  <c r="U148"/>
  <c r="V148"/>
  <c r="W148"/>
  <c r="X148"/>
  <c r="Y148"/>
  <c r="Z148"/>
  <c r="AA148"/>
  <c r="AB148"/>
  <c r="AC148"/>
  <c r="AD148"/>
  <c r="AE148"/>
  <c r="D149"/>
  <c r="E149"/>
  <c r="G149"/>
  <c r="H149"/>
  <c r="J149"/>
  <c r="K149"/>
  <c r="L149"/>
  <c r="M149"/>
  <c r="N149"/>
  <c r="O149"/>
  <c r="P149"/>
  <c r="Q149"/>
  <c r="R149"/>
  <c r="S149"/>
  <c r="T149"/>
  <c r="U149"/>
  <c r="V149"/>
  <c r="W149"/>
  <c r="X149"/>
  <c r="Y149"/>
  <c r="Z149"/>
  <c r="AA149"/>
  <c r="AB149"/>
  <c r="AC149"/>
  <c r="AD149"/>
  <c r="AE149"/>
  <c r="L150"/>
  <c r="M150"/>
  <c r="N150"/>
  <c r="O150"/>
  <c r="P150"/>
  <c r="Q150"/>
  <c r="R150"/>
  <c r="S150"/>
  <c r="T150"/>
  <c r="U150"/>
  <c r="V150"/>
  <c r="W150"/>
  <c r="X150"/>
  <c r="Y150"/>
  <c r="Z150"/>
  <c r="AA150"/>
  <c r="AB150"/>
  <c r="AC150"/>
  <c r="AD150"/>
  <c r="AE150"/>
  <c r="D151"/>
  <c r="E151"/>
  <c r="F151"/>
  <c r="G151"/>
  <c r="H151"/>
  <c r="I151"/>
  <c r="J151"/>
  <c r="K151"/>
  <c r="L151"/>
  <c r="M151"/>
  <c r="N151"/>
  <c r="O151"/>
  <c r="P151"/>
  <c r="Q151"/>
  <c r="R151"/>
  <c r="S151"/>
  <c r="T151"/>
  <c r="U151"/>
  <c r="V151"/>
  <c r="W151"/>
  <c r="X151"/>
  <c r="Y151"/>
  <c r="Z151"/>
  <c r="AA151"/>
  <c r="AB151"/>
  <c r="AC151"/>
  <c r="AD151"/>
  <c r="AE151"/>
  <c r="D152"/>
  <c r="E152"/>
  <c r="F152"/>
  <c r="G152"/>
  <c r="H152"/>
  <c r="I152"/>
  <c r="J152"/>
  <c r="K152"/>
  <c r="L152"/>
  <c r="M152"/>
  <c r="N152"/>
  <c r="O152"/>
  <c r="P152"/>
  <c r="Q152"/>
  <c r="R152"/>
  <c r="S152"/>
  <c r="T152"/>
  <c r="U152"/>
  <c r="V152"/>
  <c r="W152"/>
  <c r="X152"/>
  <c r="Y152"/>
  <c r="Z152"/>
  <c r="AA152"/>
  <c r="AB152"/>
  <c r="AC152"/>
  <c r="AD152"/>
  <c r="AE152"/>
  <c r="L153"/>
  <c r="M153"/>
  <c r="N153"/>
  <c r="O153"/>
  <c r="P153"/>
  <c r="Q153"/>
  <c r="R153"/>
  <c r="S153"/>
  <c r="T153"/>
  <c r="U153"/>
  <c r="V153"/>
  <c r="W153"/>
  <c r="X153"/>
  <c r="Y153"/>
  <c r="Z153"/>
  <c r="AA153"/>
  <c r="AB153"/>
  <c r="AC153"/>
  <c r="AD153"/>
  <c r="AE153"/>
  <c r="D154"/>
  <c r="E154"/>
  <c r="F154"/>
  <c r="G154"/>
  <c r="H154"/>
  <c r="I154"/>
  <c r="J154"/>
  <c r="K154"/>
  <c r="L154"/>
  <c r="M154"/>
  <c r="N154"/>
  <c r="O154"/>
  <c r="P154"/>
  <c r="Q154"/>
  <c r="R154"/>
  <c r="S154"/>
  <c r="T154"/>
  <c r="U154"/>
  <c r="V154"/>
  <c r="W154"/>
  <c r="X154"/>
  <c r="Y154"/>
  <c r="Z154"/>
  <c r="AA154"/>
  <c r="AB154"/>
  <c r="AC154"/>
  <c r="AD154"/>
  <c r="AE154"/>
  <c r="AF154"/>
  <c r="L155"/>
  <c r="M155"/>
  <c r="N155"/>
  <c r="O155"/>
  <c r="P155"/>
  <c r="Q155"/>
  <c r="R155"/>
  <c r="S155"/>
  <c r="T155"/>
  <c r="U155"/>
  <c r="V155"/>
  <c r="W155"/>
  <c r="X155"/>
  <c r="Y155"/>
  <c r="Z155"/>
  <c r="AA155"/>
  <c r="AB155"/>
  <c r="AC155"/>
  <c r="AD155"/>
  <c r="AE155"/>
  <c r="L156"/>
  <c r="M156"/>
  <c r="N156"/>
  <c r="O156"/>
  <c r="P156"/>
  <c r="Q156"/>
  <c r="R156"/>
  <c r="S156"/>
  <c r="T156"/>
  <c r="U156"/>
  <c r="V156"/>
  <c r="W156"/>
  <c r="X156"/>
  <c r="Y156"/>
  <c r="Z156"/>
  <c r="AA156"/>
  <c r="AB156"/>
  <c r="AC156"/>
  <c r="AD156"/>
  <c r="AE156"/>
  <c r="F157"/>
  <c r="I157"/>
  <c r="L157"/>
  <c r="M157"/>
  <c r="N157"/>
  <c r="O157"/>
  <c r="P157"/>
  <c r="Q157"/>
  <c r="R157"/>
  <c r="S157"/>
  <c r="T157"/>
  <c r="U157"/>
  <c r="V157"/>
  <c r="W157"/>
  <c r="X157"/>
  <c r="Y157"/>
  <c r="Z157"/>
  <c r="AA157"/>
  <c r="AB157"/>
  <c r="AC157"/>
  <c r="AD157"/>
  <c r="AE157"/>
  <c r="L158"/>
  <c r="M158"/>
  <c r="N158"/>
  <c r="O158"/>
  <c r="P158"/>
  <c r="Q158"/>
  <c r="R158"/>
  <c r="S158"/>
  <c r="T158"/>
  <c r="U158"/>
  <c r="V158"/>
  <c r="W158"/>
  <c r="X158"/>
  <c r="Y158"/>
  <c r="Z158"/>
  <c r="AA158"/>
  <c r="AB158"/>
  <c r="AC158"/>
  <c r="AD158"/>
  <c r="AE158"/>
  <c r="D159"/>
  <c r="E159"/>
  <c r="G159"/>
  <c r="H159"/>
  <c r="J159"/>
  <c r="K159"/>
  <c r="L159"/>
  <c r="M159"/>
  <c r="N159"/>
  <c r="O159"/>
  <c r="P159"/>
  <c r="Q159"/>
  <c r="R159"/>
  <c r="S159"/>
  <c r="T159"/>
  <c r="U159"/>
  <c r="V159"/>
  <c r="W159"/>
  <c r="X159"/>
  <c r="Y159"/>
  <c r="Z159"/>
  <c r="AA159"/>
  <c r="AB159"/>
  <c r="AC159"/>
  <c r="AD159"/>
  <c r="AE159"/>
  <c r="D160"/>
  <c r="E160"/>
  <c r="G160"/>
  <c r="H160"/>
  <c r="J160"/>
  <c r="K160"/>
  <c r="L160"/>
  <c r="M160"/>
  <c r="N160"/>
  <c r="O160"/>
  <c r="P160"/>
  <c r="Q160"/>
  <c r="R160"/>
  <c r="S160"/>
  <c r="T160"/>
  <c r="U160"/>
  <c r="V160"/>
  <c r="W160"/>
  <c r="X160"/>
  <c r="Y160"/>
  <c r="Z160"/>
  <c r="AA160"/>
  <c r="AB160"/>
  <c r="AC160"/>
  <c r="AD160"/>
  <c r="AE160"/>
  <c r="D161"/>
  <c r="E161"/>
  <c r="G161"/>
  <c r="H161"/>
  <c r="J161"/>
  <c r="K161"/>
  <c r="L161"/>
  <c r="M161"/>
  <c r="N161"/>
  <c r="O161"/>
  <c r="P161"/>
  <c r="Q161"/>
  <c r="R161"/>
  <c r="S161"/>
  <c r="T161"/>
  <c r="U161"/>
  <c r="V161"/>
  <c r="W161"/>
  <c r="X161"/>
  <c r="Y161"/>
  <c r="Z161"/>
  <c r="AA161"/>
  <c r="AB161"/>
  <c r="AC161"/>
  <c r="AD161"/>
  <c r="AE161"/>
  <c r="D162"/>
  <c r="E162"/>
  <c r="G162"/>
  <c r="H162"/>
  <c r="J162"/>
  <c r="K162"/>
  <c r="L162"/>
  <c r="M162"/>
  <c r="N162"/>
  <c r="O162"/>
  <c r="P162"/>
  <c r="Q162"/>
  <c r="R162"/>
  <c r="S162"/>
  <c r="T162"/>
  <c r="U162"/>
  <c r="V162"/>
  <c r="W162"/>
  <c r="X162"/>
  <c r="Y162"/>
  <c r="Z162"/>
  <c r="AA162"/>
  <c r="AB162"/>
  <c r="AC162"/>
  <c r="AD162"/>
  <c r="AE162"/>
  <c r="D163"/>
  <c r="E163"/>
  <c r="G163"/>
  <c r="H163"/>
  <c r="J163"/>
  <c r="K163"/>
  <c r="L163"/>
  <c r="M163"/>
  <c r="N163"/>
  <c r="O163"/>
  <c r="P163"/>
  <c r="Q163"/>
  <c r="R163"/>
  <c r="S163"/>
  <c r="T163"/>
  <c r="U163"/>
  <c r="V163"/>
  <c r="W163"/>
  <c r="X163"/>
  <c r="Y163"/>
  <c r="Z163"/>
  <c r="AA163"/>
  <c r="AB163"/>
  <c r="AC163"/>
  <c r="AD163"/>
  <c r="AE163"/>
  <c r="D164"/>
  <c r="E164"/>
  <c r="G164"/>
  <c r="H164"/>
  <c r="J164"/>
  <c r="K164"/>
  <c r="L164"/>
  <c r="M164"/>
  <c r="N164"/>
  <c r="O164"/>
  <c r="P164"/>
  <c r="Q164"/>
  <c r="R164"/>
  <c r="S164"/>
  <c r="T164"/>
  <c r="U164"/>
  <c r="V164"/>
  <c r="W164"/>
  <c r="X164"/>
  <c r="Y164"/>
  <c r="Z164"/>
  <c r="AA164"/>
  <c r="AB164"/>
  <c r="AC164"/>
  <c r="AD164"/>
  <c r="AE164"/>
  <c r="D165"/>
  <c r="E165"/>
  <c r="G165"/>
  <c r="H165"/>
  <c r="J165"/>
  <c r="K165"/>
  <c r="L165"/>
  <c r="M165"/>
  <c r="N165"/>
  <c r="O165"/>
  <c r="P165"/>
  <c r="Q165"/>
  <c r="R165"/>
  <c r="S165"/>
  <c r="T165"/>
  <c r="U165"/>
  <c r="V165"/>
  <c r="W165"/>
  <c r="X165"/>
  <c r="Y165"/>
  <c r="Z165"/>
  <c r="AA165"/>
  <c r="AB165"/>
  <c r="AC165"/>
  <c r="AD165"/>
  <c r="AE165"/>
  <c r="D166"/>
  <c r="E166"/>
  <c r="G166"/>
  <c r="H166"/>
  <c r="J166"/>
  <c r="K166"/>
  <c r="L166"/>
  <c r="M166"/>
  <c r="N166"/>
  <c r="O166"/>
  <c r="P166"/>
  <c r="Q166"/>
  <c r="R166"/>
  <c r="S166"/>
  <c r="T166"/>
  <c r="U166"/>
  <c r="V166"/>
  <c r="W166"/>
  <c r="X166"/>
  <c r="Y166"/>
  <c r="Z166"/>
  <c r="AA166"/>
  <c r="AB166"/>
  <c r="AC166"/>
  <c r="AD166"/>
  <c r="AE166"/>
  <c r="L167"/>
  <c r="M167"/>
  <c r="N167"/>
  <c r="O167"/>
  <c r="P167"/>
  <c r="Q167"/>
  <c r="R167"/>
  <c r="S167"/>
  <c r="T167"/>
  <c r="U167"/>
  <c r="V167"/>
  <c r="W167"/>
  <c r="X167"/>
  <c r="Y167"/>
  <c r="Z167"/>
  <c r="AA167"/>
  <c r="AB167"/>
  <c r="AC167"/>
  <c r="AD167"/>
  <c r="AE167"/>
  <c r="D168"/>
  <c r="E168"/>
  <c r="G168"/>
  <c r="H168"/>
  <c r="J168"/>
  <c r="K168"/>
  <c r="L168"/>
  <c r="M168"/>
  <c r="N168"/>
  <c r="O168"/>
  <c r="P168"/>
  <c r="Q168"/>
  <c r="R168"/>
  <c r="S168"/>
  <c r="T168"/>
  <c r="U168"/>
  <c r="V168"/>
  <c r="W168"/>
  <c r="X168"/>
  <c r="Y168"/>
  <c r="Z168"/>
  <c r="AA168"/>
  <c r="AB168"/>
  <c r="AC168"/>
  <c r="AD168"/>
  <c r="AE168"/>
  <c r="D169"/>
  <c r="E169"/>
  <c r="G169"/>
  <c r="H169"/>
  <c r="J169"/>
  <c r="K169"/>
  <c r="L169"/>
  <c r="M169"/>
  <c r="N169"/>
  <c r="O169"/>
  <c r="P169"/>
  <c r="Q169"/>
  <c r="R169"/>
  <c r="S169"/>
  <c r="T169"/>
  <c r="U169"/>
  <c r="V169"/>
  <c r="W169"/>
  <c r="X169"/>
  <c r="Y169"/>
  <c r="Z169"/>
  <c r="AA169"/>
  <c r="AB169"/>
  <c r="AC169"/>
  <c r="AD169"/>
  <c r="AE169"/>
  <c r="D170"/>
  <c r="E170"/>
  <c r="G170"/>
  <c r="H170"/>
  <c r="J170"/>
  <c r="K170"/>
  <c r="L170"/>
  <c r="M170"/>
  <c r="N170"/>
  <c r="O170"/>
  <c r="P170"/>
  <c r="Q170"/>
  <c r="R170"/>
  <c r="S170"/>
  <c r="T170"/>
  <c r="U170"/>
  <c r="V170"/>
  <c r="W170"/>
  <c r="X170"/>
  <c r="Y170"/>
  <c r="Z170"/>
  <c r="AA170"/>
  <c r="AB170"/>
  <c r="AC170"/>
  <c r="AD170"/>
  <c r="AE170"/>
  <c r="D171"/>
  <c r="E171"/>
  <c r="G171"/>
  <c r="H171"/>
  <c r="J171"/>
  <c r="K171"/>
  <c r="L171"/>
  <c r="M171"/>
  <c r="N171"/>
  <c r="O171"/>
  <c r="P171"/>
  <c r="Q171"/>
  <c r="R171"/>
  <c r="S171"/>
  <c r="T171"/>
  <c r="U171"/>
  <c r="V171"/>
  <c r="W171"/>
  <c r="X171"/>
  <c r="Y171"/>
  <c r="Z171"/>
  <c r="AA171"/>
  <c r="AB171"/>
  <c r="AC171"/>
  <c r="AD171"/>
  <c r="AE171"/>
  <c r="D172"/>
  <c r="E172"/>
  <c r="G172"/>
  <c r="H172"/>
  <c r="J172"/>
  <c r="K172"/>
  <c r="L172"/>
  <c r="M172"/>
  <c r="N172"/>
  <c r="O172"/>
  <c r="P172"/>
  <c r="Q172"/>
  <c r="R172"/>
  <c r="S172"/>
  <c r="T172"/>
  <c r="U172"/>
  <c r="V172"/>
  <c r="W172"/>
  <c r="X172"/>
  <c r="Y172"/>
  <c r="Z172"/>
  <c r="AA172"/>
  <c r="AB172"/>
  <c r="AC172"/>
  <c r="AD172"/>
  <c r="AE172"/>
  <c r="D173"/>
  <c r="E173"/>
  <c r="G173"/>
  <c r="H173"/>
  <c r="J173"/>
  <c r="K173"/>
  <c r="L173"/>
  <c r="M173"/>
  <c r="N173"/>
  <c r="O173"/>
  <c r="P173"/>
  <c r="Q173"/>
  <c r="R173"/>
  <c r="S173"/>
  <c r="T173"/>
  <c r="U173"/>
  <c r="V173"/>
  <c r="W173"/>
  <c r="X173"/>
  <c r="Y173"/>
  <c r="Z173"/>
  <c r="AA173"/>
  <c r="AB173"/>
  <c r="AC173"/>
  <c r="AD173"/>
  <c r="AE173"/>
  <c r="D174"/>
  <c r="E174"/>
  <c r="G174"/>
  <c r="H174"/>
  <c r="J174"/>
  <c r="K174"/>
  <c r="L174"/>
  <c r="M174"/>
  <c r="N174"/>
  <c r="O174"/>
  <c r="P174"/>
  <c r="Q174"/>
  <c r="R174"/>
  <c r="S174"/>
  <c r="T174"/>
  <c r="U174"/>
  <c r="V174"/>
  <c r="W174"/>
  <c r="X174"/>
  <c r="Y174"/>
  <c r="Z174"/>
  <c r="AA174"/>
  <c r="AB174"/>
  <c r="AC174"/>
  <c r="AD174"/>
  <c r="AE174"/>
  <c r="L175"/>
  <c r="M175"/>
  <c r="N175"/>
  <c r="O175"/>
  <c r="P175"/>
  <c r="Q175"/>
  <c r="R175"/>
  <c r="S175"/>
  <c r="T175"/>
  <c r="U175"/>
  <c r="V175"/>
  <c r="W175"/>
  <c r="X175"/>
  <c r="Y175"/>
  <c r="Z175"/>
  <c r="AA175"/>
  <c r="AB175"/>
  <c r="AC175"/>
  <c r="AD175"/>
  <c r="AE175"/>
  <c r="D176"/>
  <c r="E176"/>
  <c r="G176"/>
  <c r="H176"/>
  <c r="J176"/>
  <c r="K176"/>
  <c r="L176"/>
  <c r="M176"/>
  <c r="N176"/>
  <c r="O176"/>
  <c r="P176"/>
  <c r="Q176"/>
  <c r="R176"/>
  <c r="S176"/>
  <c r="T176"/>
  <c r="U176"/>
  <c r="V176"/>
  <c r="W176"/>
  <c r="X176"/>
  <c r="Y176"/>
  <c r="Z176"/>
  <c r="AA176"/>
  <c r="AB176"/>
  <c r="AC176"/>
  <c r="AD176"/>
  <c r="AE176"/>
  <c r="D177"/>
  <c r="E177"/>
  <c r="G177"/>
  <c r="H177"/>
  <c r="J177"/>
  <c r="K177"/>
  <c r="L177"/>
  <c r="M177"/>
  <c r="N177"/>
  <c r="O177"/>
  <c r="P177"/>
  <c r="Q177"/>
  <c r="R177"/>
  <c r="S177"/>
  <c r="T177"/>
  <c r="U177"/>
  <c r="V177"/>
  <c r="W177"/>
  <c r="X177"/>
  <c r="Y177"/>
  <c r="Z177"/>
  <c r="AA177"/>
  <c r="AB177"/>
  <c r="AC177"/>
  <c r="AD177"/>
  <c r="AE177"/>
  <c r="D178"/>
  <c r="E178"/>
  <c r="G178"/>
  <c r="H178"/>
  <c r="J178"/>
  <c r="K178"/>
  <c r="L178"/>
  <c r="M178"/>
  <c r="N178"/>
  <c r="O178"/>
  <c r="P178"/>
  <c r="Q178"/>
  <c r="R178"/>
  <c r="S178"/>
  <c r="T178"/>
  <c r="U178"/>
  <c r="V178"/>
  <c r="W178"/>
  <c r="X178"/>
  <c r="Y178"/>
  <c r="Z178"/>
  <c r="AA178"/>
  <c r="AB178"/>
  <c r="AC178"/>
  <c r="AD178"/>
  <c r="AE178"/>
  <c r="D179"/>
  <c r="E179"/>
  <c r="G179"/>
  <c r="H179"/>
  <c r="J179"/>
  <c r="K179"/>
  <c r="L179"/>
  <c r="M179"/>
  <c r="N179"/>
  <c r="O179"/>
  <c r="P179"/>
  <c r="Q179"/>
  <c r="R179"/>
  <c r="S179"/>
  <c r="T179"/>
  <c r="U179"/>
  <c r="V179"/>
  <c r="W179"/>
  <c r="X179"/>
  <c r="Y179"/>
  <c r="Z179"/>
  <c r="AA179"/>
  <c r="AB179"/>
  <c r="AC179"/>
  <c r="AD179"/>
  <c r="AE179"/>
  <c r="D180"/>
  <c r="E180"/>
  <c r="G180"/>
  <c r="H180"/>
  <c r="J180"/>
  <c r="K180"/>
  <c r="L180"/>
  <c r="M180"/>
  <c r="N180"/>
  <c r="O180"/>
  <c r="P180"/>
  <c r="Q180"/>
  <c r="R180"/>
  <c r="S180"/>
  <c r="T180"/>
  <c r="U180"/>
  <c r="V180"/>
  <c r="W180"/>
  <c r="X180"/>
  <c r="Y180"/>
  <c r="Z180"/>
  <c r="AA180"/>
  <c r="AB180"/>
  <c r="AC180"/>
  <c r="AD180"/>
  <c r="AE180"/>
  <c r="D181"/>
  <c r="E181"/>
  <c r="G181"/>
  <c r="H181"/>
  <c r="J181"/>
  <c r="K181"/>
  <c r="L181"/>
  <c r="M181"/>
  <c r="N181"/>
  <c r="O181"/>
  <c r="P181"/>
  <c r="Q181"/>
  <c r="R181"/>
  <c r="S181"/>
  <c r="T181"/>
  <c r="U181"/>
  <c r="V181"/>
  <c r="W181"/>
  <c r="X181"/>
  <c r="Y181"/>
  <c r="Z181"/>
  <c r="AA181"/>
  <c r="AB181"/>
  <c r="AC181"/>
  <c r="AD181"/>
  <c r="AE181"/>
  <c r="D182"/>
  <c r="E182"/>
  <c r="G182"/>
  <c r="H182"/>
  <c r="J182"/>
  <c r="K182"/>
  <c r="L182"/>
  <c r="M182"/>
  <c r="N182"/>
  <c r="O182"/>
  <c r="P182"/>
  <c r="Q182"/>
  <c r="R182"/>
  <c r="S182"/>
  <c r="T182"/>
  <c r="U182"/>
  <c r="V182"/>
  <c r="W182"/>
  <c r="X182"/>
  <c r="Y182"/>
  <c r="Z182"/>
  <c r="AA182"/>
  <c r="AB182"/>
  <c r="AC182"/>
  <c r="AD182"/>
  <c r="AE182"/>
  <c r="L183"/>
  <c r="M183"/>
  <c r="N183"/>
  <c r="O183"/>
  <c r="P183"/>
  <c r="Q183"/>
  <c r="R183"/>
  <c r="S183"/>
  <c r="T183"/>
  <c r="U183"/>
  <c r="V183"/>
  <c r="W183"/>
  <c r="X183"/>
  <c r="Y183"/>
  <c r="Z183"/>
  <c r="AA183"/>
  <c r="AB183"/>
  <c r="AC183"/>
  <c r="AD183"/>
  <c r="AE183"/>
  <c r="D184"/>
  <c r="E184"/>
  <c r="G184"/>
  <c r="H184"/>
  <c r="J184"/>
  <c r="K184"/>
  <c r="L184"/>
  <c r="M184"/>
  <c r="N184"/>
  <c r="O184"/>
  <c r="P184"/>
  <c r="Q184"/>
  <c r="R184"/>
  <c r="S184"/>
  <c r="T184"/>
  <c r="U184"/>
  <c r="V184"/>
  <c r="W184"/>
  <c r="X184"/>
  <c r="Y184"/>
  <c r="Z184"/>
  <c r="AA184"/>
  <c r="AB184"/>
  <c r="AC184"/>
  <c r="AD184"/>
  <c r="AE184"/>
  <c r="D185"/>
  <c r="E185"/>
  <c r="G185"/>
  <c r="H185"/>
  <c r="J185"/>
  <c r="K185"/>
  <c r="L185"/>
  <c r="M185"/>
  <c r="N185"/>
  <c r="O185"/>
  <c r="P185"/>
  <c r="Q185"/>
  <c r="R185"/>
  <c r="S185"/>
  <c r="T185"/>
  <c r="U185"/>
  <c r="V185"/>
  <c r="W185"/>
  <c r="X185"/>
  <c r="Y185"/>
  <c r="Z185"/>
  <c r="AA185"/>
  <c r="AB185"/>
  <c r="AC185"/>
  <c r="AD185"/>
  <c r="AE185"/>
  <c r="D186"/>
  <c r="E186"/>
  <c r="G186"/>
  <c r="H186"/>
  <c r="J186"/>
  <c r="K186"/>
  <c r="L186"/>
  <c r="M186"/>
  <c r="N186"/>
  <c r="O186"/>
  <c r="P186"/>
  <c r="Q186"/>
  <c r="R186"/>
  <c r="S186"/>
  <c r="T186"/>
  <c r="U186"/>
  <c r="V186"/>
  <c r="W186"/>
  <c r="X186"/>
  <c r="Y186"/>
  <c r="Z186"/>
  <c r="AA186"/>
  <c r="AB186"/>
  <c r="AC186"/>
  <c r="AD186"/>
  <c r="AE186"/>
  <c r="D187"/>
  <c r="E187"/>
  <c r="G187"/>
  <c r="H187"/>
  <c r="J187"/>
  <c r="K187"/>
  <c r="L187"/>
  <c r="M187"/>
  <c r="N187"/>
  <c r="O187"/>
  <c r="P187"/>
  <c r="Q187"/>
  <c r="R187"/>
  <c r="S187"/>
  <c r="T187"/>
  <c r="U187"/>
  <c r="V187"/>
  <c r="W187"/>
  <c r="X187"/>
  <c r="Y187"/>
  <c r="Z187"/>
  <c r="AA187"/>
  <c r="AB187"/>
  <c r="AC187"/>
  <c r="AD187"/>
  <c r="AE187"/>
  <c r="D188"/>
  <c r="E188"/>
  <c r="G188"/>
  <c r="H188"/>
  <c r="J188"/>
  <c r="K188"/>
  <c r="L188"/>
  <c r="M188"/>
  <c r="N188"/>
  <c r="O188"/>
  <c r="P188"/>
  <c r="Q188"/>
  <c r="R188"/>
  <c r="S188"/>
  <c r="T188"/>
  <c r="U188"/>
  <c r="V188"/>
  <c r="W188"/>
  <c r="X188"/>
  <c r="Y188"/>
  <c r="Z188"/>
  <c r="AA188"/>
  <c r="AB188"/>
  <c r="AC188"/>
  <c r="AD188"/>
  <c r="AE188"/>
  <c r="AF188"/>
  <c r="D189"/>
  <c r="E189"/>
  <c r="G189"/>
  <c r="H189"/>
  <c r="J189"/>
  <c r="K189"/>
  <c r="L189"/>
  <c r="M189"/>
  <c r="N189"/>
  <c r="O189"/>
  <c r="P189"/>
  <c r="Q189"/>
  <c r="R189"/>
  <c r="S189"/>
  <c r="T189"/>
  <c r="U189"/>
  <c r="V189"/>
  <c r="W189"/>
  <c r="X189"/>
  <c r="Y189"/>
  <c r="Z189"/>
  <c r="AA189"/>
  <c r="AB189"/>
  <c r="AC189"/>
  <c r="AD189"/>
  <c r="AE189"/>
  <c r="D190"/>
  <c r="E190"/>
  <c r="G190"/>
  <c r="H190"/>
  <c r="J190"/>
  <c r="K190"/>
  <c r="L190"/>
  <c r="M190"/>
  <c r="N190"/>
  <c r="O190"/>
  <c r="P190"/>
  <c r="Q190"/>
  <c r="R190"/>
  <c r="S190"/>
  <c r="T190"/>
  <c r="U190"/>
  <c r="V190"/>
  <c r="W190"/>
  <c r="X190"/>
  <c r="Y190"/>
  <c r="Z190"/>
  <c r="AA190"/>
  <c r="AB190"/>
  <c r="AC190"/>
  <c r="AD190"/>
  <c r="AE190"/>
  <c r="L191"/>
  <c r="M191"/>
  <c r="N191"/>
  <c r="O191"/>
  <c r="P191"/>
  <c r="Q191"/>
  <c r="R191"/>
  <c r="S191"/>
  <c r="T191"/>
  <c r="U191"/>
  <c r="V191"/>
  <c r="W191"/>
  <c r="X191"/>
  <c r="Y191"/>
  <c r="Z191"/>
  <c r="AA191"/>
  <c r="AB191"/>
  <c r="AC191"/>
  <c r="AD191"/>
  <c r="AE191"/>
  <c r="L192"/>
  <c r="M192"/>
  <c r="N192"/>
  <c r="O192"/>
  <c r="P192"/>
  <c r="Q192"/>
  <c r="R192"/>
  <c r="S192"/>
  <c r="T192"/>
  <c r="U192"/>
  <c r="V192"/>
  <c r="W192"/>
  <c r="X192"/>
  <c r="Y192"/>
  <c r="Z192"/>
  <c r="AA192"/>
  <c r="AB192"/>
  <c r="AC192"/>
  <c r="AD192"/>
  <c r="AE192"/>
  <c r="D193"/>
  <c r="E193"/>
  <c r="G193"/>
  <c r="H193"/>
  <c r="J193"/>
  <c r="K193"/>
  <c r="L193"/>
  <c r="M193"/>
  <c r="N193"/>
  <c r="O193"/>
  <c r="P193"/>
  <c r="Q193"/>
  <c r="R193"/>
  <c r="S193"/>
  <c r="T193"/>
  <c r="U193"/>
  <c r="V193"/>
  <c r="W193"/>
  <c r="X193"/>
  <c r="Y193"/>
  <c r="Z193"/>
  <c r="AA193"/>
  <c r="AB193"/>
  <c r="AC193"/>
  <c r="AD193"/>
  <c r="AE193"/>
  <c r="D194"/>
  <c r="E194"/>
  <c r="G194"/>
  <c r="H194"/>
  <c r="J194"/>
  <c r="K194"/>
  <c r="L194"/>
  <c r="M194"/>
  <c r="N194"/>
  <c r="O194"/>
  <c r="P194"/>
  <c r="Q194"/>
  <c r="R194"/>
  <c r="S194"/>
  <c r="T194"/>
  <c r="U194"/>
  <c r="V194"/>
  <c r="W194"/>
  <c r="X194"/>
  <c r="Y194"/>
  <c r="Z194"/>
  <c r="AA194"/>
  <c r="AB194"/>
  <c r="AC194"/>
  <c r="AD194"/>
  <c r="AE194"/>
  <c r="D195"/>
  <c r="E195"/>
  <c r="G195"/>
  <c r="H195"/>
  <c r="J195"/>
  <c r="K195"/>
  <c r="L195"/>
  <c r="M195"/>
  <c r="N195"/>
  <c r="O195"/>
  <c r="P195"/>
  <c r="Q195"/>
  <c r="R195"/>
  <c r="S195"/>
  <c r="T195"/>
  <c r="U195"/>
  <c r="V195"/>
  <c r="W195"/>
  <c r="X195"/>
  <c r="Y195"/>
  <c r="Z195"/>
  <c r="AA195"/>
  <c r="AB195"/>
  <c r="AC195"/>
  <c r="AD195"/>
  <c r="AE195"/>
  <c r="D196"/>
  <c r="E196"/>
  <c r="G196"/>
  <c r="H196"/>
  <c r="J196"/>
  <c r="K196"/>
  <c r="L196"/>
  <c r="M196"/>
  <c r="N196"/>
  <c r="O196"/>
  <c r="P196"/>
  <c r="Q196"/>
  <c r="R196"/>
  <c r="S196"/>
  <c r="T196"/>
  <c r="U196"/>
  <c r="V196"/>
  <c r="W196"/>
  <c r="X196"/>
  <c r="Y196"/>
  <c r="Z196"/>
  <c r="AA196"/>
  <c r="AB196"/>
  <c r="AC196"/>
  <c r="AD196"/>
  <c r="AE196"/>
  <c r="L197"/>
  <c r="M197"/>
  <c r="N197"/>
  <c r="O197"/>
  <c r="P197"/>
  <c r="Q197"/>
  <c r="R197"/>
  <c r="S197"/>
  <c r="T197"/>
  <c r="U197"/>
  <c r="V197"/>
  <c r="W197"/>
  <c r="X197"/>
  <c r="Y197"/>
  <c r="Z197"/>
  <c r="AA197"/>
  <c r="AB197"/>
  <c r="AC197"/>
  <c r="AD197"/>
  <c r="AE197"/>
  <c r="D198"/>
  <c r="E198"/>
  <c r="G198"/>
  <c r="H198"/>
  <c r="J198"/>
  <c r="K198"/>
  <c r="L198"/>
  <c r="M198"/>
  <c r="N198"/>
  <c r="O198"/>
  <c r="P198"/>
  <c r="Q198"/>
  <c r="R198"/>
  <c r="S198"/>
  <c r="T198"/>
  <c r="U198"/>
  <c r="V198"/>
  <c r="W198"/>
  <c r="X198"/>
  <c r="Y198"/>
  <c r="Z198"/>
  <c r="AA198"/>
  <c r="AB198"/>
  <c r="AC198"/>
  <c r="AD198"/>
  <c r="AE198"/>
  <c r="D199"/>
  <c r="E199"/>
  <c r="G199"/>
  <c r="H199"/>
  <c r="J199"/>
  <c r="K199"/>
  <c r="L199"/>
  <c r="M199"/>
  <c r="N199"/>
  <c r="O199"/>
  <c r="P199"/>
  <c r="Q199"/>
  <c r="R199"/>
  <c r="S199"/>
  <c r="T199"/>
  <c r="U199"/>
  <c r="V199"/>
  <c r="W199"/>
  <c r="X199"/>
  <c r="Y199"/>
  <c r="Z199"/>
  <c r="AA199"/>
  <c r="AB199"/>
  <c r="AC199"/>
  <c r="AD199"/>
  <c r="AE199"/>
  <c r="D200"/>
  <c r="E200"/>
  <c r="G200"/>
  <c r="H200"/>
  <c r="J200"/>
  <c r="K200"/>
  <c r="L200"/>
  <c r="M200"/>
  <c r="N200"/>
  <c r="O200"/>
  <c r="P200"/>
  <c r="Q200"/>
  <c r="R200"/>
  <c r="S200"/>
  <c r="T200"/>
  <c r="U200"/>
  <c r="V200"/>
  <c r="W200"/>
  <c r="X200"/>
  <c r="Y200"/>
  <c r="Z200"/>
  <c r="AA200"/>
  <c r="AB200"/>
  <c r="AC200"/>
  <c r="AD200"/>
  <c r="AE200"/>
  <c r="D201"/>
  <c r="E201"/>
  <c r="G201"/>
  <c r="H201"/>
  <c r="J201"/>
  <c r="K201"/>
  <c r="L201"/>
  <c r="M201"/>
  <c r="N201"/>
  <c r="O201"/>
  <c r="P201"/>
  <c r="Q201"/>
  <c r="R201"/>
  <c r="S201"/>
  <c r="T201"/>
  <c r="U201"/>
  <c r="V201"/>
  <c r="W201"/>
  <c r="X201"/>
  <c r="Y201"/>
  <c r="Z201"/>
  <c r="AA201"/>
  <c r="AB201"/>
  <c r="AC201"/>
  <c r="AD201"/>
  <c r="AE201"/>
  <c r="L202"/>
  <c r="M202"/>
  <c r="N202"/>
  <c r="O202"/>
  <c r="P202"/>
  <c r="Q202"/>
  <c r="R202"/>
  <c r="S202"/>
  <c r="T202"/>
  <c r="U202"/>
  <c r="V202"/>
  <c r="W202"/>
  <c r="X202"/>
  <c r="Y202"/>
  <c r="Z202"/>
  <c r="AA202"/>
  <c r="AB202"/>
  <c r="AC202"/>
  <c r="AD202"/>
  <c r="AE202"/>
  <c r="D203"/>
  <c r="E203"/>
  <c r="G203"/>
  <c r="H203"/>
  <c r="J203"/>
  <c r="K203"/>
  <c r="L203"/>
  <c r="M203"/>
  <c r="N203"/>
  <c r="O203"/>
  <c r="P203"/>
  <c r="Q203"/>
  <c r="R203"/>
  <c r="S203"/>
  <c r="T203"/>
  <c r="U203"/>
  <c r="V203"/>
  <c r="W203"/>
  <c r="X203"/>
  <c r="Y203"/>
  <c r="Z203"/>
  <c r="AA203"/>
  <c r="AB203"/>
  <c r="AC203"/>
  <c r="AD203"/>
  <c r="AE203"/>
  <c r="D204"/>
  <c r="E204"/>
  <c r="G204"/>
  <c r="H204"/>
  <c r="J204"/>
  <c r="K204"/>
  <c r="L204"/>
  <c r="M204"/>
  <c r="N204"/>
  <c r="O204"/>
  <c r="P204"/>
  <c r="Q204"/>
  <c r="R204"/>
  <c r="S204"/>
  <c r="T204"/>
  <c r="U204"/>
  <c r="V204"/>
  <c r="W204"/>
  <c r="X204"/>
  <c r="Y204"/>
  <c r="Z204"/>
  <c r="AA204"/>
  <c r="AB204"/>
  <c r="AC204"/>
  <c r="AD204"/>
  <c r="AE204"/>
  <c r="D205"/>
  <c r="E205"/>
  <c r="G205"/>
  <c r="H205"/>
  <c r="J205"/>
  <c r="K205"/>
  <c r="L205"/>
  <c r="M205"/>
  <c r="N205"/>
  <c r="O205"/>
  <c r="P205"/>
  <c r="Q205"/>
  <c r="R205"/>
  <c r="S205"/>
  <c r="T205"/>
  <c r="U205"/>
  <c r="V205"/>
  <c r="W205"/>
  <c r="X205"/>
  <c r="Y205"/>
  <c r="Z205"/>
  <c r="AA205"/>
  <c r="AB205"/>
  <c r="AC205"/>
  <c r="AD205"/>
  <c r="AE205"/>
  <c r="D206"/>
  <c r="E206"/>
  <c r="G206"/>
  <c r="H206"/>
  <c r="J206"/>
  <c r="K206"/>
  <c r="L206"/>
  <c r="M206"/>
  <c r="N206"/>
  <c r="O206"/>
  <c r="P206"/>
  <c r="Q206"/>
  <c r="R206"/>
  <c r="S206"/>
  <c r="T206"/>
  <c r="U206"/>
  <c r="V206"/>
  <c r="W206"/>
  <c r="X206"/>
  <c r="Y206"/>
  <c r="Z206"/>
  <c r="AA206"/>
  <c r="AB206"/>
  <c r="AC206"/>
  <c r="AD206"/>
  <c r="AE206"/>
  <c r="L207"/>
  <c r="M207"/>
  <c r="N207"/>
  <c r="O207"/>
  <c r="P207"/>
  <c r="Q207"/>
  <c r="R207"/>
  <c r="S207"/>
  <c r="T207"/>
  <c r="U207"/>
  <c r="V207"/>
  <c r="W207"/>
  <c r="X207"/>
  <c r="Y207"/>
  <c r="Z207"/>
  <c r="AA207"/>
  <c r="AB207"/>
  <c r="AC207"/>
  <c r="AD207"/>
  <c r="AE207"/>
  <c r="D208"/>
  <c r="E208"/>
  <c r="G208"/>
  <c r="H208"/>
  <c r="J208"/>
  <c r="K208"/>
  <c r="L208"/>
  <c r="M208"/>
  <c r="N208"/>
  <c r="O208"/>
  <c r="P208"/>
  <c r="Q208"/>
  <c r="R208"/>
  <c r="S208"/>
  <c r="T208"/>
  <c r="U208"/>
  <c r="V208"/>
  <c r="W208"/>
  <c r="X208"/>
  <c r="Y208"/>
  <c r="Z208"/>
  <c r="AA208"/>
  <c r="AB208"/>
  <c r="AC208"/>
  <c r="AD208"/>
  <c r="AE208"/>
  <c r="D209"/>
  <c r="E209"/>
  <c r="G209"/>
  <c r="H209"/>
  <c r="J209"/>
  <c r="K209"/>
  <c r="L209"/>
  <c r="M209"/>
  <c r="N209"/>
  <c r="O209"/>
  <c r="P209"/>
  <c r="Q209"/>
  <c r="R209"/>
  <c r="S209"/>
  <c r="T209"/>
  <c r="U209"/>
  <c r="V209"/>
  <c r="W209"/>
  <c r="X209"/>
  <c r="Y209"/>
  <c r="Z209"/>
  <c r="AA209"/>
  <c r="AB209"/>
  <c r="AC209"/>
  <c r="AD209"/>
  <c r="AE209"/>
  <c r="D210"/>
  <c r="E210"/>
  <c r="G210"/>
  <c r="H210"/>
  <c r="J210"/>
  <c r="K210"/>
  <c r="L210"/>
  <c r="M210"/>
  <c r="N210"/>
  <c r="O210"/>
  <c r="P210"/>
  <c r="Q210"/>
  <c r="R210"/>
  <c r="S210"/>
  <c r="T210"/>
  <c r="U210"/>
  <c r="V210"/>
  <c r="W210"/>
  <c r="X210"/>
  <c r="Y210"/>
  <c r="Z210"/>
  <c r="AA210"/>
  <c r="AB210"/>
  <c r="AC210"/>
  <c r="AD210"/>
  <c r="AE210"/>
  <c r="D211"/>
  <c r="E211"/>
  <c r="G211"/>
  <c r="H211"/>
  <c r="J211"/>
  <c r="K211"/>
  <c r="L211"/>
  <c r="M211"/>
  <c r="N211"/>
  <c r="O211"/>
  <c r="P211"/>
  <c r="Q211"/>
  <c r="R211"/>
  <c r="S211"/>
  <c r="T211"/>
  <c r="U211"/>
  <c r="V211"/>
  <c r="W211"/>
  <c r="X211"/>
  <c r="Y211"/>
  <c r="Z211"/>
  <c r="AA211"/>
  <c r="AB211"/>
  <c r="AC211"/>
  <c r="AD211"/>
  <c r="AE211"/>
  <c r="L212"/>
  <c r="M212"/>
  <c r="N212"/>
  <c r="O212"/>
  <c r="P212"/>
  <c r="Q212"/>
  <c r="R212"/>
  <c r="S212"/>
  <c r="T212"/>
  <c r="U212"/>
  <c r="V212"/>
  <c r="W212"/>
  <c r="X212"/>
  <c r="Y212"/>
  <c r="Z212"/>
  <c r="AA212"/>
  <c r="AB212"/>
  <c r="AC212"/>
  <c r="AD212"/>
  <c r="AE212"/>
  <c r="D213"/>
  <c r="E213"/>
  <c r="G213"/>
  <c r="H213"/>
  <c r="J213"/>
  <c r="K213"/>
  <c r="L213"/>
  <c r="M213"/>
  <c r="N213"/>
  <c r="O213"/>
  <c r="P213"/>
  <c r="Q213"/>
  <c r="R213"/>
  <c r="S213"/>
  <c r="T213"/>
  <c r="U213"/>
  <c r="V213"/>
  <c r="W213"/>
  <c r="X213"/>
  <c r="Y213"/>
  <c r="Z213"/>
  <c r="AA213"/>
  <c r="AB213"/>
  <c r="AC213"/>
  <c r="AD213"/>
  <c r="AE213"/>
  <c r="D214"/>
  <c r="E214"/>
  <c r="G214"/>
  <c r="H214"/>
  <c r="J214"/>
  <c r="K214"/>
  <c r="L214"/>
  <c r="M214"/>
  <c r="N214"/>
  <c r="O214"/>
  <c r="P214"/>
  <c r="Q214"/>
  <c r="R214"/>
  <c r="S214"/>
  <c r="T214"/>
  <c r="U214"/>
  <c r="V214"/>
  <c r="W214"/>
  <c r="X214"/>
  <c r="Y214"/>
  <c r="Z214"/>
  <c r="AA214"/>
  <c r="AB214"/>
  <c r="AC214"/>
  <c r="AD214"/>
  <c r="AE214"/>
  <c r="D215"/>
  <c r="E215"/>
  <c r="G215"/>
  <c r="H215"/>
  <c r="J215"/>
  <c r="K215"/>
  <c r="L215"/>
  <c r="M215"/>
  <c r="N215"/>
  <c r="O215"/>
  <c r="P215"/>
  <c r="Q215"/>
  <c r="R215"/>
  <c r="S215"/>
  <c r="T215"/>
  <c r="U215"/>
  <c r="V215"/>
  <c r="W215"/>
  <c r="X215"/>
  <c r="Y215"/>
  <c r="Z215"/>
  <c r="AA215"/>
  <c r="AB215"/>
  <c r="AC215"/>
  <c r="AD215"/>
  <c r="AE215"/>
  <c r="D216"/>
  <c r="E216"/>
  <c r="G216"/>
  <c r="H216"/>
  <c r="J216"/>
  <c r="K216"/>
  <c r="L216"/>
  <c r="M216"/>
  <c r="N216"/>
  <c r="O216"/>
  <c r="P216"/>
  <c r="Q216"/>
  <c r="R216"/>
  <c r="S216"/>
  <c r="T216"/>
  <c r="U216"/>
  <c r="V216"/>
  <c r="W216"/>
  <c r="X216"/>
  <c r="Y216"/>
  <c r="Z216"/>
  <c r="AA216"/>
  <c r="AB216"/>
  <c r="AC216"/>
  <c r="AD216"/>
  <c r="AE216"/>
  <c r="D217"/>
  <c r="E217"/>
  <c r="G217"/>
  <c r="H217"/>
  <c r="J217"/>
  <c r="K217"/>
  <c r="L217"/>
  <c r="M217"/>
  <c r="N217"/>
  <c r="O217"/>
  <c r="P217"/>
  <c r="Q217"/>
  <c r="R217"/>
  <c r="S217"/>
  <c r="T217"/>
  <c r="U217"/>
  <c r="V217"/>
  <c r="W217"/>
  <c r="X217"/>
  <c r="Y217"/>
  <c r="Z217"/>
  <c r="AA217"/>
  <c r="AB217"/>
  <c r="AC217"/>
  <c r="AD217"/>
  <c r="AE217"/>
  <c r="D218"/>
  <c r="E218"/>
  <c r="G218"/>
  <c r="H218"/>
  <c r="J218"/>
  <c r="K218"/>
  <c r="L218"/>
  <c r="M218"/>
  <c r="N218"/>
  <c r="O218"/>
  <c r="P218"/>
  <c r="Q218"/>
  <c r="R218"/>
  <c r="S218"/>
  <c r="T218"/>
  <c r="U218"/>
  <c r="V218"/>
  <c r="W218"/>
  <c r="X218"/>
  <c r="Y218"/>
  <c r="Z218"/>
  <c r="AA218"/>
  <c r="AB218"/>
  <c r="AC218"/>
  <c r="AD218"/>
  <c r="AE218"/>
  <c r="L219"/>
  <c r="M219"/>
  <c r="N219"/>
  <c r="O219"/>
  <c r="P219"/>
  <c r="Q219"/>
  <c r="R219"/>
  <c r="S219"/>
  <c r="T219"/>
  <c r="U219"/>
  <c r="V219"/>
  <c r="W219"/>
  <c r="X219"/>
  <c r="Y219"/>
  <c r="Z219"/>
  <c r="AA219"/>
  <c r="AB219"/>
  <c r="AC219"/>
  <c r="AD219"/>
  <c r="AE219"/>
  <c r="D220"/>
  <c r="E220"/>
  <c r="G220"/>
  <c r="H220"/>
  <c r="J220"/>
  <c r="K220"/>
  <c r="L220"/>
  <c r="M220"/>
  <c r="N220"/>
  <c r="O220"/>
  <c r="P220"/>
  <c r="Q220"/>
  <c r="R220"/>
  <c r="S220"/>
  <c r="T220"/>
  <c r="U220"/>
  <c r="V220"/>
  <c r="W220"/>
  <c r="X220"/>
  <c r="Y220"/>
  <c r="Z220"/>
  <c r="AA220"/>
  <c r="AB220"/>
  <c r="AC220"/>
  <c r="AD220"/>
  <c r="AE220"/>
  <c r="D221"/>
  <c r="E221"/>
  <c r="G221"/>
  <c r="H221"/>
  <c r="J221"/>
  <c r="K221"/>
  <c r="L221"/>
  <c r="M221"/>
  <c r="N221"/>
  <c r="O221"/>
  <c r="P221"/>
  <c r="Q221"/>
  <c r="R221"/>
  <c r="S221"/>
  <c r="T221"/>
  <c r="U221"/>
  <c r="V221"/>
  <c r="W221"/>
  <c r="X221"/>
  <c r="Y221"/>
  <c r="Z221"/>
  <c r="AA221"/>
  <c r="AB221"/>
  <c r="AC221"/>
  <c r="AD221"/>
  <c r="AE221"/>
  <c r="D222"/>
  <c r="E222"/>
  <c r="G222"/>
  <c r="H222"/>
  <c r="J222"/>
  <c r="K222"/>
  <c r="L222"/>
  <c r="M222"/>
  <c r="N222"/>
  <c r="O222"/>
  <c r="P222"/>
  <c r="Q222"/>
  <c r="R222"/>
  <c r="S222"/>
  <c r="T222"/>
  <c r="U222"/>
  <c r="V222"/>
  <c r="W222"/>
  <c r="X222"/>
  <c r="Y222"/>
  <c r="Z222"/>
  <c r="AA222"/>
  <c r="AB222"/>
  <c r="AC222"/>
  <c r="AD222"/>
  <c r="AE222"/>
  <c r="D223"/>
  <c r="E223"/>
  <c r="G223"/>
  <c r="H223"/>
  <c r="J223"/>
  <c r="K223"/>
  <c r="L223"/>
  <c r="M223"/>
  <c r="N223"/>
  <c r="O223"/>
  <c r="P223"/>
  <c r="Q223"/>
  <c r="R223"/>
  <c r="S223"/>
  <c r="T223"/>
  <c r="U223"/>
  <c r="V223"/>
  <c r="W223"/>
  <c r="X223"/>
  <c r="Y223"/>
  <c r="Z223"/>
  <c r="AA223"/>
  <c r="AB223"/>
  <c r="AC223"/>
  <c r="AD223"/>
  <c r="AE223"/>
  <c r="D224"/>
  <c r="E224"/>
  <c r="G224"/>
  <c r="H224"/>
  <c r="J224"/>
  <c r="K224"/>
  <c r="L224"/>
  <c r="M224"/>
  <c r="N224"/>
  <c r="O224"/>
  <c r="P224"/>
  <c r="Q224"/>
  <c r="R224"/>
  <c r="S224"/>
  <c r="T224"/>
  <c r="U224"/>
  <c r="V224"/>
  <c r="W224"/>
  <c r="X224"/>
  <c r="Y224"/>
  <c r="Z224"/>
  <c r="AA224"/>
  <c r="AB224"/>
  <c r="AC224"/>
  <c r="AD224"/>
  <c r="AE224"/>
  <c r="D225"/>
  <c r="E225"/>
  <c r="G225"/>
  <c r="H225"/>
  <c r="J225"/>
  <c r="K225"/>
  <c r="L225"/>
  <c r="M225"/>
  <c r="N225"/>
  <c r="O225"/>
  <c r="P225"/>
  <c r="Q225"/>
  <c r="R225"/>
  <c r="S225"/>
  <c r="T225"/>
  <c r="U225"/>
  <c r="V225"/>
  <c r="W225"/>
  <c r="X225"/>
  <c r="Y225"/>
  <c r="Z225"/>
  <c r="AA225"/>
  <c r="AB225"/>
  <c r="AC225"/>
  <c r="AD225"/>
  <c r="AE225"/>
  <c r="D226"/>
  <c r="E226"/>
  <c r="G226"/>
  <c r="H226"/>
  <c r="J226"/>
  <c r="K226"/>
  <c r="L226"/>
  <c r="M226"/>
  <c r="N226"/>
  <c r="O226"/>
  <c r="P226"/>
  <c r="Q226"/>
  <c r="R226"/>
  <c r="S226"/>
  <c r="T226"/>
  <c r="U226"/>
  <c r="V226"/>
  <c r="W226"/>
  <c r="X226"/>
  <c r="Y226"/>
  <c r="Z226"/>
  <c r="AA226"/>
  <c r="AB226"/>
  <c r="AC226"/>
  <c r="AD226"/>
  <c r="AE226"/>
  <c r="L227"/>
  <c r="M227"/>
  <c r="N227"/>
  <c r="O227"/>
  <c r="P227"/>
  <c r="Q227"/>
  <c r="R227"/>
  <c r="S227"/>
  <c r="T227"/>
  <c r="U227"/>
  <c r="V227"/>
  <c r="W227"/>
  <c r="X227"/>
  <c r="Y227"/>
  <c r="Z227"/>
  <c r="AA227"/>
  <c r="AB227"/>
  <c r="AC227"/>
  <c r="AD227"/>
  <c r="AE227"/>
  <c r="D228"/>
  <c r="E228"/>
  <c r="G228"/>
  <c r="H228"/>
  <c r="J228"/>
  <c r="K228"/>
  <c r="L228"/>
  <c r="M228"/>
  <c r="N228"/>
  <c r="O228"/>
  <c r="P228"/>
  <c r="Q228"/>
  <c r="R228"/>
  <c r="S228"/>
  <c r="T228"/>
  <c r="U228"/>
  <c r="V228"/>
  <c r="W228"/>
  <c r="X228"/>
  <c r="Y228"/>
  <c r="Z228"/>
  <c r="AA228"/>
  <c r="AB228"/>
  <c r="AC228"/>
  <c r="AD228"/>
  <c r="AE228"/>
  <c r="D229"/>
  <c r="E229"/>
  <c r="G229"/>
  <c r="H229"/>
  <c r="J229"/>
  <c r="K229"/>
  <c r="L229"/>
  <c r="M229"/>
  <c r="N229"/>
  <c r="O229"/>
  <c r="P229"/>
  <c r="Q229"/>
  <c r="R229"/>
  <c r="S229"/>
  <c r="T229"/>
  <c r="U229"/>
  <c r="V229"/>
  <c r="W229"/>
  <c r="X229"/>
  <c r="Y229"/>
  <c r="Z229"/>
  <c r="AA229"/>
  <c r="AB229"/>
  <c r="AC229"/>
  <c r="AD229"/>
  <c r="AE229"/>
  <c r="D230"/>
  <c r="E230"/>
  <c r="G230"/>
  <c r="H230"/>
  <c r="J230"/>
  <c r="K230"/>
  <c r="L230"/>
  <c r="M230"/>
  <c r="N230"/>
  <c r="O230"/>
  <c r="P230"/>
  <c r="Q230"/>
  <c r="R230"/>
  <c r="S230"/>
  <c r="T230"/>
  <c r="U230"/>
  <c r="V230"/>
  <c r="W230"/>
  <c r="X230"/>
  <c r="Y230"/>
  <c r="Z230"/>
  <c r="AA230"/>
  <c r="AB230"/>
  <c r="AC230"/>
  <c r="AD230"/>
  <c r="AE230"/>
  <c r="D231"/>
  <c r="E231"/>
  <c r="G231"/>
  <c r="H231"/>
  <c r="J231"/>
  <c r="K231"/>
  <c r="L231"/>
  <c r="M231"/>
  <c r="N231"/>
  <c r="O231"/>
  <c r="P231"/>
  <c r="Q231"/>
  <c r="R231"/>
  <c r="S231"/>
  <c r="T231"/>
  <c r="U231"/>
  <c r="V231"/>
  <c r="W231"/>
  <c r="X231"/>
  <c r="Y231"/>
  <c r="Z231"/>
  <c r="AA231"/>
  <c r="AB231"/>
  <c r="AC231"/>
  <c r="AD231"/>
  <c r="AE231"/>
  <c r="D232"/>
  <c r="E232"/>
  <c r="G232"/>
  <c r="H232"/>
  <c r="J232"/>
  <c r="K232"/>
  <c r="L232"/>
  <c r="M232"/>
  <c r="N232"/>
  <c r="O232"/>
  <c r="P232"/>
  <c r="Q232"/>
  <c r="R232"/>
  <c r="S232"/>
  <c r="T232"/>
  <c r="U232"/>
  <c r="V232"/>
  <c r="W232"/>
  <c r="X232"/>
  <c r="Y232"/>
  <c r="Z232"/>
  <c r="AA232"/>
  <c r="AB232"/>
  <c r="AC232"/>
  <c r="AD232"/>
  <c r="AE232"/>
  <c r="D233"/>
  <c r="E233"/>
  <c r="G233"/>
  <c r="H233"/>
  <c r="J233"/>
  <c r="K233"/>
  <c r="L233"/>
  <c r="M233"/>
  <c r="N233"/>
  <c r="O233"/>
  <c r="P233"/>
  <c r="Q233"/>
  <c r="R233"/>
  <c r="S233"/>
  <c r="T233"/>
  <c r="U233"/>
  <c r="V233"/>
  <c r="W233"/>
  <c r="X233"/>
  <c r="Y233"/>
  <c r="Z233"/>
  <c r="AA233"/>
  <c r="AB233"/>
  <c r="AC233"/>
  <c r="AD233"/>
  <c r="AE233"/>
  <c r="D234"/>
  <c r="E234"/>
  <c r="G234"/>
  <c r="H234"/>
  <c r="J234"/>
  <c r="K234"/>
  <c r="L234"/>
  <c r="M234"/>
  <c r="N234"/>
  <c r="O234"/>
  <c r="P234"/>
  <c r="Q234"/>
  <c r="R234"/>
  <c r="S234"/>
  <c r="T234"/>
  <c r="U234"/>
  <c r="V234"/>
  <c r="W234"/>
  <c r="X234"/>
  <c r="Y234"/>
  <c r="Z234"/>
  <c r="AA234"/>
  <c r="AB234"/>
  <c r="AC234"/>
  <c r="AD234"/>
  <c r="AE234"/>
  <c r="D235"/>
  <c r="E235"/>
  <c r="G235"/>
  <c r="H235"/>
  <c r="J235"/>
  <c r="K235"/>
  <c r="L235"/>
  <c r="M235"/>
  <c r="N235"/>
  <c r="O235"/>
  <c r="P235"/>
  <c r="Q235"/>
  <c r="R235"/>
  <c r="S235"/>
  <c r="T235"/>
  <c r="U235"/>
  <c r="V235"/>
  <c r="W235"/>
  <c r="X235"/>
  <c r="Y235"/>
  <c r="Z235"/>
  <c r="AA235"/>
  <c r="AB235"/>
  <c r="AC235"/>
  <c r="AD235"/>
  <c r="AE235"/>
  <c r="D236"/>
  <c r="E236"/>
  <c r="G236"/>
  <c r="H236"/>
  <c r="J236"/>
  <c r="K236"/>
  <c r="L236"/>
  <c r="M236"/>
  <c r="N236"/>
  <c r="O236"/>
  <c r="P236"/>
  <c r="Q236"/>
  <c r="R236"/>
  <c r="S236"/>
  <c r="T236"/>
  <c r="U236"/>
  <c r="V236"/>
  <c r="W236"/>
  <c r="X236"/>
  <c r="Y236"/>
  <c r="Z236"/>
  <c r="AA236"/>
  <c r="AB236"/>
  <c r="AC236"/>
  <c r="AD236"/>
  <c r="AE236"/>
  <c r="D237"/>
  <c r="E237"/>
  <c r="G237"/>
  <c r="H237"/>
  <c r="J237"/>
  <c r="K237"/>
  <c r="L237"/>
  <c r="M237"/>
  <c r="N237"/>
  <c r="O237"/>
  <c r="P237"/>
  <c r="Q237"/>
  <c r="R237"/>
  <c r="S237"/>
  <c r="T237"/>
  <c r="U237"/>
  <c r="V237"/>
  <c r="W237"/>
  <c r="X237"/>
  <c r="Y237"/>
  <c r="Z237"/>
  <c r="AA237"/>
  <c r="AB237"/>
  <c r="AC237"/>
  <c r="AD237"/>
  <c r="AE237"/>
  <c r="L238"/>
  <c r="M238"/>
  <c r="N238"/>
  <c r="O238"/>
  <c r="P238"/>
  <c r="Q238"/>
  <c r="R238"/>
  <c r="S238"/>
  <c r="T238"/>
  <c r="U238"/>
  <c r="V238"/>
  <c r="W238"/>
  <c r="X238"/>
  <c r="Y238"/>
  <c r="Z238"/>
  <c r="AA238"/>
  <c r="AB238"/>
  <c r="AC238"/>
  <c r="AD238"/>
  <c r="AE238"/>
  <c r="D239"/>
  <c r="E239"/>
  <c r="G239"/>
  <c r="H239"/>
  <c r="J239"/>
  <c r="K239"/>
  <c r="L239"/>
  <c r="M239"/>
  <c r="N239"/>
  <c r="O239"/>
  <c r="P239"/>
  <c r="Q239"/>
  <c r="R239"/>
  <c r="S239"/>
  <c r="T239"/>
  <c r="U239"/>
  <c r="V239"/>
  <c r="W239"/>
  <c r="X239"/>
  <c r="Y239"/>
  <c r="Z239"/>
  <c r="AA239"/>
  <c r="AB239"/>
  <c r="AC239"/>
  <c r="AD239"/>
  <c r="AE239"/>
  <c r="D240"/>
  <c r="E240"/>
  <c r="G240"/>
  <c r="H240"/>
  <c r="J240"/>
  <c r="K240"/>
  <c r="L240"/>
  <c r="M240"/>
  <c r="N240"/>
  <c r="O240"/>
  <c r="P240"/>
  <c r="Q240"/>
  <c r="R240"/>
  <c r="S240"/>
  <c r="T240"/>
  <c r="U240"/>
  <c r="V240"/>
  <c r="W240"/>
  <c r="X240"/>
  <c r="Y240"/>
  <c r="Z240"/>
  <c r="AA240"/>
  <c r="AB240"/>
  <c r="AC240"/>
  <c r="AD240"/>
  <c r="AE240"/>
  <c r="D241"/>
  <c r="E241"/>
  <c r="G241"/>
  <c r="H241"/>
  <c r="J241"/>
  <c r="K241"/>
  <c r="L241"/>
  <c r="M241"/>
  <c r="N241"/>
  <c r="O241"/>
  <c r="P241"/>
  <c r="Q241"/>
  <c r="R241"/>
  <c r="S241"/>
  <c r="T241"/>
  <c r="U241"/>
  <c r="V241"/>
  <c r="W241"/>
  <c r="X241"/>
  <c r="Y241"/>
  <c r="Z241"/>
  <c r="AA241"/>
  <c r="AB241"/>
  <c r="AC241"/>
  <c r="AD241"/>
  <c r="AE241"/>
  <c r="D242"/>
  <c r="E242"/>
  <c r="G242"/>
  <c r="H242"/>
  <c r="J242"/>
  <c r="K242"/>
  <c r="L242"/>
  <c r="M242"/>
  <c r="N242"/>
  <c r="O242"/>
  <c r="P242"/>
  <c r="Q242"/>
  <c r="R242"/>
  <c r="S242"/>
  <c r="T242"/>
  <c r="U242"/>
  <c r="V242"/>
  <c r="W242"/>
  <c r="X242"/>
  <c r="Y242"/>
  <c r="Z242"/>
  <c r="AA242"/>
  <c r="AB242"/>
  <c r="AC242"/>
  <c r="AD242"/>
  <c r="AE242"/>
  <c r="D243"/>
  <c r="E243"/>
  <c r="G243"/>
  <c r="H243"/>
  <c r="J243"/>
  <c r="K243"/>
  <c r="L243"/>
  <c r="M243"/>
  <c r="N243"/>
  <c r="O243"/>
  <c r="P243"/>
  <c r="Q243"/>
  <c r="R243"/>
  <c r="S243"/>
  <c r="T243"/>
  <c r="U243"/>
  <c r="V243"/>
  <c r="W243"/>
  <c r="X243"/>
  <c r="Y243"/>
  <c r="Z243"/>
  <c r="AA243"/>
  <c r="AB243"/>
  <c r="AC243"/>
  <c r="AD243"/>
  <c r="AE243"/>
  <c r="D244"/>
  <c r="E244"/>
  <c r="G244"/>
  <c r="H244"/>
  <c r="J244"/>
  <c r="K244"/>
  <c r="L244"/>
  <c r="M244"/>
  <c r="N244"/>
  <c r="O244"/>
  <c r="P244"/>
  <c r="Q244"/>
  <c r="R244"/>
  <c r="S244"/>
  <c r="T244"/>
  <c r="U244"/>
  <c r="V244"/>
  <c r="W244"/>
  <c r="X244"/>
  <c r="Y244"/>
  <c r="Z244"/>
  <c r="AA244"/>
  <c r="AB244"/>
  <c r="AC244"/>
  <c r="AD244"/>
  <c r="AE244"/>
  <c r="L245"/>
  <c r="M245"/>
  <c r="N245"/>
  <c r="O245"/>
  <c r="P245"/>
  <c r="Q245"/>
  <c r="R245"/>
  <c r="S245"/>
  <c r="T245"/>
  <c r="U245"/>
  <c r="V245"/>
  <c r="W245"/>
  <c r="X245"/>
  <c r="Y245"/>
  <c r="Z245"/>
  <c r="AA245"/>
  <c r="AB245"/>
  <c r="AC245"/>
  <c r="AD245"/>
  <c r="AE245"/>
  <c r="D246"/>
  <c r="E246"/>
  <c r="G246"/>
  <c r="H246"/>
  <c r="J246"/>
  <c r="K246"/>
  <c r="L246"/>
  <c r="M246"/>
  <c r="N246"/>
  <c r="O246"/>
  <c r="P246"/>
  <c r="Q246"/>
  <c r="R246"/>
  <c r="S246"/>
  <c r="T246"/>
  <c r="U246"/>
  <c r="V246"/>
  <c r="W246"/>
  <c r="X246"/>
  <c r="Y246"/>
  <c r="Z246"/>
  <c r="AA246"/>
  <c r="AB246"/>
  <c r="AC246"/>
  <c r="AD246"/>
  <c r="AE246"/>
  <c r="D247"/>
  <c r="E247"/>
  <c r="G247"/>
  <c r="H247"/>
  <c r="J247"/>
  <c r="K247"/>
  <c r="L247"/>
  <c r="M247"/>
  <c r="N247"/>
  <c r="O247"/>
  <c r="P247"/>
  <c r="Q247"/>
  <c r="R247"/>
  <c r="S247"/>
  <c r="T247"/>
  <c r="U247"/>
  <c r="V247"/>
  <c r="W247"/>
  <c r="X247"/>
  <c r="Y247"/>
  <c r="Z247"/>
  <c r="AA247"/>
  <c r="AB247"/>
  <c r="AC247"/>
  <c r="AD247"/>
  <c r="AE247"/>
  <c r="D248"/>
  <c r="E248"/>
  <c r="G248"/>
  <c r="H248"/>
  <c r="J248"/>
  <c r="K248"/>
  <c r="L248"/>
  <c r="M248"/>
  <c r="N248"/>
  <c r="O248"/>
  <c r="P248"/>
  <c r="Q248"/>
  <c r="R248"/>
  <c r="S248"/>
  <c r="T248"/>
  <c r="U248"/>
  <c r="V248"/>
  <c r="W248"/>
  <c r="X248"/>
  <c r="Y248"/>
  <c r="Z248"/>
  <c r="AA248"/>
  <c r="AB248"/>
  <c r="AC248"/>
  <c r="AD248"/>
  <c r="AE248"/>
  <c r="D249"/>
  <c r="E249"/>
  <c r="G249"/>
  <c r="H249"/>
  <c r="J249"/>
  <c r="K249"/>
  <c r="L249"/>
  <c r="M249"/>
  <c r="N249"/>
  <c r="O249"/>
  <c r="P249"/>
  <c r="Q249"/>
  <c r="R249"/>
  <c r="S249"/>
  <c r="T249"/>
  <c r="U249"/>
  <c r="V249"/>
  <c r="W249"/>
  <c r="X249"/>
  <c r="Y249"/>
  <c r="Z249"/>
  <c r="AA249"/>
  <c r="AB249"/>
  <c r="AC249"/>
  <c r="AD249"/>
  <c r="AE249"/>
  <c r="D250"/>
  <c r="E250"/>
  <c r="G250"/>
  <c r="H250"/>
  <c r="J250"/>
  <c r="K250"/>
  <c r="L250"/>
  <c r="M250"/>
  <c r="N250"/>
  <c r="O250"/>
  <c r="P250"/>
  <c r="Q250"/>
  <c r="R250"/>
  <c r="S250"/>
  <c r="T250"/>
  <c r="U250"/>
  <c r="V250"/>
  <c r="W250"/>
  <c r="X250"/>
  <c r="Y250"/>
  <c r="Z250"/>
  <c r="AA250"/>
  <c r="AB250"/>
  <c r="AC250"/>
  <c r="AD250"/>
  <c r="AE250"/>
  <c r="D251"/>
  <c r="E251"/>
  <c r="G251"/>
  <c r="H251"/>
  <c r="J251"/>
  <c r="K251"/>
  <c r="L251"/>
  <c r="M251"/>
  <c r="N251"/>
  <c r="O251"/>
  <c r="P251"/>
  <c r="Q251"/>
  <c r="R251"/>
  <c r="S251"/>
  <c r="T251"/>
  <c r="U251"/>
  <c r="V251"/>
  <c r="W251"/>
  <c r="X251"/>
  <c r="Y251"/>
  <c r="Z251"/>
  <c r="AA251"/>
  <c r="AB251"/>
  <c r="AC251"/>
  <c r="AD251"/>
  <c r="AE251"/>
  <c r="L252"/>
  <c r="M252"/>
  <c r="N252"/>
  <c r="O252"/>
  <c r="P252"/>
  <c r="Q252"/>
  <c r="R252"/>
  <c r="S252"/>
  <c r="T252"/>
  <c r="U252"/>
  <c r="V252"/>
  <c r="W252"/>
  <c r="X252"/>
  <c r="Y252"/>
  <c r="Z252"/>
  <c r="AA252"/>
  <c r="AB252"/>
  <c r="AC252"/>
  <c r="AD252"/>
  <c r="AE252"/>
  <c r="D253"/>
  <c r="E253"/>
  <c r="G253"/>
  <c r="H253"/>
  <c r="J253"/>
  <c r="K253"/>
  <c r="L253"/>
  <c r="M253"/>
  <c r="N253"/>
  <c r="O253"/>
  <c r="P253"/>
  <c r="Q253"/>
  <c r="R253"/>
  <c r="S253"/>
  <c r="T253"/>
  <c r="U253"/>
  <c r="V253"/>
  <c r="W253"/>
  <c r="X253"/>
  <c r="Y253"/>
  <c r="Z253"/>
  <c r="AA253"/>
  <c r="AB253"/>
  <c r="AC253"/>
  <c r="AD253"/>
  <c r="AE253"/>
  <c r="D254"/>
  <c r="E254"/>
  <c r="G254"/>
  <c r="H254"/>
  <c r="J254"/>
  <c r="K254"/>
  <c r="L254"/>
  <c r="M254"/>
  <c r="N254"/>
  <c r="O254"/>
  <c r="P254"/>
  <c r="Q254"/>
  <c r="R254"/>
  <c r="S254"/>
  <c r="T254"/>
  <c r="U254"/>
  <c r="V254"/>
  <c r="W254"/>
  <c r="X254"/>
  <c r="Y254"/>
  <c r="Z254"/>
  <c r="AA254"/>
  <c r="AB254"/>
  <c r="AC254"/>
  <c r="AD254"/>
  <c r="AE254"/>
  <c r="D255"/>
  <c r="E255"/>
  <c r="G255"/>
  <c r="H255"/>
  <c r="J255"/>
  <c r="K255"/>
  <c r="L255"/>
  <c r="M255"/>
  <c r="N255"/>
  <c r="O255"/>
  <c r="P255"/>
  <c r="Q255"/>
  <c r="R255"/>
  <c r="S255"/>
  <c r="T255"/>
  <c r="U255"/>
  <c r="V255"/>
  <c r="W255"/>
  <c r="X255"/>
  <c r="Y255"/>
  <c r="Z255"/>
  <c r="AA255"/>
  <c r="AB255"/>
  <c r="AC255"/>
  <c r="AD255"/>
  <c r="AE255"/>
  <c r="D256"/>
  <c r="E256"/>
  <c r="G256"/>
  <c r="H256"/>
  <c r="J256"/>
  <c r="K256"/>
  <c r="L256"/>
  <c r="M256"/>
  <c r="N256"/>
  <c r="O256"/>
  <c r="P256"/>
  <c r="Q256"/>
  <c r="R256"/>
  <c r="S256"/>
  <c r="T256"/>
  <c r="U256"/>
  <c r="V256"/>
  <c r="W256"/>
  <c r="X256"/>
  <c r="Y256"/>
  <c r="Z256"/>
  <c r="AA256"/>
  <c r="AB256"/>
  <c r="AC256"/>
  <c r="AD256"/>
  <c r="AE256"/>
  <c r="D257"/>
  <c r="E257"/>
  <c r="G257"/>
  <c r="H257"/>
  <c r="J257"/>
  <c r="K257"/>
  <c r="L257"/>
  <c r="M257"/>
  <c r="N257"/>
  <c r="O257"/>
  <c r="P257"/>
  <c r="Q257"/>
  <c r="R257"/>
  <c r="S257"/>
  <c r="T257"/>
  <c r="U257"/>
  <c r="V257"/>
  <c r="W257"/>
  <c r="X257"/>
  <c r="Y257"/>
  <c r="Z257"/>
  <c r="AA257"/>
  <c r="AB257"/>
  <c r="AC257"/>
  <c r="AD257"/>
  <c r="AE257"/>
  <c r="D258"/>
  <c r="E258"/>
  <c r="G258"/>
  <c r="H258"/>
  <c r="J258"/>
  <c r="K258"/>
  <c r="L258"/>
  <c r="M258"/>
  <c r="N258"/>
  <c r="O258"/>
  <c r="P258"/>
  <c r="Q258"/>
  <c r="R258"/>
  <c r="S258"/>
  <c r="T258"/>
  <c r="U258"/>
  <c r="V258"/>
  <c r="W258"/>
  <c r="X258"/>
  <c r="Y258"/>
  <c r="Z258"/>
  <c r="AA258"/>
  <c r="AB258"/>
  <c r="AC258"/>
  <c r="AD258"/>
  <c r="AE258"/>
  <c r="L259"/>
  <c r="M259"/>
  <c r="N259"/>
  <c r="O259"/>
  <c r="P259"/>
  <c r="Q259"/>
  <c r="R259"/>
  <c r="S259"/>
  <c r="T259"/>
  <c r="U259"/>
  <c r="V259"/>
  <c r="W259"/>
  <c r="X259"/>
  <c r="Y259"/>
  <c r="Z259"/>
  <c r="AA259"/>
  <c r="AB259"/>
  <c r="AC259"/>
  <c r="AD259"/>
  <c r="AE259"/>
  <c r="D260"/>
  <c r="E260"/>
  <c r="G260"/>
  <c r="H260"/>
  <c r="J260"/>
  <c r="K260"/>
  <c r="L260"/>
  <c r="M260"/>
  <c r="N260"/>
  <c r="O260"/>
  <c r="P260"/>
  <c r="Q260"/>
  <c r="R260"/>
  <c r="S260"/>
  <c r="T260"/>
  <c r="U260"/>
  <c r="V260"/>
  <c r="W260"/>
  <c r="X260"/>
  <c r="Y260"/>
  <c r="Z260"/>
  <c r="AA260"/>
  <c r="AB260"/>
  <c r="AC260"/>
  <c r="AD260"/>
  <c r="AE260"/>
  <c r="D261"/>
  <c r="E261"/>
  <c r="G261"/>
  <c r="H261"/>
  <c r="J261"/>
  <c r="K261"/>
  <c r="L261"/>
  <c r="M261"/>
  <c r="N261"/>
  <c r="O261"/>
  <c r="P261"/>
  <c r="Q261"/>
  <c r="R261"/>
  <c r="S261"/>
  <c r="T261"/>
  <c r="U261"/>
  <c r="V261"/>
  <c r="W261"/>
  <c r="X261"/>
  <c r="Y261"/>
  <c r="Z261"/>
  <c r="AA261"/>
  <c r="AB261"/>
  <c r="AC261"/>
  <c r="AD261"/>
  <c r="AE261"/>
  <c r="D262"/>
  <c r="E262"/>
  <c r="G262"/>
  <c r="H262"/>
  <c r="J262"/>
  <c r="K262"/>
  <c r="L262"/>
  <c r="M262"/>
  <c r="N262"/>
  <c r="O262"/>
  <c r="P262"/>
  <c r="Q262"/>
  <c r="R262"/>
  <c r="S262"/>
  <c r="T262"/>
  <c r="U262"/>
  <c r="V262"/>
  <c r="W262"/>
  <c r="X262"/>
  <c r="Y262"/>
  <c r="Z262"/>
  <c r="AA262"/>
  <c r="AB262"/>
  <c r="AC262"/>
  <c r="AD262"/>
  <c r="AE262"/>
  <c r="D263"/>
  <c r="E263"/>
  <c r="G263"/>
  <c r="H263"/>
  <c r="J263"/>
  <c r="K263"/>
  <c r="L263"/>
  <c r="M263"/>
  <c r="N263"/>
  <c r="O263"/>
  <c r="P263"/>
  <c r="Q263"/>
  <c r="R263"/>
  <c r="S263"/>
  <c r="T263"/>
  <c r="U263"/>
  <c r="V263"/>
  <c r="W263"/>
  <c r="X263"/>
  <c r="Y263"/>
  <c r="Z263"/>
  <c r="AA263"/>
  <c r="AB263"/>
  <c r="AC263"/>
  <c r="AD263"/>
  <c r="AE263"/>
  <c r="D264"/>
  <c r="E264"/>
  <c r="G264"/>
  <c r="H264"/>
  <c r="J264"/>
  <c r="K264"/>
  <c r="L264"/>
  <c r="M264"/>
  <c r="N264"/>
  <c r="O264"/>
  <c r="P264"/>
  <c r="Q264"/>
  <c r="R264"/>
  <c r="S264"/>
  <c r="T264"/>
  <c r="U264"/>
  <c r="V264"/>
  <c r="W264"/>
  <c r="X264"/>
  <c r="Y264"/>
  <c r="Z264"/>
  <c r="AA264"/>
  <c r="AB264"/>
  <c r="AC264"/>
  <c r="AD264"/>
  <c r="AE264"/>
  <c r="D265"/>
  <c r="E265"/>
  <c r="G265"/>
  <c r="H265"/>
  <c r="J265"/>
  <c r="K265"/>
  <c r="L265"/>
  <c r="M265"/>
  <c r="N265"/>
  <c r="O265"/>
  <c r="P265"/>
  <c r="Q265"/>
  <c r="R265"/>
  <c r="S265"/>
  <c r="T265"/>
  <c r="U265"/>
  <c r="V265"/>
  <c r="W265"/>
  <c r="X265"/>
  <c r="Y265"/>
  <c r="Z265"/>
  <c r="AA265"/>
  <c r="AB265"/>
  <c r="AC265"/>
  <c r="AD265"/>
  <c r="AE265"/>
  <c r="D266"/>
  <c r="E266"/>
  <c r="G266"/>
  <c r="H266"/>
  <c r="J266"/>
  <c r="K266"/>
  <c r="L266"/>
  <c r="M266"/>
  <c r="N266"/>
  <c r="O266"/>
  <c r="P266"/>
  <c r="Q266"/>
  <c r="R266"/>
  <c r="S266"/>
  <c r="T266"/>
  <c r="U266"/>
  <c r="V266"/>
  <c r="W266"/>
  <c r="X266"/>
  <c r="Y266"/>
  <c r="Z266"/>
  <c r="AA266"/>
  <c r="AB266"/>
  <c r="AC266"/>
  <c r="AD266"/>
  <c r="AE266"/>
  <c r="D267"/>
  <c r="E267"/>
  <c r="G267"/>
  <c r="H267"/>
  <c r="J267"/>
  <c r="K267"/>
  <c r="L267"/>
  <c r="M267"/>
  <c r="N267"/>
  <c r="O267"/>
  <c r="P267"/>
  <c r="Q267"/>
  <c r="R267"/>
  <c r="S267"/>
  <c r="T267"/>
  <c r="U267"/>
  <c r="V267"/>
  <c r="W267"/>
  <c r="X267"/>
  <c r="Y267"/>
  <c r="Z267"/>
  <c r="AA267"/>
  <c r="AB267"/>
  <c r="AC267"/>
  <c r="AD267"/>
  <c r="AE267"/>
  <c r="L268"/>
  <c r="M268"/>
  <c r="N268"/>
  <c r="O268"/>
  <c r="P268"/>
  <c r="Q268"/>
  <c r="R268"/>
  <c r="S268"/>
  <c r="T268"/>
  <c r="U268"/>
  <c r="V268"/>
  <c r="W268"/>
  <c r="X268"/>
  <c r="Y268"/>
  <c r="Z268"/>
  <c r="AA268"/>
  <c r="AB268"/>
  <c r="AC268"/>
  <c r="AD268"/>
  <c r="AE268"/>
  <c r="D269"/>
  <c r="E269"/>
  <c r="G269"/>
  <c r="H269"/>
  <c r="J269"/>
  <c r="K269"/>
  <c r="L269"/>
  <c r="M269"/>
  <c r="N269"/>
  <c r="O269"/>
  <c r="P269"/>
  <c r="Q269"/>
  <c r="R269"/>
  <c r="S269"/>
  <c r="T269"/>
  <c r="U269"/>
  <c r="V269"/>
  <c r="W269"/>
  <c r="X269"/>
  <c r="Y269"/>
  <c r="Z269"/>
  <c r="AA269"/>
  <c r="AB269"/>
  <c r="AC269"/>
  <c r="AD269"/>
  <c r="AE269"/>
  <c r="D270"/>
  <c r="E270"/>
  <c r="G270"/>
  <c r="H270"/>
  <c r="J270"/>
  <c r="K270"/>
  <c r="L270"/>
  <c r="M270"/>
  <c r="N270"/>
  <c r="O270"/>
  <c r="P270"/>
  <c r="Q270"/>
  <c r="R270"/>
  <c r="S270"/>
  <c r="T270"/>
  <c r="U270"/>
  <c r="V270"/>
  <c r="W270"/>
  <c r="X270"/>
  <c r="Y270"/>
  <c r="Z270"/>
  <c r="AA270"/>
  <c r="AB270"/>
  <c r="AC270"/>
  <c r="AD270"/>
  <c r="AE270"/>
  <c r="D271"/>
  <c r="E271"/>
  <c r="G271"/>
  <c r="H271"/>
  <c r="J271"/>
  <c r="K271"/>
  <c r="L271"/>
  <c r="M271"/>
  <c r="N271"/>
  <c r="O271"/>
  <c r="P271"/>
  <c r="Q271"/>
  <c r="R271"/>
  <c r="S271"/>
  <c r="T271"/>
  <c r="U271"/>
  <c r="V271"/>
  <c r="W271"/>
  <c r="X271"/>
  <c r="Y271"/>
  <c r="Z271"/>
  <c r="AA271"/>
  <c r="AB271"/>
  <c r="AC271"/>
  <c r="AD271"/>
  <c r="AE271"/>
  <c r="D272"/>
  <c r="E272"/>
  <c r="G272"/>
  <c r="H272"/>
  <c r="J272"/>
  <c r="K272"/>
  <c r="L272"/>
  <c r="M272"/>
  <c r="N272"/>
  <c r="O272"/>
  <c r="P272"/>
  <c r="Q272"/>
  <c r="R272"/>
  <c r="S272"/>
  <c r="T272"/>
  <c r="U272"/>
  <c r="V272"/>
  <c r="W272"/>
  <c r="X272"/>
  <c r="Y272"/>
  <c r="Z272"/>
  <c r="AA272"/>
  <c r="AB272"/>
  <c r="AC272"/>
  <c r="AD272"/>
  <c r="AE272"/>
  <c r="D273"/>
  <c r="E273"/>
  <c r="G273"/>
  <c r="H273"/>
  <c r="J273"/>
  <c r="K273"/>
  <c r="L273"/>
  <c r="M273"/>
  <c r="N273"/>
  <c r="O273"/>
  <c r="P273"/>
  <c r="Q273"/>
  <c r="R273"/>
  <c r="S273"/>
  <c r="T273"/>
  <c r="U273"/>
  <c r="V273"/>
  <c r="W273"/>
  <c r="X273"/>
  <c r="Y273"/>
  <c r="Z273"/>
  <c r="AA273"/>
  <c r="AB273"/>
  <c r="AC273"/>
  <c r="AD273"/>
  <c r="AE273"/>
  <c r="D274"/>
  <c r="E274"/>
  <c r="G274"/>
  <c r="H274"/>
  <c r="J274"/>
  <c r="K274"/>
  <c r="L274"/>
  <c r="M274"/>
  <c r="N274"/>
  <c r="O274"/>
  <c r="P274"/>
  <c r="Q274"/>
  <c r="R274"/>
  <c r="S274"/>
  <c r="T274"/>
  <c r="U274"/>
  <c r="V274"/>
  <c r="W274"/>
  <c r="X274"/>
  <c r="Y274"/>
  <c r="Z274"/>
  <c r="AA274"/>
  <c r="AB274"/>
  <c r="AC274"/>
  <c r="AD274"/>
  <c r="AE274"/>
  <c r="D275"/>
  <c r="E275"/>
  <c r="G275"/>
  <c r="H275"/>
  <c r="J275"/>
  <c r="K275"/>
  <c r="L275"/>
  <c r="M275"/>
  <c r="N275"/>
  <c r="O275"/>
  <c r="P275"/>
  <c r="Q275"/>
  <c r="R275"/>
  <c r="S275"/>
  <c r="T275"/>
  <c r="U275"/>
  <c r="V275"/>
  <c r="W275"/>
  <c r="X275"/>
  <c r="Y275"/>
  <c r="Z275"/>
  <c r="AA275"/>
  <c r="AB275"/>
  <c r="AC275"/>
  <c r="AD275"/>
  <c r="AE275"/>
  <c r="D276"/>
  <c r="E276"/>
  <c r="G276"/>
  <c r="H276"/>
  <c r="J276"/>
  <c r="K276"/>
  <c r="L276"/>
  <c r="M276"/>
  <c r="N276"/>
  <c r="O276"/>
  <c r="P276"/>
  <c r="Q276"/>
  <c r="R276"/>
  <c r="S276"/>
  <c r="T276"/>
  <c r="U276"/>
  <c r="V276"/>
  <c r="W276"/>
  <c r="X276"/>
  <c r="Y276"/>
  <c r="Z276"/>
  <c r="AA276"/>
  <c r="AB276"/>
  <c r="AC276"/>
  <c r="AD276"/>
  <c r="AE276"/>
  <c r="D277"/>
  <c r="E277"/>
  <c r="G277"/>
  <c r="H277"/>
  <c r="J277"/>
  <c r="K277"/>
  <c r="L277"/>
  <c r="M277"/>
  <c r="N277"/>
  <c r="O277"/>
  <c r="P277"/>
  <c r="Q277"/>
  <c r="R277"/>
  <c r="S277"/>
  <c r="T277"/>
  <c r="U277"/>
  <c r="V277"/>
  <c r="W277"/>
  <c r="X277"/>
  <c r="Y277"/>
  <c r="Z277"/>
  <c r="AA277"/>
  <c r="AB277"/>
  <c r="AC277"/>
  <c r="AD277"/>
  <c r="AE277"/>
  <c r="L278"/>
  <c r="M278"/>
  <c r="N278"/>
  <c r="O278"/>
  <c r="P278"/>
  <c r="Q278"/>
  <c r="R278"/>
  <c r="S278"/>
  <c r="T278"/>
  <c r="U278"/>
  <c r="V278"/>
  <c r="W278"/>
  <c r="X278"/>
  <c r="Y278"/>
  <c r="Z278"/>
  <c r="AA278"/>
  <c r="AB278"/>
  <c r="AC278"/>
  <c r="AD278"/>
  <c r="AE278"/>
  <c r="D279"/>
  <c r="E279"/>
  <c r="F279"/>
  <c r="G279"/>
  <c r="H279"/>
  <c r="I279"/>
  <c r="J279"/>
  <c r="K279"/>
  <c r="L279"/>
  <c r="M279"/>
  <c r="N279"/>
  <c r="O279"/>
  <c r="P279"/>
  <c r="Q279"/>
  <c r="R279"/>
  <c r="S279"/>
  <c r="T279"/>
  <c r="U279"/>
  <c r="V279"/>
  <c r="W279"/>
  <c r="X279"/>
  <c r="Y279"/>
  <c r="Z279"/>
  <c r="AA279"/>
  <c r="AB279"/>
  <c r="AC279"/>
  <c r="AD279"/>
  <c r="AE279"/>
  <c r="D280"/>
  <c r="E280"/>
  <c r="F280"/>
  <c r="G280"/>
  <c r="H280"/>
  <c r="I280"/>
  <c r="J280"/>
  <c r="K280"/>
  <c r="L280"/>
  <c r="M280"/>
  <c r="N280"/>
  <c r="O280"/>
  <c r="P280"/>
  <c r="Q280"/>
  <c r="R280"/>
  <c r="S280"/>
  <c r="T280"/>
  <c r="U280"/>
  <c r="V280"/>
  <c r="W280"/>
  <c r="X280"/>
  <c r="Y280"/>
  <c r="Z280"/>
  <c r="AA280"/>
  <c r="AB280"/>
  <c r="AC280"/>
  <c r="AD280"/>
  <c r="AE280"/>
  <c r="L281"/>
  <c r="M281"/>
  <c r="N281"/>
  <c r="O281"/>
  <c r="P281"/>
  <c r="Q281"/>
  <c r="R281"/>
  <c r="S281"/>
  <c r="T281"/>
  <c r="U281"/>
  <c r="V281"/>
  <c r="W281"/>
  <c r="X281"/>
  <c r="Y281"/>
  <c r="Z281"/>
  <c r="AA281"/>
  <c r="AB281"/>
  <c r="AC281"/>
  <c r="AD281"/>
  <c r="AE281"/>
  <c r="D282"/>
  <c r="E282"/>
  <c r="G282"/>
  <c r="H282"/>
  <c r="J282"/>
  <c r="K282"/>
  <c r="L282"/>
  <c r="M282"/>
  <c r="N282"/>
  <c r="O282"/>
  <c r="P282"/>
  <c r="Q282"/>
  <c r="R282"/>
  <c r="S282"/>
  <c r="T282"/>
  <c r="U282"/>
  <c r="V282"/>
  <c r="W282"/>
  <c r="X282"/>
  <c r="Y282"/>
  <c r="Z282"/>
  <c r="AA282"/>
  <c r="AB282"/>
  <c r="AC282"/>
  <c r="AD282"/>
  <c r="AE282"/>
  <c r="D283"/>
  <c r="E283"/>
  <c r="G283"/>
  <c r="H283"/>
  <c r="J283"/>
  <c r="K283"/>
  <c r="L283"/>
  <c r="M283"/>
  <c r="N283"/>
  <c r="O283"/>
  <c r="P283"/>
  <c r="Q283"/>
  <c r="R283"/>
  <c r="S283"/>
  <c r="T283"/>
  <c r="U283"/>
  <c r="V283"/>
  <c r="W283"/>
  <c r="X283"/>
  <c r="Y283"/>
  <c r="Z283"/>
  <c r="AA283"/>
  <c r="AB283"/>
  <c r="AC283"/>
  <c r="AD283"/>
  <c r="AE283"/>
  <c r="D284"/>
  <c r="E284"/>
  <c r="G284"/>
  <c r="H284"/>
  <c r="J284"/>
  <c r="K284"/>
  <c r="L284"/>
  <c r="M284"/>
  <c r="N284"/>
  <c r="O284"/>
  <c r="P284"/>
  <c r="Q284"/>
  <c r="R284"/>
  <c r="S284"/>
  <c r="T284"/>
  <c r="U284"/>
  <c r="V284"/>
  <c r="W284"/>
  <c r="X284"/>
  <c r="Y284"/>
  <c r="Z284"/>
  <c r="AA284"/>
  <c r="AB284"/>
  <c r="AC284"/>
  <c r="AD284"/>
  <c r="AE284"/>
  <c r="D285"/>
  <c r="E285"/>
  <c r="G285"/>
  <c r="H285"/>
  <c r="J285"/>
  <c r="K285"/>
  <c r="L285"/>
  <c r="M285"/>
  <c r="N285"/>
  <c r="O285"/>
  <c r="P285"/>
  <c r="Q285"/>
  <c r="R285"/>
  <c r="S285"/>
  <c r="T285"/>
  <c r="U285"/>
  <c r="V285"/>
  <c r="W285"/>
  <c r="X285"/>
  <c r="Y285"/>
  <c r="Z285"/>
  <c r="AA285"/>
  <c r="AB285"/>
  <c r="AC285"/>
  <c r="AD285"/>
  <c r="AE285"/>
  <c r="D286"/>
  <c r="E286"/>
  <c r="G286"/>
  <c r="H286"/>
  <c r="J286"/>
  <c r="K286"/>
  <c r="L286"/>
  <c r="M286"/>
  <c r="N286"/>
  <c r="O286"/>
  <c r="P286"/>
  <c r="Q286"/>
  <c r="R286"/>
  <c r="S286"/>
  <c r="T286"/>
  <c r="U286"/>
  <c r="V286"/>
  <c r="W286"/>
  <c r="X286"/>
  <c r="Y286"/>
  <c r="Z286"/>
  <c r="AA286"/>
  <c r="AB286"/>
  <c r="AC286"/>
  <c r="AD286"/>
  <c r="AE286"/>
  <c r="D287"/>
  <c r="E287"/>
  <c r="G287"/>
  <c r="H287"/>
  <c r="J287"/>
  <c r="K287"/>
  <c r="L287"/>
  <c r="M287"/>
  <c r="N287"/>
  <c r="O287"/>
  <c r="P287"/>
  <c r="Q287"/>
  <c r="R287"/>
  <c r="S287"/>
  <c r="T287"/>
  <c r="U287"/>
  <c r="V287"/>
  <c r="W287"/>
  <c r="X287"/>
  <c r="Y287"/>
  <c r="Z287"/>
  <c r="AA287"/>
  <c r="AB287"/>
  <c r="AC287"/>
  <c r="AD287"/>
  <c r="AE287"/>
  <c r="L288"/>
  <c r="M288"/>
  <c r="N288"/>
  <c r="O288"/>
  <c r="P288"/>
  <c r="Q288"/>
  <c r="R288"/>
  <c r="S288"/>
  <c r="T288"/>
  <c r="U288"/>
  <c r="V288"/>
  <c r="W288"/>
  <c r="X288"/>
  <c r="Y288"/>
  <c r="Z288"/>
  <c r="AA288"/>
  <c r="AB288"/>
  <c r="AC288"/>
  <c r="AD288"/>
  <c r="AE288"/>
  <c r="L289"/>
  <c r="M289"/>
  <c r="N289"/>
  <c r="O289"/>
  <c r="P289"/>
  <c r="Q289"/>
  <c r="R289"/>
  <c r="S289"/>
  <c r="T289"/>
  <c r="U289"/>
  <c r="V289"/>
  <c r="W289"/>
  <c r="X289"/>
  <c r="Y289"/>
  <c r="Z289"/>
  <c r="AA289"/>
  <c r="AB289"/>
  <c r="AC289"/>
  <c r="AD289"/>
  <c r="AE289"/>
  <c r="D290"/>
  <c r="E290"/>
  <c r="G290"/>
  <c r="H290"/>
  <c r="J290"/>
  <c r="K290"/>
  <c r="L290"/>
  <c r="M290"/>
  <c r="N290"/>
  <c r="O290"/>
  <c r="P290"/>
  <c r="Q290"/>
  <c r="R290"/>
  <c r="S290"/>
  <c r="T290"/>
  <c r="U290"/>
  <c r="V290"/>
  <c r="W290"/>
  <c r="X290"/>
  <c r="Y290"/>
  <c r="Z290"/>
  <c r="AA290"/>
  <c r="AB290"/>
  <c r="AC290"/>
  <c r="AD290"/>
  <c r="AE290"/>
  <c r="L291"/>
  <c r="M291"/>
  <c r="N291"/>
  <c r="O291"/>
  <c r="P291"/>
  <c r="Q291"/>
  <c r="R291"/>
  <c r="S291"/>
  <c r="T291"/>
  <c r="U291"/>
  <c r="V291"/>
  <c r="W291"/>
  <c r="X291"/>
  <c r="Y291"/>
  <c r="Z291"/>
  <c r="AA291"/>
  <c r="AB291"/>
  <c r="AC291"/>
  <c r="AD291"/>
  <c r="AE291"/>
  <c r="D292"/>
  <c r="E292"/>
  <c r="G292"/>
  <c r="H292"/>
  <c r="J292"/>
  <c r="K292"/>
  <c r="L292"/>
  <c r="M292"/>
  <c r="N292"/>
  <c r="O292"/>
  <c r="P292"/>
  <c r="Q292"/>
  <c r="R292"/>
  <c r="S292"/>
  <c r="T292"/>
  <c r="U292"/>
  <c r="V292"/>
  <c r="W292"/>
  <c r="X292"/>
  <c r="Y292"/>
  <c r="Z292"/>
  <c r="AA292"/>
  <c r="AB292"/>
  <c r="AC292"/>
  <c r="AD292"/>
  <c r="AE292"/>
  <c r="L293"/>
  <c r="M293"/>
  <c r="N293"/>
  <c r="O293"/>
  <c r="P293"/>
  <c r="Q293"/>
  <c r="R293"/>
  <c r="S293"/>
  <c r="T293"/>
  <c r="U293"/>
  <c r="V293"/>
  <c r="W293"/>
  <c r="X293"/>
  <c r="Y293"/>
  <c r="Z293"/>
  <c r="AA293"/>
  <c r="AB293"/>
  <c r="AC293"/>
  <c r="AD293"/>
  <c r="AE293"/>
  <c r="D294"/>
  <c r="E294"/>
  <c r="F294"/>
  <c r="G294"/>
  <c r="H294"/>
  <c r="I294"/>
  <c r="J294"/>
  <c r="K294"/>
  <c r="L294"/>
  <c r="M294"/>
  <c r="N294"/>
  <c r="O294"/>
  <c r="P294"/>
  <c r="Q294"/>
  <c r="R294"/>
  <c r="S294"/>
  <c r="T294"/>
  <c r="U294"/>
  <c r="V294"/>
  <c r="W294"/>
  <c r="X294"/>
  <c r="Y294"/>
  <c r="Z294"/>
  <c r="AA294"/>
  <c r="AB294"/>
  <c r="AC294"/>
  <c r="AD294"/>
  <c r="AE294"/>
  <c r="D295"/>
  <c r="E295"/>
  <c r="F295"/>
  <c r="G295"/>
  <c r="H295"/>
  <c r="I295"/>
  <c r="J295"/>
  <c r="K295"/>
  <c r="L295"/>
  <c r="M295"/>
  <c r="N295"/>
  <c r="O295"/>
  <c r="P295"/>
  <c r="Q295"/>
  <c r="R295"/>
  <c r="S295"/>
  <c r="T295"/>
  <c r="U295"/>
  <c r="V295"/>
  <c r="W295"/>
  <c r="X295"/>
  <c r="Y295"/>
  <c r="Z295"/>
  <c r="AA295"/>
  <c r="AB295"/>
  <c r="AC295"/>
  <c r="AD295"/>
  <c r="AE295"/>
  <c r="L296"/>
  <c r="M296"/>
  <c r="N296"/>
  <c r="O296"/>
  <c r="P296"/>
  <c r="Q296"/>
  <c r="R296"/>
  <c r="S296"/>
  <c r="T296"/>
  <c r="U296"/>
  <c r="V296"/>
  <c r="W296"/>
  <c r="X296"/>
  <c r="Y296"/>
  <c r="Z296"/>
  <c r="AA296"/>
  <c r="AB296"/>
  <c r="AC296"/>
  <c r="AD296"/>
  <c r="AE296"/>
  <c r="L297"/>
  <c r="M297"/>
  <c r="N297"/>
  <c r="O297"/>
  <c r="P297"/>
  <c r="Q297"/>
  <c r="R297"/>
  <c r="S297"/>
  <c r="T297"/>
  <c r="U297"/>
  <c r="V297"/>
  <c r="W297"/>
  <c r="X297"/>
  <c r="Y297"/>
  <c r="Z297"/>
  <c r="AA297"/>
  <c r="AB297"/>
  <c r="AC297"/>
  <c r="AD297"/>
  <c r="AE297"/>
  <c r="D298"/>
  <c r="E298"/>
  <c r="G298"/>
  <c r="H298"/>
  <c r="J298"/>
  <c r="K298"/>
  <c r="L298"/>
  <c r="M298"/>
  <c r="N298"/>
  <c r="O298"/>
  <c r="P298"/>
  <c r="Q298"/>
  <c r="R298"/>
  <c r="S298"/>
  <c r="T298"/>
  <c r="U298"/>
  <c r="V298"/>
  <c r="W298"/>
  <c r="X298"/>
  <c r="Y298"/>
  <c r="Z298"/>
  <c r="AA298"/>
  <c r="AB298"/>
  <c r="AC298"/>
  <c r="AD298"/>
  <c r="AE298"/>
  <c r="D299"/>
  <c r="E299"/>
  <c r="G299"/>
  <c r="H299"/>
  <c r="J299"/>
  <c r="K299"/>
  <c r="L299"/>
  <c r="M299"/>
  <c r="N299"/>
  <c r="O299"/>
  <c r="P299"/>
  <c r="Q299"/>
  <c r="R299"/>
  <c r="S299"/>
  <c r="T299"/>
  <c r="U299"/>
  <c r="V299"/>
  <c r="W299"/>
  <c r="X299"/>
  <c r="Y299"/>
  <c r="Z299"/>
  <c r="AA299"/>
  <c r="AB299"/>
  <c r="AC299"/>
  <c r="AD299"/>
  <c r="AE299"/>
  <c r="D300"/>
  <c r="E300"/>
  <c r="G300"/>
  <c r="H300"/>
  <c r="J300"/>
  <c r="K300"/>
  <c r="L300"/>
  <c r="M300"/>
  <c r="N300"/>
  <c r="O300"/>
  <c r="P300"/>
  <c r="Q300"/>
  <c r="R300"/>
  <c r="S300"/>
  <c r="T300"/>
  <c r="U300"/>
  <c r="V300"/>
  <c r="W300"/>
  <c r="X300"/>
  <c r="Y300"/>
  <c r="Z300"/>
  <c r="AA300"/>
  <c r="AB300"/>
  <c r="AC300"/>
  <c r="AD300"/>
  <c r="AE300"/>
  <c r="D301"/>
  <c r="E301"/>
  <c r="G301"/>
  <c r="H301"/>
  <c r="J301"/>
  <c r="K301"/>
  <c r="L301"/>
  <c r="M301"/>
  <c r="N301"/>
  <c r="O301"/>
  <c r="P301"/>
  <c r="Q301"/>
  <c r="R301"/>
  <c r="S301"/>
  <c r="T301"/>
  <c r="U301"/>
  <c r="V301"/>
  <c r="W301"/>
  <c r="X301"/>
  <c r="Y301"/>
  <c r="Z301"/>
  <c r="AA301"/>
  <c r="AB301"/>
  <c r="AC301"/>
  <c r="AD301"/>
  <c r="AE301"/>
  <c r="L302"/>
  <c r="M302"/>
  <c r="N302"/>
  <c r="O302"/>
  <c r="P302"/>
  <c r="Q302"/>
  <c r="R302"/>
  <c r="S302"/>
  <c r="T302"/>
  <c r="U302"/>
  <c r="V302"/>
  <c r="W302"/>
  <c r="X302"/>
  <c r="Y302"/>
  <c r="Z302"/>
  <c r="AA302"/>
  <c r="AB302"/>
  <c r="AC302"/>
  <c r="AD302"/>
  <c r="AE302"/>
  <c r="D303"/>
  <c r="E303"/>
  <c r="G303"/>
  <c r="H303"/>
  <c r="J303"/>
  <c r="K303"/>
  <c r="L303"/>
  <c r="M303"/>
  <c r="N303"/>
  <c r="O303"/>
  <c r="P303"/>
  <c r="Q303"/>
  <c r="R303"/>
  <c r="S303"/>
  <c r="T303"/>
  <c r="U303"/>
  <c r="V303"/>
  <c r="W303"/>
  <c r="X303"/>
  <c r="Y303"/>
  <c r="Z303"/>
  <c r="AA303"/>
  <c r="AB303"/>
  <c r="AC303"/>
  <c r="AD303"/>
  <c r="AE303"/>
  <c r="D304"/>
  <c r="E304"/>
  <c r="G304"/>
  <c r="H304"/>
  <c r="J304"/>
  <c r="K304"/>
  <c r="L304"/>
  <c r="M304"/>
  <c r="N304"/>
  <c r="O304"/>
  <c r="P304"/>
  <c r="Q304"/>
  <c r="R304"/>
  <c r="S304"/>
  <c r="T304"/>
  <c r="U304"/>
  <c r="V304"/>
  <c r="W304"/>
  <c r="X304"/>
  <c r="Y304"/>
  <c r="Z304"/>
  <c r="AA304"/>
  <c r="AB304"/>
  <c r="AC304"/>
  <c r="AD304"/>
  <c r="AE304"/>
  <c r="D305"/>
  <c r="E305"/>
  <c r="G305"/>
  <c r="H305"/>
  <c r="J305"/>
  <c r="K305"/>
  <c r="L305"/>
  <c r="M305"/>
  <c r="N305"/>
  <c r="O305"/>
  <c r="P305"/>
  <c r="Q305"/>
  <c r="R305"/>
  <c r="S305"/>
  <c r="T305"/>
  <c r="U305"/>
  <c r="V305"/>
  <c r="W305"/>
  <c r="X305"/>
  <c r="Y305"/>
  <c r="Z305"/>
  <c r="AA305"/>
  <c r="AB305"/>
  <c r="AC305"/>
  <c r="AD305"/>
  <c r="AE305"/>
  <c r="L306"/>
  <c r="M306"/>
  <c r="N306"/>
  <c r="O306"/>
  <c r="P306"/>
  <c r="Q306"/>
  <c r="R306"/>
  <c r="S306"/>
  <c r="T306"/>
  <c r="U306"/>
  <c r="V306"/>
  <c r="W306"/>
  <c r="X306"/>
  <c r="Y306"/>
  <c r="Z306"/>
  <c r="AA306"/>
  <c r="AB306"/>
  <c r="AC306"/>
  <c r="AD306"/>
  <c r="AE306"/>
  <c r="D307"/>
  <c r="E307"/>
  <c r="G307"/>
  <c r="H307"/>
  <c r="J307"/>
  <c r="K307"/>
  <c r="L307"/>
  <c r="M307"/>
  <c r="N307"/>
  <c r="O307"/>
  <c r="P307"/>
  <c r="Q307"/>
  <c r="R307"/>
  <c r="S307"/>
  <c r="T307"/>
  <c r="U307"/>
  <c r="V307"/>
  <c r="W307"/>
  <c r="X307"/>
  <c r="Y307"/>
  <c r="Z307"/>
  <c r="AA307"/>
  <c r="AB307"/>
  <c r="AC307"/>
  <c r="AD307"/>
  <c r="AE307"/>
  <c r="D308"/>
  <c r="E308"/>
  <c r="G308"/>
  <c r="H308"/>
  <c r="J308"/>
  <c r="K308"/>
  <c r="L308"/>
  <c r="M308"/>
  <c r="N308"/>
  <c r="O308"/>
  <c r="P308"/>
  <c r="Q308"/>
  <c r="R308"/>
  <c r="S308"/>
  <c r="T308"/>
  <c r="U308"/>
  <c r="V308"/>
  <c r="W308"/>
  <c r="X308"/>
  <c r="Y308"/>
  <c r="Z308"/>
  <c r="AA308"/>
  <c r="AB308"/>
  <c r="AC308"/>
  <c r="AD308"/>
  <c r="AE308"/>
  <c r="D309"/>
  <c r="E309"/>
  <c r="G309"/>
  <c r="H309"/>
  <c r="J309"/>
  <c r="K309"/>
  <c r="L309"/>
  <c r="M309"/>
  <c r="N309"/>
  <c r="O309"/>
  <c r="P309"/>
  <c r="Q309"/>
  <c r="R309"/>
  <c r="S309"/>
  <c r="T309"/>
  <c r="U309"/>
  <c r="V309"/>
  <c r="W309"/>
  <c r="X309"/>
  <c r="Y309"/>
  <c r="Z309"/>
  <c r="AA309"/>
  <c r="AB309"/>
  <c r="AC309"/>
  <c r="AD309"/>
  <c r="AE309"/>
  <c r="L310"/>
  <c r="M310"/>
  <c r="N310"/>
  <c r="O310"/>
  <c r="P310"/>
  <c r="Q310"/>
  <c r="R310"/>
  <c r="S310"/>
  <c r="T310"/>
  <c r="U310"/>
  <c r="V310"/>
  <c r="W310"/>
  <c r="X310"/>
  <c r="Y310"/>
  <c r="Z310"/>
  <c r="AA310"/>
  <c r="AB310"/>
  <c r="AC310"/>
  <c r="AD310"/>
  <c r="AE310"/>
  <c r="D311"/>
  <c r="E311"/>
  <c r="G311"/>
  <c r="H311"/>
  <c r="J311"/>
  <c r="K311"/>
  <c r="L311"/>
  <c r="M311"/>
  <c r="N311"/>
  <c r="O311"/>
  <c r="P311"/>
  <c r="Q311"/>
  <c r="R311"/>
  <c r="S311"/>
  <c r="T311"/>
  <c r="U311"/>
  <c r="V311"/>
  <c r="W311"/>
  <c r="X311"/>
  <c r="Y311"/>
  <c r="Z311"/>
  <c r="AA311"/>
  <c r="AB311"/>
  <c r="AC311"/>
  <c r="AD311"/>
  <c r="AE311"/>
  <c r="D312"/>
  <c r="E312"/>
  <c r="G312"/>
  <c r="H312"/>
  <c r="J312"/>
  <c r="K312"/>
  <c r="L312"/>
  <c r="M312"/>
  <c r="N312"/>
  <c r="O312"/>
  <c r="P312"/>
  <c r="Q312"/>
  <c r="R312"/>
  <c r="S312"/>
  <c r="T312"/>
  <c r="U312"/>
  <c r="V312"/>
  <c r="W312"/>
  <c r="X312"/>
  <c r="Y312"/>
  <c r="Z312"/>
  <c r="AA312"/>
  <c r="AB312"/>
  <c r="AC312"/>
  <c r="AD312"/>
  <c r="AE312"/>
  <c r="L313"/>
  <c r="M313"/>
  <c r="N313"/>
  <c r="O313"/>
  <c r="P313"/>
  <c r="Q313"/>
  <c r="R313"/>
  <c r="S313"/>
  <c r="T313"/>
  <c r="U313"/>
  <c r="V313"/>
  <c r="W313"/>
  <c r="X313"/>
  <c r="Y313"/>
  <c r="Z313"/>
  <c r="AA313"/>
  <c r="AB313"/>
  <c r="AC313"/>
  <c r="AD313"/>
  <c r="AE313"/>
  <c r="D314"/>
  <c r="E314"/>
  <c r="G314"/>
  <c r="H314"/>
  <c r="J314"/>
  <c r="K314"/>
  <c r="L314"/>
  <c r="M314"/>
  <c r="N314"/>
  <c r="O314"/>
  <c r="P314"/>
  <c r="Q314"/>
  <c r="R314"/>
  <c r="S314"/>
  <c r="T314"/>
  <c r="U314"/>
  <c r="V314"/>
  <c r="W314"/>
  <c r="X314"/>
  <c r="Y314"/>
  <c r="Z314"/>
  <c r="AA314"/>
  <c r="AB314"/>
  <c r="AC314"/>
  <c r="AD314"/>
  <c r="AE314"/>
  <c r="D315"/>
  <c r="E315"/>
  <c r="G315"/>
  <c r="H315"/>
  <c r="J315"/>
  <c r="K315"/>
  <c r="L315"/>
  <c r="M315"/>
  <c r="N315"/>
  <c r="O315"/>
  <c r="P315"/>
  <c r="Q315"/>
  <c r="R315"/>
  <c r="S315"/>
  <c r="T315"/>
  <c r="U315"/>
  <c r="V315"/>
  <c r="W315"/>
  <c r="X315"/>
  <c r="Y315"/>
  <c r="Z315"/>
  <c r="AA315"/>
  <c r="AB315"/>
  <c r="AC315"/>
  <c r="AD315"/>
  <c r="AE315"/>
  <c r="D316"/>
  <c r="E316"/>
  <c r="G316"/>
  <c r="H316"/>
  <c r="J316"/>
  <c r="K316"/>
  <c r="L316"/>
  <c r="M316"/>
  <c r="N316"/>
  <c r="O316"/>
  <c r="P316"/>
  <c r="Q316"/>
  <c r="R316"/>
  <c r="S316"/>
  <c r="T316"/>
  <c r="U316"/>
  <c r="V316"/>
  <c r="W316"/>
  <c r="X316"/>
  <c r="Y316"/>
  <c r="Z316"/>
  <c r="AA316"/>
  <c r="AB316"/>
  <c r="AC316"/>
  <c r="AD316"/>
  <c r="AE316"/>
  <c r="D317"/>
  <c r="E317"/>
  <c r="G317"/>
  <c r="H317"/>
  <c r="J317"/>
  <c r="K317"/>
  <c r="L317"/>
  <c r="M317"/>
  <c r="N317"/>
  <c r="O317"/>
  <c r="P317"/>
  <c r="Q317"/>
  <c r="R317"/>
  <c r="S317"/>
  <c r="T317"/>
  <c r="U317"/>
  <c r="V317"/>
  <c r="W317"/>
  <c r="X317"/>
  <c r="Y317"/>
  <c r="Z317"/>
  <c r="AA317"/>
  <c r="AB317"/>
  <c r="AC317"/>
  <c r="AD317"/>
  <c r="AE317"/>
  <c r="L318"/>
  <c r="M318"/>
  <c r="N318"/>
  <c r="O318"/>
  <c r="P318"/>
  <c r="Q318"/>
  <c r="R318"/>
  <c r="S318"/>
  <c r="T318"/>
  <c r="U318"/>
  <c r="V318"/>
  <c r="W318"/>
  <c r="X318"/>
  <c r="Y318"/>
  <c r="Z318"/>
  <c r="AA318"/>
  <c r="AB318"/>
  <c r="AC318"/>
  <c r="AD318"/>
  <c r="AE318"/>
  <c r="D319"/>
  <c r="E319"/>
  <c r="F319"/>
  <c r="G319"/>
  <c r="H319"/>
  <c r="I319"/>
  <c r="J319"/>
  <c r="K319"/>
  <c r="L319"/>
  <c r="M319"/>
  <c r="N319"/>
  <c r="O319"/>
  <c r="P319"/>
  <c r="Q319"/>
  <c r="R319"/>
  <c r="S319"/>
  <c r="T319"/>
  <c r="U319"/>
  <c r="V319"/>
  <c r="W319"/>
  <c r="X319"/>
  <c r="Y319"/>
  <c r="Z319"/>
  <c r="AA319"/>
  <c r="AB319"/>
  <c r="AC319"/>
  <c r="AD319"/>
  <c r="AE319"/>
  <c r="D320"/>
  <c r="E320"/>
  <c r="F320"/>
  <c r="G320"/>
  <c r="H320"/>
  <c r="I320"/>
  <c r="J320"/>
  <c r="K320"/>
  <c r="L320"/>
  <c r="M320"/>
  <c r="N320"/>
  <c r="O320"/>
  <c r="P320"/>
  <c r="Q320"/>
  <c r="R320"/>
  <c r="S320"/>
  <c r="T320"/>
  <c r="U320"/>
  <c r="V320"/>
  <c r="W320"/>
  <c r="X320"/>
  <c r="Y320"/>
  <c r="Z320"/>
  <c r="AA320"/>
  <c r="AB320"/>
  <c r="AC320"/>
  <c r="AD320"/>
  <c r="AE320"/>
  <c r="D321"/>
  <c r="E321"/>
  <c r="G321"/>
  <c r="H321"/>
  <c r="J321"/>
  <c r="K321"/>
  <c r="L321"/>
  <c r="M321"/>
  <c r="N321"/>
  <c r="O321"/>
  <c r="P321"/>
  <c r="Q321"/>
  <c r="R321"/>
  <c r="S321"/>
  <c r="T321"/>
  <c r="U321"/>
  <c r="V321"/>
  <c r="W321"/>
  <c r="X321"/>
  <c r="Y321"/>
  <c r="Z321"/>
  <c r="AA321"/>
  <c r="AB321"/>
  <c r="AC321"/>
  <c r="AD321"/>
  <c r="AE321"/>
  <c r="D322"/>
  <c r="E322"/>
  <c r="G322"/>
  <c r="H322"/>
  <c r="J322"/>
  <c r="K322"/>
  <c r="L322"/>
  <c r="M322"/>
  <c r="N322"/>
  <c r="O322"/>
  <c r="P322"/>
  <c r="Q322"/>
  <c r="R322"/>
  <c r="S322"/>
  <c r="T322"/>
  <c r="U322"/>
  <c r="V322"/>
  <c r="W322"/>
  <c r="X322"/>
  <c r="Y322"/>
  <c r="Z322"/>
  <c r="AA322"/>
  <c r="AB322"/>
  <c r="AC322"/>
  <c r="AD322"/>
  <c r="AE322"/>
  <c r="L323"/>
  <c r="M323"/>
  <c r="N323"/>
  <c r="O323"/>
  <c r="P323"/>
  <c r="Q323"/>
  <c r="R323"/>
  <c r="S323"/>
  <c r="T323"/>
  <c r="U323"/>
  <c r="V323"/>
  <c r="W323"/>
  <c r="X323"/>
  <c r="Y323"/>
  <c r="Z323"/>
  <c r="AA323"/>
  <c r="AB323"/>
  <c r="AC323"/>
  <c r="AD323"/>
  <c r="AE323"/>
  <c r="D324"/>
  <c r="E324"/>
  <c r="G324"/>
  <c r="H324"/>
  <c r="J324"/>
  <c r="K324"/>
  <c r="L324"/>
  <c r="M324"/>
  <c r="N324"/>
  <c r="O324"/>
  <c r="P324"/>
  <c r="Q324"/>
  <c r="R324"/>
  <c r="S324"/>
  <c r="T324"/>
  <c r="U324"/>
  <c r="V324"/>
  <c r="W324"/>
  <c r="X324"/>
  <c r="Y324"/>
  <c r="Z324"/>
  <c r="AA324"/>
  <c r="AB324"/>
  <c r="AC324"/>
  <c r="AD324"/>
  <c r="AE324"/>
  <c r="D325"/>
  <c r="E325"/>
  <c r="G325"/>
  <c r="H325"/>
  <c r="J325"/>
  <c r="K325"/>
  <c r="L325"/>
  <c r="M325"/>
  <c r="N325"/>
  <c r="O325"/>
  <c r="P325"/>
  <c r="Q325"/>
  <c r="R325"/>
  <c r="S325"/>
  <c r="T325"/>
  <c r="U325"/>
  <c r="V325"/>
  <c r="W325"/>
  <c r="X325"/>
  <c r="Y325"/>
  <c r="Z325"/>
  <c r="AA325"/>
  <c r="AB325"/>
  <c r="AC325"/>
  <c r="AD325"/>
  <c r="AE325"/>
  <c r="D326"/>
  <c r="E326"/>
  <c r="G326"/>
  <c r="H326"/>
  <c r="J326"/>
  <c r="K326"/>
  <c r="L326"/>
  <c r="M326"/>
  <c r="N326"/>
  <c r="O326"/>
  <c r="P326"/>
  <c r="Q326"/>
  <c r="R326"/>
  <c r="S326"/>
  <c r="T326"/>
  <c r="U326"/>
  <c r="V326"/>
  <c r="W326"/>
  <c r="X326"/>
  <c r="Y326"/>
  <c r="Z326"/>
  <c r="AA326"/>
  <c r="AB326"/>
  <c r="AC326"/>
  <c r="AD326"/>
  <c r="AE326"/>
  <c r="L327"/>
  <c r="M327"/>
  <c r="N327"/>
  <c r="O327"/>
  <c r="P327"/>
  <c r="Q327"/>
  <c r="R327"/>
  <c r="S327"/>
  <c r="T327"/>
  <c r="U327"/>
  <c r="V327"/>
  <c r="W327"/>
  <c r="X327"/>
  <c r="Y327"/>
  <c r="Z327"/>
  <c r="AA327"/>
  <c r="AB327"/>
  <c r="AC327"/>
  <c r="AD327"/>
  <c r="AE327"/>
  <c r="L328"/>
  <c r="M328"/>
  <c r="N328"/>
  <c r="O328"/>
  <c r="P328"/>
  <c r="Q328"/>
  <c r="R328"/>
  <c r="S328"/>
  <c r="T328"/>
  <c r="U328"/>
  <c r="V328"/>
  <c r="W328"/>
  <c r="X328"/>
  <c r="Y328"/>
  <c r="Z328"/>
  <c r="AA328"/>
  <c r="AB328"/>
  <c r="AC328"/>
  <c r="AD328"/>
  <c r="AE328"/>
  <c r="D329"/>
  <c r="E329"/>
  <c r="G329"/>
  <c r="H329"/>
  <c r="J329"/>
  <c r="K329"/>
  <c r="L329"/>
  <c r="M329"/>
  <c r="N329"/>
  <c r="O329"/>
  <c r="P329"/>
  <c r="Q329"/>
  <c r="R329"/>
  <c r="S329"/>
  <c r="T329"/>
  <c r="U329"/>
  <c r="V329"/>
  <c r="W329"/>
  <c r="X329"/>
  <c r="Y329"/>
  <c r="Z329"/>
  <c r="AA329"/>
  <c r="AB329"/>
  <c r="AC329"/>
  <c r="AD329"/>
  <c r="AE329"/>
  <c r="D330"/>
  <c r="E330"/>
  <c r="G330"/>
  <c r="H330"/>
  <c r="J330"/>
  <c r="K330"/>
  <c r="L330"/>
  <c r="M330"/>
  <c r="N330"/>
  <c r="O330"/>
  <c r="P330"/>
  <c r="Q330"/>
  <c r="R330"/>
  <c r="S330"/>
  <c r="T330"/>
  <c r="U330"/>
  <c r="V330"/>
  <c r="W330"/>
  <c r="X330"/>
  <c r="Y330"/>
  <c r="Z330"/>
  <c r="AA330"/>
  <c r="AB330"/>
  <c r="AC330"/>
  <c r="AD330"/>
  <c r="AE330"/>
  <c r="D331"/>
  <c r="E331"/>
  <c r="G331"/>
  <c r="H331"/>
  <c r="J331"/>
  <c r="K331"/>
  <c r="L331"/>
  <c r="M331"/>
  <c r="N331"/>
  <c r="O331"/>
  <c r="P331"/>
  <c r="Q331"/>
  <c r="R331"/>
  <c r="S331"/>
  <c r="T331"/>
  <c r="U331"/>
  <c r="V331"/>
  <c r="W331"/>
  <c r="X331"/>
  <c r="Y331"/>
  <c r="Z331"/>
  <c r="AA331"/>
  <c r="AB331"/>
  <c r="AC331"/>
  <c r="AD331"/>
  <c r="AE331"/>
  <c r="L332"/>
  <c r="M332"/>
  <c r="N332"/>
  <c r="O332"/>
  <c r="P332"/>
  <c r="Q332"/>
  <c r="R332"/>
  <c r="S332"/>
  <c r="T332"/>
  <c r="U332"/>
  <c r="V332"/>
  <c r="W332"/>
  <c r="X332"/>
  <c r="Y332"/>
  <c r="Z332"/>
  <c r="AA332"/>
  <c r="AB332"/>
  <c r="AC332"/>
  <c r="AD332"/>
  <c r="AE332"/>
  <c r="D333"/>
  <c r="E333"/>
  <c r="G333"/>
  <c r="H333"/>
  <c r="J333"/>
  <c r="K333"/>
  <c r="L333"/>
  <c r="M333"/>
  <c r="N333"/>
  <c r="O333"/>
  <c r="P333"/>
  <c r="Q333"/>
  <c r="R333"/>
  <c r="S333"/>
  <c r="T333"/>
  <c r="U333"/>
  <c r="V333"/>
  <c r="W333"/>
  <c r="X333"/>
  <c r="Y333"/>
  <c r="Z333"/>
  <c r="AA333"/>
  <c r="AB333"/>
  <c r="AC333"/>
  <c r="AD333"/>
  <c r="AE333"/>
  <c r="D334"/>
  <c r="E334"/>
  <c r="G334"/>
  <c r="H334"/>
  <c r="J334"/>
  <c r="K334"/>
  <c r="L334"/>
  <c r="M334"/>
  <c r="N334"/>
  <c r="O334"/>
  <c r="P334"/>
  <c r="Q334"/>
  <c r="R334"/>
  <c r="S334"/>
  <c r="T334"/>
  <c r="U334"/>
  <c r="V334"/>
  <c r="W334"/>
  <c r="X334"/>
  <c r="Y334"/>
  <c r="Z334"/>
  <c r="AA334"/>
  <c r="AB334"/>
  <c r="AC334"/>
  <c r="AD334"/>
  <c r="AE334"/>
  <c r="D335"/>
  <c r="E335"/>
  <c r="G335"/>
  <c r="H335"/>
  <c r="J335"/>
  <c r="K335"/>
  <c r="L335"/>
  <c r="M335"/>
  <c r="N335"/>
  <c r="O335"/>
  <c r="P335"/>
  <c r="Q335"/>
  <c r="R335"/>
  <c r="S335"/>
  <c r="T335"/>
  <c r="U335"/>
  <c r="V335"/>
  <c r="W335"/>
  <c r="X335"/>
  <c r="Y335"/>
  <c r="Z335"/>
  <c r="AA335"/>
  <c r="AB335"/>
  <c r="AC335"/>
  <c r="AD335"/>
  <c r="AE335"/>
  <c r="L336"/>
  <c r="M336"/>
  <c r="N336"/>
  <c r="O336"/>
  <c r="P336"/>
  <c r="Q336"/>
  <c r="R336"/>
  <c r="S336"/>
  <c r="T336"/>
  <c r="U336"/>
  <c r="V336"/>
  <c r="W336"/>
  <c r="X336"/>
  <c r="Y336"/>
  <c r="Z336"/>
  <c r="AA336"/>
  <c r="AB336"/>
  <c r="AC336"/>
  <c r="AD336"/>
  <c r="AE336"/>
  <c r="D337"/>
  <c r="E337"/>
  <c r="G337"/>
  <c r="H337"/>
  <c r="J337"/>
  <c r="K337"/>
  <c r="L337"/>
  <c r="M337"/>
  <c r="N337"/>
  <c r="O337"/>
  <c r="P337"/>
  <c r="Q337"/>
  <c r="R337"/>
  <c r="S337"/>
  <c r="T337"/>
  <c r="U337"/>
  <c r="V337"/>
  <c r="W337"/>
  <c r="X337"/>
  <c r="Y337"/>
  <c r="Z337"/>
  <c r="AA337"/>
  <c r="AB337"/>
  <c r="AC337"/>
  <c r="AD337"/>
  <c r="AE337"/>
  <c r="D338"/>
  <c r="E338"/>
  <c r="G338"/>
  <c r="H338"/>
  <c r="J338"/>
  <c r="K338"/>
  <c r="L338"/>
  <c r="M338"/>
  <c r="N338"/>
  <c r="O338"/>
  <c r="P338"/>
  <c r="Q338"/>
  <c r="R338"/>
  <c r="S338"/>
  <c r="T338"/>
  <c r="U338"/>
  <c r="V338"/>
  <c r="W338"/>
  <c r="X338"/>
  <c r="Y338"/>
  <c r="Z338"/>
  <c r="AA338"/>
  <c r="AB338"/>
  <c r="AC338"/>
  <c r="AD338"/>
  <c r="AE338"/>
  <c r="L339"/>
  <c r="M339"/>
  <c r="N339"/>
  <c r="O339"/>
  <c r="P339"/>
  <c r="Q339"/>
  <c r="R339"/>
  <c r="S339"/>
  <c r="T339"/>
  <c r="U339"/>
  <c r="V339"/>
  <c r="W339"/>
  <c r="X339"/>
  <c r="Y339"/>
  <c r="Z339"/>
  <c r="AA339"/>
  <c r="AB339"/>
  <c r="AC339"/>
  <c r="AD339"/>
  <c r="AE339"/>
  <c r="D340"/>
  <c r="E340"/>
  <c r="G340"/>
  <c r="H340"/>
  <c r="J340"/>
  <c r="K340"/>
  <c r="L340"/>
  <c r="M340"/>
  <c r="N340"/>
  <c r="O340"/>
  <c r="P340"/>
  <c r="Q340"/>
  <c r="R340"/>
  <c r="S340"/>
  <c r="T340"/>
  <c r="U340"/>
  <c r="V340"/>
  <c r="W340"/>
  <c r="X340"/>
  <c r="Y340"/>
  <c r="Z340"/>
  <c r="AA340"/>
  <c r="AB340"/>
  <c r="AC340"/>
  <c r="AD340"/>
  <c r="AE340"/>
  <c r="D341"/>
  <c r="E341"/>
  <c r="G341"/>
  <c r="H341"/>
  <c r="J341"/>
  <c r="K341"/>
  <c r="L341"/>
  <c r="M341"/>
  <c r="N341"/>
  <c r="O341"/>
  <c r="P341"/>
  <c r="Q341"/>
  <c r="R341"/>
  <c r="S341"/>
  <c r="T341"/>
  <c r="U341"/>
  <c r="V341"/>
  <c r="W341"/>
  <c r="X341"/>
  <c r="Y341"/>
  <c r="Z341"/>
  <c r="AA341"/>
  <c r="AB341"/>
  <c r="AC341"/>
  <c r="AD341"/>
  <c r="AE341"/>
  <c r="L342"/>
  <c r="M342"/>
  <c r="N342"/>
  <c r="O342"/>
  <c r="P342"/>
  <c r="Q342"/>
  <c r="R342"/>
  <c r="S342"/>
  <c r="T342"/>
  <c r="U342"/>
  <c r="V342"/>
  <c r="W342"/>
  <c r="X342"/>
  <c r="Y342"/>
  <c r="Z342"/>
  <c r="AA342"/>
  <c r="AB342"/>
  <c r="AC342"/>
  <c r="AD342"/>
  <c r="AE342"/>
  <c r="L343"/>
  <c r="M343"/>
  <c r="N343"/>
  <c r="O343"/>
  <c r="P343"/>
  <c r="Q343"/>
  <c r="R343"/>
  <c r="S343"/>
  <c r="T343"/>
  <c r="U343"/>
  <c r="V343"/>
  <c r="W343"/>
  <c r="X343"/>
  <c r="Y343"/>
  <c r="Z343"/>
  <c r="AA343"/>
  <c r="AB343"/>
  <c r="AC343"/>
  <c r="AD343"/>
  <c r="AE343"/>
  <c r="D344"/>
  <c r="E344"/>
  <c r="G344"/>
  <c r="H344"/>
  <c r="J344"/>
  <c r="K344"/>
  <c r="L344"/>
  <c r="M344"/>
  <c r="N344"/>
  <c r="O344"/>
  <c r="P344"/>
  <c r="Q344"/>
  <c r="R344"/>
  <c r="S344"/>
  <c r="T344"/>
  <c r="U344"/>
  <c r="V344"/>
  <c r="W344"/>
  <c r="X344"/>
  <c r="Y344"/>
  <c r="Z344"/>
  <c r="AA344"/>
  <c r="AB344"/>
  <c r="AC344"/>
  <c r="AD344"/>
  <c r="AE344"/>
  <c r="D345"/>
  <c r="E345"/>
  <c r="G345"/>
  <c r="H345"/>
  <c r="J345"/>
  <c r="K345"/>
  <c r="L345"/>
  <c r="M345"/>
  <c r="N345"/>
  <c r="O345"/>
  <c r="P345"/>
  <c r="Q345"/>
  <c r="R345"/>
  <c r="S345"/>
  <c r="T345"/>
  <c r="U345"/>
  <c r="V345"/>
  <c r="W345"/>
  <c r="X345"/>
  <c r="Y345"/>
  <c r="Z345"/>
  <c r="AA345"/>
  <c r="AB345"/>
  <c r="AC345"/>
  <c r="AD345"/>
  <c r="AE345"/>
  <c r="D346"/>
  <c r="E346"/>
  <c r="G346"/>
  <c r="H346"/>
  <c r="J346"/>
  <c r="K346"/>
  <c r="L346"/>
  <c r="M346"/>
  <c r="N346"/>
  <c r="O346"/>
  <c r="P346"/>
  <c r="Q346"/>
  <c r="R346"/>
  <c r="S346"/>
  <c r="T346"/>
  <c r="U346"/>
  <c r="V346"/>
  <c r="W346"/>
  <c r="X346"/>
  <c r="Y346"/>
  <c r="Z346"/>
  <c r="AA346"/>
  <c r="AB346"/>
  <c r="AC346"/>
  <c r="AD346"/>
  <c r="AE346"/>
  <c r="D347"/>
  <c r="E347"/>
  <c r="G347"/>
  <c r="H347"/>
  <c r="J347"/>
  <c r="K347"/>
  <c r="L347"/>
  <c r="M347"/>
  <c r="N347"/>
  <c r="O347"/>
  <c r="P347"/>
  <c r="Q347"/>
  <c r="R347"/>
  <c r="S347"/>
  <c r="T347"/>
  <c r="U347"/>
  <c r="V347"/>
  <c r="W347"/>
  <c r="X347"/>
  <c r="Y347"/>
  <c r="Z347"/>
  <c r="AA347"/>
  <c r="AB347"/>
  <c r="AC347"/>
  <c r="AD347"/>
  <c r="AE347"/>
  <c r="L348"/>
  <c r="M348"/>
  <c r="N348"/>
  <c r="O348"/>
  <c r="P348"/>
  <c r="Q348"/>
  <c r="R348"/>
  <c r="S348"/>
  <c r="T348"/>
  <c r="U348"/>
  <c r="V348"/>
  <c r="W348"/>
  <c r="X348"/>
  <c r="Y348"/>
  <c r="Z348"/>
  <c r="AA348"/>
  <c r="AB348"/>
  <c r="AC348"/>
  <c r="AD348"/>
  <c r="AE348"/>
  <c r="D349"/>
  <c r="E349"/>
  <c r="F349"/>
  <c r="G349"/>
  <c r="H349"/>
  <c r="I349"/>
  <c r="J349"/>
  <c r="K349"/>
  <c r="L349"/>
  <c r="M349"/>
  <c r="N349"/>
  <c r="O349"/>
  <c r="P349"/>
  <c r="Q349"/>
  <c r="R349"/>
  <c r="S349"/>
  <c r="T349"/>
  <c r="U349"/>
  <c r="V349"/>
  <c r="W349"/>
  <c r="X349"/>
  <c r="Y349"/>
  <c r="Z349"/>
  <c r="AA349"/>
  <c r="AB349"/>
  <c r="AC349"/>
  <c r="AD349"/>
  <c r="AE349"/>
  <c r="D350"/>
  <c r="E350"/>
  <c r="F350"/>
  <c r="G350"/>
  <c r="H350"/>
  <c r="I350"/>
  <c r="J350"/>
  <c r="K350"/>
  <c r="L350"/>
  <c r="M350"/>
  <c r="N350"/>
  <c r="O350"/>
  <c r="P350"/>
  <c r="Q350"/>
  <c r="R350"/>
  <c r="S350"/>
  <c r="T350"/>
  <c r="U350"/>
  <c r="V350"/>
  <c r="W350"/>
  <c r="X350"/>
  <c r="Y350"/>
  <c r="Z350"/>
  <c r="AA350"/>
  <c r="AB350"/>
  <c r="AC350"/>
  <c r="AD350"/>
  <c r="AE350"/>
  <c r="L351"/>
  <c r="M351"/>
  <c r="N351"/>
  <c r="O351"/>
  <c r="P351"/>
  <c r="Q351"/>
  <c r="R351"/>
  <c r="S351"/>
  <c r="T351"/>
  <c r="U351"/>
  <c r="V351"/>
  <c r="W351"/>
  <c r="X351"/>
  <c r="Y351"/>
  <c r="Z351"/>
  <c r="AA351"/>
  <c r="AB351"/>
  <c r="AC351"/>
  <c r="AD351"/>
  <c r="AE351"/>
  <c r="L352"/>
  <c r="M352"/>
  <c r="N352"/>
  <c r="O352"/>
  <c r="P352"/>
  <c r="Q352"/>
  <c r="R352"/>
  <c r="S352"/>
  <c r="T352"/>
  <c r="U352"/>
  <c r="V352"/>
  <c r="W352"/>
  <c r="X352"/>
  <c r="Y352"/>
  <c r="Z352"/>
  <c r="AA352"/>
  <c r="AB352"/>
  <c r="AC352"/>
  <c r="AD352"/>
  <c r="AE352"/>
  <c r="D353"/>
  <c r="E353"/>
  <c r="G353"/>
  <c r="H353"/>
  <c r="J353"/>
  <c r="K353"/>
  <c r="L353"/>
  <c r="M353"/>
  <c r="N353"/>
  <c r="O353"/>
  <c r="P353"/>
  <c r="Q353"/>
  <c r="R353"/>
  <c r="S353"/>
  <c r="T353"/>
  <c r="U353"/>
  <c r="V353"/>
  <c r="W353"/>
  <c r="X353"/>
  <c r="Y353"/>
  <c r="Z353"/>
  <c r="AA353"/>
  <c r="AB353"/>
  <c r="AC353"/>
  <c r="AD353"/>
  <c r="AE353"/>
  <c r="D354"/>
  <c r="E354"/>
  <c r="G354"/>
  <c r="H354"/>
  <c r="J354"/>
  <c r="K354"/>
  <c r="L354"/>
  <c r="M354"/>
  <c r="N354"/>
  <c r="O354"/>
  <c r="P354"/>
  <c r="Q354"/>
  <c r="R354"/>
  <c r="S354"/>
  <c r="T354"/>
  <c r="U354"/>
  <c r="V354"/>
  <c r="W354"/>
  <c r="X354"/>
  <c r="Y354"/>
  <c r="Z354"/>
  <c r="AA354"/>
  <c r="AB354"/>
  <c r="AC354"/>
  <c r="AD354"/>
  <c r="AE354"/>
  <c r="L355"/>
  <c r="M355"/>
  <c r="N355"/>
  <c r="O355"/>
  <c r="P355"/>
  <c r="Q355"/>
  <c r="R355"/>
  <c r="S355"/>
  <c r="T355"/>
  <c r="U355"/>
  <c r="V355"/>
  <c r="W355"/>
  <c r="X355"/>
  <c r="Y355"/>
  <c r="Z355"/>
  <c r="AA355"/>
  <c r="AB355"/>
  <c r="AC355"/>
  <c r="AD355"/>
  <c r="AE355"/>
  <c r="D356"/>
  <c r="E356"/>
  <c r="G356"/>
  <c r="H356"/>
  <c r="J356"/>
  <c r="K356"/>
  <c r="L356"/>
  <c r="M356"/>
  <c r="N356"/>
  <c r="O356"/>
  <c r="P356"/>
  <c r="Q356"/>
  <c r="R356"/>
  <c r="S356"/>
  <c r="T356"/>
  <c r="U356"/>
  <c r="V356"/>
  <c r="W356"/>
  <c r="X356"/>
  <c r="Y356"/>
  <c r="Z356"/>
  <c r="AA356"/>
  <c r="AB356"/>
  <c r="AC356"/>
  <c r="AD356"/>
  <c r="AE356"/>
  <c r="D357"/>
  <c r="E357"/>
  <c r="G357"/>
  <c r="H357"/>
  <c r="J357"/>
  <c r="K357"/>
  <c r="L357"/>
  <c r="M357"/>
  <c r="N357"/>
  <c r="O357"/>
  <c r="P357"/>
  <c r="Q357"/>
  <c r="R357"/>
  <c r="S357"/>
  <c r="T357"/>
  <c r="U357"/>
  <c r="V357"/>
  <c r="W357"/>
  <c r="X357"/>
  <c r="Y357"/>
  <c r="Z357"/>
  <c r="AA357"/>
  <c r="AB357"/>
  <c r="AC357"/>
  <c r="AD357"/>
  <c r="AE357"/>
  <c r="L358"/>
  <c r="M358"/>
  <c r="N358"/>
  <c r="O358"/>
  <c r="P358"/>
  <c r="Q358"/>
  <c r="R358"/>
  <c r="S358"/>
  <c r="T358"/>
  <c r="U358"/>
  <c r="V358"/>
  <c r="W358"/>
  <c r="X358"/>
  <c r="Y358"/>
  <c r="Z358"/>
  <c r="AA358"/>
  <c r="AB358"/>
  <c r="AC358"/>
  <c r="AD358"/>
  <c r="AE358"/>
  <c r="D359"/>
  <c r="E359"/>
  <c r="G359"/>
  <c r="H359"/>
  <c r="J359"/>
  <c r="K359"/>
  <c r="L359"/>
  <c r="M359"/>
  <c r="N359"/>
  <c r="O359"/>
  <c r="P359"/>
  <c r="Q359"/>
  <c r="R359"/>
  <c r="S359"/>
  <c r="T359"/>
  <c r="U359"/>
  <c r="V359"/>
  <c r="W359"/>
  <c r="X359"/>
  <c r="Y359"/>
  <c r="Z359"/>
  <c r="AA359"/>
  <c r="AB359"/>
  <c r="AC359"/>
  <c r="AD359"/>
  <c r="AE359"/>
  <c r="D360"/>
  <c r="E360"/>
  <c r="G360"/>
  <c r="H360"/>
  <c r="J360"/>
  <c r="K360"/>
  <c r="L360"/>
  <c r="M360"/>
  <c r="N360"/>
  <c r="O360"/>
  <c r="P360"/>
  <c r="Q360"/>
  <c r="R360"/>
  <c r="S360"/>
  <c r="T360"/>
  <c r="U360"/>
  <c r="V360"/>
  <c r="W360"/>
  <c r="X360"/>
  <c r="Y360"/>
  <c r="Z360"/>
  <c r="AA360"/>
  <c r="AB360"/>
  <c r="AC360"/>
  <c r="AD360"/>
  <c r="AE360"/>
  <c r="L361"/>
  <c r="M361"/>
  <c r="N361"/>
  <c r="O361"/>
  <c r="P361"/>
  <c r="Q361"/>
  <c r="R361"/>
  <c r="S361"/>
  <c r="T361"/>
  <c r="U361"/>
  <c r="V361"/>
  <c r="W361"/>
  <c r="X361"/>
  <c r="Y361"/>
  <c r="Z361"/>
  <c r="AA361"/>
  <c r="AB361"/>
  <c r="AC361"/>
  <c r="AD361"/>
  <c r="AE361"/>
  <c r="D362"/>
  <c r="E362"/>
  <c r="G362"/>
  <c r="H362"/>
  <c r="J362"/>
  <c r="K362"/>
  <c r="L362"/>
  <c r="M362"/>
  <c r="N362"/>
  <c r="O362"/>
  <c r="P362"/>
  <c r="Q362"/>
  <c r="R362"/>
  <c r="S362"/>
  <c r="T362"/>
  <c r="U362"/>
  <c r="V362"/>
  <c r="W362"/>
  <c r="X362"/>
  <c r="Y362"/>
  <c r="Z362"/>
  <c r="AA362"/>
  <c r="AB362"/>
  <c r="AC362"/>
  <c r="AD362"/>
  <c r="AE362"/>
  <c r="D363"/>
  <c r="E363"/>
  <c r="G363"/>
  <c r="H363"/>
  <c r="J363"/>
  <c r="K363"/>
  <c r="L363"/>
  <c r="M363"/>
  <c r="N363"/>
  <c r="O363"/>
  <c r="P363"/>
  <c r="Q363"/>
  <c r="R363"/>
  <c r="S363"/>
  <c r="T363"/>
  <c r="U363"/>
  <c r="V363"/>
  <c r="W363"/>
  <c r="X363"/>
  <c r="Y363"/>
  <c r="Z363"/>
  <c r="AA363"/>
  <c r="AB363"/>
  <c r="AC363"/>
  <c r="AD363"/>
  <c r="AE363"/>
  <c r="D364"/>
  <c r="E364"/>
  <c r="G364"/>
  <c r="H364"/>
  <c r="J364"/>
  <c r="K364"/>
  <c r="L364"/>
  <c r="M364"/>
  <c r="N364"/>
  <c r="O364"/>
  <c r="P364"/>
  <c r="Q364"/>
  <c r="R364"/>
  <c r="S364"/>
  <c r="T364"/>
  <c r="U364"/>
  <c r="V364"/>
  <c r="W364"/>
  <c r="X364"/>
  <c r="Y364"/>
  <c r="Z364"/>
  <c r="AA364"/>
  <c r="AB364"/>
  <c r="AC364"/>
  <c r="AD364"/>
  <c r="AE364"/>
  <c r="D365"/>
  <c r="E365"/>
  <c r="G365"/>
  <c r="H365"/>
  <c r="J365"/>
  <c r="K365"/>
  <c r="L365"/>
  <c r="M365"/>
  <c r="N365"/>
  <c r="O365"/>
  <c r="P365"/>
  <c r="Q365"/>
  <c r="R365"/>
  <c r="S365"/>
  <c r="T365"/>
  <c r="U365"/>
  <c r="V365"/>
  <c r="W365"/>
  <c r="X365"/>
  <c r="Y365"/>
  <c r="Z365"/>
  <c r="AA365"/>
  <c r="AB365"/>
  <c r="AC365"/>
  <c r="AD365"/>
  <c r="AE365"/>
  <c r="D366"/>
  <c r="E366"/>
  <c r="G366"/>
  <c r="H366"/>
  <c r="J366"/>
  <c r="K366"/>
  <c r="L366"/>
  <c r="M366"/>
  <c r="N366"/>
  <c r="O366"/>
  <c r="P366"/>
  <c r="Q366"/>
  <c r="R366"/>
  <c r="S366"/>
  <c r="T366"/>
  <c r="U366"/>
  <c r="V366"/>
  <c r="W366"/>
  <c r="X366"/>
  <c r="Y366"/>
  <c r="Z366"/>
  <c r="AA366"/>
  <c r="AB366"/>
  <c r="AC366"/>
  <c r="AD366"/>
  <c r="AE366"/>
  <c r="L367"/>
  <c r="M367"/>
  <c r="N367"/>
  <c r="O367"/>
  <c r="P367"/>
  <c r="Q367"/>
  <c r="R367"/>
  <c r="S367"/>
  <c r="T367"/>
  <c r="U367"/>
  <c r="V367"/>
  <c r="W367"/>
  <c r="X367"/>
  <c r="Y367"/>
  <c r="Z367"/>
  <c r="AA367"/>
  <c r="AB367"/>
  <c r="AC367"/>
  <c r="AD367"/>
  <c r="AE367"/>
  <c r="D368"/>
  <c r="E368"/>
  <c r="F368"/>
  <c r="G368"/>
  <c r="H368"/>
  <c r="I368"/>
  <c r="J368"/>
  <c r="K368"/>
  <c r="L368"/>
  <c r="M368"/>
  <c r="N368"/>
  <c r="O368"/>
  <c r="P368"/>
  <c r="Q368"/>
  <c r="R368"/>
  <c r="S368"/>
  <c r="T368"/>
  <c r="U368"/>
  <c r="V368"/>
  <c r="W368"/>
  <c r="X368"/>
  <c r="Y368"/>
  <c r="Z368"/>
  <c r="AA368"/>
  <c r="AB368"/>
  <c r="AC368"/>
  <c r="AD368"/>
  <c r="AE368"/>
  <c r="D369"/>
  <c r="E369"/>
  <c r="F369"/>
  <c r="G369"/>
  <c r="H369"/>
  <c r="I369"/>
  <c r="J369"/>
  <c r="K369"/>
  <c r="L369"/>
  <c r="M369"/>
  <c r="N369"/>
  <c r="O369"/>
  <c r="P369"/>
  <c r="Q369"/>
  <c r="R369"/>
  <c r="S369"/>
  <c r="T369"/>
  <c r="U369"/>
  <c r="V369"/>
  <c r="W369"/>
  <c r="X369"/>
  <c r="Y369"/>
  <c r="Z369"/>
  <c r="AA369"/>
  <c r="AB369"/>
  <c r="AC369"/>
  <c r="AD369"/>
  <c r="AE369"/>
  <c r="D370"/>
  <c r="E370"/>
  <c r="G370"/>
  <c r="H370"/>
  <c r="J370"/>
  <c r="K370"/>
  <c r="L370"/>
  <c r="M370"/>
  <c r="N370"/>
  <c r="O370"/>
  <c r="P370"/>
  <c r="Q370"/>
  <c r="R370"/>
  <c r="S370"/>
  <c r="T370"/>
  <c r="U370"/>
  <c r="V370"/>
  <c r="W370"/>
  <c r="X370"/>
  <c r="Y370"/>
  <c r="Z370"/>
  <c r="AA370"/>
  <c r="AB370"/>
  <c r="AC370"/>
  <c r="AD370"/>
  <c r="AE370"/>
  <c r="D371"/>
  <c r="E371"/>
  <c r="F371"/>
  <c r="G371"/>
  <c r="H371"/>
  <c r="I371"/>
  <c r="J371"/>
  <c r="K371"/>
  <c r="L371"/>
  <c r="M371"/>
  <c r="N371"/>
  <c r="O371"/>
  <c r="P371"/>
  <c r="Q371"/>
  <c r="R371"/>
  <c r="S371"/>
  <c r="T371"/>
  <c r="U371"/>
  <c r="V371"/>
  <c r="W371"/>
  <c r="X371"/>
  <c r="Y371"/>
  <c r="Z371"/>
  <c r="AA371"/>
  <c r="AB371"/>
  <c r="AC371"/>
  <c r="AD371"/>
  <c r="AE371"/>
  <c r="D372"/>
  <c r="E372"/>
  <c r="G372"/>
  <c r="H372"/>
  <c r="J372"/>
  <c r="K372"/>
  <c r="L372"/>
  <c r="M372"/>
  <c r="N372"/>
  <c r="O372"/>
  <c r="P372"/>
  <c r="Q372"/>
  <c r="R372"/>
  <c r="S372"/>
  <c r="T372"/>
  <c r="U372"/>
  <c r="V372"/>
  <c r="W372"/>
  <c r="X372"/>
  <c r="Y372"/>
  <c r="Z372"/>
  <c r="AA372"/>
  <c r="AB372"/>
  <c r="AC372"/>
  <c r="AD372"/>
  <c r="AE372"/>
  <c r="D373"/>
  <c r="E373"/>
  <c r="G373"/>
  <c r="H373"/>
  <c r="J373"/>
  <c r="K373"/>
  <c r="L373"/>
  <c r="M373"/>
  <c r="N373"/>
  <c r="O373"/>
  <c r="P373"/>
  <c r="Q373"/>
  <c r="R373"/>
  <c r="S373"/>
  <c r="T373"/>
  <c r="U373"/>
  <c r="V373"/>
  <c r="W373"/>
  <c r="X373"/>
  <c r="Y373"/>
  <c r="Z373"/>
  <c r="AA373"/>
  <c r="AB373"/>
  <c r="AC373"/>
  <c r="AD373"/>
  <c r="AE373"/>
  <c r="L374"/>
  <c r="M374"/>
  <c r="N374"/>
  <c r="O374"/>
  <c r="P374"/>
  <c r="Q374"/>
  <c r="R374"/>
  <c r="S374"/>
  <c r="T374"/>
  <c r="U374"/>
  <c r="V374"/>
  <c r="W374"/>
  <c r="X374"/>
  <c r="Y374"/>
  <c r="Z374"/>
  <c r="AA374"/>
  <c r="AB374"/>
  <c r="AC374"/>
  <c r="AD374"/>
  <c r="AE374"/>
  <c r="D375"/>
  <c r="E375"/>
  <c r="G375"/>
  <c r="H375"/>
  <c r="J375"/>
  <c r="K375"/>
  <c r="L375"/>
  <c r="M375"/>
  <c r="N375"/>
  <c r="O375"/>
  <c r="P375"/>
  <c r="Q375"/>
  <c r="R375"/>
  <c r="S375"/>
  <c r="T375"/>
  <c r="U375"/>
  <c r="V375"/>
  <c r="W375"/>
  <c r="X375"/>
  <c r="Y375"/>
  <c r="Z375"/>
  <c r="AA375"/>
  <c r="AB375"/>
  <c r="AC375"/>
  <c r="AD375"/>
  <c r="AE375"/>
  <c r="D376"/>
  <c r="E376"/>
  <c r="G376"/>
  <c r="H376"/>
  <c r="J376"/>
  <c r="K376"/>
  <c r="L376"/>
  <c r="M376"/>
  <c r="N376"/>
  <c r="O376"/>
  <c r="P376"/>
  <c r="Q376"/>
  <c r="R376"/>
  <c r="S376"/>
  <c r="T376"/>
  <c r="U376"/>
  <c r="V376"/>
  <c r="W376"/>
  <c r="X376"/>
  <c r="Y376"/>
  <c r="Z376"/>
  <c r="AA376"/>
  <c r="AB376"/>
  <c r="AC376"/>
  <c r="AD376"/>
  <c r="AE376"/>
  <c r="D377"/>
  <c r="E377"/>
  <c r="G377"/>
  <c r="H377"/>
  <c r="J377"/>
  <c r="K377"/>
  <c r="L377"/>
  <c r="M377"/>
  <c r="N377"/>
  <c r="O377"/>
  <c r="P377"/>
  <c r="Q377"/>
  <c r="R377"/>
  <c r="S377"/>
  <c r="T377"/>
  <c r="U377"/>
  <c r="V377"/>
  <c r="W377"/>
  <c r="X377"/>
  <c r="Y377"/>
  <c r="Z377"/>
  <c r="AA377"/>
  <c r="AB377"/>
  <c r="AC377"/>
  <c r="AD377"/>
  <c r="AE377"/>
  <c r="D378"/>
  <c r="E378"/>
  <c r="G378"/>
  <c r="H378"/>
  <c r="J378"/>
  <c r="K378"/>
  <c r="L378"/>
  <c r="M378"/>
  <c r="N378"/>
  <c r="O378"/>
  <c r="P378"/>
  <c r="Q378"/>
  <c r="R378"/>
  <c r="S378"/>
  <c r="T378"/>
  <c r="U378"/>
  <c r="V378"/>
  <c r="W378"/>
  <c r="X378"/>
  <c r="Y378"/>
  <c r="Z378"/>
  <c r="AA378"/>
  <c r="AB378"/>
  <c r="AC378"/>
  <c r="AD378"/>
  <c r="AE378"/>
  <c r="D379"/>
  <c r="E379"/>
  <c r="G379"/>
  <c r="H379"/>
  <c r="J379"/>
  <c r="K379"/>
  <c r="L379"/>
  <c r="M379"/>
  <c r="N379"/>
  <c r="O379"/>
  <c r="P379"/>
  <c r="Q379"/>
  <c r="R379"/>
  <c r="S379"/>
  <c r="T379"/>
  <c r="U379"/>
  <c r="V379"/>
  <c r="W379"/>
  <c r="X379"/>
  <c r="Y379"/>
  <c r="Z379"/>
  <c r="AA379"/>
  <c r="AB379"/>
  <c r="AC379"/>
  <c r="AD379"/>
  <c r="AE379"/>
  <c r="L380"/>
  <c r="M380"/>
  <c r="N380"/>
  <c r="O380"/>
  <c r="P380"/>
  <c r="Q380"/>
  <c r="R380"/>
  <c r="S380"/>
  <c r="T380"/>
  <c r="U380"/>
  <c r="V380"/>
  <c r="W380"/>
  <c r="X380"/>
  <c r="Y380"/>
  <c r="Z380"/>
  <c r="AA380"/>
  <c r="AB380"/>
  <c r="AC380"/>
  <c r="AD380"/>
  <c r="AE380"/>
  <c r="D381"/>
  <c r="E381"/>
  <c r="F381"/>
  <c r="G381"/>
  <c r="H381"/>
  <c r="I381"/>
  <c r="J381"/>
  <c r="K381"/>
  <c r="L381"/>
  <c r="M381"/>
  <c r="N381"/>
  <c r="O381"/>
  <c r="P381"/>
  <c r="Q381"/>
  <c r="R381"/>
  <c r="S381"/>
  <c r="T381"/>
  <c r="U381"/>
  <c r="V381"/>
  <c r="W381"/>
  <c r="X381"/>
  <c r="Y381"/>
  <c r="Z381"/>
  <c r="AA381"/>
  <c r="AB381"/>
  <c r="AC381"/>
  <c r="AD381"/>
  <c r="AE381"/>
  <c r="D382"/>
  <c r="E382"/>
  <c r="F382"/>
  <c r="G382"/>
  <c r="H382"/>
  <c r="I382"/>
  <c r="J382"/>
  <c r="K382"/>
  <c r="L382"/>
  <c r="M382"/>
  <c r="N382"/>
  <c r="O382"/>
  <c r="P382"/>
  <c r="Q382"/>
  <c r="R382"/>
  <c r="S382"/>
  <c r="T382"/>
  <c r="U382"/>
  <c r="V382"/>
  <c r="W382"/>
  <c r="X382"/>
  <c r="Y382"/>
  <c r="Z382"/>
  <c r="AA382"/>
  <c r="AB382"/>
  <c r="AC382"/>
  <c r="AD382"/>
  <c r="AE382"/>
  <c r="L383"/>
  <c r="M383"/>
  <c r="N383"/>
  <c r="O383"/>
  <c r="P383"/>
  <c r="Q383"/>
  <c r="R383"/>
  <c r="S383"/>
  <c r="T383"/>
  <c r="U383"/>
  <c r="V383"/>
  <c r="W383"/>
  <c r="X383"/>
  <c r="Y383"/>
  <c r="Z383"/>
  <c r="AA383"/>
  <c r="AB383"/>
  <c r="AC383"/>
  <c r="AD383"/>
  <c r="AE383"/>
  <c r="D384"/>
  <c r="E384"/>
  <c r="G384"/>
  <c r="H384"/>
  <c r="J384"/>
  <c r="K384"/>
  <c r="L384"/>
  <c r="M384"/>
  <c r="N384"/>
  <c r="O384"/>
  <c r="P384"/>
  <c r="Q384"/>
  <c r="R384"/>
  <c r="S384"/>
  <c r="T384"/>
  <c r="U384"/>
  <c r="V384"/>
  <c r="W384"/>
  <c r="X384"/>
  <c r="Y384"/>
  <c r="Z384"/>
  <c r="AA384"/>
  <c r="AB384"/>
  <c r="AC384"/>
  <c r="AD384"/>
  <c r="AE384"/>
  <c r="D385"/>
  <c r="E385"/>
  <c r="G385"/>
  <c r="H385"/>
  <c r="J385"/>
  <c r="K385"/>
  <c r="L385"/>
  <c r="M385"/>
  <c r="N385"/>
  <c r="O385"/>
  <c r="P385"/>
  <c r="Q385"/>
  <c r="R385"/>
  <c r="S385"/>
  <c r="T385"/>
  <c r="U385"/>
  <c r="V385"/>
  <c r="W385"/>
  <c r="X385"/>
  <c r="Y385"/>
  <c r="Z385"/>
  <c r="AA385"/>
  <c r="AB385"/>
  <c r="AC385"/>
  <c r="AD385"/>
  <c r="AE385"/>
  <c r="D386"/>
  <c r="E386"/>
  <c r="G386"/>
  <c r="H386"/>
  <c r="J386"/>
  <c r="K386"/>
  <c r="L386"/>
  <c r="M386"/>
  <c r="N386"/>
  <c r="O386"/>
  <c r="P386"/>
  <c r="Q386"/>
  <c r="R386"/>
  <c r="S386"/>
  <c r="T386"/>
  <c r="U386"/>
  <c r="V386"/>
  <c r="W386"/>
  <c r="X386"/>
  <c r="Y386"/>
  <c r="Z386"/>
  <c r="AA386"/>
  <c r="AB386"/>
  <c r="AC386"/>
  <c r="AD386"/>
  <c r="AE386"/>
  <c r="L387"/>
  <c r="M387"/>
  <c r="N387"/>
  <c r="O387"/>
  <c r="P387"/>
  <c r="Q387"/>
  <c r="R387"/>
  <c r="S387"/>
  <c r="T387"/>
  <c r="U387"/>
  <c r="V387"/>
  <c r="W387"/>
  <c r="X387"/>
  <c r="Y387"/>
  <c r="Z387"/>
  <c r="AA387"/>
  <c r="AB387"/>
  <c r="AC387"/>
  <c r="AD387"/>
  <c r="AE387"/>
  <c r="D388"/>
  <c r="E388"/>
  <c r="G388"/>
  <c r="H388"/>
  <c r="J388"/>
  <c r="K388"/>
  <c r="L388"/>
  <c r="M388"/>
  <c r="N388"/>
  <c r="O388"/>
  <c r="P388"/>
  <c r="Q388"/>
  <c r="R388"/>
  <c r="S388"/>
  <c r="T388"/>
  <c r="U388"/>
  <c r="V388"/>
  <c r="W388"/>
  <c r="X388"/>
  <c r="Y388"/>
  <c r="Z388"/>
  <c r="AA388"/>
  <c r="AB388"/>
  <c r="AC388"/>
  <c r="AD388"/>
  <c r="AE388"/>
  <c r="D389"/>
  <c r="E389"/>
  <c r="G389"/>
  <c r="H389"/>
  <c r="J389"/>
  <c r="K389"/>
  <c r="L389"/>
  <c r="M389"/>
  <c r="N389"/>
  <c r="O389"/>
  <c r="P389"/>
  <c r="Q389"/>
  <c r="R389"/>
  <c r="S389"/>
  <c r="T389"/>
  <c r="U389"/>
  <c r="V389"/>
  <c r="W389"/>
  <c r="X389"/>
  <c r="Y389"/>
  <c r="Z389"/>
  <c r="AA389"/>
  <c r="AB389"/>
  <c r="AC389"/>
  <c r="AD389"/>
  <c r="AE389"/>
  <c r="D390"/>
  <c r="E390"/>
  <c r="G390"/>
  <c r="H390"/>
  <c r="J390"/>
  <c r="K390"/>
  <c r="L390"/>
  <c r="M390"/>
  <c r="N390"/>
  <c r="O390"/>
  <c r="P390"/>
  <c r="Q390"/>
  <c r="R390"/>
  <c r="S390"/>
  <c r="T390"/>
  <c r="U390"/>
  <c r="V390"/>
  <c r="W390"/>
  <c r="X390"/>
  <c r="Y390"/>
  <c r="Z390"/>
  <c r="AA390"/>
  <c r="AB390"/>
  <c r="AC390"/>
  <c r="AD390"/>
  <c r="AE390"/>
  <c r="D391"/>
  <c r="E391"/>
  <c r="G391"/>
  <c r="H391"/>
  <c r="J391"/>
  <c r="K391"/>
  <c r="L391"/>
  <c r="M391"/>
  <c r="N391"/>
  <c r="O391"/>
  <c r="P391"/>
  <c r="Q391"/>
  <c r="R391"/>
  <c r="S391"/>
  <c r="T391"/>
  <c r="U391"/>
  <c r="V391"/>
  <c r="W391"/>
  <c r="X391"/>
  <c r="Y391"/>
  <c r="Z391"/>
  <c r="AA391"/>
  <c r="AB391"/>
  <c r="AC391"/>
  <c r="AD391"/>
  <c r="AE391"/>
  <c r="D392"/>
  <c r="E392"/>
  <c r="G392"/>
  <c r="H392"/>
  <c r="J392"/>
  <c r="K392"/>
  <c r="L392"/>
  <c r="M392"/>
  <c r="N392"/>
  <c r="O392"/>
  <c r="P392"/>
  <c r="Q392"/>
  <c r="R392"/>
  <c r="S392"/>
  <c r="T392"/>
  <c r="U392"/>
  <c r="V392"/>
  <c r="W392"/>
  <c r="X392"/>
  <c r="Y392"/>
  <c r="Z392"/>
  <c r="AA392"/>
  <c r="AB392"/>
  <c r="AC392"/>
  <c r="AD392"/>
  <c r="AE392"/>
  <c r="L393"/>
  <c r="M393"/>
  <c r="N393"/>
  <c r="O393"/>
  <c r="P393"/>
  <c r="Q393"/>
  <c r="R393"/>
  <c r="S393"/>
  <c r="T393"/>
  <c r="U393"/>
  <c r="V393"/>
  <c r="W393"/>
  <c r="X393"/>
  <c r="Y393"/>
  <c r="Z393"/>
  <c r="AA393"/>
  <c r="AB393"/>
  <c r="AC393"/>
  <c r="AD393"/>
  <c r="AE393"/>
  <c r="D394"/>
  <c r="E394"/>
  <c r="G394"/>
  <c r="H394"/>
  <c r="J394"/>
  <c r="K394"/>
  <c r="L394"/>
  <c r="M394"/>
  <c r="N394"/>
  <c r="O394"/>
  <c r="P394"/>
  <c r="Q394"/>
  <c r="R394"/>
  <c r="S394"/>
  <c r="T394"/>
  <c r="U394"/>
  <c r="V394"/>
  <c r="W394"/>
  <c r="X394"/>
  <c r="Y394"/>
  <c r="Z394"/>
  <c r="AA394"/>
  <c r="AB394"/>
  <c r="AC394"/>
  <c r="AD394"/>
  <c r="AE394"/>
  <c r="D395"/>
  <c r="E395"/>
  <c r="G395"/>
  <c r="H395"/>
  <c r="J395"/>
  <c r="K395"/>
  <c r="L395"/>
  <c r="M395"/>
  <c r="N395"/>
  <c r="O395"/>
  <c r="P395"/>
  <c r="Q395"/>
  <c r="R395"/>
  <c r="S395"/>
  <c r="T395"/>
  <c r="U395"/>
  <c r="V395"/>
  <c r="W395"/>
  <c r="X395"/>
  <c r="Y395"/>
  <c r="Z395"/>
  <c r="AA395"/>
  <c r="AB395"/>
  <c r="AC395"/>
  <c r="AD395"/>
  <c r="AE395"/>
  <c r="D396"/>
  <c r="E396"/>
  <c r="G396"/>
  <c r="H396"/>
  <c r="J396"/>
  <c r="K396"/>
  <c r="L396"/>
  <c r="M396"/>
  <c r="N396"/>
  <c r="O396"/>
  <c r="P396"/>
  <c r="Q396"/>
  <c r="R396"/>
  <c r="S396"/>
  <c r="T396"/>
  <c r="U396"/>
  <c r="V396"/>
  <c r="W396"/>
  <c r="X396"/>
  <c r="Y396"/>
  <c r="Z396"/>
  <c r="AA396"/>
  <c r="AB396"/>
  <c r="AC396"/>
  <c r="AD396"/>
  <c r="AE396"/>
  <c r="L397"/>
  <c r="M397"/>
  <c r="N397"/>
  <c r="O397"/>
  <c r="P397"/>
  <c r="Q397"/>
  <c r="R397"/>
  <c r="S397"/>
  <c r="T397"/>
  <c r="U397"/>
  <c r="V397"/>
  <c r="W397"/>
  <c r="X397"/>
  <c r="Y397"/>
  <c r="Z397"/>
  <c r="AA397"/>
  <c r="AB397"/>
  <c r="AC397"/>
  <c r="AD397"/>
  <c r="AE397"/>
  <c r="D398"/>
  <c r="E398"/>
  <c r="F398"/>
  <c r="G398"/>
  <c r="H398"/>
  <c r="I398"/>
  <c r="J398"/>
  <c r="K398"/>
  <c r="L398"/>
  <c r="M398"/>
  <c r="N398"/>
  <c r="O398"/>
  <c r="P398"/>
  <c r="Q398"/>
  <c r="R398"/>
  <c r="S398"/>
  <c r="T398"/>
  <c r="U398"/>
  <c r="V398"/>
  <c r="W398"/>
  <c r="X398"/>
  <c r="Y398"/>
  <c r="Z398"/>
  <c r="AA398"/>
  <c r="AB398"/>
  <c r="AC398"/>
  <c r="AD398"/>
  <c r="AE398"/>
  <c r="D399"/>
  <c r="E399"/>
  <c r="F399"/>
  <c r="G399"/>
  <c r="H399"/>
  <c r="I399"/>
  <c r="J399"/>
  <c r="K399"/>
  <c r="L399"/>
  <c r="M399"/>
  <c r="N399"/>
  <c r="O399"/>
  <c r="P399"/>
  <c r="Q399"/>
  <c r="R399"/>
  <c r="S399"/>
  <c r="T399"/>
  <c r="U399"/>
  <c r="V399"/>
  <c r="W399"/>
  <c r="X399"/>
  <c r="Y399"/>
  <c r="Z399"/>
  <c r="AA399"/>
  <c r="AB399"/>
  <c r="AC399"/>
  <c r="AD399"/>
  <c r="AE399"/>
  <c r="D400"/>
  <c r="E400"/>
  <c r="G400"/>
  <c r="H400"/>
  <c r="J400"/>
  <c r="K400"/>
  <c r="L400"/>
  <c r="M400"/>
  <c r="N400"/>
  <c r="O400"/>
  <c r="P400"/>
  <c r="Q400"/>
  <c r="R400"/>
  <c r="S400"/>
  <c r="T400"/>
  <c r="U400"/>
  <c r="V400"/>
  <c r="W400"/>
  <c r="X400"/>
  <c r="Y400"/>
  <c r="Z400"/>
  <c r="AA400"/>
  <c r="AB400"/>
  <c r="AC400"/>
  <c r="AD400"/>
  <c r="AE400"/>
  <c r="D401"/>
  <c r="E401"/>
  <c r="G401"/>
  <c r="H401"/>
  <c r="J401"/>
  <c r="K401"/>
  <c r="L401"/>
  <c r="M401"/>
  <c r="N401"/>
  <c r="O401"/>
  <c r="P401"/>
  <c r="Q401"/>
  <c r="R401"/>
  <c r="S401"/>
  <c r="T401"/>
  <c r="U401"/>
  <c r="V401"/>
  <c r="W401"/>
  <c r="X401"/>
  <c r="Y401"/>
  <c r="Z401"/>
  <c r="AA401"/>
  <c r="AB401"/>
  <c r="AC401"/>
  <c r="AD401"/>
  <c r="AE401"/>
  <c r="L402"/>
  <c r="M402"/>
  <c r="N402"/>
  <c r="O402"/>
  <c r="P402"/>
  <c r="Q402"/>
  <c r="R402"/>
  <c r="S402"/>
  <c r="T402"/>
  <c r="U402"/>
  <c r="V402"/>
  <c r="W402"/>
  <c r="X402"/>
  <c r="Y402"/>
  <c r="Z402"/>
  <c r="AA402"/>
  <c r="AB402"/>
  <c r="AC402"/>
  <c r="AD402"/>
  <c r="AE402"/>
  <c r="D403"/>
  <c r="E403"/>
  <c r="G403"/>
  <c r="H403"/>
  <c r="J403"/>
  <c r="K403"/>
  <c r="L403"/>
  <c r="M403"/>
  <c r="N403"/>
  <c r="O403"/>
  <c r="P403"/>
  <c r="Q403"/>
  <c r="R403"/>
  <c r="S403"/>
  <c r="T403"/>
  <c r="U403"/>
  <c r="V403"/>
  <c r="W403"/>
  <c r="X403"/>
  <c r="Y403"/>
  <c r="Z403"/>
  <c r="AA403"/>
  <c r="AB403"/>
  <c r="AC403"/>
  <c r="AD403"/>
  <c r="AE403"/>
  <c r="D404"/>
  <c r="E404"/>
  <c r="G404"/>
  <c r="H404"/>
  <c r="J404"/>
  <c r="K404"/>
  <c r="L404"/>
  <c r="M404"/>
  <c r="N404"/>
  <c r="O404"/>
  <c r="P404"/>
  <c r="Q404"/>
  <c r="R404"/>
  <c r="S404"/>
  <c r="T404"/>
  <c r="U404"/>
  <c r="V404"/>
  <c r="W404"/>
  <c r="X404"/>
  <c r="Y404"/>
  <c r="Z404"/>
  <c r="AA404"/>
  <c r="AB404"/>
  <c r="AC404"/>
  <c r="AD404"/>
  <c r="AE404"/>
  <c r="L405"/>
  <c r="M405"/>
  <c r="N405"/>
  <c r="O405"/>
  <c r="P405"/>
  <c r="Q405"/>
  <c r="R405"/>
  <c r="S405"/>
  <c r="T405"/>
  <c r="U405"/>
  <c r="V405"/>
  <c r="W405"/>
  <c r="X405"/>
  <c r="Y405"/>
  <c r="Z405"/>
  <c r="AA405"/>
  <c r="AB405"/>
  <c r="AC405"/>
  <c r="AD405"/>
  <c r="AE405"/>
  <c r="D406"/>
  <c r="E406"/>
  <c r="G406"/>
  <c r="H406"/>
  <c r="J406"/>
  <c r="K406"/>
  <c r="L406"/>
  <c r="M406"/>
  <c r="N406"/>
  <c r="O406"/>
  <c r="P406"/>
  <c r="Q406"/>
  <c r="R406"/>
  <c r="S406"/>
  <c r="T406"/>
  <c r="U406"/>
  <c r="V406"/>
  <c r="W406"/>
  <c r="X406"/>
  <c r="Y406"/>
  <c r="Z406"/>
  <c r="AA406"/>
  <c r="AB406"/>
  <c r="AC406"/>
  <c r="AD406"/>
  <c r="AE406"/>
  <c r="D407"/>
  <c r="E407"/>
  <c r="G407"/>
  <c r="H407"/>
  <c r="J407"/>
  <c r="K407"/>
  <c r="L407"/>
  <c r="M407"/>
  <c r="N407"/>
  <c r="O407"/>
  <c r="P407"/>
  <c r="Q407"/>
  <c r="R407"/>
  <c r="S407"/>
  <c r="T407"/>
  <c r="U407"/>
  <c r="V407"/>
  <c r="W407"/>
  <c r="X407"/>
  <c r="Y407"/>
  <c r="Z407"/>
  <c r="AA407"/>
  <c r="AB407"/>
  <c r="AC407"/>
  <c r="AD407"/>
  <c r="AE407"/>
  <c r="D408"/>
  <c r="E408"/>
  <c r="F408"/>
  <c r="G408"/>
  <c r="H408"/>
  <c r="I408"/>
  <c r="J408"/>
  <c r="K408"/>
  <c r="L408"/>
  <c r="M408"/>
  <c r="N408"/>
  <c r="O408"/>
  <c r="P408"/>
  <c r="Q408"/>
  <c r="R408"/>
  <c r="S408"/>
  <c r="T408"/>
  <c r="U408"/>
  <c r="V408"/>
  <c r="W408"/>
  <c r="X408"/>
  <c r="Y408"/>
  <c r="Z408"/>
  <c r="AA408"/>
  <c r="AB408"/>
  <c r="AC408"/>
  <c r="AD408"/>
  <c r="AE408"/>
  <c r="D409"/>
  <c r="E409"/>
  <c r="G409"/>
  <c r="H409"/>
  <c r="J409"/>
  <c r="K409"/>
  <c r="L409"/>
  <c r="M409"/>
  <c r="N409"/>
  <c r="O409"/>
  <c r="P409"/>
  <c r="Q409"/>
  <c r="R409"/>
  <c r="S409"/>
  <c r="T409"/>
  <c r="U409"/>
  <c r="V409"/>
  <c r="W409"/>
  <c r="X409"/>
  <c r="Y409"/>
  <c r="Z409"/>
  <c r="AA409"/>
  <c r="AB409"/>
  <c r="AC409"/>
  <c r="AD409"/>
  <c r="AE409"/>
  <c r="L410"/>
  <c r="M410"/>
  <c r="N410"/>
  <c r="O410"/>
  <c r="P410"/>
  <c r="Q410"/>
  <c r="R410"/>
  <c r="S410"/>
  <c r="T410"/>
  <c r="U410"/>
  <c r="V410"/>
  <c r="W410"/>
  <c r="X410"/>
  <c r="Y410"/>
  <c r="Z410"/>
  <c r="AA410"/>
  <c r="AB410"/>
  <c r="AC410"/>
  <c r="AD410"/>
  <c r="AE410"/>
  <c r="D411"/>
  <c r="E411"/>
  <c r="F411"/>
  <c r="G411"/>
  <c r="H411"/>
  <c r="I411"/>
  <c r="J411"/>
  <c r="K411"/>
  <c r="L411"/>
  <c r="M411"/>
  <c r="N411"/>
  <c r="O411"/>
  <c r="P411"/>
  <c r="Q411"/>
  <c r="R411"/>
  <c r="S411"/>
  <c r="T411"/>
  <c r="U411"/>
  <c r="V411"/>
  <c r="W411"/>
  <c r="X411"/>
  <c r="Y411"/>
  <c r="Z411"/>
  <c r="AA411"/>
  <c r="AB411"/>
  <c r="AC411"/>
  <c r="AD411"/>
  <c r="AE411"/>
  <c r="AF411"/>
  <c r="L412"/>
  <c r="M412"/>
  <c r="N412"/>
  <c r="O412"/>
  <c r="P412"/>
  <c r="Q412"/>
  <c r="R412"/>
  <c r="S412"/>
  <c r="T412"/>
  <c r="U412"/>
  <c r="V412"/>
  <c r="W412"/>
  <c r="X412"/>
  <c r="Y412"/>
  <c r="Z412"/>
  <c r="AA412"/>
  <c r="AB412"/>
  <c r="AC412"/>
  <c r="AD412"/>
  <c r="AE412"/>
  <c r="L413"/>
  <c r="M413"/>
  <c r="N413"/>
  <c r="O413"/>
  <c r="P413"/>
  <c r="Q413"/>
  <c r="R413"/>
  <c r="S413"/>
  <c r="T413"/>
  <c r="U413"/>
  <c r="V413"/>
  <c r="W413"/>
  <c r="X413"/>
  <c r="Y413"/>
  <c r="Z413"/>
  <c r="AA413"/>
  <c r="AB413"/>
  <c r="AC413"/>
  <c r="AD413"/>
  <c r="AE413"/>
  <c r="F414"/>
  <c r="I414"/>
  <c r="L414"/>
  <c r="M414"/>
  <c r="N414"/>
  <c r="O414"/>
  <c r="P414"/>
  <c r="Q414"/>
  <c r="R414"/>
  <c r="S414"/>
  <c r="T414"/>
  <c r="U414"/>
  <c r="V414"/>
  <c r="W414"/>
  <c r="X414"/>
  <c r="Y414"/>
  <c r="Z414"/>
  <c r="AA414"/>
  <c r="AB414"/>
  <c r="AC414"/>
  <c r="AD414"/>
  <c r="AE414"/>
  <c r="D415"/>
  <c r="E415"/>
  <c r="G415"/>
  <c r="H415"/>
  <c r="J415"/>
  <c r="K415"/>
  <c r="L415"/>
  <c r="M415"/>
  <c r="N415"/>
  <c r="O415"/>
  <c r="P415"/>
  <c r="Q415"/>
  <c r="R415"/>
  <c r="S415"/>
  <c r="T415"/>
  <c r="U415"/>
  <c r="V415"/>
  <c r="W415"/>
  <c r="X415"/>
  <c r="Y415"/>
  <c r="Z415"/>
  <c r="AA415"/>
  <c r="AB415"/>
  <c r="AC415"/>
  <c r="AD415"/>
  <c r="AE415"/>
  <c r="D416"/>
  <c r="E416"/>
  <c r="G416"/>
  <c r="H416"/>
  <c r="J416"/>
  <c r="K416"/>
  <c r="L416"/>
  <c r="M416"/>
  <c r="N416"/>
  <c r="O416"/>
  <c r="P416"/>
  <c r="Q416"/>
  <c r="R416"/>
  <c r="S416"/>
  <c r="T416"/>
  <c r="U416"/>
  <c r="V416"/>
  <c r="W416"/>
  <c r="X416"/>
  <c r="Y416"/>
  <c r="Z416"/>
  <c r="AA416"/>
  <c r="AB416"/>
  <c r="AC416"/>
  <c r="AD416"/>
  <c r="AE416"/>
  <c r="D417"/>
  <c r="E417"/>
  <c r="G417"/>
  <c r="H417"/>
  <c r="J417"/>
  <c r="K417"/>
  <c r="L417"/>
  <c r="M417"/>
  <c r="N417"/>
  <c r="O417"/>
  <c r="P417"/>
  <c r="Q417"/>
  <c r="R417"/>
  <c r="S417"/>
  <c r="T417"/>
  <c r="U417"/>
  <c r="V417"/>
  <c r="W417"/>
  <c r="X417"/>
  <c r="Y417"/>
  <c r="Z417"/>
  <c r="AA417"/>
  <c r="AB417"/>
  <c r="AC417"/>
  <c r="AD417"/>
  <c r="AE417"/>
  <c r="D418"/>
  <c r="E418"/>
  <c r="G418"/>
  <c r="H418"/>
  <c r="J418"/>
  <c r="K418"/>
  <c r="L418"/>
  <c r="M418"/>
  <c r="N418"/>
  <c r="O418"/>
  <c r="P418"/>
  <c r="Q418"/>
  <c r="R418"/>
  <c r="S418"/>
  <c r="T418"/>
  <c r="U418"/>
  <c r="V418"/>
  <c r="W418"/>
  <c r="X418"/>
  <c r="Y418"/>
  <c r="Z418"/>
  <c r="AA418"/>
  <c r="AB418"/>
  <c r="AC418"/>
  <c r="AD418"/>
  <c r="AE418"/>
  <c r="D419"/>
  <c r="E419"/>
  <c r="G419"/>
  <c r="H419"/>
  <c r="J419"/>
  <c r="K419"/>
  <c r="L419"/>
  <c r="M419"/>
  <c r="N419"/>
  <c r="O419"/>
  <c r="P419"/>
  <c r="Q419"/>
  <c r="R419"/>
  <c r="S419"/>
  <c r="T419"/>
  <c r="U419"/>
  <c r="V419"/>
  <c r="W419"/>
  <c r="X419"/>
  <c r="Y419"/>
  <c r="Z419"/>
  <c r="AA419"/>
  <c r="AB419"/>
  <c r="AC419"/>
  <c r="AD419"/>
  <c r="AE419"/>
  <c r="D420"/>
  <c r="E420"/>
  <c r="G420"/>
  <c r="H420"/>
  <c r="J420"/>
  <c r="K420"/>
  <c r="L420"/>
  <c r="M420"/>
  <c r="N420"/>
  <c r="O420"/>
  <c r="P420"/>
  <c r="Q420"/>
  <c r="R420"/>
  <c r="S420"/>
  <c r="T420"/>
  <c r="U420"/>
  <c r="V420"/>
  <c r="W420"/>
  <c r="X420"/>
  <c r="Y420"/>
  <c r="Z420"/>
  <c r="AA420"/>
  <c r="AB420"/>
  <c r="AC420"/>
  <c r="AD420"/>
  <c r="AE420"/>
  <c r="D421"/>
  <c r="E421"/>
  <c r="G421"/>
  <c r="H421"/>
  <c r="J421"/>
  <c r="K421"/>
  <c r="L421"/>
  <c r="M421"/>
  <c r="N421"/>
  <c r="O421"/>
  <c r="P421"/>
  <c r="Q421"/>
  <c r="R421"/>
  <c r="S421"/>
  <c r="T421"/>
  <c r="U421"/>
  <c r="V421"/>
  <c r="W421"/>
  <c r="X421"/>
  <c r="Y421"/>
  <c r="Z421"/>
  <c r="AA421"/>
  <c r="AB421"/>
  <c r="AC421"/>
  <c r="AD421"/>
  <c r="AE421"/>
  <c r="D422"/>
  <c r="E422"/>
  <c r="G422"/>
  <c r="H422"/>
  <c r="J422"/>
  <c r="K422"/>
  <c r="L422"/>
  <c r="M422"/>
  <c r="N422"/>
  <c r="O422"/>
  <c r="P422"/>
  <c r="Q422"/>
  <c r="R422"/>
  <c r="S422"/>
  <c r="T422"/>
  <c r="U422"/>
  <c r="V422"/>
  <c r="W422"/>
  <c r="X422"/>
  <c r="Y422"/>
  <c r="Z422"/>
  <c r="AA422"/>
  <c r="AB422"/>
  <c r="AC422"/>
  <c r="AD422"/>
  <c r="AE422"/>
  <c r="D423"/>
  <c r="E423"/>
  <c r="G423"/>
  <c r="H423"/>
  <c r="J423"/>
  <c r="K423"/>
  <c r="L423"/>
  <c r="M423"/>
  <c r="N423"/>
  <c r="O423"/>
  <c r="P423"/>
  <c r="Q423"/>
  <c r="R423"/>
  <c r="S423"/>
  <c r="T423"/>
  <c r="U423"/>
  <c r="V423"/>
  <c r="W423"/>
  <c r="X423"/>
  <c r="Y423"/>
  <c r="Z423"/>
  <c r="AA423"/>
  <c r="AB423"/>
  <c r="AC423"/>
  <c r="AD423"/>
  <c r="AE423"/>
  <c r="D424"/>
  <c r="E424"/>
  <c r="G424"/>
  <c r="H424"/>
  <c r="J424"/>
  <c r="K424"/>
  <c r="L424"/>
  <c r="M424"/>
  <c r="N424"/>
  <c r="O424"/>
  <c r="P424"/>
  <c r="Q424"/>
  <c r="R424"/>
  <c r="S424"/>
  <c r="T424"/>
  <c r="U424"/>
  <c r="V424"/>
  <c r="W424"/>
  <c r="X424"/>
  <c r="Y424"/>
  <c r="Z424"/>
  <c r="AA424"/>
  <c r="AB424"/>
  <c r="AC424"/>
  <c r="AD424"/>
  <c r="AE424"/>
  <c r="D425"/>
  <c r="E425"/>
  <c r="G425"/>
  <c r="H425"/>
  <c r="J425"/>
  <c r="K425"/>
  <c r="L425"/>
  <c r="M425"/>
  <c r="N425"/>
  <c r="O425"/>
  <c r="P425"/>
  <c r="Q425"/>
  <c r="R425"/>
  <c r="S425"/>
  <c r="T425"/>
  <c r="U425"/>
  <c r="V425"/>
  <c r="W425"/>
  <c r="X425"/>
  <c r="Y425"/>
  <c r="Z425"/>
  <c r="AA425"/>
  <c r="AB425"/>
  <c r="AC425"/>
  <c r="AD425"/>
  <c r="AE425"/>
  <c r="L426"/>
  <c r="M426"/>
  <c r="N426"/>
  <c r="O426"/>
  <c r="P426"/>
  <c r="Q426"/>
  <c r="R426"/>
  <c r="S426"/>
  <c r="T426"/>
  <c r="U426"/>
  <c r="V426"/>
  <c r="W426"/>
  <c r="X426"/>
  <c r="Y426"/>
  <c r="Z426"/>
  <c r="AA426"/>
  <c r="AB426"/>
  <c r="AC426"/>
  <c r="AD426"/>
  <c r="AE426"/>
  <c r="L427"/>
  <c r="M427"/>
  <c r="N427"/>
  <c r="O427"/>
  <c r="P427"/>
  <c r="Q427"/>
  <c r="R427"/>
  <c r="S427"/>
  <c r="T427"/>
  <c r="U427"/>
  <c r="V427"/>
  <c r="W427"/>
  <c r="X427"/>
  <c r="Y427"/>
  <c r="Z427"/>
  <c r="AA427"/>
  <c r="AB427"/>
  <c r="AC427"/>
  <c r="AD427"/>
  <c r="AE427"/>
  <c r="D428"/>
  <c r="E428"/>
  <c r="G428"/>
  <c r="H428"/>
  <c r="J428"/>
  <c r="K428"/>
  <c r="L428"/>
  <c r="M428"/>
  <c r="N428"/>
  <c r="O428"/>
  <c r="P428"/>
  <c r="Q428"/>
  <c r="R428"/>
  <c r="S428"/>
  <c r="T428"/>
  <c r="U428"/>
  <c r="V428"/>
  <c r="W428"/>
  <c r="X428"/>
  <c r="Y428"/>
  <c r="Z428"/>
  <c r="AA428"/>
  <c r="AB428"/>
  <c r="AC428"/>
  <c r="AD428"/>
  <c r="AE428"/>
  <c r="D429"/>
  <c r="E429"/>
  <c r="G429"/>
  <c r="H429"/>
  <c r="J429"/>
  <c r="K429"/>
  <c r="L429"/>
  <c r="M429"/>
  <c r="N429"/>
  <c r="O429"/>
  <c r="P429"/>
  <c r="Q429"/>
  <c r="R429"/>
  <c r="S429"/>
  <c r="T429"/>
  <c r="U429"/>
  <c r="V429"/>
  <c r="W429"/>
  <c r="X429"/>
  <c r="Y429"/>
  <c r="Z429"/>
  <c r="AA429"/>
  <c r="AB429"/>
  <c r="AC429"/>
  <c r="AD429"/>
  <c r="AE429"/>
  <c r="D430"/>
  <c r="E430"/>
  <c r="G430"/>
  <c r="H430"/>
  <c r="J430"/>
  <c r="K430"/>
  <c r="L430"/>
  <c r="M430"/>
  <c r="N430"/>
  <c r="O430"/>
  <c r="P430"/>
  <c r="Q430"/>
  <c r="R430"/>
  <c r="S430"/>
  <c r="T430"/>
  <c r="U430"/>
  <c r="V430"/>
  <c r="W430"/>
  <c r="X430"/>
  <c r="Y430"/>
  <c r="Z430"/>
  <c r="AA430"/>
  <c r="AB430"/>
  <c r="AC430"/>
  <c r="AD430"/>
  <c r="AE430"/>
  <c r="D431"/>
  <c r="E431"/>
  <c r="G431"/>
  <c r="H431"/>
  <c r="J431"/>
  <c r="K431"/>
  <c r="L431"/>
  <c r="M431"/>
  <c r="N431"/>
  <c r="O431"/>
  <c r="P431"/>
  <c r="Q431"/>
  <c r="R431"/>
  <c r="S431"/>
  <c r="T431"/>
  <c r="U431"/>
  <c r="V431"/>
  <c r="W431"/>
  <c r="X431"/>
  <c r="Y431"/>
  <c r="Z431"/>
  <c r="AA431"/>
  <c r="AB431"/>
  <c r="AC431"/>
  <c r="AD431"/>
  <c r="AE431"/>
  <c r="D432"/>
  <c r="E432"/>
  <c r="G432"/>
  <c r="H432"/>
  <c r="J432"/>
  <c r="K432"/>
  <c r="L432"/>
  <c r="M432"/>
  <c r="N432"/>
  <c r="O432"/>
  <c r="P432"/>
  <c r="Q432"/>
  <c r="R432"/>
  <c r="S432"/>
  <c r="T432"/>
  <c r="U432"/>
  <c r="V432"/>
  <c r="W432"/>
  <c r="X432"/>
  <c r="Y432"/>
  <c r="Z432"/>
  <c r="AA432"/>
  <c r="AB432"/>
  <c r="AC432"/>
  <c r="AD432"/>
  <c r="AE432"/>
  <c r="D433"/>
  <c r="E433"/>
  <c r="G433"/>
  <c r="H433"/>
  <c r="J433"/>
  <c r="K433"/>
  <c r="L433"/>
  <c r="M433"/>
  <c r="N433"/>
  <c r="O433"/>
  <c r="P433"/>
  <c r="Q433"/>
  <c r="R433"/>
  <c r="S433"/>
  <c r="T433"/>
  <c r="U433"/>
  <c r="V433"/>
  <c r="W433"/>
  <c r="X433"/>
  <c r="Y433"/>
  <c r="Z433"/>
  <c r="AA433"/>
  <c r="AB433"/>
  <c r="AC433"/>
  <c r="AD433"/>
  <c r="AE433"/>
  <c r="D434"/>
  <c r="E434"/>
  <c r="G434"/>
  <c r="H434"/>
  <c r="J434"/>
  <c r="K434"/>
  <c r="L434"/>
  <c r="M434"/>
  <c r="N434"/>
  <c r="O434"/>
  <c r="P434"/>
  <c r="Q434"/>
  <c r="R434"/>
  <c r="S434"/>
  <c r="T434"/>
  <c r="U434"/>
  <c r="V434"/>
  <c r="W434"/>
  <c r="X434"/>
  <c r="Y434"/>
  <c r="Z434"/>
  <c r="AA434"/>
  <c r="AB434"/>
  <c r="AC434"/>
  <c r="AD434"/>
  <c r="AE434"/>
  <c r="D435"/>
  <c r="E435"/>
  <c r="G435"/>
  <c r="H435"/>
  <c r="J435"/>
  <c r="K435"/>
  <c r="L435"/>
  <c r="M435"/>
  <c r="N435"/>
  <c r="O435"/>
  <c r="P435"/>
  <c r="Q435"/>
  <c r="R435"/>
  <c r="S435"/>
  <c r="T435"/>
  <c r="U435"/>
  <c r="V435"/>
  <c r="W435"/>
  <c r="X435"/>
  <c r="Y435"/>
  <c r="Z435"/>
  <c r="AA435"/>
  <c r="AB435"/>
  <c r="AC435"/>
  <c r="AD435"/>
  <c r="AE435"/>
  <c r="L436"/>
  <c r="M436"/>
  <c r="N436"/>
  <c r="O436"/>
  <c r="P436"/>
  <c r="Q436"/>
  <c r="R436"/>
  <c r="S436"/>
  <c r="T436"/>
  <c r="U436"/>
  <c r="V436"/>
  <c r="W436"/>
  <c r="X436"/>
  <c r="Y436"/>
  <c r="Z436"/>
  <c r="AA436"/>
  <c r="AB436"/>
  <c r="AC436"/>
  <c r="AD436"/>
  <c r="AE436"/>
  <c r="D437"/>
  <c r="E437"/>
  <c r="G437"/>
  <c r="H437"/>
  <c r="J437"/>
  <c r="K437"/>
  <c r="L437"/>
  <c r="M437"/>
  <c r="N437"/>
  <c r="O437"/>
  <c r="P437"/>
  <c r="Q437"/>
  <c r="R437"/>
  <c r="S437"/>
  <c r="T437"/>
  <c r="U437"/>
  <c r="V437"/>
  <c r="W437"/>
  <c r="X437"/>
  <c r="Y437"/>
  <c r="Z437"/>
  <c r="AA437"/>
  <c r="AB437"/>
  <c r="AC437"/>
  <c r="AD437"/>
  <c r="AE437"/>
  <c r="D438"/>
  <c r="E438"/>
  <c r="G438"/>
  <c r="H438"/>
  <c r="J438"/>
  <c r="K438"/>
  <c r="L438"/>
  <c r="M438"/>
  <c r="N438"/>
  <c r="O438"/>
  <c r="P438"/>
  <c r="Q438"/>
  <c r="R438"/>
  <c r="S438"/>
  <c r="T438"/>
  <c r="U438"/>
  <c r="V438"/>
  <c r="W438"/>
  <c r="X438"/>
  <c r="Y438"/>
  <c r="Z438"/>
  <c r="AA438"/>
  <c r="AB438"/>
  <c r="AC438"/>
  <c r="AD438"/>
  <c r="AE438"/>
  <c r="D439"/>
  <c r="E439"/>
  <c r="G439"/>
  <c r="H439"/>
  <c r="J439"/>
  <c r="K439"/>
  <c r="L439"/>
  <c r="M439"/>
  <c r="N439"/>
  <c r="O439"/>
  <c r="P439"/>
  <c r="Q439"/>
  <c r="R439"/>
  <c r="S439"/>
  <c r="T439"/>
  <c r="U439"/>
  <c r="V439"/>
  <c r="W439"/>
  <c r="X439"/>
  <c r="Y439"/>
  <c r="Z439"/>
  <c r="AA439"/>
  <c r="AB439"/>
  <c r="AC439"/>
  <c r="AD439"/>
  <c r="AE439"/>
  <c r="D440"/>
  <c r="E440"/>
  <c r="G440"/>
  <c r="H440"/>
  <c r="J440"/>
  <c r="K440"/>
  <c r="L440"/>
  <c r="M440"/>
  <c r="N440"/>
  <c r="O440"/>
  <c r="P440"/>
  <c r="Q440"/>
  <c r="R440"/>
  <c r="S440"/>
  <c r="T440"/>
  <c r="U440"/>
  <c r="V440"/>
  <c r="W440"/>
  <c r="X440"/>
  <c r="Y440"/>
  <c r="Z440"/>
  <c r="AA440"/>
  <c r="AB440"/>
  <c r="AC440"/>
  <c r="AD440"/>
  <c r="AE440"/>
  <c r="D441"/>
  <c r="E441"/>
  <c r="G441"/>
  <c r="H441"/>
  <c r="J441"/>
  <c r="K441"/>
  <c r="L441"/>
  <c r="M441"/>
  <c r="N441"/>
  <c r="O441"/>
  <c r="P441"/>
  <c r="Q441"/>
  <c r="R441"/>
  <c r="S441"/>
  <c r="T441"/>
  <c r="U441"/>
  <c r="V441"/>
  <c r="W441"/>
  <c r="X441"/>
  <c r="Y441"/>
  <c r="Z441"/>
  <c r="AA441"/>
  <c r="AB441"/>
  <c r="AC441"/>
  <c r="AD441"/>
  <c r="AE441"/>
  <c r="D442"/>
  <c r="E442"/>
  <c r="G442"/>
  <c r="H442"/>
  <c r="J442"/>
  <c r="K442"/>
  <c r="L442"/>
  <c r="M442"/>
  <c r="N442"/>
  <c r="O442"/>
  <c r="P442"/>
  <c r="Q442"/>
  <c r="R442"/>
  <c r="S442"/>
  <c r="T442"/>
  <c r="U442"/>
  <c r="V442"/>
  <c r="W442"/>
  <c r="X442"/>
  <c r="Y442"/>
  <c r="Z442"/>
  <c r="AA442"/>
  <c r="AB442"/>
  <c r="AC442"/>
  <c r="AD442"/>
  <c r="AE442"/>
  <c r="D443"/>
  <c r="E443"/>
  <c r="G443"/>
  <c r="H443"/>
  <c r="J443"/>
  <c r="K443"/>
  <c r="L443"/>
  <c r="M443"/>
  <c r="N443"/>
  <c r="O443"/>
  <c r="P443"/>
  <c r="Q443"/>
  <c r="R443"/>
  <c r="S443"/>
  <c r="T443"/>
  <c r="U443"/>
  <c r="V443"/>
  <c r="W443"/>
  <c r="X443"/>
  <c r="Y443"/>
  <c r="Z443"/>
  <c r="AA443"/>
  <c r="AB443"/>
  <c r="AC443"/>
  <c r="AD443"/>
  <c r="AE443"/>
  <c r="L444"/>
  <c r="M444"/>
  <c r="N444"/>
  <c r="O444"/>
  <c r="P444"/>
  <c r="Q444"/>
  <c r="R444"/>
  <c r="S444"/>
  <c r="T444"/>
  <c r="U444"/>
  <c r="V444"/>
  <c r="W444"/>
  <c r="X444"/>
  <c r="Y444"/>
  <c r="Z444"/>
  <c r="AA444"/>
  <c r="AB444"/>
  <c r="AC444"/>
  <c r="AD444"/>
  <c r="AE444"/>
  <c r="D445"/>
  <c r="E445"/>
  <c r="F445"/>
  <c r="G445"/>
  <c r="H445"/>
  <c r="I445"/>
  <c r="J445"/>
  <c r="K445"/>
  <c r="L445"/>
  <c r="M445"/>
  <c r="N445"/>
  <c r="O445"/>
  <c r="P445"/>
  <c r="Q445"/>
  <c r="R445"/>
  <c r="S445"/>
  <c r="T445"/>
  <c r="U445"/>
  <c r="V445"/>
  <c r="W445"/>
  <c r="X445"/>
  <c r="Y445"/>
  <c r="Z445"/>
  <c r="AA445"/>
  <c r="AB445"/>
  <c r="AC445"/>
  <c r="AD445"/>
  <c r="AE445"/>
  <c r="D446"/>
  <c r="E446"/>
  <c r="F446"/>
  <c r="G446"/>
  <c r="H446"/>
  <c r="I446"/>
  <c r="J446"/>
  <c r="K446"/>
  <c r="L446"/>
  <c r="M446"/>
  <c r="N446"/>
  <c r="O446"/>
  <c r="P446"/>
  <c r="Q446"/>
  <c r="R446"/>
  <c r="S446"/>
  <c r="T446"/>
  <c r="U446"/>
  <c r="V446"/>
  <c r="W446"/>
  <c r="X446"/>
  <c r="Y446"/>
  <c r="Z446"/>
  <c r="AA446"/>
  <c r="AB446"/>
  <c r="AC446"/>
  <c r="AD446"/>
  <c r="AE446"/>
  <c r="D447"/>
  <c r="E447"/>
  <c r="F447"/>
  <c r="G447"/>
  <c r="H447"/>
  <c r="I447"/>
  <c r="J447"/>
  <c r="K447"/>
  <c r="L447"/>
  <c r="M447"/>
  <c r="N447"/>
  <c r="O447"/>
  <c r="P447"/>
  <c r="Q447"/>
  <c r="R447"/>
  <c r="S447"/>
  <c r="T447"/>
  <c r="U447"/>
  <c r="V447"/>
  <c r="W447"/>
  <c r="X447"/>
  <c r="Y447"/>
  <c r="Z447"/>
  <c r="AA447"/>
  <c r="AB447"/>
  <c r="AC447"/>
  <c r="AD447"/>
  <c r="AE447"/>
  <c r="D448"/>
  <c r="E448"/>
  <c r="F448"/>
  <c r="G448"/>
  <c r="H448"/>
  <c r="I448"/>
  <c r="J448"/>
  <c r="K448"/>
  <c r="L448"/>
  <c r="M448"/>
  <c r="N448"/>
  <c r="O448"/>
  <c r="P448"/>
  <c r="Q448"/>
  <c r="R448"/>
  <c r="S448"/>
  <c r="T448"/>
  <c r="U448"/>
  <c r="V448"/>
  <c r="W448"/>
  <c r="X448"/>
  <c r="Y448"/>
  <c r="Z448"/>
  <c r="AA448"/>
  <c r="AB448"/>
  <c r="AC448"/>
  <c r="AD448"/>
  <c r="AE448"/>
  <c r="D449"/>
  <c r="E449"/>
  <c r="G449"/>
  <c r="H449"/>
  <c r="J449"/>
  <c r="K449"/>
  <c r="L449"/>
  <c r="M449"/>
  <c r="N449"/>
  <c r="O449"/>
  <c r="P449"/>
  <c r="Q449"/>
  <c r="R449"/>
  <c r="S449"/>
  <c r="T449"/>
  <c r="U449"/>
  <c r="V449"/>
  <c r="W449"/>
  <c r="X449"/>
  <c r="Y449"/>
  <c r="Z449"/>
  <c r="AA449"/>
  <c r="AB449"/>
  <c r="AC449"/>
  <c r="AD449"/>
  <c r="AE449"/>
  <c r="D450"/>
  <c r="E450"/>
  <c r="G450"/>
  <c r="H450"/>
  <c r="J450"/>
  <c r="K450"/>
  <c r="L450"/>
  <c r="M450"/>
  <c r="N450"/>
  <c r="O450"/>
  <c r="P450"/>
  <c r="Q450"/>
  <c r="R450"/>
  <c r="S450"/>
  <c r="T450"/>
  <c r="U450"/>
  <c r="V450"/>
  <c r="W450"/>
  <c r="X450"/>
  <c r="Y450"/>
  <c r="Z450"/>
  <c r="AA450"/>
  <c r="AB450"/>
  <c r="AC450"/>
  <c r="AD450"/>
  <c r="AE450"/>
  <c r="L451"/>
  <c r="M451"/>
  <c r="N451"/>
  <c r="O451"/>
  <c r="P451"/>
  <c r="Q451"/>
  <c r="R451"/>
  <c r="S451"/>
  <c r="T451"/>
  <c r="U451"/>
  <c r="V451"/>
  <c r="W451"/>
  <c r="X451"/>
  <c r="Y451"/>
  <c r="Z451"/>
  <c r="AA451"/>
  <c r="AB451"/>
  <c r="AC451"/>
  <c r="AD451"/>
  <c r="AE451"/>
  <c r="D452"/>
  <c r="E452"/>
  <c r="G452"/>
  <c r="H452"/>
  <c r="J452"/>
  <c r="K452"/>
  <c r="L452"/>
  <c r="M452"/>
  <c r="N452"/>
  <c r="O452"/>
  <c r="P452"/>
  <c r="Q452"/>
  <c r="R452"/>
  <c r="S452"/>
  <c r="T452"/>
  <c r="U452"/>
  <c r="V452"/>
  <c r="W452"/>
  <c r="X452"/>
  <c r="Y452"/>
  <c r="Z452"/>
  <c r="AA452"/>
  <c r="AB452"/>
  <c r="AC452"/>
  <c r="AD452"/>
  <c r="AE452"/>
  <c r="D453"/>
  <c r="E453"/>
  <c r="G453"/>
  <c r="H453"/>
  <c r="J453"/>
  <c r="K453"/>
  <c r="L453"/>
  <c r="M453"/>
  <c r="N453"/>
  <c r="O453"/>
  <c r="P453"/>
  <c r="Q453"/>
  <c r="R453"/>
  <c r="S453"/>
  <c r="T453"/>
  <c r="U453"/>
  <c r="V453"/>
  <c r="W453"/>
  <c r="X453"/>
  <c r="Y453"/>
  <c r="Z453"/>
  <c r="AA453"/>
  <c r="AB453"/>
  <c r="AC453"/>
  <c r="AD453"/>
  <c r="AE453"/>
  <c r="D454"/>
  <c r="E454"/>
  <c r="G454"/>
  <c r="H454"/>
  <c r="J454"/>
  <c r="K454"/>
  <c r="L454"/>
  <c r="M454"/>
  <c r="N454"/>
  <c r="O454"/>
  <c r="P454"/>
  <c r="Q454"/>
  <c r="R454"/>
  <c r="S454"/>
  <c r="T454"/>
  <c r="U454"/>
  <c r="V454"/>
  <c r="W454"/>
  <c r="X454"/>
  <c r="Y454"/>
  <c r="Z454"/>
  <c r="AA454"/>
  <c r="AB454"/>
  <c r="AC454"/>
  <c r="AD454"/>
  <c r="AE454"/>
  <c r="D455"/>
  <c r="E455"/>
  <c r="G455"/>
  <c r="H455"/>
  <c r="J455"/>
  <c r="K455"/>
  <c r="L455"/>
  <c r="M455"/>
  <c r="N455"/>
  <c r="O455"/>
  <c r="P455"/>
  <c r="Q455"/>
  <c r="R455"/>
  <c r="S455"/>
  <c r="T455"/>
  <c r="U455"/>
  <c r="V455"/>
  <c r="W455"/>
  <c r="X455"/>
  <c r="Y455"/>
  <c r="Z455"/>
  <c r="AA455"/>
  <c r="AB455"/>
  <c r="AC455"/>
  <c r="AD455"/>
  <c r="AE455"/>
  <c r="L456"/>
  <c r="M456"/>
  <c r="N456"/>
  <c r="O456"/>
  <c r="P456"/>
  <c r="Q456"/>
  <c r="R456"/>
  <c r="S456"/>
  <c r="T456"/>
  <c r="U456"/>
  <c r="V456"/>
  <c r="W456"/>
  <c r="X456"/>
  <c r="Y456"/>
  <c r="Z456"/>
  <c r="AA456"/>
  <c r="AB456"/>
  <c r="AC456"/>
  <c r="AD456"/>
  <c r="AE456"/>
  <c r="D457"/>
  <c r="E457"/>
  <c r="F457"/>
  <c r="G457"/>
  <c r="H457"/>
  <c r="I457"/>
  <c r="J457"/>
  <c r="K457"/>
  <c r="L457"/>
  <c r="M457"/>
  <c r="N457"/>
  <c r="O457"/>
  <c r="P457"/>
  <c r="Q457"/>
  <c r="R457"/>
  <c r="S457"/>
  <c r="T457"/>
  <c r="U457"/>
  <c r="V457"/>
  <c r="W457"/>
  <c r="X457"/>
  <c r="Y457"/>
  <c r="Z457"/>
  <c r="AA457"/>
  <c r="AB457"/>
  <c r="AC457"/>
  <c r="AD457"/>
  <c r="AE457"/>
  <c r="AF457"/>
  <c r="L458"/>
  <c r="M458"/>
  <c r="N458"/>
  <c r="O458"/>
  <c r="P458"/>
  <c r="Q458"/>
  <c r="R458"/>
  <c r="S458"/>
  <c r="T458"/>
  <c r="U458"/>
  <c r="V458"/>
  <c r="W458"/>
  <c r="X458"/>
  <c r="Y458"/>
  <c r="Z458"/>
  <c r="AA458"/>
  <c r="AB458"/>
  <c r="AC458"/>
  <c r="AD458"/>
  <c r="AE458"/>
  <c r="D459"/>
  <c r="E459"/>
  <c r="G459"/>
  <c r="H459"/>
  <c r="J459"/>
  <c r="K459"/>
  <c r="L459"/>
  <c r="M459"/>
  <c r="N459"/>
  <c r="O459"/>
  <c r="P459"/>
  <c r="Q459"/>
  <c r="R459"/>
  <c r="S459"/>
  <c r="T459"/>
  <c r="U459"/>
  <c r="V459"/>
  <c r="W459"/>
  <c r="X459"/>
  <c r="Y459"/>
  <c r="Z459"/>
  <c r="AA459"/>
  <c r="AB459"/>
  <c r="AC459"/>
  <c r="AD459"/>
  <c r="AE459"/>
  <c r="D460"/>
  <c r="E460"/>
  <c r="G460"/>
  <c r="H460"/>
  <c r="J460"/>
  <c r="K460"/>
  <c r="L460"/>
  <c r="M460"/>
  <c r="N460"/>
  <c r="O460"/>
  <c r="P460"/>
  <c r="Q460"/>
  <c r="R460"/>
  <c r="S460"/>
  <c r="T460"/>
  <c r="U460"/>
  <c r="V460"/>
  <c r="W460"/>
  <c r="X460"/>
  <c r="Y460"/>
  <c r="Z460"/>
  <c r="AA460"/>
  <c r="AB460"/>
  <c r="AC460"/>
  <c r="AD460"/>
  <c r="AE460"/>
  <c r="D461"/>
  <c r="E461"/>
  <c r="G461"/>
  <c r="H461"/>
  <c r="J461"/>
  <c r="K461"/>
  <c r="L461"/>
  <c r="M461"/>
  <c r="N461"/>
  <c r="O461"/>
  <c r="P461"/>
  <c r="Q461"/>
  <c r="R461"/>
  <c r="S461"/>
  <c r="T461"/>
  <c r="U461"/>
  <c r="V461"/>
  <c r="W461"/>
  <c r="X461"/>
  <c r="Y461"/>
  <c r="Z461"/>
  <c r="AA461"/>
  <c r="AB461"/>
  <c r="AC461"/>
  <c r="AD461"/>
  <c r="AE461"/>
  <c r="L462"/>
  <c r="M462"/>
  <c r="N462"/>
  <c r="O462"/>
  <c r="P462"/>
  <c r="Q462"/>
  <c r="R462"/>
  <c r="S462"/>
  <c r="T462"/>
  <c r="U462"/>
  <c r="V462"/>
  <c r="W462"/>
  <c r="X462"/>
  <c r="Y462"/>
  <c r="Z462"/>
  <c r="AA462"/>
  <c r="AB462"/>
  <c r="AC462"/>
  <c r="AD462"/>
  <c r="AE462"/>
  <c r="D463"/>
  <c r="E463"/>
  <c r="F463"/>
  <c r="G463"/>
  <c r="H463"/>
  <c r="I463"/>
  <c r="J463"/>
  <c r="K463"/>
  <c r="L463"/>
  <c r="M463"/>
  <c r="N463"/>
  <c r="O463"/>
  <c r="P463"/>
  <c r="Q463"/>
  <c r="R463"/>
  <c r="S463"/>
  <c r="T463"/>
  <c r="U463"/>
  <c r="V463"/>
  <c r="W463"/>
  <c r="X463"/>
  <c r="Y463"/>
  <c r="Z463"/>
  <c r="AA463"/>
  <c r="AB463"/>
  <c r="AC463"/>
  <c r="AD463"/>
  <c r="AE463"/>
  <c r="D464"/>
  <c r="E464"/>
  <c r="F464"/>
  <c r="G464"/>
  <c r="H464"/>
  <c r="I464"/>
  <c r="J464"/>
  <c r="K464"/>
  <c r="L464"/>
  <c r="M464"/>
  <c r="N464"/>
  <c r="O464"/>
  <c r="P464"/>
  <c r="Q464"/>
  <c r="R464"/>
  <c r="S464"/>
  <c r="T464"/>
  <c r="U464"/>
  <c r="V464"/>
  <c r="W464"/>
  <c r="X464"/>
  <c r="Y464"/>
  <c r="Z464"/>
  <c r="AA464"/>
  <c r="AB464"/>
  <c r="AC464"/>
  <c r="AD464"/>
  <c r="AE464"/>
  <c r="L465"/>
  <c r="M465"/>
  <c r="N465"/>
  <c r="O465"/>
  <c r="P465"/>
  <c r="Q465"/>
  <c r="R465"/>
  <c r="S465"/>
  <c r="T465"/>
  <c r="U465"/>
  <c r="V465"/>
  <c r="W465"/>
  <c r="X465"/>
  <c r="Y465"/>
  <c r="Z465"/>
  <c r="AA465"/>
  <c r="AB465"/>
  <c r="AC465"/>
  <c r="AD465"/>
  <c r="AE465"/>
  <c r="D466"/>
  <c r="E466"/>
  <c r="F466"/>
  <c r="G466"/>
  <c r="H466"/>
  <c r="I466"/>
  <c r="J466"/>
  <c r="K466"/>
  <c r="L466"/>
  <c r="M466"/>
  <c r="N466"/>
  <c r="O466"/>
  <c r="P466"/>
  <c r="Q466"/>
  <c r="R466"/>
  <c r="S466"/>
  <c r="T466"/>
  <c r="U466"/>
  <c r="V466"/>
  <c r="W466"/>
  <c r="X466"/>
  <c r="Y466"/>
  <c r="Z466"/>
  <c r="AA466"/>
  <c r="AB466"/>
  <c r="AC466"/>
  <c r="AD466"/>
  <c r="AE466"/>
  <c r="AF466"/>
  <c r="L467"/>
  <c r="M467"/>
  <c r="N467"/>
  <c r="O467"/>
  <c r="P467"/>
  <c r="Q467"/>
  <c r="R467"/>
  <c r="S467"/>
  <c r="T467"/>
  <c r="U467"/>
  <c r="V467"/>
  <c r="W467"/>
  <c r="X467"/>
  <c r="Y467"/>
  <c r="Z467"/>
  <c r="AA467"/>
  <c r="AB467"/>
  <c r="AC467"/>
  <c r="AD467"/>
  <c r="AE467"/>
  <c r="L468"/>
  <c r="M468"/>
  <c r="N468"/>
  <c r="O468"/>
  <c r="P468"/>
  <c r="Q468"/>
  <c r="R468"/>
  <c r="S468"/>
  <c r="T468"/>
  <c r="U468"/>
  <c r="V468"/>
  <c r="W468"/>
  <c r="X468"/>
  <c r="Y468"/>
  <c r="Z468"/>
  <c r="AA468"/>
  <c r="AB468"/>
  <c r="AC468"/>
  <c r="AD468"/>
  <c r="AE468"/>
  <c r="L469"/>
  <c r="M469"/>
  <c r="N469"/>
  <c r="O469"/>
  <c r="P469"/>
  <c r="Q469"/>
  <c r="R469"/>
  <c r="S469"/>
  <c r="T469"/>
  <c r="U469"/>
  <c r="V469"/>
  <c r="W469"/>
  <c r="X469"/>
  <c r="Y469"/>
  <c r="Z469"/>
  <c r="AA469"/>
  <c r="AB469"/>
  <c r="AC469"/>
  <c r="AD469"/>
  <c r="AE469"/>
  <c r="D474"/>
  <c r="E474"/>
  <c r="G474"/>
  <c r="H474"/>
  <c r="J474"/>
  <c r="K474"/>
  <c r="L474"/>
  <c r="M474"/>
  <c r="N474"/>
  <c r="O474"/>
  <c r="P474"/>
  <c r="Q474"/>
  <c r="R474"/>
  <c r="S474"/>
  <c r="T474"/>
  <c r="U474"/>
  <c r="V474"/>
  <c r="W474"/>
  <c r="X474"/>
  <c r="Y474"/>
  <c r="Z474"/>
  <c r="AA474"/>
  <c r="AB474"/>
  <c r="AC474"/>
  <c r="AD474"/>
  <c r="AE474"/>
  <c r="D475"/>
  <c r="E475"/>
  <c r="G475"/>
  <c r="H475"/>
  <c r="J475"/>
  <c r="K475"/>
  <c r="L475"/>
  <c r="M475"/>
  <c r="N475"/>
  <c r="O475"/>
  <c r="P475"/>
  <c r="Q475"/>
  <c r="R475"/>
  <c r="S475"/>
  <c r="T475"/>
  <c r="U475"/>
  <c r="V475"/>
  <c r="W475"/>
  <c r="X475"/>
  <c r="Y475"/>
  <c r="Z475"/>
  <c r="AA475"/>
  <c r="AB475"/>
  <c r="AC475"/>
  <c r="AD475"/>
  <c r="AE475"/>
  <c r="D476"/>
  <c r="E476"/>
  <c r="G476"/>
  <c r="H476"/>
  <c r="J476"/>
  <c r="K476"/>
  <c r="L476"/>
  <c r="M476"/>
  <c r="N476"/>
  <c r="O476"/>
  <c r="P476"/>
  <c r="Q476"/>
  <c r="R476"/>
  <c r="S476"/>
  <c r="T476"/>
  <c r="U476"/>
  <c r="V476"/>
  <c r="W476"/>
  <c r="X476"/>
  <c r="Y476"/>
  <c r="Z476"/>
  <c r="AA476"/>
  <c r="AB476"/>
  <c r="AC476"/>
  <c r="AD476"/>
  <c r="AE476"/>
  <c r="L477"/>
  <c r="M477"/>
  <c r="N477"/>
  <c r="O477"/>
  <c r="P477"/>
  <c r="Q477"/>
  <c r="R477"/>
  <c r="S477"/>
  <c r="T477"/>
  <c r="U477"/>
  <c r="V477"/>
  <c r="W477"/>
  <c r="X477"/>
  <c r="Y477"/>
  <c r="Z477"/>
  <c r="AA477"/>
  <c r="AB477"/>
  <c r="AC477"/>
  <c r="AD477"/>
  <c r="AE477"/>
  <c r="D478"/>
  <c r="E478"/>
  <c r="F478"/>
  <c r="G478"/>
  <c r="H478"/>
  <c r="I478"/>
  <c r="J478"/>
  <c r="K478"/>
  <c r="L478"/>
  <c r="M478"/>
  <c r="N478"/>
  <c r="O478"/>
  <c r="P478"/>
  <c r="Q478"/>
  <c r="R478"/>
  <c r="S478"/>
  <c r="T478"/>
  <c r="U478"/>
  <c r="V478"/>
  <c r="W478"/>
  <c r="X478"/>
  <c r="Y478"/>
  <c r="Z478"/>
  <c r="AA478"/>
  <c r="AB478"/>
  <c r="AC478"/>
  <c r="AD478"/>
  <c r="AE478"/>
  <c r="D479"/>
  <c r="E479"/>
  <c r="F479"/>
  <c r="G479"/>
  <c r="H479"/>
  <c r="I479"/>
  <c r="J479"/>
  <c r="K479"/>
  <c r="L479"/>
  <c r="M479"/>
  <c r="N479"/>
  <c r="O479"/>
  <c r="P479"/>
  <c r="Q479"/>
  <c r="R479"/>
  <c r="S479"/>
  <c r="T479"/>
  <c r="U479"/>
  <c r="V479"/>
  <c r="W479"/>
  <c r="X479"/>
  <c r="Y479"/>
  <c r="Z479"/>
  <c r="AA479"/>
  <c r="AB479"/>
  <c r="AC479"/>
  <c r="AD479"/>
  <c r="AE479"/>
  <c r="D480"/>
  <c r="E480"/>
  <c r="F480"/>
  <c r="G480"/>
  <c r="H480"/>
  <c r="I480"/>
  <c r="J480"/>
  <c r="K480"/>
  <c r="L480"/>
  <c r="M480"/>
  <c r="N480"/>
  <c r="O480"/>
  <c r="P480"/>
  <c r="Q480"/>
  <c r="R480"/>
  <c r="S480"/>
  <c r="T480"/>
  <c r="U480"/>
  <c r="V480"/>
  <c r="W480"/>
  <c r="X480"/>
  <c r="Y480"/>
  <c r="Z480"/>
  <c r="AA480"/>
  <c r="AB480"/>
  <c r="AC480"/>
  <c r="AD480"/>
  <c r="AE480"/>
  <c r="D481"/>
  <c r="E481"/>
  <c r="F481"/>
  <c r="G481"/>
  <c r="H481"/>
  <c r="I481"/>
  <c r="J481"/>
  <c r="K481"/>
  <c r="L481"/>
  <c r="M481"/>
  <c r="N481"/>
  <c r="O481"/>
  <c r="P481"/>
  <c r="Q481"/>
  <c r="R481"/>
  <c r="S481"/>
  <c r="T481"/>
  <c r="U481"/>
  <c r="V481"/>
  <c r="W481"/>
  <c r="X481"/>
  <c r="Y481"/>
  <c r="Z481"/>
  <c r="AA481"/>
  <c r="AB481"/>
  <c r="AC481"/>
  <c r="AD481"/>
  <c r="AE481"/>
  <c r="D482"/>
  <c r="E482"/>
  <c r="F482"/>
  <c r="G482"/>
  <c r="H482"/>
  <c r="I482"/>
  <c r="J482"/>
  <c r="K482"/>
  <c r="L482"/>
  <c r="M482"/>
  <c r="N482"/>
  <c r="O482"/>
  <c r="P482"/>
  <c r="Q482"/>
  <c r="R482"/>
  <c r="S482"/>
  <c r="T482"/>
  <c r="U482"/>
  <c r="V482"/>
  <c r="W482"/>
  <c r="X482"/>
  <c r="Y482"/>
  <c r="Z482"/>
  <c r="AA482"/>
  <c r="AB482"/>
  <c r="AC482"/>
  <c r="AD482"/>
  <c r="AE482"/>
  <c r="D483"/>
  <c r="E483"/>
  <c r="F483"/>
  <c r="G483"/>
  <c r="H483"/>
  <c r="I483"/>
  <c r="J483"/>
  <c r="K483"/>
  <c r="L483"/>
  <c r="M483"/>
  <c r="N483"/>
  <c r="O483"/>
  <c r="P483"/>
  <c r="Q483"/>
  <c r="R483"/>
  <c r="S483"/>
  <c r="T483"/>
  <c r="U483"/>
  <c r="V483"/>
  <c r="W483"/>
  <c r="X483"/>
  <c r="Y483"/>
  <c r="Z483"/>
  <c r="AA483"/>
  <c r="AB483"/>
  <c r="AC483"/>
  <c r="AD483"/>
  <c r="AE483"/>
  <c r="L484"/>
  <c r="M484"/>
  <c r="N484"/>
  <c r="O484"/>
  <c r="P484"/>
  <c r="Q484"/>
  <c r="R484"/>
  <c r="S484"/>
  <c r="T484"/>
  <c r="U484"/>
  <c r="V484"/>
  <c r="W484"/>
  <c r="X484"/>
  <c r="Y484"/>
  <c r="Z484"/>
  <c r="AA484"/>
  <c r="AB484"/>
  <c r="AC484"/>
  <c r="AD484"/>
  <c r="AE484"/>
  <c r="D485"/>
  <c r="E485"/>
  <c r="G485"/>
  <c r="H485"/>
  <c r="J485"/>
  <c r="K485"/>
  <c r="L485"/>
  <c r="M485"/>
  <c r="N485"/>
  <c r="O485"/>
  <c r="P485"/>
  <c r="Q485"/>
  <c r="R485"/>
  <c r="S485"/>
  <c r="T485"/>
  <c r="U485"/>
  <c r="V485"/>
  <c r="W485"/>
  <c r="X485"/>
  <c r="Y485"/>
  <c r="Z485"/>
  <c r="AA485"/>
  <c r="AB485"/>
  <c r="AC485"/>
  <c r="AD485"/>
  <c r="AE485"/>
  <c r="D486"/>
  <c r="E486"/>
  <c r="G486"/>
  <c r="H486"/>
  <c r="J486"/>
  <c r="K486"/>
  <c r="L486"/>
  <c r="M486"/>
  <c r="N486"/>
  <c r="O486"/>
  <c r="P486"/>
  <c r="Q486"/>
  <c r="R486"/>
  <c r="S486"/>
  <c r="T486"/>
  <c r="U486"/>
  <c r="V486"/>
  <c r="W486"/>
  <c r="X486"/>
  <c r="Y486"/>
  <c r="Z486"/>
  <c r="AA486"/>
  <c r="AB486"/>
  <c r="AC486"/>
  <c r="AD486"/>
  <c r="AE486"/>
  <c r="L487"/>
  <c r="M487"/>
  <c r="N487"/>
  <c r="O487"/>
  <c r="P487"/>
  <c r="Q487"/>
  <c r="R487"/>
  <c r="S487"/>
  <c r="T487"/>
  <c r="U487"/>
  <c r="V487"/>
  <c r="W487"/>
  <c r="X487"/>
  <c r="Y487"/>
  <c r="Z487"/>
  <c r="AA487"/>
  <c r="AB487"/>
  <c r="AC487"/>
  <c r="AD487"/>
  <c r="AE487"/>
  <c r="D488"/>
  <c r="E488"/>
  <c r="G488"/>
  <c r="H488"/>
  <c r="J488"/>
  <c r="K488"/>
  <c r="L488"/>
  <c r="M488"/>
  <c r="N488"/>
  <c r="O488"/>
  <c r="P488"/>
  <c r="Q488"/>
  <c r="R488"/>
  <c r="S488"/>
  <c r="T488"/>
  <c r="U488"/>
  <c r="V488"/>
  <c r="W488"/>
  <c r="X488"/>
  <c r="Y488"/>
  <c r="Z488"/>
  <c r="AA488"/>
  <c r="AB488"/>
  <c r="AC488"/>
  <c r="AD488"/>
  <c r="AE488"/>
  <c r="D489"/>
  <c r="E489"/>
  <c r="G489"/>
  <c r="H489"/>
  <c r="J489"/>
  <c r="K489"/>
  <c r="L489"/>
  <c r="M489"/>
  <c r="N489"/>
  <c r="O489"/>
  <c r="P489"/>
  <c r="Q489"/>
  <c r="R489"/>
  <c r="S489"/>
  <c r="T489"/>
  <c r="U489"/>
  <c r="V489"/>
  <c r="W489"/>
  <c r="X489"/>
  <c r="Y489"/>
  <c r="Z489"/>
  <c r="AA489"/>
  <c r="AB489"/>
  <c r="AC489"/>
  <c r="AD489"/>
  <c r="AE489"/>
  <c r="L490"/>
  <c r="M490"/>
  <c r="N490"/>
  <c r="O490"/>
  <c r="P490"/>
  <c r="Q490"/>
  <c r="R490"/>
  <c r="S490"/>
  <c r="T490"/>
  <c r="U490"/>
  <c r="V490"/>
  <c r="W490"/>
  <c r="X490"/>
  <c r="Y490"/>
  <c r="Z490"/>
  <c r="AA490"/>
  <c r="AB490"/>
  <c r="AC490"/>
  <c r="AD490"/>
  <c r="AE490"/>
  <c r="D492"/>
  <c r="E492"/>
  <c r="F492"/>
  <c r="G492"/>
  <c r="H492"/>
  <c r="I492"/>
  <c r="J492"/>
  <c r="K492"/>
  <c r="L492"/>
  <c r="M492"/>
  <c r="N492"/>
  <c r="O492"/>
  <c r="P492"/>
  <c r="Q492"/>
  <c r="R492"/>
  <c r="S492"/>
  <c r="T492"/>
  <c r="U492"/>
  <c r="V492"/>
  <c r="W492"/>
  <c r="X492"/>
  <c r="Y492"/>
  <c r="Z492"/>
  <c r="AA492"/>
  <c r="AB492"/>
  <c r="AC492"/>
  <c r="AD492"/>
  <c r="AE492"/>
  <c r="D493"/>
  <c r="E493"/>
  <c r="F493"/>
  <c r="G493"/>
  <c r="H493"/>
  <c r="I493"/>
  <c r="J493"/>
  <c r="K493"/>
  <c r="L493"/>
  <c r="M493"/>
  <c r="N493"/>
  <c r="O493"/>
  <c r="P493"/>
  <c r="Q493"/>
  <c r="R493"/>
  <c r="S493"/>
  <c r="T493"/>
  <c r="U493"/>
  <c r="V493"/>
  <c r="W493"/>
  <c r="X493"/>
  <c r="Y493"/>
  <c r="Z493"/>
  <c r="AA493"/>
  <c r="AB493"/>
  <c r="AC493"/>
  <c r="AD493"/>
  <c r="AE493"/>
  <c r="D494"/>
  <c r="E494"/>
  <c r="F494"/>
  <c r="G494"/>
  <c r="H494"/>
  <c r="I494"/>
  <c r="J494"/>
  <c r="K494"/>
  <c r="L494"/>
  <c r="M494"/>
  <c r="N494"/>
  <c r="O494"/>
  <c r="P494"/>
  <c r="Q494"/>
  <c r="R494"/>
  <c r="S494"/>
  <c r="T494"/>
  <c r="U494"/>
  <c r="V494"/>
  <c r="W494"/>
  <c r="X494"/>
  <c r="Y494"/>
  <c r="Z494"/>
  <c r="AA494"/>
  <c r="AB494"/>
  <c r="AC494"/>
  <c r="AD494"/>
  <c r="AE494"/>
  <c r="D496"/>
  <c r="E496"/>
  <c r="F496"/>
  <c r="G496"/>
  <c r="H496"/>
  <c r="I496"/>
  <c r="J496"/>
  <c r="K496"/>
  <c r="L496"/>
  <c r="M496"/>
  <c r="N496"/>
  <c r="O496"/>
  <c r="P496"/>
  <c r="Q496"/>
  <c r="R496"/>
  <c r="S496"/>
  <c r="T496"/>
  <c r="U496"/>
  <c r="V496"/>
  <c r="W496"/>
  <c r="X496"/>
  <c r="Y496"/>
  <c r="Z496"/>
  <c r="AA496"/>
  <c r="AB496"/>
  <c r="AC496"/>
  <c r="AD496"/>
  <c r="AE496"/>
  <c r="D497"/>
  <c r="E497"/>
  <c r="F497"/>
  <c r="G497"/>
  <c r="H497"/>
  <c r="I497"/>
  <c r="J497"/>
  <c r="K497"/>
  <c r="L497"/>
  <c r="M497"/>
  <c r="N497"/>
  <c r="O497"/>
  <c r="P497"/>
  <c r="Q497"/>
  <c r="R497"/>
  <c r="S497"/>
  <c r="T497"/>
  <c r="U497"/>
  <c r="V497"/>
  <c r="W497"/>
  <c r="X497"/>
  <c r="Y497"/>
  <c r="Z497"/>
  <c r="AA497"/>
  <c r="AB497"/>
  <c r="AC497"/>
  <c r="AD497"/>
  <c r="AE497"/>
  <c r="D498"/>
  <c r="E498"/>
  <c r="F498"/>
  <c r="G498"/>
  <c r="H498"/>
  <c r="I498"/>
  <c r="J498"/>
  <c r="K498"/>
  <c r="L498"/>
  <c r="M498"/>
  <c r="N498"/>
  <c r="O498"/>
  <c r="P498"/>
  <c r="Q498"/>
  <c r="R498"/>
  <c r="S498"/>
  <c r="T498"/>
  <c r="U498"/>
  <c r="V498"/>
  <c r="W498"/>
  <c r="X498"/>
  <c r="Y498"/>
  <c r="Z498"/>
  <c r="AA498"/>
  <c r="AB498"/>
  <c r="AC498"/>
  <c r="AD498"/>
  <c r="AE498"/>
  <c r="D500"/>
  <c r="E500"/>
  <c r="F500"/>
  <c r="G500"/>
  <c r="H500"/>
  <c r="I500"/>
  <c r="J500"/>
  <c r="K500"/>
  <c r="L500"/>
  <c r="M500"/>
  <c r="N500"/>
  <c r="O500"/>
  <c r="P500"/>
  <c r="Q500"/>
  <c r="R500"/>
  <c r="S500"/>
  <c r="T500"/>
  <c r="U500"/>
  <c r="V500"/>
  <c r="W500"/>
  <c r="X500"/>
  <c r="Y500"/>
  <c r="Z500"/>
  <c r="AA500"/>
  <c r="AB500"/>
  <c r="AC500"/>
  <c r="AD500"/>
  <c r="AE500"/>
  <c r="D501"/>
  <c r="E501"/>
  <c r="F501"/>
  <c r="G501"/>
  <c r="H501"/>
  <c r="I501"/>
  <c r="J501"/>
  <c r="K501"/>
  <c r="L501"/>
  <c r="M501"/>
  <c r="N501"/>
  <c r="O501"/>
  <c r="P501"/>
  <c r="Q501"/>
  <c r="R501"/>
  <c r="S501"/>
  <c r="T501"/>
  <c r="U501"/>
  <c r="V501"/>
  <c r="W501"/>
  <c r="X501"/>
  <c r="Y501"/>
  <c r="Z501"/>
  <c r="AA501"/>
  <c r="AB501"/>
  <c r="AC501"/>
  <c r="AD501"/>
  <c r="AE501"/>
  <c r="D502"/>
  <c r="E502"/>
  <c r="F502"/>
  <c r="G502"/>
  <c r="H502"/>
  <c r="I502"/>
  <c r="J502"/>
  <c r="K502"/>
  <c r="L502"/>
  <c r="M502"/>
  <c r="N502"/>
  <c r="O502"/>
  <c r="P502"/>
  <c r="Q502"/>
  <c r="R502"/>
  <c r="S502"/>
  <c r="T502"/>
  <c r="U502"/>
  <c r="V502"/>
  <c r="W502"/>
  <c r="X502"/>
  <c r="Y502"/>
  <c r="Z502"/>
  <c r="AA502"/>
  <c r="AB502"/>
  <c r="AC502"/>
  <c r="AD502"/>
  <c r="AE502"/>
  <c r="D503"/>
  <c r="E503"/>
  <c r="G503"/>
  <c r="H503"/>
  <c r="J503"/>
  <c r="K503"/>
  <c r="L503"/>
  <c r="M503"/>
  <c r="N503"/>
  <c r="O503"/>
  <c r="P503"/>
  <c r="Q503"/>
  <c r="R503"/>
  <c r="S503"/>
  <c r="T503"/>
  <c r="U503"/>
  <c r="V503"/>
  <c r="W503"/>
  <c r="X503"/>
  <c r="Y503"/>
  <c r="Z503"/>
  <c r="AA503"/>
  <c r="AB503"/>
  <c r="AC503"/>
  <c r="AD503"/>
  <c r="AE503"/>
  <c r="L504"/>
  <c r="M504"/>
  <c r="N504"/>
  <c r="O504"/>
  <c r="P504"/>
  <c r="Q504"/>
  <c r="R504"/>
  <c r="S504"/>
  <c r="T504"/>
  <c r="U504"/>
  <c r="V504"/>
  <c r="W504"/>
  <c r="X504"/>
  <c r="Y504"/>
  <c r="Z504"/>
  <c r="AA504"/>
  <c r="AB504"/>
  <c r="AC504"/>
  <c r="AD504"/>
  <c r="AE504"/>
  <c r="D505"/>
  <c r="E505"/>
  <c r="F505"/>
  <c r="G505"/>
  <c r="H505"/>
  <c r="I505"/>
  <c r="J505"/>
  <c r="K505"/>
  <c r="L505"/>
  <c r="M505"/>
  <c r="N505"/>
  <c r="O505"/>
  <c r="P505"/>
  <c r="Q505"/>
  <c r="R505"/>
  <c r="S505"/>
  <c r="T505"/>
  <c r="U505"/>
  <c r="V505"/>
  <c r="W505"/>
  <c r="X505"/>
  <c r="Y505"/>
  <c r="Z505"/>
  <c r="AA505"/>
  <c r="AB505"/>
  <c r="AC505"/>
  <c r="AD505"/>
  <c r="AE505"/>
  <c r="D506"/>
  <c r="E506"/>
  <c r="F506"/>
  <c r="G506"/>
  <c r="H506"/>
  <c r="I506"/>
  <c r="J506"/>
  <c r="K506"/>
  <c r="L506"/>
  <c r="M506"/>
  <c r="N506"/>
  <c r="O506"/>
  <c r="P506"/>
  <c r="Q506"/>
  <c r="R506"/>
  <c r="S506"/>
  <c r="T506"/>
  <c r="U506"/>
  <c r="V506"/>
  <c r="W506"/>
  <c r="X506"/>
  <c r="Y506"/>
  <c r="Z506"/>
  <c r="AA506"/>
  <c r="AB506"/>
  <c r="AC506"/>
  <c r="AD506"/>
  <c r="AE506"/>
  <c r="D507"/>
  <c r="E507"/>
  <c r="F507"/>
  <c r="G507"/>
  <c r="H507"/>
  <c r="I507"/>
  <c r="J507"/>
  <c r="K507"/>
  <c r="L507"/>
  <c r="M507"/>
  <c r="N507"/>
  <c r="O507"/>
  <c r="P507"/>
  <c r="Q507"/>
  <c r="R507"/>
  <c r="S507"/>
  <c r="T507"/>
  <c r="U507"/>
  <c r="V507"/>
  <c r="W507"/>
  <c r="X507"/>
  <c r="Y507"/>
  <c r="Z507"/>
  <c r="AA507"/>
  <c r="AB507"/>
  <c r="AC507"/>
  <c r="AD507"/>
  <c r="AE507"/>
  <c r="D508"/>
  <c r="E508"/>
  <c r="F508"/>
  <c r="G508"/>
  <c r="H508"/>
  <c r="I508"/>
  <c r="J508"/>
  <c r="K508"/>
  <c r="L508"/>
  <c r="M508"/>
  <c r="N508"/>
  <c r="O508"/>
  <c r="P508"/>
  <c r="Q508"/>
  <c r="R508"/>
  <c r="S508"/>
  <c r="T508"/>
  <c r="U508"/>
  <c r="V508"/>
  <c r="W508"/>
  <c r="X508"/>
  <c r="Y508"/>
  <c r="Z508"/>
  <c r="AA508"/>
  <c r="AB508"/>
  <c r="AC508"/>
  <c r="AD508"/>
  <c r="AE508"/>
  <c r="D509"/>
  <c r="E509"/>
  <c r="F509"/>
  <c r="G509"/>
  <c r="H509"/>
  <c r="I509"/>
  <c r="J509"/>
  <c r="K509"/>
  <c r="L509"/>
  <c r="M509"/>
  <c r="N509"/>
  <c r="O509"/>
  <c r="P509"/>
  <c r="Q509"/>
  <c r="R509"/>
  <c r="S509"/>
  <c r="T509"/>
  <c r="U509"/>
  <c r="V509"/>
  <c r="W509"/>
  <c r="X509"/>
  <c r="Y509"/>
  <c r="Z509"/>
  <c r="AA509"/>
  <c r="AB509"/>
  <c r="AC509"/>
  <c r="AD509"/>
  <c r="AE509"/>
  <c r="D510"/>
  <c r="E510"/>
  <c r="F510"/>
  <c r="G510"/>
  <c r="H510"/>
  <c r="I510"/>
  <c r="J510"/>
  <c r="K510"/>
  <c r="L510"/>
  <c r="M510"/>
  <c r="N510"/>
  <c r="O510"/>
  <c r="P510"/>
  <c r="Q510"/>
  <c r="R510"/>
  <c r="S510"/>
  <c r="T510"/>
  <c r="U510"/>
  <c r="V510"/>
  <c r="W510"/>
  <c r="X510"/>
  <c r="Y510"/>
  <c r="Z510"/>
  <c r="AA510"/>
  <c r="AB510"/>
  <c r="AC510"/>
  <c r="AD510"/>
  <c r="AE510"/>
  <c r="D511"/>
  <c r="E511"/>
  <c r="F511"/>
  <c r="G511"/>
  <c r="H511"/>
  <c r="I511"/>
  <c r="J511"/>
  <c r="K511"/>
  <c r="L511"/>
  <c r="M511"/>
  <c r="N511"/>
  <c r="O511"/>
  <c r="P511"/>
  <c r="Q511"/>
  <c r="R511"/>
  <c r="S511"/>
  <c r="T511"/>
  <c r="U511"/>
  <c r="V511"/>
  <c r="W511"/>
  <c r="X511"/>
  <c r="Y511"/>
  <c r="Z511"/>
  <c r="AA511"/>
  <c r="AB511"/>
  <c r="AC511"/>
  <c r="AD511"/>
  <c r="AE511"/>
  <c r="D512"/>
  <c r="E512"/>
  <c r="F512"/>
  <c r="G512"/>
  <c r="H512"/>
  <c r="I512"/>
  <c r="J512"/>
  <c r="K512"/>
  <c r="L512"/>
  <c r="M512"/>
  <c r="N512"/>
  <c r="O512"/>
  <c r="P512"/>
  <c r="Q512"/>
  <c r="R512"/>
  <c r="S512"/>
  <c r="T512"/>
  <c r="U512"/>
  <c r="V512"/>
  <c r="W512"/>
  <c r="X512"/>
  <c r="Y512"/>
  <c r="Z512"/>
  <c r="AA512"/>
  <c r="AB512"/>
  <c r="AC512"/>
  <c r="AD512"/>
  <c r="AE512"/>
  <c r="D513"/>
  <c r="E513"/>
  <c r="F513"/>
  <c r="G513"/>
  <c r="H513"/>
  <c r="I513"/>
  <c r="J513"/>
  <c r="K513"/>
  <c r="L513"/>
  <c r="M513"/>
  <c r="N513"/>
  <c r="O513"/>
  <c r="P513"/>
  <c r="Q513"/>
  <c r="R513"/>
  <c r="S513"/>
  <c r="T513"/>
  <c r="U513"/>
  <c r="V513"/>
  <c r="W513"/>
  <c r="X513"/>
  <c r="Y513"/>
  <c r="Z513"/>
  <c r="AA513"/>
  <c r="AB513"/>
  <c r="AC513"/>
  <c r="AD513"/>
  <c r="AE513"/>
  <c r="D514"/>
  <c r="E514"/>
  <c r="F514"/>
  <c r="G514"/>
  <c r="H514"/>
  <c r="I514"/>
  <c r="J514"/>
  <c r="K514"/>
  <c r="L514"/>
  <c r="M514"/>
  <c r="N514"/>
  <c r="O514"/>
  <c r="P514"/>
  <c r="Q514"/>
  <c r="R514"/>
  <c r="S514"/>
  <c r="T514"/>
  <c r="U514"/>
  <c r="V514"/>
  <c r="W514"/>
  <c r="X514"/>
  <c r="Y514"/>
  <c r="Z514"/>
  <c r="AA514"/>
  <c r="AB514"/>
  <c r="AC514"/>
  <c r="AD514"/>
  <c r="AE514"/>
  <c r="D515"/>
  <c r="E515"/>
  <c r="F515"/>
  <c r="G515"/>
  <c r="H515"/>
  <c r="I515"/>
  <c r="J515"/>
  <c r="K515"/>
  <c r="L515"/>
  <c r="M515"/>
  <c r="N515"/>
  <c r="O515"/>
  <c r="P515"/>
  <c r="Q515"/>
  <c r="R515"/>
  <c r="S515"/>
  <c r="T515"/>
  <c r="U515"/>
  <c r="V515"/>
  <c r="W515"/>
  <c r="X515"/>
  <c r="Y515"/>
  <c r="Z515"/>
  <c r="AA515"/>
  <c r="AB515"/>
  <c r="AC515"/>
  <c r="AD515"/>
  <c r="AE515"/>
  <c r="D516"/>
  <c r="E516"/>
  <c r="F516"/>
  <c r="G516"/>
  <c r="H516"/>
  <c r="I516"/>
  <c r="J516"/>
  <c r="K516"/>
  <c r="L516"/>
  <c r="M516"/>
  <c r="N516"/>
  <c r="O516"/>
  <c r="P516"/>
  <c r="Q516"/>
  <c r="R516"/>
  <c r="S516"/>
  <c r="T516"/>
  <c r="U516"/>
  <c r="V516"/>
  <c r="W516"/>
  <c r="X516"/>
  <c r="Y516"/>
  <c r="Z516"/>
  <c r="AA516"/>
  <c r="AB516"/>
  <c r="AC516"/>
  <c r="AD516"/>
  <c r="AE516"/>
  <c r="L517"/>
  <c r="M517"/>
  <c r="N517"/>
  <c r="O517"/>
  <c r="P517"/>
  <c r="Q517"/>
  <c r="R517"/>
  <c r="S517"/>
  <c r="T517"/>
  <c r="U517"/>
  <c r="V517"/>
  <c r="W517"/>
  <c r="X517"/>
  <c r="Y517"/>
  <c r="Z517"/>
  <c r="AA517"/>
  <c r="AB517"/>
  <c r="AC517"/>
  <c r="AD517"/>
  <c r="AE517"/>
  <c r="D518"/>
  <c r="E518"/>
  <c r="F518"/>
  <c r="G518"/>
  <c r="H518"/>
  <c r="I518"/>
  <c r="J518"/>
  <c r="K518"/>
  <c r="L518"/>
  <c r="M518"/>
  <c r="N518"/>
  <c r="O518"/>
  <c r="P518"/>
  <c r="Q518"/>
  <c r="R518"/>
  <c r="S518"/>
  <c r="T518"/>
  <c r="U518"/>
  <c r="V518"/>
  <c r="W518"/>
  <c r="X518"/>
  <c r="Y518"/>
  <c r="Z518"/>
  <c r="AA518"/>
  <c r="AB518"/>
  <c r="AC518"/>
  <c r="AD518"/>
  <c r="AE518"/>
  <c r="D519"/>
  <c r="E519"/>
  <c r="F519"/>
  <c r="G519"/>
  <c r="H519"/>
  <c r="I519"/>
  <c r="J519"/>
  <c r="K519"/>
  <c r="L519"/>
  <c r="M519"/>
  <c r="N519"/>
  <c r="O519"/>
  <c r="P519"/>
  <c r="Q519"/>
  <c r="R519"/>
  <c r="S519"/>
  <c r="T519"/>
  <c r="U519"/>
  <c r="V519"/>
  <c r="W519"/>
  <c r="X519"/>
  <c r="Y519"/>
  <c r="Z519"/>
  <c r="AA519"/>
  <c r="AB519"/>
  <c r="AC519"/>
  <c r="AD519"/>
  <c r="AE519"/>
  <c r="D520"/>
  <c r="E520"/>
  <c r="F520"/>
  <c r="G520"/>
  <c r="H520"/>
  <c r="I520"/>
  <c r="J520"/>
  <c r="K520"/>
  <c r="L520"/>
  <c r="M520"/>
  <c r="N520"/>
  <c r="O520"/>
  <c r="P520"/>
  <c r="Q520"/>
  <c r="R520"/>
  <c r="S520"/>
  <c r="T520"/>
  <c r="U520"/>
  <c r="V520"/>
  <c r="W520"/>
  <c r="X520"/>
  <c r="Y520"/>
  <c r="Z520"/>
  <c r="AA520"/>
  <c r="AB520"/>
  <c r="AC520"/>
  <c r="AD520"/>
  <c r="AE520"/>
  <c r="D521"/>
  <c r="E521"/>
  <c r="F521"/>
  <c r="G521"/>
  <c r="H521"/>
  <c r="I521"/>
  <c r="J521"/>
  <c r="K521"/>
  <c r="L521"/>
  <c r="M521"/>
  <c r="N521"/>
  <c r="O521"/>
  <c r="P521"/>
  <c r="Q521"/>
  <c r="R521"/>
  <c r="S521"/>
  <c r="T521"/>
  <c r="U521"/>
  <c r="V521"/>
  <c r="W521"/>
  <c r="X521"/>
  <c r="Y521"/>
  <c r="Z521"/>
  <c r="AA521"/>
  <c r="AB521"/>
  <c r="AC521"/>
  <c r="AD521"/>
  <c r="AE521"/>
  <c r="D522"/>
  <c r="E522"/>
  <c r="G522"/>
  <c r="H522"/>
  <c r="J522"/>
  <c r="K522"/>
  <c r="L522"/>
  <c r="M522"/>
  <c r="N522"/>
  <c r="O522"/>
  <c r="P522"/>
  <c r="Q522"/>
  <c r="R522"/>
  <c r="S522"/>
  <c r="T522"/>
  <c r="U522"/>
  <c r="V522"/>
  <c r="W522"/>
  <c r="X522"/>
  <c r="Y522"/>
  <c r="Z522"/>
  <c r="AA522"/>
  <c r="AB522"/>
  <c r="AC522"/>
  <c r="AD522"/>
  <c r="AE522"/>
  <c r="L523"/>
  <c r="M523"/>
  <c r="N523"/>
  <c r="O523"/>
  <c r="P523"/>
  <c r="Q523"/>
  <c r="R523"/>
  <c r="S523"/>
  <c r="T523"/>
  <c r="U523"/>
  <c r="V523"/>
  <c r="W523"/>
  <c r="X523"/>
  <c r="Y523"/>
  <c r="Z523"/>
  <c r="AA523"/>
  <c r="AB523"/>
  <c r="AC523"/>
  <c r="AD523"/>
  <c r="AE523"/>
  <c r="D524"/>
  <c r="E524"/>
  <c r="G524"/>
  <c r="H524"/>
  <c r="J524"/>
  <c r="K524"/>
  <c r="L524"/>
  <c r="M524"/>
  <c r="N524"/>
  <c r="O524"/>
  <c r="P524"/>
  <c r="Q524"/>
  <c r="R524"/>
  <c r="S524"/>
  <c r="T524"/>
  <c r="U524"/>
  <c r="V524"/>
  <c r="W524"/>
  <c r="X524"/>
  <c r="Y524"/>
  <c r="Z524"/>
  <c r="AA524"/>
  <c r="AB524"/>
  <c r="AC524"/>
  <c r="AD524"/>
  <c r="AE524"/>
  <c r="D525"/>
  <c r="E525"/>
  <c r="G525"/>
  <c r="H525"/>
  <c r="J525"/>
  <c r="K525"/>
  <c r="L525"/>
  <c r="M525"/>
  <c r="N525"/>
  <c r="O525"/>
  <c r="P525"/>
  <c r="Q525"/>
  <c r="R525"/>
  <c r="S525"/>
  <c r="T525"/>
  <c r="U525"/>
  <c r="V525"/>
  <c r="W525"/>
  <c r="X525"/>
  <c r="Y525"/>
  <c r="Z525"/>
  <c r="AA525"/>
  <c r="AB525"/>
  <c r="AC525"/>
  <c r="AD525"/>
  <c r="AE525"/>
  <c r="D526"/>
  <c r="E526"/>
  <c r="G526"/>
  <c r="H526"/>
  <c r="J526"/>
  <c r="K526"/>
  <c r="L526"/>
  <c r="M526"/>
  <c r="N526"/>
  <c r="O526"/>
  <c r="P526"/>
  <c r="Q526"/>
  <c r="R526"/>
  <c r="S526"/>
  <c r="T526"/>
  <c r="U526"/>
  <c r="V526"/>
  <c r="W526"/>
  <c r="X526"/>
  <c r="Y526"/>
  <c r="Z526"/>
  <c r="AA526"/>
  <c r="AB526"/>
  <c r="AC526"/>
  <c r="AD526"/>
  <c r="AE526"/>
  <c r="D527"/>
  <c r="E527"/>
  <c r="G527"/>
  <c r="H527"/>
  <c r="J527"/>
  <c r="K527"/>
  <c r="L527"/>
  <c r="M527"/>
  <c r="N527"/>
  <c r="O527"/>
  <c r="P527"/>
  <c r="Q527"/>
  <c r="R527"/>
  <c r="S527"/>
  <c r="T527"/>
  <c r="U527"/>
  <c r="V527"/>
  <c r="W527"/>
  <c r="X527"/>
  <c r="Y527"/>
  <c r="Z527"/>
  <c r="AA527"/>
  <c r="AB527"/>
  <c r="AC527"/>
  <c r="AD527"/>
  <c r="AE527"/>
  <c r="L528"/>
  <c r="M528"/>
  <c r="N528"/>
  <c r="O528"/>
  <c r="P528"/>
  <c r="Q528"/>
  <c r="R528"/>
  <c r="S528"/>
  <c r="T528"/>
  <c r="U528"/>
  <c r="V528"/>
  <c r="W528"/>
  <c r="X528"/>
  <c r="Y528"/>
  <c r="Z528"/>
  <c r="AA528"/>
  <c r="AB528"/>
  <c r="AC528"/>
  <c r="AD528"/>
  <c r="AE528"/>
  <c r="D529"/>
  <c r="E529"/>
  <c r="G529"/>
  <c r="H529"/>
  <c r="J529"/>
  <c r="K529"/>
  <c r="L529"/>
  <c r="M529"/>
  <c r="N529"/>
  <c r="O529"/>
  <c r="P529"/>
  <c r="Q529"/>
  <c r="R529"/>
  <c r="S529"/>
  <c r="T529"/>
  <c r="U529"/>
  <c r="V529"/>
  <c r="W529"/>
  <c r="X529"/>
  <c r="Y529"/>
  <c r="Z529"/>
  <c r="AA529"/>
  <c r="AB529"/>
  <c r="AC529"/>
  <c r="AD529"/>
  <c r="AE529"/>
  <c r="D530"/>
  <c r="E530"/>
  <c r="G530"/>
  <c r="H530"/>
  <c r="I530"/>
  <c r="J530"/>
  <c r="K530"/>
  <c r="L530"/>
  <c r="M530"/>
  <c r="N530"/>
  <c r="O530"/>
  <c r="P530"/>
  <c r="Q530"/>
  <c r="R530"/>
  <c r="S530"/>
  <c r="T530"/>
  <c r="U530"/>
  <c r="V530"/>
  <c r="W530"/>
  <c r="X530"/>
  <c r="Y530"/>
  <c r="Z530"/>
  <c r="AA530"/>
  <c r="AB530"/>
  <c r="AC530"/>
  <c r="AD530"/>
  <c r="AE530"/>
  <c r="D531"/>
  <c r="E531"/>
  <c r="G531"/>
  <c r="H531"/>
  <c r="I531"/>
  <c r="J531"/>
  <c r="K531"/>
  <c r="L531"/>
  <c r="M531"/>
  <c r="N531"/>
  <c r="O531"/>
  <c r="P531"/>
  <c r="Q531"/>
  <c r="R531"/>
  <c r="S531"/>
  <c r="T531"/>
  <c r="U531"/>
  <c r="V531"/>
  <c r="W531"/>
  <c r="X531"/>
  <c r="Y531"/>
  <c r="Z531"/>
  <c r="AA531"/>
  <c r="AB531"/>
  <c r="AC531"/>
  <c r="AD531"/>
  <c r="AE531"/>
  <c r="D532"/>
  <c r="E532"/>
  <c r="G532"/>
  <c r="H532"/>
  <c r="J532"/>
  <c r="K532"/>
  <c r="L532"/>
  <c r="M532"/>
  <c r="N532"/>
  <c r="O532"/>
  <c r="P532"/>
  <c r="Q532"/>
  <c r="R532"/>
  <c r="S532"/>
  <c r="T532"/>
  <c r="U532"/>
  <c r="V532"/>
  <c r="W532"/>
  <c r="X532"/>
  <c r="Y532"/>
  <c r="Z532"/>
  <c r="AA532"/>
  <c r="AB532"/>
  <c r="AC532"/>
  <c r="AD532"/>
  <c r="AE532"/>
  <c r="D533"/>
  <c r="E533"/>
  <c r="G533"/>
  <c r="H533"/>
  <c r="J533"/>
  <c r="K533"/>
  <c r="L533"/>
  <c r="M533"/>
  <c r="N533"/>
  <c r="O533"/>
  <c r="P533"/>
  <c r="Q533"/>
  <c r="R533"/>
  <c r="S533"/>
  <c r="T533"/>
  <c r="U533"/>
  <c r="V533"/>
  <c r="W533"/>
  <c r="X533"/>
  <c r="Y533"/>
  <c r="Z533"/>
  <c r="AA533"/>
  <c r="AB533"/>
  <c r="AC533"/>
  <c r="AD533"/>
  <c r="AE533"/>
  <c r="L534"/>
  <c r="M534"/>
  <c r="N534"/>
  <c r="O534"/>
  <c r="P534"/>
  <c r="Q534"/>
  <c r="R534"/>
  <c r="S534"/>
  <c r="T534"/>
  <c r="U534"/>
  <c r="V534"/>
  <c r="W534"/>
  <c r="X534"/>
  <c r="Y534"/>
  <c r="Z534"/>
  <c r="AA534"/>
  <c r="AB534"/>
  <c r="AC534"/>
  <c r="AD534"/>
  <c r="AE534"/>
  <c r="D535"/>
  <c r="E535"/>
  <c r="G535"/>
  <c r="H535"/>
  <c r="J535"/>
  <c r="K535"/>
  <c r="L535"/>
  <c r="M535"/>
  <c r="N535"/>
  <c r="O535"/>
  <c r="P535"/>
  <c r="Q535"/>
  <c r="R535"/>
  <c r="S535"/>
  <c r="T535"/>
  <c r="U535"/>
  <c r="V535"/>
  <c r="W535"/>
  <c r="X535"/>
  <c r="Y535"/>
  <c r="Z535"/>
  <c r="AA535"/>
  <c r="AB535"/>
  <c r="AC535"/>
  <c r="AD535"/>
  <c r="AE535"/>
  <c r="D536"/>
  <c r="E536"/>
  <c r="G536"/>
  <c r="H536"/>
  <c r="J536"/>
  <c r="K536"/>
  <c r="L536"/>
  <c r="M536"/>
  <c r="N536"/>
  <c r="O536"/>
  <c r="P536"/>
  <c r="Q536"/>
  <c r="R536"/>
  <c r="S536"/>
  <c r="T536"/>
  <c r="U536"/>
  <c r="V536"/>
  <c r="W536"/>
  <c r="X536"/>
  <c r="Y536"/>
  <c r="Z536"/>
  <c r="AA536"/>
  <c r="AB536"/>
  <c r="AC536"/>
  <c r="AD536"/>
  <c r="AE536"/>
  <c r="D537"/>
  <c r="E537"/>
  <c r="G537"/>
  <c r="H537"/>
  <c r="J537"/>
  <c r="K537"/>
  <c r="L537"/>
  <c r="M537"/>
  <c r="N537"/>
  <c r="O537"/>
  <c r="P537"/>
  <c r="Q537"/>
  <c r="R537"/>
  <c r="S537"/>
  <c r="T537"/>
  <c r="U537"/>
  <c r="V537"/>
  <c r="W537"/>
  <c r="X537"/>
  <c r="Y537"/>
  <c r="Z537"/>
  <c r="AA537"/>
  <c r="AB537"/>
  <c r="AC537"/>
  <c r="AD537"/>
  <c r="AE537"/>
  <c r="D538"/>
  <c r="E538"/>
  <c r="G538"/>
  <c r="H538"/>
  <c r="J538"/>
  <c r="K538"/>
  <c r="L538"/>
  <c r="M538"/>
  <c r="N538"/>
  <c r="O538"/>
  <c r="P538"/>
  <c r="Q538"/>
  <c r="R538"/>
  <c r="S538"/>
  <c r="T538"/>
  <c r="U538"/>
  <c r="V538"/>
  <c r="W538"/>
  <c r="X538"/>
  <c r="Y538"/>
  <c r="Z538"/>
  <c r="AA538"/>
  <c r="AB538"/>
  <c r="AC538"/>
  <c r="AD538"/>
  <c r="AE538"/>
  <c r="D539"/>
  <c r="E539"/>
  <c r="G539"/>
  <c r="H539"/>
  <c r="J539"/>
  <c r="K539"/>
  <c r="L539"/>
  <c r="M539"/>
  <c r="N539"/>
  <c r="O539"/>
  <c r="P539"/>
  <c r="Q539"/>
  <c r="R539"/>
  <c r="S539"/>
  <c r="T539"/>
  <c r="U539"/>
  <c r="V539"/>
  <c r="W539"/>
  <c r="X539"/>
  <c r="Y539"/>
  <c r="Z539"/>
  <c r="AA539"/>
  <c r="AB539"/>
  <c r="AC539"/>
  <c r="AD539"/>
  <c r="AE539"/>
  <c r="D540"/>
  <c r="E540"/>
  <c r="G540"/>
  <c r="H540"/>
  <c r="J540"/>
  <c r="K540"/>
  <c r="L540"/>
  <c r="M540"/>
  <c r="N540"/>
  <c r="O540"/>
  <c r="P540"/>
  <c r="Q540"/>
  <c r="R540"/>
  <c r="S540"/>
  <c r="T540"/>
  <c r="U540"/>
  <c r="V540"/>
  <c r="W540"/>
  <c r="X540"/>
  <c r="Y540"/>
  <c r="Z540"/>
  <c r="AA540"/>
  <c r="AB540"/>
  <c r="AC540"/>
  <c r="AD540"/>
  <c r="AE540"/>
  <c r="L541"/>
  <c r="M541"/>
  <c r="N541"/>
  <c r="O541"/>
  <c r="P541"/>
  <c r="Q541"/>
  <c r="R541"/>
  <c r="S541"/>
  <c r="T541"/>
  <c r="U541"/>
  <c r="V541"/>
  <c r="W541"/>
  <c r="X541"/>
  <c r="Y541"/>
  <c r="Z541"/>
  <c r="AA541"/>
  <c r="AB541"/>
  <c r="AC541"/>
  <c r="AD541"/>
  <c r="AE541"/>
  <c r="L542"/>
  <c r="M542"/>
  <c r="N542"/>
  <c r="O542"/>
  <c r="P542"/>
  <c r="Q542"/>
  <c r="R542"/>
  <c r="S542"/>
  <c r="T542"/>
  <c r="U542"/>
  <c r="V542"/>
  <c r="W542"/>
  <c r="X542"/>
  <c r="Y542"/>
  <c r="Z542"/>
  <c r="AA542"/>
  <c r="AB542"/>
  <c r="AC542"/>
  <c r="AD542"/>
  <c r="AE542"/>
  <c r="L543"/>
  <c r="M543"/>
  <c r="N543"/>
  <c r="O543"/>
  <c r="P543"/>
  <c r="Q543"/>
  <c r="R543"/>
  <c r="S543"/>
  <c r="T543"/>
  <c r="U543"/>
  <c r="V543"/>
  <c r="W543"/>
  <c r="X543"/>
  <c r="Y543"/>
  <c r="Z543"/>
  <c r="AA543"/>
  <c r="AB543"/>
  <c r="AC543"/>
  <c r="AD543"/>
  <c r="AE543"/>
  <c r="D544"/>
  <c r="E544"/>
  <c r="G544"/>
  <c r="H544"/>
  <c r="J544"/>
  <c r="K544"/>
  <c r="L544"/>
  <c r="M544"/>
  <c r="N544"/>
  <c r="O544"/>
  <c r="P544"/>
  <c r="Q544"/>
  <c r="R544"/>
  <c r="S544"/>
  <c r="T544"/>
  <c r="U544"/>
  <c r="V544"/>
  <c r="W544"/>
  <c r="X544"/>
  <c r="Y544"/>
  <c r="Z544"/>
  <c r="AA544"/>
  <c r="AB544"/>
  <c r="AC544"/>
  <c r="AD544"/>
  <c r="AE544"/>
  <c r="D545"/>
  <c r="E545"/>
  <c r="G545"/>
  <c r="H545"/>
  <c r="J545"/>
  <c r="K545"/>
  <c r="L545"/>
  <c r="M545"/>
  <c r="N545"/>
  <c r="O545"/>
  <c r="P545"/>
  <c r="Q545"/>
  <c r="R545"/>
  <c r="S545"/>
  <c r="T545"/>
  <c r="U545"/>
  <c r="V545"/>
  <c r="W545"/>
  <c r="X545"/>
  <c r="Y545"/>
  <c r="Z545"/>
  <c r="AA545"/>
  <c r="AB545"/>
  <c r="AC545"/>
  <c r="AD545"/>
  <c r="AE545"/>
  <c r="D546"/>
  <c r="E546"/>
  <c r="G546"/>
  <c r="H546"/>
  <c r="J546"/>
  <c r="K546"/>
  <c r="L546"/>
  <c r="M546"/>
  <c r="N546"/>
  <c r="O546"/>
  <c r="P546"/>
  <c r="Q546"/>
  <c r="R546"/>
  <c r="S546"/>
  <c r="T546"/>
  <c r="U546"/>
  <c r="V546"/>
  <c r="W546"/>
  <c r="X546"/>
  <c r="Y546"/>
  <c r="Z546"/>
  <c r="AA546"/>
  <c r="AB546"/>
  <c r="AC546"/>
  <c r="AD546"/>
  <c r="AE546"/>
  <c r="D547"/>
  <c r="E547"/>
  <c r="G547"/>
  <c r="H547"/>
  <c r="J547"/>
  <c r="K547"/>
  <c r="L547"/>
  <c r="M547"/>
  <c r="N547"/>
  <c r="O547"/>
  <c r="P547"/>
  <c r="Q547"/>
  <c r="R547"/>
  <c r="S547"/>
  <c r="T547"/>
  <c r="U547"/>
  <c r="V547"/>
  <c r="W547"/>
  <c r="X547"/>
  <c r="Y547"/>
  <c r="Z547"/>
  <c r="AA547"/>
  <c r="AB547"/>
  <c r="AC547"/>
  <c r="AD547"/>
  <c r="AE547"/>
  <c r="L548"/>
  <c r="M548"/>
  <c r="N548"/>
  <c r="O548"/>
  <c r="P548"/>
  <c r="Q548"/>
  <c r="R548"/>
  <c r="S548"/>
  <c r="T548"/>
  <c r="U548"/>
  <c r="V548"/>
  <c r="W548"/>
  <c r="X548"/>
  <c r="Y548"/>
  <c r="Z548"/>
  <c r="AA548"/>
  <c r="AB548"/>
  <c r="AC548"/>
  <c r="AD548"/>
  <c r="AE548"/>
  <c r="D549"/>
  <c r="E549"/>
  <c r="G549"/>
  <c r="H549"/>
  <c r="J549"/>
  <c r="K549"/>
  <c r="L549"/>
  <c r="M549"/>
  <c r="N549"/>
  <c r="O549"/>
  <c r="P549"/>
  <c r="Q549"/>
  <c r="R549"/>
  <c r="S549"/>
  <c r="T549"/>
  <c r="U549"/>
  <c r="V549"/>
  <c r="W549"/>
  <c r="X549"/>
  <c r="Y549"/>
  <c r="Z549"/>
  <c r="AA549"/>
  <c r="AB549"/>
  <c r="AC549"/>
  <c r="AD549"/>
  <c r="AE549"/>
  <c r="D550"/>
  <c r="E550"/>
  <c r="G550"/>
  <c r="H550"/>
  <c r="J550"/>
  <c r="K550"/>
  <c r="L550"/>
  <c r="M550"/>
  <c r="N550"/>
  <c r="O550"/>
  <c r="P550"/>
  <c r="Q550"/>
  <c r="R550"/>
  <c r="S550"/>
  <c r="T550"/>
  <c r="U550"/>
  <c r="V550"/>
  <c r="W550"/>
  <c r="X550"/>
  <c r="Y550"/>
  <c r="Z550"/>
  <c r="AA550"/>
  <c r="AB550"/>
  <c r="AC550"/>
  <c r="AD550"/>
  <c r="AE550"/>
  <c r="D551"/>
  <c r="E551"/>
  <c r="G551"/>
  <c r="H551"/>
  <c r="J551"/>
  <c r="K551"/>
  <c r="L551"/>
  <c r="M551"/>
  <c r="N551"/>
  <c r="O551"/>
  <c r="P551"/>
  <c r="Q551"/>
  <c r="R551"/>
  <c r="S551"/>
  <c r="T551"/>
  <c r="U551"/>
  <c r="V551"/>
  <c r="W551"/>
  <c r="X551"/>
  <c r="Y551"/>
  <c r="Z551"/>
  <c r="AA551"/>
  <c r="AB551"/>
  <c r="AC551"/>
  <c r="AD551"/>
  <c r="AE551"/>
  <c r="D552"/>
  <c r="E552"/>
  <c r="G552"/>
  <c r="H552"/>
  <c r="J552"/>
  <c r="K552"/>
  <c r="L552"/>
  <c r="M552"/>
  <c r="N552"/>
  <c r="O552"/>
  <c r="P552"/>
  <c r="Q552"/>
  <c r="R552"/>
  <c r="S552"/>
  <c r="T552"/>
  <c r="U552"/>
  <c r="V552"/>
  <c r="W552"/>
  <c r="X552"/>
  <c r="Y552"/>
  <c r="Z552"/>
  <c r="AA552"/>
  <c r="AB552"/>
  <c r="AC552"/>
  <c r="AD552"/>
  <c r="AE552"/>
  <c r="L553"/>
  <c r="M553"/>
  <c r="N553"/>
  <c r="O553"/>
  <c r="P553"/>
  <c r="Q553"/>
  <c r="R553"/>
  <c r="S553"/>
  <c r="T553"/>
  <c r="U553"/>
  <c r="V553"/>
  <c r="W553"/>
  <c r="X553"/>
  <c r="Y553"/>
  <c r="Z553"/>
  <c r="AA553"/>
  <c r="AB553"/>
  <c r="AC553"/>
  <c r="AD553"/>
  <c r="AE553"/>
  <c r="D554"/>
  <c r="E554"/>
  <c r="G554"/>
  <c r="H554"/>
  <c r="J554"/>
  <c r="K554"/>
  <c r="L554"/>
  <c r="M554"/>
  <c r="N554"/>
  <c r="O554"/>
  <c r="P554"/>
  <c r="Q554"/>
  <c r="R554"/>
  <c r="S554"/>
  <c r="T554"/>
  <c r="U554"/>
  <c r="V554"/>
  <c r="W554"/>
  <c r="X554"/>
  <c r="Y554"/>
  <c r="Z554"/>
  <c r="AA554"/>
  <c r="AB554"/>
  <c r="AC554"/>
  <c r="AD554"/>
  <c r="AE554"/>
  <c r="D555"/>
  <c r="E555"/>
  <c r="G555"/>
  <c r="H555"/>
  <c r="J555"/>
  <c r="K555"/>
  <c r="L555"/>
  <c r="M555"/>
  <c r="N555"/>
  <c r="O555"/>
  <c r="P555"/>
  <c r="Q555"/>
  <c r="R555"/>
  <c r="S555"/>
  <c r="T555"/>
  <c r="U555"/>
  <c r="V555"/>
  <c r="W555"/>
  <c r="X555"/>
  <c r="Y555"/>
  <c r="Z555"/>
  <c r="AA555"/>
  <c r="AB555"/>
  <c r="AC555"/>
  <c r="AD555"/>
  <c r="AE555"/>
  <c r="D556"/>
  <c r="E556"/>
  <c r="G556"/>
  <c r="H556"/>
  <c r="J556"/>
  <c r="K556"/>
  <c r="L556"/>
  <c r="M556"/>
  <c r="N556"/>
  <c r="O556"/>
  <c r="P556"/>
  <c r="Q556"/>
  <c r="R556"/>
  <c r="S556"/>
  <c r="T556"/>
  <c r="U556"/>
  <c r="V556"/>
  <c r="W556"/>
  <c r="X556"/>
  <c r="Y556"/>
  <c r="Z556"/>
  <c r="AA556"/>
  <c r="AB556"/>
  <c r="AC556"/>
  <c r="AD556"/>
  <c r="AE556"/>
  <c r="D557"/>
  <c r="E557"/>
  <c r="G557"/>
  <c r="H557"/>
  <c r="J557"/>
  <c r="K557"/>
  <c r="L557"/>
  <c r="M557"/>
  <c r="N557"/>
  <c r="O557"/>
  <c r="P557"/>
  <c r="Q557"/>
  <c r="R557"/>
  <c r="S557"/>
  <c r="T557"/>
  <c r="U557"/>
  <c r="V557"/>
  <c r="W557"/>
  <c r="X557"/>
  <c r="Y557"/>
  <c r="Z557"/>
  <c r="AA557"/>
  <c r="AB557"/>
  <c r="AC557"/>
  <c r="AD557"/>
  <c r="AE557"/>
  <c r="L558"/>
  <c r="M558"/>
  <c r="N558"/>
  <c r="O558"/>
  <c r="P558"/>
  <c r="Q558"/>
  <c r="R558"/>
  <c r="S558"/>
  <c r="T558"/>
  <c r="U558"/>
  <c r="V558"/>
  <c r="W558"/>
  <c r="X558"/>
  <c r="Y558"/>
  <c r="Z558"/>
  <c r="AA558"/>
  <c r="AB558"/>
  <c r="AC558"/>
  <c r="AD558"/>
  <c r="AE558"/>
  <c r="D559"/>
  <c r="E559"/>
  <c r="G559"/>
  <c r="H559"/>
  <c r="J559"/>
  <c r="K559"/>
  <c r="L559"/>
  <c r="M559"/>
  <c r="N559"/>
  <c r="O559"/>
  <c r="P559"/>
  <c r="Q559"/>
  <c r="R559"/>
  <c r="S559"/>
  <c r="T559"/>
  <c r="U559"/>
  <c r="V559"/>
  <c r="W559"/>
  <c r="X559"/>
  <c r="Y559"/>
  <c r="Z559"/>
  <c r="AA559"/>
  <c r="AB559"/>
  <c r="AC559"/>
  <c r="AD559"/>
  <c r="AE559"/>
  <c r="D560"/>
  <c r="E560"/>
  <c r="G560"/>
  <c r="H560"/>
  <c r="J560"/>
  <c r="K560"/>
  <c r="L560"/>
  <c r="M560"/>
  <c r="N560"/>
  <c r="O560"/>
  <c r="P560"/>
  <c r="Q560"/>
  <c r="R560"/>
  <c r="S560"/>
  <c r="T560"/>
  <c r="U560"/>
  <c r="V560"/>
  <c r="W560"/>
  <c r="X560"/>
  <c r="Y560"/>
  <c r="Z560"/>
  <c r="AA560"/>
  <c r="AB560"/>
  <c r="AC560"/>
  <c r="AD560"/>
  <c r="AE560"/>
  <c r="D561"/>
  <c r="E561"/>
  <c r="G561"/>
  <c r="H561"/>
  <c r="J561"/>
  <c r="K561"/>
  <c r="L561"/>
  <c r="M561"/>
  <c r="N561"/>
  <c r="O561"/>
  <c r="P561"/>
  <c r="Q561"/>
  <c r="R561"/>
  <c r="S561"/>
  <c r="T561"/>
  <c r="U561"/>
  <c r="V561"/>
  <c r="W561"/>
  <c r="X561"/>
  <c r="Y561"/>
  <c r="Z561"/>
  <c r="AA561"/>
  <c r="AB561"/>
  <c r="AC561"/>
  <c r="AD561"/>
  <c r="AE561"/>
  <c r="D562"/>
  <c r="E562"/>
  <c r="G562"/>
  <c r="H562"/>
  <c r="J562"/>
  <c r="K562"/>
  <c r="L562"/>
  <c r="M562"/>
  <c r="N562"/>
  <c r="O562"/>
  <c r="P562"/>
  <c r="Q562"/>
  <c r="R562"/>
  <c r="S562"/>
  <c r="T562"/>
  <c r="U562"/>
  <c r="V562"/>
  <c r="W562"/>
  <c r="X562"/>
  <c r="Y562"/>
  <c r="Z562"/>
  <c r="AA562"/>
  <c r="AB562"/>
  <c r="AC562"/>
  <c r="AD562"/>
  <c r="AE562"/>
  <c r="L563"/>
  <c r="M563"/>
  <c r="N563"/>
  <c r="O563"/>
  <c r="P563"/>
  <c r="Q563"/>
  <c r="R563"/>
  <c r="S563"/>
  <c r="T563"/>
  <c r="U563"/>
  <c r="V563"/>
  <c r="W563"/>
  <c r="X563"/>
  <c r="Y563"/>
  <c r="Z563"/>
  <c r="AA563"/>
  <c r="AB563"/>
  <c r="AC563"/>
  <c r="AD563"/>
  <c r="AE563"/>
  <c r="D564"/>
  <c r="E564"/>
  <c r="G564"/>
  <c r="H564"/>
  <c r="J564"/>
  <c r="K564"/>
  <c r="L564"/>
  <c r="M564"/>
  <c r="N564"/>
  <c r="O564"/>
  <c r="P564"/>
  <c r="Q564"/>
  <c r="R564"/>
  <c r="S564"/>
  <c r="T564"/>
  <c r="U564"/>
  <c r="V564"/>
  <c r="W564"/>
  <c r="X564"/>
  <c r="Y564"/>
  <c r="Z564"/>
  <c r="AA564"/>
  <c r="AB564"/>
  <c r="AC564"/>
  <c r="AD564"/>
  <c r="AE564"/>
  <c r="D565"/>
  <c r="E565"/>
  <c r="G565"/>
  <c r="H565"/>
  <c r="J565"/>
  <c r="K565"/>
  <c r="L565"/>
  <c r="M565"/>
  <c r="N565"/>
  <c r="O565"/>
  <c r="P565"/>
  <c r="Q565"/>
  <c r="R565"/>
  <c r="S565"/>
  <c r="T565"/>
  <c r="U565"/>
  <c r="V565"/>
  <c r="W565"/>
  <c r="X565"/>
  <c r="Y565"/>
  <c r="Z565"/>
  <c r="AA565"/>
  <c r="AB565"/>
  <c r="AC565"/>
  <c r="AD565"/>
  <c r="AE565"/>
  <c r="D566"/>
  <c r="E566"/>
  <c r="G566"/>
  <c r="H566"/>
  <c r="J566"/>
  <c r="K566"/>
  <c r="L566"/>
  <c r="M566"/>
  <c r="N566"/>
  <c r="O566"/>
  <c r="P566"/>
  <c r="Q566"/>
  <c r="R566"/>
  <c r="S566"/>
  <c r="T566"/>
  <c r="U566"/>
  <c r="V566"/>
  <c r="W566"/>
  <c r="X566"/>
  <c r="Y566"/>
  <c r="Z566"/>
  <c r="AA566"/>
  <c r="AB566"/>
  <c r="AC566"/>
  <c r="AD566"/>
  <c r="AE566"/>
  <c r="L567"/>
  <c r="M567"/>
  <c r="N567"/>
  <c r="O567"/>
  <c r="P567"/>
  <c r="Q567"/>
  <c r="R567"/>
  <c r="S567"/>
  <c r="T567"/>
  <c r="U567"/>
  <c r="V567"/>
  <c r="W567"/>
  <c r="X567"/>
  <c r="Y567"/>
  <c r="Z567"/>
  <c r="AA567"/>
  <c r="AB567"/>
  <c r="AC567"/>
  <c r="AD567"/>
  <c r="AE567"/>
  <c r="D568"/>
  <c r="E568"/>
  <c r="F568"/>
  <c r="G568"/>
  <c r="H568"/>
  <c r="I568"/>
  <c r="J568"/>
  <c r="K568"/>
  <c r="L568"/>
  <c r="M568"/>
  <c r="N568"/>
  <c r="O568"/>
  <c r="P568"/>
  <c r="Q568"/>
  <c r="R568"/>
  <c r="S568"/>
  <c r="T568"/>
  <c r="U568"/>
  <c r="V568"/>
  <c r="W568"/>
  <c r="X568"/>
  <c r="Y568"/>
  <c r="Z568"/>
  <c r="AA568"/>
  <c r="AB568"/>
  <c r="AC568"/>
  <c r="AD568"/>
  <c r="AE568"/>
  <c r="D569"/>
  <c r="E569"/>
  <c r="F569"/>
  <c r="G569"/>
  <c r="H569"/>
  <c r="I569"/>
  <c r="J569"/>
  <c r="K569"/>
  <c r="L569"/>
  <c r="M569"/>
  <c r="N569"/>
  <c r="O569"/>
  <c r="P569"/>
  <c r="Q569"/>
  <c r="R569"/>
  <c r="S569"/>
  <c r="T569"/>
  <c r="U569"/>
  <c r="V569"/>
  <c r="W569"/>
  <c r="X569"/>
  <c r="Y569"/>
  <c r="Z569"/>
  <c r="AA569"/>
  <c r="AB569"/>
  <c r="AC569"/>
  <c r="AD569"/>
  <c r="AE569"/>
  <c r="D570"/>
  <c r="E570"/>
  <c r="F570"/>
  <c r="G570"/>
  <c r="H570"/>
  <c r="I570"/>
  <c r="J570"/>
  <c r="K570"/>
  <c r="L570"/>
  <c r="M570"/>
  <c r="N570"/>
  <c r="O570"/>
  <c r="P570"/>
  <c r="Q570"/>
  <c r="R570"/>
  <c r="S570"/>
  <c r="T570"/>
  <c r="U570"/>
  <c r="V570"/>
  <c r="W570"/>
  <c r="X570"/>
  <c r="Y570"/>
  <c r="Z570"/>
  <c r="AA570"/>
  <c r="AB570"/>
  <c r="AC570"/>
  <c r="AD570"/>
  <c r="AE570"/>
  <c r="D571"/>
  <c r="E571"/>
  <c r="F571"/>
  <c r="G571"/>
  <c r="H571"/>
  <c r="I571"/>
  <c r="J571"/>
  <c r="K571"/>
  <c r="L571"/>
  <c r="M571"/>
  <c r="N571"/>
  <c r="O571"/>
  <c r="P571"/>
  <c r="Q571"/>
  <c r="R571"/>
  <c r="S571"/>
  <c r="T571"/>
  <c r="U571"/>
  <c r="V571"/>
  <c r="W571"/>
  <c r="X571"/>
  <c r="Y571"/>
  <c r="Z571"/>
  <c r="AA571"/>
  <c r="AB571"/>
  <c r="AC571"/>
  <c r="AD571"/>
  <c r="AE571"/>
  <c r="D572"/>
  <c r="E572"/>
  <c r="F572"/>
  <c r="G572"/>
  <c r="H572"/>
  <c r="I572"/>
  <c r="J572"/>
  <c r="K572"/>
  <c r="L572"/>
  <c r="M572"/>
  <c r="N572"/>
  <c r="O572"/>
  <c r="P572"/>
  <c r="Q572"/>
  <c r="R572"/>
  <c r="S572"/>
  <c r="T572"/>
  <c r="U572"/>
  <c r="V572"/>
  <c r="W572"/>
  <c r="X572"/>
  <c r="Y572"/>
  <c r="Z572"/>
  <c r="AA572"/>
  <c r="AB572"/>
  <c r="AC572"/>
  <c r="AD572"/>
  <c r="AE572"/>
  <c r="L573"/>
  <c r="M573"/>
  <c r="N573"/>
  <c r="O573"/>
  <c r="P573"/>
  <c r="Q573"/>
  <c r="R573"/>
  <c r="S573"/>
  <c r="T573"/>
  <c r="U573"/>
  <c r="V573"/>
  <c r="W573"/>
  <c r="X573"/>
  <c r="Y573"/>
  <c r="Z573"/>
  <c r="AA573"/>
  <c r="AB573"/>
  <c r="AC573"/>
  <c r="AD573"/>
  <c r="AE573"/>
  <c r="D574"/>
  <c r="E574"/>
  <c r="G574"/>
  <c r="H574"/>
  <c r="J574"/>
  <c r="K574"/>
  <c r="L574"/>
  <c r="M574"/>
  <c r="N574"/>
  <c r="O574"/>
  <c r="P574"/>
  <c r="Q574"/>
  <c r="R574"/>
  <c r="S574"/>
  <c r="T574"/>
  <c r="U574"/>
  <c r="V574"/>
  <c r="W574"/>
  <c r="X574"/>
  <c r="Y574"/>
  <c r="Z574"/>
  <c r="AA574"/>
  <c r="AB574"/>
  <c r="AC574"/>
  <c r="AD574"/>
  <c r="AE574"/>
  <c r="D575"/>
  <c r="E575"/>
  <c r="G575"/>
  <c r="H575"/>
  <c r="J575"/>
  <c r="K575"/>
  <c r="L575"/>
  <c r="M575"/>
  <c r="N575"/>
  <c r="O575"/>
  <c r="P575"/>
  <c r="Q575"/>
  <c r="R575"/>
  <c r="S575"/>
  <c r="T575"/>
  <c r="U575"/>
  <c r="V575"/>
  <c r="W575"/>
  <c r="X575"/>
  <c r="Y575"/>
  <c r="Z575"/>
  <c r="AA575"/>
  <c r="AB575"/>
  <c r="AC575"/>
  <c r="AD575"/>
  <c r="AE575"/>
  <c r="D576"/>
  <c r="E576"/>
  <c r="G576"/>
  <c r="H576"/>
  <c r="J576"/>
  <c r="K576"/>
  <c r="L576"/>
  <c r="M576"/>
  <c r="N576"/>
  <c r="O576"/>
  <c r="P576"/>
  <c r="Q576"/>
  <c r="R576"/>
  <c r="S576"/>
  <c r="T576"/>
  <c r="U576"/>
  <c r="V576"/>
  <c r="W576"/>
  <c r="X576"/>
  <c r="Y576"/>
  <c r="Z576"/>
  <c r="AA576"/>
  <c r="AB576"/>
  <c r="AC576"/>
  <c r="AD576"/>
  <c r="AE576"/>
  <c r="D577"/>
  <c r="E577"/>
  <c r="G577"/>
  <c r="H577"/>
  <c r="J577"/>
  <c r="K577"/>
  <c r="L577"/>
  <c r="M577"/>
  <c r="N577"/>
  <c r="O577"/>
  <c r="P577"/>
  <c r="Q577"/>
  <c r="R577"/>
  <c r="S577"/>
  <c r="T577"/>
  <c r="U577"/>
  <c r="V577"/>
  <c r="W577"/>
  <c r="X577"/>
  <c r="Y577"/>
  <c r="Z577"/>
  <c r="AA577"/>
  <c r="AB577"/>
  <c r="AC577"/>
  <c r="AD577"/>
  <c r="AE577"/>
  <c r="D578"/>
  <c r="E578"/>
  <c r="G578"/>
  <c r="H578"/>
  <c r="J578"/>
  <c r="K578"/>
  <c r="L578"/>
  <c r="M578"/>
  <c r="N578"/>
  <c r="O578"/>
  <c r="P578"/>
  <c r="Q578"/>
  <c r="R578"/>
  <c r="S578"/>
  <c r="T578"/>
  <c r="U578"/>
  <c r="V578"/>
  <c r="W578"/>
  <c r="X578"/>
  <c r="Y578"/>
  <c r="Z578"/>
  <c r="AA578"/>
  <c r="AB578"/>
  <c r="AC578"/>
  <c r="AD578"/>
  <c r="AE578"/>
  <c r="D579"/>
  <c r="E579"/>
  <c r="G579"/>
  <c r="H579"/>
  <c r="J579"/>
  <c r="K579"/>
  <c r="L579"/>
  <c r="M579"/>
  <c r="N579"/>
  <c r="O579"/>
  <c r="P579"/>
  <c r="Q579"/>
  <c r="R579"/>
  <c r="S579"/>
  <c r="T579"/>
  <c r="U579"/>
  <c r="V579"/>
  <c r="W579"/>
  <c r="X579"/>
  <c r="Y579"/>
  <c r="Z579"/>
  <c r="AA579"/>
  <c r="AB579"/>
  <c r="AC579"/>
  <c r="AD579"/>
  <c r="AE579"/>
  <c r="D580"/>
  <c r="E580"/>
  <c r="F580"/>
  <c r="G580"/>
  <c r="H580"/>
  <c r="I580"/>
  <c r="J580"/>
  <c r="K580"/>
  <c r="L580"/>
  <c r="M580"/>
  <c r="N580"/>
  <c r="O580"/>
  <c r="P580"/>
  <c r="Q580"/>
  <c r="R580"/>
  <c r="S580"/>
  <c r="T580"/>
  <c r="U580"/>
  <c r="V580"/>
  <c r="W580"/>
  <c r="X580"/>
  <c r="Y580"/>
  <c r="Z580"/>
  <c r="AA580"/>
  <c r="AB580"/>
  <c r="AC580"/>
  <c r="AD580"/>
  <c r="AE580"/>
  <c r="L581"/>
  <c r="M581"/>
  <c r="N581"/>
  <c r="O581"/>
  <c r="P581"/>
  <c r="Q581"/>
  <c r="R581"/>
  <c r="S581"/>
  <c r="T581"/>
  <c r="U581"/>
  <c r="V581"/>
  <c r="W581"/>
  <c r="X581"/>
  <c r="Y581"/>
  <c r="Z581"/>
  <c r="AA581"/>
  <c r="AB581"/>
  <c r="AC581"/>
  <c r="AD581"/>
  <c r="AE581"/>
  <c r="D582"/>
  <c r="E582"/>
  <c r="G582"/>
  <c r="H582"/>
  <c r="J582"/>
  <c r="K582"/>
  <c r="L582"/>
  <c r="M582"/>
  <c r="N582"/>
  <c r="O582"/>
  <c r="P582"/>
  <c r="Q582"/>
  <c r="R582"/>
  <c r="S582"/>
  <c r="T582"/>
  <c r="U582"/>
  <c r="V582"/>
  <c r="W582"/>
  <c r="X582"/>
  <c r="Y582"/>
  <c r="Z582"/>
  <c r="AA582"/>
  <c r="AB582"/>
  <c r="AC582"/>
  <c r="AD582"/>
  <c r="AE582"/>
  <c r="D583"/>
  <c r="E583"/>
  <c r="G583"/>
  <c r="H583"/>
  <c r="J583"/>
  <c r="K583"/>
  <c r="L583"/>
  <c r="M583"/>
  <c r="N583"/>
  <c r="O583"/>
  <c r="P583"/>
  <c r="Q583"/>
  <c r="R583"/>
  <c r="S583"/>
  <c r="T583"/>
  <c r="U583"/>
  <c r="V583"/>
  <c r="W583"/>
  <c r="X583"/>
  <c r="Y583"/>
  <c r="Z583"/>
  <c r="AA583"/>
  <c r="AB583"/>
  <c r="AC583"/>
  <c r="AD583"/>
  <c r="AE583"/>
  <c r="D584"/>
  <c r="E584"/>
  <c r="G584"/>
  <c r="H584"/>
  <c r="J584"/>
  <c r="K584"/>
  <c r="L584"/>
  <c r="M584"/>
  <c r="N584"/>
  <c r="O584"/>
  <c r="P584"/>
  <c r="Q584"/>
  <c r="R584"/>
  <c r="S584"/>
  <c r="T584"/>
  <c r="U584"/>
  <c r="V584"/>
  <c r="W584"/>
  <c r="X584"/>
  <c r="Y584"/>
  <c r="Z584"/>
  <c r="AA584"/>
  <c r="AB584"/>
  <c r="AC584"/>
  <c r="AD584"/>
  <c r="AE584"/>
  <c r="L585"/>
  <c r="M585"/>
  <c r="N585"/>
  <c r="O585"/>
  <c r="P585"/>
  <c r="Q585"/>
  <c r="R585"/>
  <c r="S585"/>
  <c r="T585"/>
  <c r="U585"/>
  <c r="V585"/>
  <c r="W585"/>
  <c r="X585"/>
  <c r="Y585"/>
  <c r="Z585"/>
  <c r="AA585"/>
  <c r="AB585"/>
  <c r="AC585"/>
  <c r="AD585"/>
  <c r="AE585"/>
  <c r="D586"/>
  <c r="E586"/>
  <c r="G586"/>
  <c r="H586"/>
  <c r="J586"/>
  <c r="K586"/>
  <c r="L586"/>
  <c r="M586"/>
  <c r="N586"/>
  <c r="O586"/>
  <c r="P586"/>
  <c r="Q586"/>
  <c r="R586"/>
  <c r="S586"/>
  <c r="T586"/>
  <c r="U586"/>
  <c r="V586"/>
  <c r="W586"/>
  <c r="X586"/>
  <c r="Y586"/>
  <c r="Z586"/>
  <c r="AA586"/>
  <c r="AB586"/>
  <c r="AC586"/>
  <c r="AD586"/>
  <c r="AE586"/>
  <c r="D587"/>
  <c r="E587"/>
  <c r="G587"/>
  <c r="H587"/>
  <c r="J587"/>
  <c r="K587"/>
  <c r="L587"/>
  <c r="M587"/>
  <c r="N587"/>
  <c r="O587"/>
  <c r="P587"/>
  <c r="Q587"/>
  <c r="R587"/>
  <c r="S587"/>
  <c r="T587"/>
  <c r="U587"/>
  <c r="V587"/>
  <c r="W587"/>
  <c r="X587"/>
  <c r="Y587"/>
  <c r="Z587"/>
  <c r="AA587"/>
  <c r="AB587"/>
  <c r="AC587"/>
  <c r="AD587"/>
  <c r="AE587"/>
  <c r="D588"/>
  <c r="E588"/>
  <c r="G588"/>
  <c r="H588"/>
  <c r="J588"/>
  <c r="K588"/>
  <c r="L588"/>
  <c r="M588"/>
  <c r="N588"/>
  <c r="O588"/>
  <c r="P588"/>
  <c r="Q588"/>
  <c r="R588"/>
  <c r="S588"/>
  <c r="T588"/>
  <c r="U588"/>
  <c r="V588"/>
  <c r="W588"/>
  <c r="X588"/>
  <c r="Y588"/>
  <c r="Z588"/>
  <c r="AA588"/>
  <c r="AB588"/>
  <c r="AC588"/>
  <c r="AD588"/>
  <c r="AE588"/>
  <c r="L589"/>
  <c r="M589"/>
  <c r="N589"/>
  <c r="O589"/>
  <c r="P589"/>
  <c r="Q589"/>
  <c r="R589"/>
  <c r="S589"/>
  <c r="T589"/>
  <c r="U589"/>
  <c r="V589"/>
  <c r="W589"/>
  <c r="X589"/>
  <c r="Y589"/>
  <c r="Z589"/>
  <c r="AA589"/>
  <c r="AB589"/>
  <c r="AC589"/>
  <c r="AD589"/>
  <c r="AE589"/>
  <c r="D590"/>
  <c r="E590"/>
  <c r="G590"/>
  <c r="H590"/>
  <c r="J590"/>
  <c r="K590"/>
  <c r="L590"/>
  <c r="M590"/>
  <c r="N590"/>
  <c r="O590"/>
  <c r="P590"/>
  <c r="Q590"/>
  <c r="R590"/>
  <c r="S590"/>
  <c r="T590"/>
  <c r="U590"/>
  <c r="V590"/>
  <c r="W590"/>
  <c r="X590"/>
  <c r="Y590"/>
  <c r="Z590"/>
  <c r="AA590"/>
  <c r="AB590"/>
  <c r="AC590"/>
  <c r="AD590"/>
  <c r="AE590"/>
  <c r="D591"/>
  <c r="E591"/>
  <c r="G591"/>
  <c r="H591"/>
  <c r="J591"/>
  <c r="K591"/>
  <c r="L591"/>
  <c r="M591"/>
  <c r="N591"/>
  <c r="O591"/>
  <c r="P591"/>
  <c r="Q591"/>
  <c r="R591"/>
  <c r="S591"/>
  <c r="T591"/>
  <c r="U591"/>
  <c r="V591"/>
  <c r="W591"/>
  <c r="X591"/>
  <c r="Y591"/>
  <c r="Z591"/>
  <c r="AA591"/>
  <c r="AB591"/>
  <c r="AC591"/>
  <c r="AD591"/>
  <c r="AE591"/>
  <c r="D592"/>
  <c r="E592"/>
  <c r="G592"/>
  <c r="H592"/>
  <c r="J592"/>
  <c r="K592"/>
  <c r="L592"/>
  <c r="M592"/>
  <c r="N592"/>
  <c r="O592"/>
  <c r="P592"/>
  <c r="Q592"/>
  <c r="R592"/>
  <c r="S592"/>
  <c r="T592"/>
  <c r="U592"/>
  <c r="V592"/>
  <c r="W592"/>
  <c r="X592"/>
  <c r="Y592"/>
  <c r="Z592"/>
  <c r="AA592"/>
  <c r="AB592"/>
  <c r="AC592"/>
  <c r="AD592"/>
  <c r="AE592"/>
  <c r="D593"/>
  <c r="E593"/>
  <c r="G593"/>
  <c r="H593"/>
  <c r="J593"/>
  <c r="K593"/>
  <c r="L593"/>
  <c r="M593"/>
  <c r="N593"/>
  <c r="O593"/>
  <c r="P593"/>
  <c r="Q593"/>
  <c r="R593"/>
  <c r="S593"/>
  <c r="T593"/>
  <c r="U593"/>
  <c r="V593"/>
  <c r="W593"/>
  <c r="X593"/>
  <c r="Y593"/>
  <c r="Z593"/>
  <c r="AA593"/>
  <c r="AB593"/>
  <c r="AC593"/>
  <c r="AD593"/>
  <c r="AE593"/>
  <c r="D594"/>
  <c r="E594"/>
  <c r="G594"/>
  <c r="H594"/>
  <c r="J594"/>
  <c r="K594"/>
  <c r="L594"/>
  <c r="M594"/>
  <c r="N594"/>
  <c r="O594"/>
  <c r="P594"/>
  <c r="Q594"/>
  <c r="R594"/>
  <c r="S594"/>
  <c r="T594"/>
  <c r="U594"/>
  <c r="V594"/>
  <c r="W594"/>
  <c r="X594"/>
  <c r="Y594"/>
  <c r="Z594"/>
  <c r="AA594"/>
  <c r="AB594"/>
  <c r="AC594"/>
  <c r="AD594"/>
  <c r="AE594"/>
  <c r="D595"/>
  <c r="E595"/>
  <c r="G595"/>
  <c r="H595"/>
  <c r="J595"/>
  <c r="K595"/>
  <c r="L595"/>
  <c r="M595"/>
  <c r="N595"/>
  <c r="O595"/>
  <c r="P595"/>
  <c r="Q595"/>
  <c r="R595"/>
  <c r="S595"/>
  <c r="T595"/>
  <c r="U595"/>
  <c r="V595"/>
  <c r="W595"/>
  <c r="X595"/>
  <c r="Y595"/>
  <c r="Z595"/>
  <c r="AA595"/>
  <c r="AB595"/>
  <c r="AC595"/>
  <c r="AD595"/>
  <c r="AE595"/>
  <c r="L596"/>
  <c r="M596"/>
  <c r="N596"/>
  <c r="O596"/>
  <c r="P596"/>
  <c r="Q596"/>
  <c r="R596"/>
  <c r="S596"/>
  <c r="T596"/>
  <c r="U596"/>
  <c r="V596"/>
  <c r="W596"/>
  <c r="X596"/>
  <c r="Y596"/>
  <c r="Z596"/>
  <c r="AA596"/>
  <c r="AB596"/>
  <c r="AC596"/>
  <c r="AD596"/>
  <c r="AE596"/>
  <c r="D597"/>
  <c r="E597"/>
  <c r="G597"/>
  <c r="H597"/>
  <c r="J597"/>
  <c r="K597"/>
  <c r="L597"/>
  <c r="M597"/>
  <c r="N597"/>
  <c r="O597"/>
  <c r="P597"/>
  <c r="Q597"/>
  <c r="R597"/>
  <c r="S597"/>
  <c r="T597"/>
  <c r="U597"/>
  <c r="V597"/>
  <c r="W597"/>
  <c r="X597"/>
  <c r="Y597"/>
  <c r="Z597"/>
  <c r="AA597"/>
  <c r="AB597"/>
  <c r="AC597"/>
  <c r="AD597"/>
  <c r="AE597"/>
  <c r="D598"/>
  <c r="E598"/>
  <c r="G598"/>
  <c r="H598"/>
  <c r="J598"/>
  <c r="K598"/>
  <c r="L598"/>
  <c r="M598"/>
  <c r="N598"/>
  <c r="O598"/>
  <c r="P598"/>
  <c r="Q598"/>
  <c r="R598"/>
  <c r="S598"/>
  <c r="T598"/>
  <c r="U598"/>
  <c r="V598"/>
  <c r="W598"/>
  <c r="X598"/>
  <c r="Y598"/>
  <c r="Z598"/>
  <c r="AA598"/>
  <c r="AB598"/>
  <c r="AC598"/>
  <c r="AD598"/>
  <c r="AE598"/>
  <c r="D599"/>
  <c r="E599"/>
  <c r="G599"/>
  <c r="H599"/>
  <c r="J599"/>
  <c r="K599"/>
  <c r="L599"/>
  <c r="M599"/>
  <c r="N599"/>
  <c r="O599"/>
  <c r="P599"/>
  <c r="Q599"/>
  <c r="R599"/>
  <c r="S599"/>
  <c r="T599"/>
  <c r="U599"/>
  <c r="V599"/>
  <c r="W599"/>
  <c r="X599"/>
  <c r="Y599"/>
  <c r="Z599"/>
  <c r="AA599"/>
  <c r="AB599"/>
  <c r="AC599"/>
  <c r="AD599"/>
  <c r="AE599"/>
  <c r="D600"/>
  <c r="E600"/>
  <c r="G600"/>
  <c r="H600"/>
  <c r="J600"/>
  <c r="K600"/>
  <c r="L600"/>
  <c r="M600"/>
  <c r="N600"/>
  <c r="O600"/>
  <c r="P600"/>
  <c r="Q600"/>
  <c r="R600"/>
  <c r="S600"/>
  <c r="T600"/>
  <c r="U600"/>
  <c r="V600"/>
  <c r="W600"/>
  <c r="X600"/>
  <c r="Y600"/>
  <c r="Z600"/>
  <c r="AA600"/>
  <c r="AB600"/>
  <c r="AC600"/>
  <c r="AD600"/>
  <c r="AE600"/>
  <c r="D601"/>
  <c r="E601"/>
  <c r="G601"/>
  <c r="H601"/>
  <c r="J601"/>
  <c r="K601"/>
  <c r="L601"/>
  <c r="M601"/>
  <c r="N601"/>
  <c r="O601"/>
  <c r="P601"/>
  <c r="Q601"/>
  <c r="R601"/>
  <c r="S601"/>
  <c r="T601"/>
  <c r="U601"/>
  <c r="V601"/>
  <c r="W601"/>
  <c r="X601"/>
  <c r="Y601"/>
  <c r="Z601"/>
  <c r="AA601"/>
  <c r="AB601"/>
  <c r="AC601"/>
  <c r="AD601"/>
  <c r="AE601"/>
  <c r="D602"/>
  <c r="E602"/>
  <c r="G602"/>
  <c r="H602"/>
  <c r="J602"/>
  <c r="K602"/>
  <c r="L602"/>
  <c r="M602"/>
  <c r="N602"/>
  <c r="O602"/>
  <c r="P602"/>
  <c r="Q602"/>
  <c r="R602"/>
  <c r="S602"/>
  <c r="T602"/>
  <c r="U602"/>
  <c r="V602"/>
  <c r="W602"/>
  <c r="X602"/>
  <c r="Y602"/>
  <c r="Z602"/>
  <c r="AA602"/>
  <c r="AB602"/>
  <c r="AC602"/>
  <c r="AD602"/>
  <c r="AE602"/>
  <c r="D603"/>
  <c r="E603"/>
  <c r="G603"/>
  <c r="H603"/>
  <c r="J603"/>
  <c r="K603"/>
  <c r="L603"/>
  <c r="M603"/>
  <c r="N603"/>
  <c r="O603"/>
  <c r="P603"/>
  <c r="Q603"/>
  <c r="R603"/>
  <c r="S603"/>
  <c r="T603"/>
  <c r="U603"/>
  <c r="V603"/>
  <c r="W603"/>
  <c r="X603"/>
  <c r="Y603"/>
  <c r="Z603"/>
  <c r="AA603"/>
  <c r="AB603"/>
  <c r="AC603"/>
  <c r="AD603"/>
  <c r="AE603"/>
  <c r="D604"/>
  <c r="E604"/>
  <c r="G604"/>
  <c r="H604"/>
  <c r="J604"/>
  <c r="K604"/>
  <c r="L604"/>
  <c r="M604"/>
  <c r="N604"/>
  <c r="O604"/>
  <c r="P604"/>
  <c r="Q604"/>
  <c r="R604"/>
  <c r="S604"/>
  <c r="T604"/>
  <c r="U604"/>
  <c r="V604"/>
  <c r="W604"/>
  <c r="X604"/>
  <c r="Y604"/>
  <c r="Z604"/>
  <c r="AA604"/>
  <c r="AB604"/>
  <c r="AC604"/>
  <c r="AD604"/>
  <c r="AE604"/>
  <c r="L605"/>
  <c r="M605"/>
  <c r="N605"/>
  <c r="O605"/>
  <c r="P605"/>
  <c r="Q605"/>
  <c r="R605"/>
  <c r="S605"/>
  <c r="T605"/>
  <c r="U605"/>
  <c r="V605"/>
  <c r="W605"/>
  <c r="X605"/>
  <c r="Y605"/>
  <c r="Z605"/>
  <c r="AA605"/>
  <c r="AB605"/>
  <c r="AC605"/>
  <c r="AD605"/>
  <c r="AE605"/>
  <c r="D606"/>
  <c r="E606"/>
  <c r="F606"/>
  <c r="G606"/>
  <c r="H606"/>
  <c r="I606"/>
  <c r="J606"/>
  <c r="K606"/>
  <c r="L606"/>
  <c r="M606"/>
  <c r="N606"/>
  <c r="O606"/>
  <c r="P606"/>
  <c r="Q606"/>
  <c r="R606"/>
  <c r="S606"/>
  <c r="T606"/>
  <c r="U606"/>
  <c r="V606"/>
  <c r="W606"/>
  <c r="X606"/>
  <c r="Y606"/>
  <c r="Z606"/>
  <c r="AA606"/>
  <c r="AB606"/>
  <c r="AC606"/>
  <c r="AD606"/>
  <c r="AE606"/>
  <c r="D607"/>
  <c r="E607"/>
  <c r="G607"/>
  <c r="H607"/>
  <c r="J607"/>
  <c r="K607"/>
  <c r="L607"/>
  <c r="M607"/>
  <c r="N607"/>
  <c r="O607"/>
  <c r="P607"/>
  <c r="Q607"/>
  <c r="R607"/>
  <c r="S607"/>
  <c r="T607"/>
  <c r="U607"/>
  <c r="V607"/>
  <c r="W607"/>
  <c r="X607"/>
  <c r="Y607"/>
  <c r="Z607"/>
  <c r="AA607"/>
  <c r="AB607"/>
  <c r="AC607"/>
  <c r="AD607"/>
  <c r="AE607"/>
  <c r="D608"/>
  <c r="E608"/>
  <c r="G608"/>
  <c r="H608"/>
  <c r="J608"/>
  <c r="K608"/>
  <c r="L608"/>
  <c r="M608"/>
  <c r="N608"/>
  <c r="O608"/>
  <c r="P608"/>
  <c r="Q608"/>
  <c r="R608"/>
  <c r="S608"/>
  <c r="T608"/>
  <c r="U608"/>
  <c r="V608"/>
  <c r="W608"/>
  <c r="X608"/>
  <c r="Y608"/>
  <c r="Z608"/>
  <c r="AA608"/>
  <c r="AB608"/>
  <c r="AC608"/>
  <c r="AD608"/>
  <c r="AE608"/>
  <c r="D609"/>
  <c r="E609"/>
  <c r="G609"/>
  <c r="H609"/>
  <c r="J609"/>
  <c r="K609"/>
  <c r="L609"/>
  <c r="M609"/>
  <c r="N609"/>
  <c r="O609"/>
  <c r="P609"/>
  <c r="Q609"/>
  <c r="R609"/>
  <c r="S609"/>
  <c r="T609"/>
  <c r="U609"/>
  <c r="V609"/>
  <c r="W609"/>
  <c r="X609"/>
  <c r="Y609"/>
  <c r="Z609"/>
  <c r="AA609"/>
  <c r="AB609"/>
  <c r="AC609"/>
  <c r="AD609"/>
  <c r="AE609"/>
  <c r="D610"/>
  <c r="E610"/>
  <c r="G610"/>
  <c r="H610"/>
  <c r="J610"/>
  <c r="K610"/>
  <c r="L610"/>
  <c r="M610"/>
  <c r="N610"/>
  <c r="O610"/>
  <c r="P610"/>
  <c r="Q610"/>
  <c r="R610"/>
  <c r="S610"/>
  <c r="T610"/>
  <c r="U610"/>
  <c r="V610"/>
  <c r="W610"/>
  <c r="X610"/>
  <c r="Y610"/>
  <c r="Z610"/>
  <c r="AA610"/>
  <c r="AB610"/>
  <c r="AC610"/>
  <c r="AD610"/>
  <c r="AE610"/>
  <c r="L611"/>
  <c r="M611"/>
  <c r="N611"/>
  <c r="O611"/>
  <c r="P611"/>
  <c r="Q611"/>
  <c r="R611"/>
  <c r="S611"/>
  <c r="T611"/>
  <c r="U611"/>
  <c r="V611"/>
  <c r="W611"/>
  <c r="X611"/>
  <c r="Y611"/>
  <c r="Z611"/>
  <c r="AA611"/>
  <c r="AB611"/>
  <c r="AC611"/>
  <c r="AD611"/>
  <c r="AE611"/>
  <c r="D612"/>
  <c r="E612"/>
  <c r="G612"/>
  <c r="H612"/>
  <c r="J612"/>
  <c r="K612"/>
  <c r="L612"/>
  <c r="M612"/>
  <c r="N612"/>
  <c r="O612"/>
  <c r="P612"/>
  <c r="Q612"/>
  <c r="R612"/>
  <c r="S612"/>
  <c r="T612"/>
  <c r="U612"/>
  <c r="V612"/>
  <c r="W612"/>
  <c r="X612"/>
  <c r="Y612"/>
  <c r="Z612"/>
  <c r="AA612"/>
  <c r="AB612"/>
  <c r="AC612"/>
  <c r="AD612"/>
  <c r="AE612"/>
  <c r="D613"/>
  <c r="E613"/>
  <c r="G613"/>
  <c r="H613"/>
  <c r="J613"/>
  <c r="K613"/>
  <c r="L613"/>
  <c r="M613"/>
  <c r="N613"/>
  <c r="O613"/>
  <c r="P613"/>
  <c r="Q613"/>
  <c r="R613"/>
  <c r="S613"/>
  <c r="T613"/>
  <c r="U613"/>
  <c r="V613"/>
  <c r="W613"/>
  <c r="X613"/>
  <c r="Y613"/>
  <c r="Z613"/>
  <c r="AA613"/>
  <c r="AB613"/>
  <c r="AC613"/>
  <c r="AD613"/>
  <c r="AE613"/>
  <c r="D614"/>
  <c r="E614"/>
  <c r="G614"/>
  <c r="H614"/>
  <c r="J614"/>
  <c r="K614"/>
  <c r="L614"/>
  <c r="M614"/>
  <c r="N614"/>
  <c r="O614"/>
  <c r="P614"/>
  <c r="Q614"/>
  <c r="R614"/>
  <c r="S614"/>
  <c r="T614"/>
  <c r="U614"/>
  <c r="V614"/>
  <c r="W614"/>
  <c r="X614"/>
  <c r="Y614"/>
  <c r="Z614"/>
  <c r="AA614"/>
  <c r="AB614"/>
  <c r="AC614"/>
  <c r="AD614"/>
  <c r="AE614"/>
  <c r="L615"/>
  <c r="M615"/>
  <c r="N615"/>
  <c r="O615"/>
  <c r="P615"/>
  <c r="Q615"/>
  <c r="R615"/>
  <c r="S615"/>
  <c r="T615"/>
  <c r="U615"/>
  <c r="V615"/>
  <c r="W615"/>
  <c r="X615"/>
  <c r="Y615"/>
  <c r="Z615"/>
  <c r="AA615"/>
  <c r="AB615"/>
  <c r="AC615"/>
  <c r="AD615"/>
  <c r="AE615"/>
  <c r="D616"/>
  <c r="E616"/>
  <c r="G616"/>
  <c r="H616"/>
  <c r="J616"/>
  <c r="K616"/>
  <c r="L616"/>
  <c r="M616"/>
  <c r="N616"/>
  <c r="O616"/>
  <c r="P616"/>
  <c r="Q616"/>
  <c r="R616"/>
  <c r="S616"/>
  <c r="T616"/>
  <c r="U616"/>
  <c r="V616"/>
  <c r="W616"/>
  <c r="X616"/>
  <c r="Y616"/>
  <c r="Z616"/>
  <c r="AA616"/>
  <c r="AB616"/>
  <c r="AC616"/>
  <c r="AD616"/>
  <c r="AE616"/>
  <c r="D617"/>
  <c r="E617"/>
  <c r="G617"/>
  <c r="H617"/>
  <c r="J617"/>
  <c r="K617"/>
  <c r="L617"/>
  <c r="M617"/>
  <c r="N617"/>
  <c r="O617"/>
  <c r="P617"/>
  <c r="Q617"/>
  <c r="R617"/>
  <c r="S617"/>
  <c r="T617"/>
  <c r="U617"/>
  <c r="V617"/>
  <c r="W617"/>
  <c r="X617"/>
  <c r="Y617"/>
  <c r="Z617"/>
  <c r="AA617"/>
  <c r="AB617"/>
  <c r="AC617"/>
  <c r="AD617"/>
  <c r="AE617"/>
  <c r="L618"/>
  <c r="M618"/>
  <c r="N618"/>
  <c r="O618"/>
  <c r="P618"/>
  <c r="Q618"/>
  <c r="R618"/>
  <c r="S618"/>
  <c r="T618"/>
  <c r="U618"/>
  <c r="V618"/>
  <c r="W618"/>
  <c r="X618"/>
  <c r="Y618"/>
  <c r="Z618"/>
  <c r="AA618"/>
  <c r="AB618"/>
  <c r="AC618"/>
  <c r="AD618"/>
  <c r="AE618"/>
  <c r="D619"/>
  <c r="E619"/>
  <c r="F619"/>
  <c r="G619"/>
  <c r="H619"/>
  <c r="I619"/>
  <c r="J619"/>
  <c r="K619"/>
  <c r="L619"/>
  <c r="M619"/>
  <c r="N619"/>
  <c r="O619"/>
  <c r="P619"/>
  <c r="Q619"/>
  <c r="R619"/>
  <c r="S619"/>
  <c r="T619"/>
  <c r="U619"/>
  <c r="V619"/>
  <c r="W619"/>
  <c r="X619"/>
  <c r="Y619"/>
  <c r="Z619"/>
  <c r="AA619"/>
  <c r="AB619"/>
  <c r="AC619"/>
  <c r="AD619"/>
  <c r="AE619"/>
  <c r="D620"/>
  <c r="E620"/>
  <c r="F620"/>
  <c r="G620"/>
  <c r="H620"/>
  <c r="I620"/>
  <c r="J620"/>
  <c r="K620"/>
  <c r="L620"/>
  <c r="M620"/>
  <c r="N620"/>
  <c r="O620"/>
  <c r="P620"/>
  <c r="Q620"/>
  <c r="R620"/>
  <c r="S620"/>
  <c r="T620"/>
  <c r="U620"/>
  <c r="V620"/>
  <c r="W620"/>
  <c r="X620"/>
  <c r="Y620"/>
  <c r="Z620"/>
  <c r="AA620"/>
  <c r="AB620"/>
  <c r="AC620"/>
  <c r="AD620"/>
  <c r="AE620"/>
  <c r="D621"/>
  <c r="E621"/>
  <c r="F621"/>
  <c r="G621"/>
  <c r="H621"/>
  <c r="I621"/>
  <c r="J621"/>
  <c r="K621"/>
  <c r="L621"/>
  <c r="M621"/>
  <c r="N621"/>
  <c r="O621"/>
  <c r="P621"/>
  <c r="Q621"/>
  <c r="R621"/>
  <c r="S621"/>
  <c r="T621"/>
  <c r="U621"/>
  <c r="V621"/>
  <c r="W621"/>
  <c r="X621"/>
  <c r="Y621"/>
  <c r="Z621"/>
  <c r="AA621"/>
  <c r="AB621"/>
  <c r="AC621"/>
  <c r="AD621"/>
  <c r="AE621"/>
  <c r="L622"/>
  <c r="M622"/>
  <c r="N622"/>
  <c r="O622"/>
  <c r="P622"/>
  <c r="Q622"/>
  <c r="R622"/>
  <c r="S622"/>
  <c r="T622"/>
  <c r="U622"/>
  <c r="V622"/>
  <c r="W622"/>
  <c r="X622"/>
  <c r="Y622"/>
  <c r="Z622"/>
  <c r="AA622"/>
  <c r="AB622"/>
  <c r="AC622"/>
  <c r="AD622"/>
  <c r="AE622"/>
  <c r="L623"/>
  <c r="M623"/>
  <c r="N623"/>
  <c r="O623"/>
  <c r="P623"/>
  <c r="Q623"/>
  <c r="R623"/>
  <c r="S623"/>
  <c r="T623"/>
  <c r="U623"/>
  <c r="V623"/>
  <c r="W623"/>
  <c r="X623"/>
  <c r="Y623"/>
  <c r="Z623"/>
  <c r="AA623"/>
  <c r="AB623"/>
  <c r="AC623"/>
  <c r="AD623"/>
  <c r="AE623"/>
  <c r="D624"/>
  <c r="E624"/>
  <c r="G624"/>
  <c r="H624"/>
  <c r="J624"/>
  <c r="K624"/>
  <c r="L624"/>
  <c r="M624"/>
  <c r="N624"/>
  <c r="O624"/>
  <c r="P624"/>
  <c r="Q624"/>
  <c r="R624"/>
  <c r="S624"/>
  <c r="T624"/>
  <c r="U624"/>
  <c r="V624"/>
  <c r="W624"/>
  <c r="X624"/>
  <c r="Y624"/>
  <c r="Z624"/>
  <c r="AA624"/>
  <c r="AB624"/>
  <c r="AC624"/>
  <c r="AD624"/>
  <c r="AE624"/>
  <c r="D625"/>
  <c r="E625"/>
  <c r="G625"/>
  <c r="H625"/>
  <c r="J625"/>
  <c r="K625"/>
  <c r="L625"/>
  <c r="M625"/>
  <c r="N625"/>
  <c r="O625"/>
  <c r="P625"/>
  <c r="Q625"/>
  <c r="R625"/>
  <c r="S625"/>
  <c r="T625"/>
  <c r="U625"/>
  <c r="V625"/>
  <c r="W625"/>
  <c r="X625"/>
  <c r="Y625"/>
  <c r="Z625"/>
  <c r="AA625"/>
  <c r="AB625"/>
  <c r="AC625"/>
  <c r="AD625"/>
  <c r="AE625"/>
  <c r="D626"/>
  <c r="E626"/>
  <c r="G626"/>
  <c r="H626"/>
  <c r="J626"/>
  <c r="K626"/>
  <c r="L626"/>
  <c r="M626"/>
  <c r="N626"/>
  <c r="O626"/>
  <c r="P626"/>
  <c r="Q626"/>
  <c r="R626"/>
  <c r="S626"/>
  <c r="T626"/>
  <c r="U626"/>
  <c r="V626"/>
  <c r="W626"/>
  <c r="X626"/>
  <c r="Y626"/>
  <c r="Z626"/>
  <c r="AA626"/>
  <c r="AB626"/>
  <c r="AC626"/>
  <c r="AD626"/>
  <c r="AE626"/>
  <c r="D627"/>
  <c r="E627"/>
  <c r="G627"/>
  <c r="H627"/>
  <c r="J627"/>
  <c r="K627"/>
  <c r="L627"/>
  <c r="M627"/>
  <c r="N627"/>
  <c r="O627"/>
  <c r="P627"/>
  <c r="Q627"/>
  <c r="R627"/>
  <c r="S627"/>
  <c r="T627"/>
  <c r="U627"/>
  <c r="V627"/>
  <c r="W627"/>
  <c r="X627"/>
  <c r="Y627"/>
  <c r="Z627"/>
  <c r="AA627"/>
  <c r="AB627"/>
  <c r="AC627"/>
  <c r="AD627"/>
  <c r="AE627"/>
  <c r="D628"/>
  <c r="E628"/>
  <c r="G628"/>
  <c r="H628"/>
  <c r="J628"/>
  <c r="K628"/>
  <c r="L628"/>
  <c r="M628"/>
  <c r="N628"/>
  <c r="O628"/>
  <c r="P628"/>
  <c r="Q628"/>
  <c r="R628"/>
  <c r="S628"/>
  <c r="T628"/>
  <c r="U628"/>
  <c r="V628"/>
  <c r="W628"/>
  <c r="X628"/>
  <c r="Y628"/>
  <c r="Z628"/>
  <c r="AA628"/>
  <c r="AB628"/>
  <c r="AC628"/>
  <c r="AD628"/>
  <c r="AE628"/>
  <c r="L629"/>
  <c r="M629"/>
  <c r="N629"/>
  <c r="O629"/>
  <c r="P629"/>
  <c r="Q629"/>
  <c r="R629"/>
  <c r="S629"/>
  <c r="T629"/>
  <c r="U629"/>
  <c r="V629"/>
  <c r="W629"/>
  <c r="X629"/>
  <c r="Y629"/>
  <c r="Z629"/>
  <c r="AA629"/>
  <c r="AB629"/>
  <c r="AC629"/>
  <c r="AD629"/>
  <c r="AE629"/>
  <c r="D630"/>
  <c r="E630"/>
  <c r="G630"/>
  <c r="H630"/>
  <c r="J630"/>
  <c r="K630"/>
  <c r="L630"/>
  <c r="M630"/>
  <c r="N630"/>
  <c r="O630"/>
  <c r="P630"/>
  <c r="Q630"/>
  <c r="R630"/>
  <c r="S630"/>
  <c r="T630"/>
  <c r="U630"/>
  <c r="V630"/>
  <c r="W630"/>
  <c r="X630"/>
  <c r="Y630"/>
  <c r="Z630"/>
  <c r="AA630"/>
  <c r="AB630"/>
  <c r="AC630"/>
  <c r="AD630"/>
  <c r="AE630"/>
  <c r="D631"/>
  <c r="E631"/>
  <c r="G631"/>
  <c r="H631"/>
  <c r="J631"/>
  <c r="K631"/>
  <c r="L631"/>
  <c r="M631"/>
  <c r="N631"/>
  <c r="O631"/>
  <c r="P631"/>
  <c r="Q631"/>
  <c r="R631"/>
  <c r="S631"/>
  <c r="T631"/>
  <c r="U631"/>
  <c r="V631"/>
  <c r="W631"/>
  <c r="X631"/>
  <c r="Y631"/>
  <c r="Z631"/>
  <c r="AA631"/>
  <c r="AB631"/>
  <c r="AC631"/>
  <c r="AD631"/>
  <c r="AE631"/>
  <c r="D632"/>
  <c r="E632"/>
  <c r="G632"/>
  <c r="H632"/>
  <c r="J632"/>
  <c r="K632"/>
  <c r="L632"/>
  <c r="M632"/>
  <c r="N632"/>
  <c r="O632"/>
  <c r="P632"/>
  <c r="Q632"/>
  <c r="R632"/>
  <c r="S632"/>
  <c r="T632"/>
  <c r="U632"/>
  <c r="V632"/>
  <c r="W632"/>
  <c r="X632"/>
  <c r="Y632"/>
  <c r="Z632"/>
  <c r="AA632"/>
  <c r="AB632"/>
  <c r="AC632"/>
  <c r="AD632"/>
  <c r="AE632"/>
  <c r="D633"/>
  <c r="E633"/>
  <c r="G633"/>
  <c r="H633"/>
  <c r="J633"/>
  <c r="K633"/>
  <c r="L633"/>
  <c r="M633"/>
  <c r="N633"/>
  <c r="O633"/>
  <c r="P633"/>
  <c r="Q633"/>
  <c r="R633"/>
  <c r="S633"/>
  <c r="T633"/>
  <c r="U633"/>
  <c r="V633"/>
  <c r="W633"/>
  <c r="X633"/>
  <c r="Y633"/>
  <c r="Z633"/>
  <c r="AA633"/>
  <c r="AB633"/>
  <c r="AC633"/>
  <c r="AD633"/>
  <c r="AE633"/>
  <c r="D634"/>
  <c r="E634"/>
  <c r="G634"/>
  <c r="H634"/>
  <c r="J634"/>
  <c r="K634"/>
  <c r="L634"/>
  <c r="M634"/>
  <c r="N634"/>
  <c r="O634"/>
  <c r="P634"/>
  <c r="Q634"/>
  <c r="R634"/>
  <c r="S634"/>
  <c r="T634"/>
  <c r="U634"/>
  <c r="V634"/>
  <c r="W634"/>
  <c r="X634"/>
  <c r="Y634"/>
  <c r="Z634"/>
  <c r="AA634"/>
  <c r="AB634"/>
  <c r="AC634"/>
  <c r="AD634"/>
  <c r="AE634"/>
  <c r="D635"/>
  <c r="E635"/>
  <c r="G635"/>
  <c r="H635"/>
  <c r="J635"/>
  <c r="K635"/>
  <c r="L635"/>
  <c r="M635"/>
  <c r="N635"/>
  <c r="O635"/>
  <c r="P635"/>
  <c r="Q635"/>
  <c r="R635"/>
  <c r="S635"/>
  <c r="T635"/>
  <c r="U635"/>
  <c r="V635"/>
  <c r="W635"/>
  <c r="X635"/>
  <c r="Y635"/>
  <c r="Z635"/>
  <c r="AA635"/>
  <c r="AB635"/>
  <c r="AC635"/>
  <c r="AD635"/>
  <c r="AE635"/>
  <c r="D636"/>
  <c r="E636"/>
  <c r="G636"/>
  <c r="H636"/>
  <c r="J636"/>
  <c r="K636"/>
  <c r="L636"/>
  <c r="M636"/>
  <c r="N636"/>
  <c r="O636"/>
  <c r="P636"/>
  <c r="Q636"/>
  <c r="R636"/>
  <c r="S636"/>
  <c r="T636"/>
  <c r="U636"/>
  <c r="V636"/>
  <c r="W636"/>
  <c r="X636"/>
  <c r="Y636"/>
  <c r="Z636"/>
  <c r="AA636"/>
  <c r="AB636"/>
  <c r="AC636"/>
  <c r="AD636"/>
  <c r="AE636"/>
  <c r="L637"/>
  <c r="M637"/>
  <c r="N637"/>
  <c r="O637"/>
  <c r="P637"/>
  <c r="Q637"/>
  <c r="R637"/>
  <c r="S637"/>
  <c r="T637"/>
  <c r="U637"/>
  <c r="V637"/>
  <c r="W637"/>
  <c r="X637"/>
  <c r="Y637"/>
  <c r="Z637"/>
  <c r="AA637"/>
  <c r="AB637"/>
  <c r="AC637"/>
  <c r="AD637"/>
  <c r="AE637"/>
  <c r="D638"/>
  <c r="E638"/>
  <c r="F638"/>
  <c r="G638"/>
  <c r="H638"/>
  <c r="I638"/>
  <c r="J638"/>
  <c r="K638"/>
  <c r="L638"/>
  <c r="M638"/>
  <c r="N638"/>
  <c r="O638"/>
  <c r="P638"/>
  <c r="Q638"/>
  <c r="R638"/>
  <c r="S638"/>
  <c r="T638"/>
  <c r="U638"/>
  <c r="V638"/>
  <c r="W638"/>
  <c r="X638"/>
  <c r="Y638"/>
  <c r="Z638"/>
  <c r="AA638"/>
  <c r="AB638"/>
  <c r="AC638"/>
  <c r="AD638"/>
  <c r="AE638"/>
  <c r="D639"/>
  <c r="E639"/>
  <c r="F639"/>
  <c r="G639"/>
  <c r="H639"/>
  <c r="I639"/>
  <c r="J639"/>
  <c r="K639"/>
  <c r="L639"/>
  <c r="M639"/>
  <c r="N639"/>
  <c r="O639"/>
  <c r="P639"/>
  <c r="Q639"/>
  <c r="R639"/>
  <c r="S639"/>
  <c r="T639"/>
  <c r="U639"/>
  <c r="V639"/>
  <c r="W639"/>
  <c r="X639"/>
  <c r="Y639"/>
  <c r="Z639"/>
  <c r="AA639"/>
  <c r="AB639"/>
  <c r="AC639"/>
  <c r="AD639"/>
  <c r="AE639"/>
  <c r="D640"/>
  <c r="E640"/>
  <c r="F640"/>
  <c r="G640"/>
  <c r="H640"/>
  <c r="I640"/>
  <c r="J640"/>
  <c r="K640"/>
  <c r="L640"/>
  <c r="M640"/>
  <c r="N640"/>
  <c r="O640"/>
  <c r="P640"/>
  <c r="Q640"/>
  <c r="R640"/>
  <c r="S640"/>
  <c r="T640"/>
  <c r="U640"/>
  <c r="V640"/>
  <c r="W640"/>
  <c r="X640"/>
  <c r="Y640"/>
  <c r="Z640"/>
  <c r="AA640"/>
  <c r="AB640"/>
  <c r="AC640"/>
  <c r="AD640"/>
  <c r="AE640"/>
  <c r="D641"/>
  <c r="E641"/>
  <c r="F641"/>
  <c r="G641"/>
  <c r="H641"/>
  <c r="I641"/>
  <c r="J641"/>
  <c r="K641"/>
  <c r="L641"/>
  <c r="M641"/>
  <c r="N641"/>
  <c r="O641"/>
  <c r="P641"/>
  <c r="Q641"/>
  <c r="R641"/>
  <c r="S641"/>
  <c r="T641"/>
  <c r="U641"/>
  <c r="V641"/>
  <c r="W641"/>
  <c r="X641"/>
  <c r="Y641"/>
  <c r="Z641"/>
  <c r="AA641"/>
  <c r="AB641"/>
  <c r="AC641"/>
  <c r="AD641"/>
  <c r="AE641"/>
  <c r="D642"/>
  <c r="E642"/>
  <c r="F642"/>
  <c r="G642"/>
  <c r="H642"/>
  <c r="I642"/>
  <c r="J642"/>
  <c r="K642"/>
  <c r="L642"/>
  <c r="M642"/>
  <c r="N642"/>
  <c r="O642"/>
  <c r="P642"/>
  <c r="Q642"/>
  <c r="R642"/>
  <c r="S642"/>
  <c r="T642"/>
  <c r="U642"/>
  <c r="V642"/>
  <c r="W642"/>
  <c r="X642"/>
  <c r="Y642"/>
  <c r="Z642"/>
  <c r="AA642"/>
  <c r="AB642"/>
  <c r="AC642"/>
  <c r="AD642"/>
  <c r="AE642"/>
  <c r="D643"/>
  <c r="E643"/>
  <c r="G643"/>
  <c r="H643"/>
  <c r="J643"/>
  <c r="K643"/>
  <c r="L643"/>
  <c r="M643"/>
  <c r="N643"/>
  <c r="O643"/>
  <c r="P643"/>
  <c r="Q643"/>
  <c r="R643"/>
  <c r="S643"/>
  <c r="T643"/>
  <c r="U643"/>
  <c r="V643"/>
  <c r="W643"/>
  <c r="X643"/>
  <c r="Y643"/>
  <c r="Z643"/>
  <c r="AA643"/>
  <c r="AB643"/>
  <c r="AC643"/>
  <c r="AD643"/>
  <c r="AE643"/>
  <c r="L644"/>
  <c r="M644"/>
  <c r="N644"/>
  <c r="O644"/>
  <c r="P644"/>
  <c r="Q644"/>
  <c r="R644"/>
  <c r="S644"/>
  <c r="T644"/>
  <c r="U644"/>
  <c r="V644"/>
  <c r="W644"/>
  <c r="X644"/>
  <c r="Y644"/>
  <c r="Z644"/>
  <c r="AA644"/>
  <c r="AB644"/>
  <c r="AC644"/>
  <c r="AD644"/>
  <c r="AE644"/>
  <c r="L645"/>
  <c r="M645"/>
  <c r="N645"/>
  <c r="O645"/>
  <c r="P645"/>
  <c r="Q645"/>
  <c r="R645"/>
  <c r="S645"/>
  <c r="T645"/>
  <c r="U645"/>
  <c r="V645"/>
  <c r="W645"/>
  <c r="X645"/>
  <c r="Y645"/>
  <c r="Z645"/>
  <c r="AA645"/>
  <c r="AB645"/>
  <c r="AC645"/>
  <c r="AD645"/>
  <c r="AE645"/>
  <c r="D646"/>
  <c r="E646"/>
  <c r="G646"/>
  <c r="H646"/>
  <c r="J646"/>
  <c r="K646"/>
  <c r="L646"/>
  <c r="M646"/>
  <c r="N646"/>
  <c r="O646"/>
  <c r="P646"/>
  <c r="Q646"/>
  <c r="R646"/>
  <c r="S646"/>
  <c r="T646"/>
  <c r="U646"/>
  <c r="V646"/>
  <c r="W646"/>
  <c r="X646"/>
  <c r="Y646"/>
  <c r="Z646"/>
  <c r="AA646"/>
  <c r="AB646"/>
  <c r="AC646"/>
  <c r="AD646"/>
  <c r="AE646"/>
  <c r="L647"/>
  <c r="M647"/>
  <c r="N647"/>
  <c r="O647"/>
  <c r="P647"/>
  <c r="Q647"/>
  <c r="R647"/>
  <c r="S647"/>
  <c r="T647"/>
  <c r="U647"/>
  <c r="V647"/>
  <c r="W647"/>
  <c r="X647"/>
  <c r="Y647"/>
  <c r="Z647"/>
  <c r="AA647"/>
  <c r="AB647"/>
  <c r="AC647"/>
  <c r="AD647"/>
  <c r="AE647"/>
  <c r="L648"/>
  <c r="M648"/>
  <c r="N648"/>
  <c r="O648"/>
  <c r="P648"/>
  <c r="Q648"/>
  <c r="R648"/>
  <c r="S648"/>
  <c r="T648"/>
  <c r="U648"/>
  <c r="V648"/>
  <c r="W648"/>
  <c r="X648"/>
  <c r="Y648"/>
  <c r="Z648"/>
  <c r="AA648"/>
  <c r="AB648"/>
  <c r="AC648"/>
  <c r="AD648"/>
  <c r="AE648"/>
  <c r="D649"/>
  <c r="E649"/>
  <c r="G649"/>
  <c r="H649"/>
  <c r="J649"/>
  <c r="K649"/>
  <c r="L649"/>
  <c r="M649"/>
  <c r="N649"/>
  <c r="O649"/>
  <c r="P649"/>
  <c r="Q649"/>
  <c r="R649"/>
  <c r="S649"/>
  <c r="T649"/>
  <c r="U649"/>
  <c r="V649"/>
  <c r="W649"/>
  <c r="X649"/>
  <c r="Y649"/>
  <c r="Z649"/>
  <c r="AA649"/>
  <c r="AB649"/>
  <c r="AC649"/>
  <c r="AD649"/>
  <c r="AE649"/>
  <c r="D650"/>
  <c r="E650"/>
  <c r="G650"/>
  <c r="H650"/>
  <c r="J650"/>
  <c r="K650"/>
  <c r="L650"/>
  <c r="M650"/>
  <c r="N650"/>
  <c r="O650"/>
  <c r="P650"/>
  <c r="Q650"/>
  <c r="R650"/>
  <c r="S650"/>
  <c r="T650"/>
  <c r="U650"/>
  <c r="V650"/>
  <c r="W650"/>
  <c r="X650"/>
  <c r="Y650"/>
  <c r="Z650"/>
  <c r="AA650"/>
  <c r="AB650"/>
  <c r="AC650"/>
  <c r="AD650"/>
  <c r="AE650"/>
  <c r="L651"/>
  <c r="M651"/>
  <c r="N651"/>
  <c r="O651"/>
  <c r="P651"/>
  <c r="Q651"/>
  <c r="R651"/>
  <c r="S651"/>
  <c r="T651"/>
  <c r="U651"/>
  <c r="V651"/>
  <c r="W651"/>
  <c r="X651"/>
  <c r="Y651"/>
  <c r="Z651"/>
  <c r="AA651"/>
  <c r="AB651"/>
  <c r="AC651"/>
  <c r="AD651"/>
  <c r="AE651"/>
  <c r="D652"/>
  <c r="E652"/>
  <c r="G652"/>
  <c r="H652"/>
  <c r="J652"/>
  <c r="K652"/>
  <c r="L652"/>
  <c r="M652"/>
  <c r="N652"/>
  <c r="O652"/>
  <c r="P652"/>
  <c r="Q652"/>
  <c r="R652"/>
  <c r="S652"/>
  <c r="T652"/>
  <c r="U652"/>
  <c r="V652"/>
  <c r="W652"/>
  <c r="X652"/>
  <c r="Y652"/>
  <c r="Z652"/>
  <c r="AA652"/>
  <c r="AB652"/>
  <c r="AC652"/>
  <c r="AD652"/>
  <c r="AE652"/>
  <c r="D653"/>
  <c r="E653"/>
  <c r="G653"/>
  <c r="H653"/>
  <c r="J653"/>
  <c r="K653"/>
  <c r="L653"/>
  <c r="M653"/>
  <c r="N653"/>
  <c r="O653"/>
  <c r="P653"/>
  <c r="Q653"/>
  <c r="R653"/>
  <c r="S653"/>
  <c r="T653"/>
  <c r="U653"/>
  <c r="V653"/>
  <c r="W653"/>
  <c r="X653"/>
  <c r="Y653"/>
  <c r="Z653"/>
  <c r="AA653"/>
  <c r="AB653"/>
  <c r="AC653"/>
  <c r="AD653"/>
  <c r="AE653"/>
  <c r="L654"/>
  <c r="M654"/>
  <c r="N654"/>
  <c r="O654"/>
  <c r="P654"/>
  <c r="Q654"/>
  <c r="R654"/>
  <c r="S654"/>
  <c r="T654"/>
  <c r="U654"/>
  <c r="V654"/>
  <c r="W654"/>
  <c r="X654"/>
  <c r="Y654"/>
  <c r="Z654"/>
  <c r="AA654"/>
  <c r="AB654"/>
  <c r="AC654"/>
  <c r="AD654"/>
  <c r="AE654"/>
  <c r="D655"/>
  <c r="E655"/>
  <c r="G655"/>
  <c r="H655"/>
  <c r="J655"/>
  <c r="K655"/>
  <c r="L655"/>
  <c r="M655"/>
  <c r="N655"/>
  <c r="O655"/>
  <c r="P655"/>
  <c r="Q655"/>
  <c r="R655"/>
  <c r="S655"/>
  <c r="T655"/>
  <c r="U655"/>
  <c r="V655"/>
  <c r="W655"/>
  <c r="X655"/>
  <c r="Y655"/>
  <c r="Z655"/>
  <c r="AA655"/>
  <c r="AB655"/>
  <c r="AC655"/>
  <c r="AD655"/>
  <c r="AE655"/>
  <c r="D656"/>
  <c r="E656"/>
  <c r="G656"/>
  <c r="H656"/>
  <c r="J656"/>
  <c r="K656"/>
  <c r="L656"/>
  <c r="M656"/>
  <c r="N656"/>
  <c r="O656"/>
  <c r="P656"/>
  <c r="Q656"/>
  <c r="R656"/>
  <c r="S656"/>
  <c r="T656"/>
  <c r="U656"/>
  <c r="V656"/>
  <c r="W656"/>
  <c r="X656"/>
  <c r="Y656"/>
  <c r="Z656"/>
  <c r="AA656"/>
  <c r="AB656"/>
  <c r="AC656"/>
  <c r="AD656"/>
  <c r="AE656"/>
  <c r="L657"/>
  <c r="M657"/>
  <c r="N657"/>
  <c r="O657"/>
  <c r="P657"/>
  <c r="Q657"/>
  <c r="R657"/>
  <c r="S657"/>
  <c r="T657"/>
  <c r="U657"/>
  <c r="V657"/>
  <c r="W657"/>
  <c r="X657"/>
  <c r="Y657"/>
  <c r="Z657"/>
  <c r="AA657"/>
  <c r="AB657"/>
  <c r="AC657"/>
  <c r="AD657"/>
  <c r="AE657"/>
  <c r="D658"/>
  <c r="E658"/>
  <c r="G658"/>
  <c r="H658"/>
  <c r="J658"/>
  <c r="K658"/>
  <c r="L658"/>
  <c r="M658"/>
  <c r="N658"/>
  <c r="O658"/>
  <c r="P658"/>
  <c r="Q658"/>
  <c r="R658"/>
  <c r="S658"/>
  <c r="T658"/>
  <c r="U658"/>
  <c r="V658"/>
  <c r="W658"/>
  <c r="X658"/>
  <c r="Y658"/>
  <c r="Z658"/>
  <c r="AA658"/>
  <c r="AB658"/>
  <c r="AC658"/>
  <c r="AD658"/>
  <c r="AE658"/>
  <c r="D659"/>
  <c r="E659"/>
  <c r="G659"/>
  <c r="H659"/>
  <c r="J659"/>
  <c r="K659"/>
  <c r="L659"/>
  <c r="M659"/>
  <c r="N659"/>
  <c r="O659"/>
  <c r="P659"/>
  <c r="Q659"/>
  <c r="R659"/>
  <c r="S659"/>
  <c r="T659"/>
  <c r="U659"/>
  <c r="V659"/>
  <c r="W659"/>
  <c r="X659"/>
  <c r="Y659"/>
  <c r="Z659"/>
  <c r="AA659"/>
  <c r="AB659"/>
  <c r="AC659"/>
  <c r="AD659"/>
  <c r="AE659"/>
  <c r="D660"/>
  <c r="E660"/>
  <c r="G660"/>
  <c r="H660"/>
  <c r="J660"/>
  <c r="K660"/>
  <c r="L660"/>
  <c r="M660"/>
  <c r="N660"/>
  <c r="O660"/>
  <c r="P660"/>
  <c r="Q660"/>
  <c r="R660"/>
  <c r="S660"/>
  <c r="T660"/>
  <c r="U660"/>
  <c r="V660"/>
  <c r="W660"/>
  <c r="X660"/>
  <c r="Y660"/>
  <c r="Z660"/>
  <c r="AA660"/>
  <c r="AB660"/>
  <c r="AC660"/>
  <c r="AD660"/>
  <c r="AE660"/>
  <c r="D661"/>
  <c r="E661"/>
  <c r="G661"/>
  <c r="H661"/>
  <c r="J661"/>
  <c r="K661"/>
  <c r="L661"/>
  <c r="M661"/>
  <c r="N661"/>
  <c r="O661"/>
  <c r="P661"/>
  <c r="Q661"/>
  <c r="R661"/>
  <c r="S661"/>
  <c r="T661"/>
  <c r="U661"/>
  <c r="V661"/>
  <c r="W661"/>
  <c r="X661"/>
  <c r="Y661"/>
  <c r="Z661"/>
  <c r="AA661"/>
  <c r="AB661"/>
  <c r="AC661"/>
  <c r="AD661"/>
  <c r="AE661"/>
  <c r="D662"/>
  <c r="E662"/>
  <c r="G662"/>
  <c r="H662"/>
  <c r="J662"/>
  <c r="K662"/>
  <c r="L662"/>
  <c r="M662"/>
  <c r="N662"/>
  <c r="O662"/>
  <c r="P662"/>
  <c r="Q662"/>
  <c r="R662"/>
  <c r="S662"/>
  <c r="T662"/>
  <c r="U662"/>
  <c r="V662"/>
  <c r="W662"/>
  <c r="X662"/>
  <c r="Y662"/>
  <c r="Z662"/>
  <c r="AA662"/>
  <c r="AB662"/>
  <c r="AC662"/>
  <c r="AD662"/>
  <c r="AE662"/>
  <c r="D663"/>
  <c r="E663"/>
  <c r="G663"/>
  <c r="H663"/>
  <c r="J663"/>
  <c r="K663"/>
  <c r="L663"/>
  <c r="M663"/>
  <c r="N663"/>
  <c r="O663"/>
  <c r="P663"/>
  <c r="Q663"/>
  <c r="R663"/>
  <c r="S663"/>
  <c r="T663"/>
  <c r="U663"/>
  <c r="V663"/>
  <c r="W663"/>
  <c r="X663"/>
  <c r="Y663"/>
  <c r="Z663"/>
  <c r="AA663"/>
  <c r="AB663"/>
  <c r="AC663"/>
  <c r="AD663"/>
  <c r="AE663"/>
  <c r="L664"/>
  <c r="M664"/>
  <c r="N664"/>
  <c r="O664"/>
  <c r="P664"/>
  <c r="Q664"/>
  <c r="R664"/>
  <c r="S664"/>
  <c r="T664"/>
  <c r="U664"/>
  <c r="V664"/>
  <c r="W664"/>
  <c r="X664"/>
  <c r="Y664"/>
  <c r="Z664"/>
  <c r="AA664"/>
  <c r="AB664"/>
  <c r="AC664"/>
  <c r="AD664"/>
  <c r="AE664"/>
  <c r="D665"/>
  <c r="E665"/>
  <c r="G665"/>
  <c r="H665"/>
  <c r="J665"/>
  <c r="K665"/>
  <c r="L665"/>
  <c r="M665"/>
  <c r="N665"/>
  <c r="O665"/>
  <c r="P665"/>
  <c r="Q665"/>
  <c r="R665"/>
  <c r="S665"/>
  <c r="T665"/>
  <c r="U665"/>
  <c r="V665"/>
  <c r="W665"/>
  <c r="X665"/>
  <c r="Y665"/>
  <c r="Z665"/>
  <c r="AA665"/>
  <c r="AB665"/>
  <c r="AC665"/>
  <c r="AD665"/>
  <c r="AE665"/>
  <c r="D666"/>
  <c r="E666"/>
  <c r="F666"/>
  <c r="G666"/>
  <c r="H666"/>
  <c r="I666"/>
  <c r="J666"/>
  <c r="K666"/>
  <c r="L666"/>
  <c r="M666"/>
  <c r="N666"/>
  <c r="O666"/>
  <c r="P666"/>
  <c r="Q666"/>
  <c r="R666"/>
  <c r="S666"/>
  <c r="T666"/>
  <c r="U666"/>
  <c r="V666"/>
  <c r="W666"/>
  <c r="X666"/>
  <c r="Y666"/>
  <c r="Z666"/>
  <c r="AA666"/>
  <c r="AB666"/>
  <c r="AC666"/>
  <c r="AD666"/>
  <c r="AE666"/>
  <c r="L667"/>
  <c r="M667"/>
  <c r="N667"/>
  <c r="O667"/>
  <c r="P667"/>
  <c r="Q667"/>
  <c r="R667"/>
  <c r="S667"/>
  <c r="T667"/>
  <c r="U667"/>
  <c r="V667"/>
  <c r="W667"/>
  <c r="X667"/>
  <c r="Y667"/>
  <c r="Z667"/>
  <c r="AA667"/>
  <c r="AB667"/>
  <c r="AC667"/>
  <c r="AD667"/>
  <c r="AE667"/>
  <c r="D668"/>
  <c r="E668"/>
  <c r="F668"/>
  <c r="G668"/>
  <c r="H668"/>
  <c r="I668"/>
  <c r="J668"/>
  <c r="K668"/>
  <c r="L668"/>
  <c r="M668"/>
  <c r="N668"/>
  <c r="O668"/>
  <c r="P668"/>
  <c r="Q668"/>
  <c r="R668"/>
  <c r="S668"/>
  <c r="T668"/>
  <c r="U668"/>
  <c r="V668"/>
  <c r="W668"/>
  <c r="X668"/>
  <c r="Y668"/>
  <c r="Z668"/>
  <c r="AA668"/>
  <c r="AB668"/>
  <c r="AC668"/>
  <c r="AD668"/>
  <c r="AE668"/>
  <c r="D669"/>
  <c r="E669"/>
  <c r="F669"/>
  <c r="G669"/>
  <c r="H669"/>
  <c r="I669"/>
  <c r="J669"/>
  <c r="K669"/>
  <c r="L669"/>
  <c r="M669"/>
  <c r="N669"/>
  <c r="O669"/>
  <c r="P669"/>
  <c r="Q669"/>
  <c r="R669"/>
  <c r="S669"/>
  <c r="T669"/>
  <c r="U669"/>
  <c r="V669"/>
  <c r="W669"/>
  <c r="X669"/>
  <c r="Y669"/>
  <c r="Z669"/>
  <c r="AA669"/>
  <c r="AB669"/>
  <c r="AC669"/>
  <c r="AD669"/>
  <c r="AE669"/>
  <c r="D670"/>
  <c r="E670"/>
  <c r="F670"/>
  <c r="G670"/>
  <c r="H670"/>
  <c r="I670"/>
  <c r="J670"/>
  <c r="K670"/>
  <c r="L670"/>
  <c r="M670"/>
  <c r="N670"/>
  <c r="O670"/>
  <c r="P670"/>
  <c r="Q670"/>
  <c r="R670"/>
  <c r="S670"/>
  <c r="T670"/>
  <c r="U670"/>
  <c r="V670"/>
  <c r="W670"/>
  <c r="X670"/>
  <c r="Y670"/>
  <c r="Z670"/>
  <c r="AA670"/>
  <c r="AB670"/>
  <c r="AC670"/>
  <c r="AD670"/>
  <c r="AE670"/>
  <c r="D671"/>
  <c r="E671"/>
  <c r="F671"/>
  <c r="G671"/>
  <c r="H671"/>
  <c r="I671"/>
  <c r="J671"/>
  <c r="K671"/>
  <c r="L671"/>
  <c r="M671"/>
  <c r="N671"/>
  <c r="O671"/>
  <c r="P671"/>
  <c r="Q671"/>
  <c r="R671"/>
  <c r="S671"/>
  <c r="T671"/>
  <c r="U671"/>
  <c r="V671"/>
  <c r="W671"/>
  <c r="X671"/>
  <c r="Y671"/>
  <c r="Z671"/>
  <c r="AA671"/>
  <c r="AB671"/>
  <c r="AC671"/>
  <c r="AD671"/>
  <c r="AE671"/>
  <c r="D672"/>
  <c r="E672"/>
  <c r="F672"/>
  <c r="G672"/>
  <c r="H672"/>
  <c r="I672"/>
  <c r="J672"/>
  <c r="K672"/>
  <c r="L672"/>
  <c r="M672"/>
  <c r="N672"/>
  <c r="O672"/>
  <c r="P672"/>
  <c r="Q672"/>
  <c r="R672"/>
  <c r="S672"/>
  <c r="T672"/>
  <c r="U672"/>
  <c r="V672"/>
  <c r="W672"/>
  <c r="X672"/>
  <c r="Y672"/>
  <c r="Z672"/>
  <c r="AA672"/>
  <c r="AB672"/>
  <c r="AC672"/>
  <c r="AD672"/>
  <c r="AE672"/>
  <c r="L673"/>
  <c r="M673"/>
  <c r="N673"/>
  <c r="O673"/>
  <c r="P673"/>
  <c r="Q673"/>
  <c r="R673"/>
  <c r="S673"/>
  <c r="T673"/>
  <c r="U673"/>
  <c r="V673"/>
  <c r="W673"/>
  <c r="X673"/>
  <c r="Y673"/>
  <c r="Z673"/>
  <c r="AA673"/>
  <c r="AB673"/>
  <c r="AC673"/>
  <c r="AD673"/>
  <c r="AE673"/>
  <c r="D674"/>
  <c r="E674"/>
  <c r="G674"/>
  <c r="H674"/>
  <c r="J674"/>
  <c r="K674"/>
  <c r="L674"/>
  <c r="M674"/>
  <c r="N674"/>
  <c r="O674"/>
  <c r="P674"/>
  <c r="Q674"/>
  <c r="R674"/>
  <c r="S674"/>
  <c r="T674"/>
  <c r="U674"/>
  <c r="V674"/>
  <c r="W674"/>
  <c r="X674"/>
  <c r="Y674"/>
  <c r="Z674"/>
  <c r="AA674"/>
  <c r="AB674"/>
  <c r="AC674"/>
  <c r="AD674"/>
  <c r="AE674"/>
  <c r="D675"/>
  <c r="E675"/>
  <c r="G675"/>
  <c r="H675"/>
  <c r="J675"/>
  <c r="K675"/>
  <c r="L675"/>
  <c r="M675"/>
  <c r="N675"/>
  <c r="O675"/>
  <c r="P675"/>
  <c r="Q675"/>
  <c r="R675"/>
  <c r="S675"/>
  <c r="T675"/>
  <c r="U675"/>
  <c r="V675"/>
  <c r="W675"/>
  <c r="X675"/>
  <c r="Y675"/>
  <c r="Z675"/>
  <c r="AA675"/>
  <c r="AB675"/>
  <c r="AC675"/>
  <c r="AD675"/>
  <c r="AE675"/>
  <c r="D676"/>
  <c r="E676"/>
  <c r="G676"/>
  <c r="H676"/>
  <c r="J676"/>
  <c r="K676"/>
  <c r="L676"/>
  <c r="M676"/>
  <c r="N676"/>
  <c r="O676"/>
  <c r="P676"/>
  <c r="Q676"/>
  <c r="R676"/>
  <c r="S676"/>
  <c r="T676"/>
  <c r="U676"/>
  <c r="V676"/>
  <c r="W676"/>
  <c r="X676"/>
  <c r="Y676"/>
  <c r="Z676"/>
  <c r="AA676"/>
  <c r="AB676"/>
  <c r="AC676"/>
  <c r="AD676"/>
  <c r="AE676"/>
  <c r="D677"/>
  <c r="E677"/>
  <c r="G677"/>
  <c r="H677"/>
  <c r="J677"/>
  <c r="K677"/>
  <c r="L677"/>
  <c r="M677"/>
  <c r="N677"/>
  <c r="O677"/>
  <c r="P677"/>
  <c r="Q677"/>
  <c r="R677"/>
  <c r="S677"/>
  <c r="T677"/>
  <c r="U677"/>
  <c r="V677"/>
  <c r="W677"/>
  <c r="X677"/>
  <c r="Y677"/>
  <c r="Z677"/>
  <c r="AA677"/>
  <c r="AB677"/>
  <c r="AC677"/>
  <c r="AD677"/>
  <c r="AE677"/>
  <c r="D678"/>
  <c r="E678"/>
  <c r="G678"/>
  <c r="H678"/>
  <c r="J678"/>
  <c r="K678"/>
  <c r="L678"/>
  <c r="M678"/>
  <c r="N678"/>
  <c r="O678"/>
  <c r="P678"/>
  <c r="Q678"/>
  <c r="R678"/>
  <c r="S678"/>
  <c r="T678"/>
  <c r="U678"/>
  <c r="V678"/>
  <c r="W678"/>
  <c r="X678"/>
  <c r="Y678"/>
  <c r="Z678"/>
  <c r="AA678"/>
  <c r="AB678"/>
  <c r="AC678"/>
  <c r="AD678"/>
  <c r="AE678"/>
  <c r="L679"/>
  <c r="M679"/>
  <c r="N679"/>
  <c r="O679"/>
  <c r="P679"/>
  <c r="Q679"/>
  <c r="R679"/>
  <c r="S679"/>
  <c r="T679"/>
  <c r="U679"/>
  <c r="V679"/>
  <c r="W679"/>
  <c r="X679"/>
  <c r="Y679"/>
  <c r="Z679"/>
  <c r="AA679"/>
  <c r="AB679"/>
  <c r="AC679"/>
  <c r="AD679"/>
  <c r="AE679"/>
  <c r="D680"/>
  <c r="E680"/>
  <c r="G680"/>
  <c r="H680"/>
  <c r="J680"/>
  <c r="K680"/>
  <c r="L680"/>
  <c r="M680"/>
  <c r="N680"/>
  <c r="O680"/>
  <c r="P680"/>
  <c r="Q680"/>
  <c r="R680"/>
  <c r="S680"/>
  <c r="T680"/>
  <c r="U680"/>
  <c r="V680"/>
  <c r="W680"/>
  <c r="X680"/>
  <c r="Y680"/>
  <c r="Z680"/>
  <c r="AA680"/>
  <c r="AB680"/>
  <c r="AC680"/>
  <c r="AD680"/>
  <c r="AE680"/>
  <c r="D681"/>
  <c r="E681"/>
  <c r="G681"/>
  <c r="H681"/>
  <c r="J681"/>
  <c r="K681"/>
  <c r="L681"/>
  <c r="M681"/>
  <c r="N681"/>
  <c r="O681"/>
  <c r="P681"/>
  <c r="Q681"/>
  <c r="R681"/>
  <c r="S681"/>
  <c r="T681"/>
  <c r="U681"/>
  <c r="V681"/>
  <c r="W681"/>
  <c r="X681"/>
  <c r="Y681"/>
  <c r="Z681"/>
  <c r="AA681"/>
  <c r="AB681"/>
  <c r="AC681"/>
  <c r="AD681"/>
  <c r="AE681"/>
  <c r="D682"/>
  <c r="E682"/>
  <c r="G682"/>
  <c r="H682"/>
  <c r="J682"/>
  <c r="K682"/>
  <c r="L682"/>
  <c r="M682"/>
  <c r="N682"/>
  <c r="O682"/>
  <c r="P682"/>
  <c r="Q682"/>
  <c r="R682"/>
  <c r="S682"/>
  <c r="T682"/>
  <c r="U682"/>
  <c r="V682"/>
  <c r="W682"/>
  <c r="X682"/>
  <c r="Y682"/>
  <c r="Z682"/>
  <c r="AA682"/>
  <c r="AB682"/>
  <c r="AC682"/>
  <c r="AD682"/>
  <c r="AE682"/>
  <c r="D683"/>
  <c r="E683"/>
  <c r="G683"/>
  <c r="H683"/>
  <c r="J683"/>
  <c r="K683"/>
  <c r="L683"/>
  <c r="M683"/>
  <c r="N683"/>
  <c r="O683"/>
  <c r="P683"/>
  <c r="Q683"/>
  <c r="R683"/>
  <c r="S683"/>
  <c r="T683"/>
  <c r="U683"/>
  <c r="V683"/>
  <c r="W683"/>
  <c r="X683"/>
  <c r="Y683"/>
  <c r="Z683"/>
  <c r="AA683"/>
  <c r="AB683"/>
  <c r="AC683"/>
  <c r="AD683"/>
  <c r="AE683"/>
  <c r="D684"/>
  <c r="E684"/>
  <c r="G684"/>
  <c r="H684"/>
  <c r="J684"/>
  <c r="K684"/>
  <c r="L684"/>
  <c r="M684"/>
  <c r="N684"/>
  <c r="O684"/>
  <c r="P684"/>
  <c r="Q684"/>
  <c r="R684"/>
  <c r="S684"/>
  <c r="T684"/>
  <c r="U684"/>
  <c r="V684"/>
  <c r="W684"/>
  <c r="X684"/>
  <c r="Y684"/>
  <c r="Z684"/>
  <c r="AA684"/>
  <c r="AB684"/>
  <c r="AC684"/>
  <c r="AD684"/>
  <c r="AE684"/>
  <c r="L685"/>
  <c r="M685"/>
  <c r="N685"/>
  <c r="O685"/>
  <c r="P685"/>
  <c r="Q685"/>
  <c r="R685"/>
  <c r="S685"/>
  <c r="T685"/>
  <c r="U685"/>
  <c r="V685"/>
  <c r="W685"/>
  <c r="X685"/>
  <c r="Y685"/>
  <c r="Z685"/>
  <c r="AA685"/>
  <c r="AB685"/>
  <c r="AC685"/>
  <c r="AD685"/>
  <c r="AE685"/>
  <c r="L686"/>
  <c r="M686"/>
  <c r="N686"/>
  <c r="O686"/>
  <c r="P686"/>
  <c r="Q686"/>
  <c r="R686"/>
  <c r="S686"/>
  <c r="T686"/>
  <c r="U686"/>
  <c r="V686"/>
  <c r="W686"/>
  <c r="X686"/>
  <c r="Y686"/>
  <c r="Z686"/>
  <c r="AA686"/>
  <c r="AB686"/>
  <c r="AC686"/>
  <c r="AD686"/>
  <c r="AE686"/>
  <c r="D687"/>
  <c r="E687"/>
  <c r="F687"/>
  <c r="G687"/>
  <c r="H687"/>
  <c r="I687"/>
  <c r="J687"/>
  <c r="K687"/>
  <c r="L687"/>
  <c r="M687"/>
  <c r="N687"/>
  <c r="O687"/>
  <c r="P687"/>
  <c r="Q687"/>
  <c r="R687"/>
  <c r="S687"/>
  <c r="T687"/>
  <c r="U687"/>
  <c r="V687"/>
  <c r="W687"/>
  <c r="X687"/>
  <c r="Y687"/>
  <c r="Z687"/>
  <c r="AA687"/>
  <c r="AB687"/>
  <c r="AC687"/>
  <c r="AD687"/>
  <c r="AE687"/>
  <c r="D688"/>
  <c r="E688"/>
  <c r="G688"/>
  <c r="H688"/>
  <c r="J688"/>
  <c r="K688"/>
  <c r="L688"/>
  <c r="M688"/>
  <c r="N688"/>
  <c r="O688"/>
  <c r="P688"/>
  <c r="Q688"/>
  <c r="R688"/>
  <c r="S688"/>
  <c r="T688"/>
  <c r="U688"/>
  <c r="V688"/>
  <c r="W688"/>
  <c r="X688"/>
  <c r="Y688"/>
  <c r="Z688"/>
  <c r="AA688"/>
  <c r="AB688"/>
  <c r="AC688"/>
  <c r="AD688"/>
  <c r="AE688"/>
  <c r="D689"/>
  <c r="E689"/>
  <c r="G689"/>
  <c r="H689"/>
  <c r="J689"/>
  <c r="K689"/>
  <c r="L689"/>
  <c r="M689"/>
  <c r="N689"/>
  <c r="O689"/>
  <c r="P689"/>
  <c r="Q689"/>
  <c r="R689"/>
  <c r="S689"/>
  <c r="T689"/>
  <c r="U689"/>
  <c r="V689"/>
  <c r="W689"/>
  <c r="X689"/>
  <c r="Y689"/>
  <c r="Z689"/>
  <c r="AA689"/>
  <c r="AB689"/>
  <c r="AC689"/>
  <c r="AD689"/>
  <c r="AE689"/>
  <c r="D690"/>
  <c r="E690"/>
  <c r="G690"/>
  <c r="H690"/>
  <c r="J690"/>
  <c r="K690"/>
  <c r="L690"/>
  <c r="M690"/>
  <c r="N690"/>
  <c r="O690"/>
  <c r="P690"/>
  <c r="Q690"/>
  <c r="R690"/>
  <c r="S690"/>
  <c r="T690"/>
  <c r="U690"/>
  <c r="V690"/>
  <c r="W690"/>
  <c r="X690"/>
  <c r="Y690"/>
  <c r="Z690"/>
  <c r="AA690"/>
  <c r="AB690"/>
  <c r="AC690"/>
  <c r="AD690"/>
  <c r="AE690"/>
  <c r="L691"/>
  <c r="M691"/>
  <c r="N691"/>
  <c r="O691"/>
  <c r="P691"/>
  <c r="Q691"/>
  <c r="R691"/>
  <c r="S691"/>
  <c r="T691"/>
  <c r="U691"/>
  <c r="V691"/>
  <c r="W691"/>
  <c r="X691"/>
  <c r="Y691"/>
  <c r="Z691"/>
  <c r="AA691"/>
  <c r="AB691"/>
  <c r="AC691"/>
  <c r="AD691"/>
  <c r="AE691"/>
  <c r="D692"/>
  <c r="E692"/>
  <c r="F692"/>
  <c r="G692"/>
  <c r="H692"/>
  <c r="I692"/>
  <c r="J692"/>
  <c r="K692"/>
  <c r="L692"/>
  <c r="M692"/>
  <c r="N692"/>
  <c r="O692"/>
  <c r="P692"/>
  <c r="Q692"/>
  <c r="R692"/>
  <c r="S692"/>
  <c r="T692"/>
  <c r="U692"/>
  <c r="V692"/>
  <c r="W692"/>
  <c r="X692"/>
  <c r="Y692"/>
  <c r="Z692"/>
  <c r="AA692"/>
  <c r="AB692"/>
  <c r="AC692"/>
  <c r="AD692"/>
  <c r="AE692"/>
  <c r="D693"/>
  <c r="E693"/>
  <c r="G693"/>
  <c r="H693"/>
  <c r="J693"/>
  <c r="K693"/>
  <c r="L693"/>
  <c r="M693"/>
  <c r="N693"/>
  <c r="O693"/>
  <c r="P693"/>
  <c r="Q693"/>
  <c r="R693"/>
  <c r="S693"/>
  <c r="T693"/>
  <c r="U693"/>
  <c r="V693"/>
  <c r="W693"/>
  <c r="X693"/>
  <c r="Y693"/>
  <c r="Z693"/>
  <c r="AA693"/>
  <c r="AB693"/>
  <c r="AC693"/>
  <c r="AD693"/>
  <c r="AE693"/>
  <c r="D694"/>
  <c r="E694"/>
  <c r="G694"/>
  <c r="H694"/>
  <c r="J694"/>
  <c r="K694"/>
  <c r="L694"/>
  <c r="M694"/>
  <c r="N694"/>
  <c r="O694"/>
  <c r="P694"/>
  <c r="Q694"/>
  <c r="R694"/>
  <c r="S694"/>
  <c r="T694"/>
  <c r="U694"/>
  <c r="V694"/>
  <c r="W694"/>
  <c r="X694"/>
  <c r="Y694"/>
  <c r="Z694"/>
  <c r="AA694"/>
  <c r="AB694"/>
  <c r="AC694"/>
  <c r="AD694"/>
  <c r="AE694"/>
  <c r="D695"/>
  <c r="E695"/>
  <c r="G695"/>
  <c r="H695"/>
  <c r="J695"/>
  <c r="K695"/>
  <c r="L695"/>
  <c r="M695"/>
  <c r="N695"/>
  <c r="O695"/>
  <c r="P695"/>
  <c r="Q695"/>
  <c r="R695"/>
  <c r="S695"/>
  <c r="T695"/>
  <c r="U695"/>
  <c r="V695"/>
  <c r="W695"/>
  <c r="X695"/>
  <c r="Y695"/>
  <c r="Z695"/>
  <c r="AA695"/>
  <c r="AB695"/>
  <c r="AC695"/>
  <c r="AD695"/>
  <c r="AE695"/>
  <c r="D696"/>
  <c r="E696"/>
  <c r="G696"/>
  <c r="H696"/>
  <c r="J696"/>
  <c r="K696"/>
  <c r="L696"/>
  <c r="M696"/>
  <c r="N696"/>
  <c r="O696"/>
  <c r="P696"/>
  <c r="Q696"/>
  <c r="R696"/>
  <c r="S696"/>
  <c r="T696"/>
  <c r="U696"/>
  <c r="V696"/>
  <c r="W696"/>
  <c r="X696"/>
  <c r="Y696"/>
  <c r="Z696"/>
  <c r="AA696"/>
  <c r="AB696"/>
  <c r="AC696"/>
  <c r="AD696"/>
  <c r="AE696"/>
  <c r="D697"/>
  <c r="E697"/>
  <c r="G697"/>
  <c r="H697"/>
  <c r="J697"/>
  <c r="K697"/>
  <c r="L697"/>
  <c r="M697"/>
  <c r="N697"/>
  <c r="O697"/>
  <c r="P697"/>
  <c r="Q697"/>
  <c r="R697"/>
  <c r="S697"/>
  <c r="T697"/>
  <c r="U697"/>
  <c r="V697"/>
  <c r="W697"/>
  <c r="X697"/>
  <c r="Y697"/>
  <c r="Z697"/>
  <c r="AA697"/>
  <c r="AB697"/>
  <c r="AC697"/>
  <c r="AD697"/>
  <c r="AE697"/>
  <c r="D698"/>
  <c r="E698"/>
  <c r="G698"/>
  <c r="H698"/>
  <c r="J698"/>
  <c r="K698"/>
  <c r="L698"/>
  <c r="M698"/>
  <c r="N698"/>
  <c r="O698"/>
  <c r="P698"/>
  <c r="Q698"/>
  <c r="R698"/>
  <c r="S698"/>
  <c r="T698"/>
  <c r="U698"/>
  <c r="V698"/>
  <c r="W698"/>
  <c r="X698"/>
  <c r="Y698"/>
  <c r="Z698"/>
  <c r="AA698"/>
  <c r="AB698"/>
  <c r="AC698"/>
  <c r="AD698"/>
  <c r="AE698"/>
  <c r="D699"/>
  <c r="E699"/>
  <c r="G699"/>
  <c r="H699"/>
  <c r="J699"/>
  <c r="K699"/>
  <c r="L699"/>
  <c r="M699"/>
  <c r="N699"/>
  <c r="O699"/>
  <c r="P699"/>
  <c r="Q699"/>
  <c r="R699"/>
  <c r="S699"/>
  <c r="T699"/>
  <c r="U699"/>
  <c r="V699"/>
  <c r="W699"/>
  <c r="X699"/>
  <c r="Y699"/>
  <c r="Z699"/>
  <c r="AA699"/>
  <c r="AB699"/>
  <c r="AC699"/>
  <c r="AD699"/>
  <c r="AE699"/>
  <c r="D700"/>
  <c r="E700"/>
  <c r="G700"/>
  <c r="H700"/>
  <c r="J700"/>
  <c r="K700"/>
  <c r="L700"/>
  <c r="M700"/>
  <c r="N700"/>
  <c r="O700"/>
  <c r="P700"/>
  <c r="Q700"/>
  <c r="R700"/>
  <c r="S700"/>
  <c r="T700"/>
  <c r="U700"/>
  <c r="V700"/>
  <c r="W700"/>
  <c r="X700"/>
  <c r="Y700"/>
  <c r="Z700"/>
  <c r="AA700"/>
  <c r="AB700"/>
  <c r="AC700"/>
  <c r="AD700"/>
  <c r="AE700"/>
  <c r="L701"/>
  <c r="M701"/>
  <c r="N701"/>
  <c r="O701"/>
  <c r="P701"/>
  <c r="Q701"/>
  <c r="R701"/>
  <c r="S701"/>
  <c r="T701"/>
  <c r="U701"/>
  <c r="V701"/>
  <c r="W701"/>
  <c r="X701"/>
  <c r="Y701"/>
  <c r="Z701"/>
  <c r="AA701"/>
  <c r="AB701"/>
  <c r="AC701"/>
  <c r="AD701"/>
  <c r="AE701"/>
  <c r="D702"/>
  <c r="E702"/>
  <c r="F702"/>
  <c r="G702"/>
  <c r="H702"/>
  <c r="I702"/>
  <c r="J702"/>
  <c r="K702"/>
  <c r="L702"/>
  <c r="M702"/>
  <c r="N702"/>
  <c r="O702"/>
  <c r="P702"/>
  <c r="Q702"/>
  <c r="R702"/>
  <c r="S702"/>
  <c r="T702"/>
  <c r="U702"/>
  <c r="V702"/>
  <c r="W702"/>
  <c r="X702"/>
  <c r="Y702"/>
  <c r="Z702"/>
  <c r="AA702"/>
  <c r="AB702"/>
  <c r="AC702"/>
  <c r="AD702"/>
  <c r="AE702"/>
  <c r="D703"/>
  <c r="E703"/>
  <c r="F703"/>
  <c r="G703"/>
  <c r="H703"/>
  <c r="I703"/>
  <c r="J703"/>
  <c r="K703"/>
  <c r="L703"/>
  <c r="M703"/>
  <c r="N703"/>
  <c r="O703"/>
  <c r="P703"/>
  <c r="Q703"/>
  <c r="R703"/>
  <c r="S703"/>
  <c r="T703"/>
  <c r="U703"/>
  <c r="V703"/>
  <c r="W703"/>
  <c r="X703"/>
  <c r="Y703"/>
  <c r="Z703"/>
  <c r="AA703"/>
  <c r="AB703"/>
  <c r="AC703"/>
  <c r="AD703"/>
  <c r="AE703"/>
  <c r="L704"/>
  <c r="M704"/>
  <c r="N704"/>
  <c r="O704"/>
  <c r="P704"/>
  <c r="Q704"/>
  <c r="R704"/>
  <c r="S704"/>
  <c r="T704"/>
  <c r="U704"/>
  <c r="V704"/>
  <c r="W704"/>
  <c r="X704"/>
  <c r="Y704"/>
  <c r="Z704"/>
  <c r="AA704"/>
  <c r="AB704"/>
  <c r="AC704"/>
  <c r="AD704"/>
  <c r="AE704"/>
  <c r="D705"/>
  <c r="E705"/>
  <c r="G705"/>
  <c r="H705"/>
  <c r="J705"/>
  <c r="K705"/>
  <c r="L705"/>
  <c r="M705"/>
  <c r="N705"/>
  <c r="O705"/>
  <c r="P705"/>
  <c r="Q705"/>
  <c r="R705"/>
  <c r="S705"/>
  <c r="T705"/>
  <c r="U705"/>
  <c r="V705"/>
  <c r="W705"/>
  <c r="X705"/>
  <c r="Y705"/>
  <c r="Z705"/>
  <c r="AA705"/>
  <c r="AB705"/>
  <c r="AC705"/>
  <c r="AD705"/>
  <c r="AE705"/>
  <c r="D707"/>
  <c r="E707"/>
  <c r="F707"/>
  <c r="G707"/>
  <c r="H707"/>
  <c r="I707"/>
  <c r="J707"/>
  <c r="K707"/>
  <c r="L707"/>
  <c r="M707"/>
  <c r="N707"/>
  <c r="O707"/>
  <c r="P707"/>
  <c r="Q707"/>
  <c r="R707"/>
  <c r="S707"/>
  <c r="T707"/>
  <c r="U707"/>
  <c r="V707"/>
  <c r="W707"/>
  <c r="X707"/>
  <c r="Y707"/>
  <c r="Z707"/>
  <c r="AA707"/>
  <c r="AB707"/>
  <c r="AC707"/>
  <c r="AD707"/>
  <c r="AE707"/>
  <c r="D708"/>
  <c r="E708"/>
  <c r="F708"/>
  <c r="G708"/>
  <c r="H708"/>
  <c r="I708"/>
  <c r="J708"/>
  <c r="K708"/>
  <c r="L708"/>
  <c r="M708"/>
  <c r="N708"/>
  <c r="O708"/>
  <c r="P708"/>
  <c r="Q708"/>
  <c r="R708"/>
  <c r="S708"/>
  <c r="T708"/>
  <c r="U708"/>
  <c r="V708"/>
  <c r="W708"/>
  <c r="X708"/>
  <c r="Y708"/>
  <c r="Z708"/>
  <c r="AA708"/>
  <c r="AB708"/>
  <c r="AC708"/>
  <c r="AD708"/>
  <c r="AE708"/>
  <c r="D709"/>
  <c r="E709"/>
  <c r="F709"/>
  <c r="G709"/>
  <c r="H709"/>
  <c r="I709"/>
  <c r="J709"/>
  <c r="K709"/>
  <c r="L709"/>
  <c r="M709"/>
  <c r="N709"/>
  <c r="O709"/>
  <c r="P709"/>
  <c r="Q709"/>
  <c r="R709"/>
  <c r="S709"/>
  <c r="T709"/>
  <c r="U709"/>
  <c r="V709"/>
  <c r="W709"/>
  <c r="X709"/>
  <c r="Y709"/>
  <c r="Z709"/>
  <c r="AA709"/>
  <c r="AB709"/>
  <c r="AC709"/>
  <c r="AD709"/>
  <c r="AE709"/>
  <c r="D710"/>
  <c r="E710"/>
  <c r="F710"/>
  <c r="G710"/>
  <c r="H710"/>
  <c r="I710"/>
  <c r="J710"/>
  <c r="K710"/>
  <c r="L710"/>
  <c r="M710"/>
  <c r="N710"/>
  <c r="O710"/>
  <c r="P710"/>
  <c r="Q710"/>
  <c r="R710"/>
  <c r="S710"/>
  <c r="T710"/>
  <c r="U710"/>
  <c r="V710"/>
  <c r="W710"/>
  <c r="X710"/>
  <c r="Y710"/>
  <c r="Z710"/>
  <c r="AA710"/>
  <c r="AB710"/>
  <c r="AC710"/>
  <c r="AD710"/>
  <c r="AE710"/>
  <c r="D712"/>
  <c r="E712"/>
  <c r="F712"/>
  <c r="G712"/>
  <c r="H712"/>
  <c r="I712"/>
  <c r="J712"/>
  <c r="K712"/>
  <c r="L712"/>
  <c r="M712"/>
  <c r="N712"/>
  <c r="O712"/>
  <c r="P712"/>
  <c r="Q712"/>
  <c r="R712"/>
  <c r="S712"/>
  <c r="T712"/>
  <c r="U712"/>
  <c r="V712"/>
  <c r="W712"/>
  <c r="X712"/>
  <c r="Y712"/>
  <c r="Z712"/>
  <c r="AA712"/>
  <c r="AB712"/>
  <c r="AC712"/>
  <c r="AD712"/>
  <c r="AE712"/>
  <c r="D713"/>
  <c r="E713"/>
  <c r="F713"/>
  <c r="G713"/>
  <c r="H713"/>
  <c r="I713"/>
  <c r="J713"/>
  <c r="K713"/>
  <c r="L713"/>
  <c r="M713"/>
  <c r="N713"/>
  <c r="O713"/>
  <c r="P713"/>
  <c r="Q713"/>
  <c r="R713"/>
  <c r="S713"/>
  <c r="T713"/>
  <c r="U713"/>
  <c r="V713"/>
  <c r="W713"/>
  <c r="X713"/>
  <c r="Y713"/>
  <c r="Z713"/>
  <c r="AA713"/>
  <c r="AB713"/>
  <c r="AC713"/>
  <c r="AD713"/>
  <c r="AE713"/>
  <c r="L714"/>
  <c r="M714"/>
  <c r="N714"/>
  <c r="O714"/>
  <c r="P714"/>
  <c r="Q714"/>
  <c r="R714"/>
  <c r="S714"/>
  <c r="T714"/>
  <c r="U714"/>
  <c r="V714"/>
  <c r="W714"/>
  <c r="X714"/>
  <c r="Y714"/>
  <c r="Z714"/>
  <c r="AA714"/>
  <c r="AB714"/>
  <c r="AC714"/>
  <c r="AD714"/>
  <c r="AE714"/>
  <c r="D715"/>
  <c r="E715"/>
  <c r="G715"/>
  <c r="H715"/>
  <c r="J715"/>
  <c r="K715"/>
  <c r="L715"/>
  <c r="M715"/>
  <c r="N715"/>
  <c r="O715"/>
  <c r="P715"/>
  <c r="Q715"/>
  <c r="R715"/>
  <c r="S715"/>
  <c r="T715"/>
  <c r="U715"/>
  <c r="V715"/>
  <c r="W715"/>
  <c r="X715"/>
  <c r="Y715"/>
  <c r="Z715"/>
  <c r="AA715"/>
  <c r="AB715"/>
  <c r="AC715"/>
  <c r="AD715"/>
  <c r="AE715"/>
  <c r="D716"/>
  <c r="E716"/>
  <c r="F716"/>
  <c r="G716"/>
  <c r="H716"/>
  <c r="I716"/>
  <c r="J716"/>
  <c r="K716"/>
  <c r="L716"/>
  <c r="M716"/>
  <c r="N716"/>
  <c r="O716"/>
  <c r="P716"/>
  <c r="Q716"/>
  <c r="R716"/>
  <c r="S716"/>
  <c r="T716"/>
  <c r="U716"/>
  <c r="V716"/>
  <c r="W716"/>
  <c r="X716"/>
  <c r="Y716"/>
  <c r="Z716"/>
  <c r="AA716"/>
  <c r="AB716"/>
  <c r="AC716"/>
  <c r="AD716"/>
  <c r="AE716"/>
  <c r="D717"/>
  <c r="E717"/>
  <c r="F717"/>
  <c r="G717"/>
  <c r="H717"/>
  <c r="I717"/>
  <c r="J717"/>
  <c r="K717"/>
  <c r="L717"/>
  <c r="M717"/>
  <c r="N717"/>
  <c r="O717"/>
  <c r="P717"/>
  <c r="Q717"/>
  <c r="R717"/>
  <c r="S717"/>
  <c r="T717"/>
  <c r="U717"/>
  <c r="V717"/>
  <c r="W717"/>
  <c r="X717"/>
  <c r="Y717"/>
  <c r="Z717"/>
  <c r="AA717"/>
  <c r="AB717"/>
  <c r="AC717"/>
  <c r="AD717"/>
  <c r="AE717"/>
  <c r="D718"/>
  <c r="E718"/>
  <c r="F718"/>
  <c r="G718"/>
  <c r="H718"/>
  <c r="I718"/>
  <c r="J718"/>
  <c r="K718"/>
  <c r="L718"/>
  <c r="M718"/>
  <c r="N718"/>
  <c r="O718"/>
  <c r="P718"/>
  <c r="Q718"/>
  <c r="R718"/>
  <c r="S718"/>
  <c r="T718"/>
  <c r="U718"/>
  <c r="V718"/>
  <c r="W718"/>
  <c r="X718"/>
  <c r="Y718"/>
  <c r="Z718"/>
  <c r="AA718"/>
  <c r="AB718"/>
  <c r="AC718"/>
  <c r="AD718"/>
  <c r="AE718"/>
  <c r="D719"/>
  <c r="E719"/>
  <c r="F719"/>
  <c r="G719"/>
  <c r="H719"/>
  <c r="I719"/>
  <c r="J719"/>
  <c r="K719"/>
  <c r="L719"/>
  <c r="M719"/>
  <c r="N719"/>
  <c r="O719"/>
  <c r="P719"/>
  <c r="Q719"/>
  <c r="R719"/>
  <c r="S719"/>
  <c r="T719"/>
  <c r="U719"/>
  <c r="V719"/>
  <c r="W719"/>
  <c r="X719"/>
  <c r="Y719"/>
  <c r="Z719"/>
  <c r="AA719"/>
  <c r="AB719"/>
  <c r="AC719"/>
  <c r="AD719"/>
  <c r="AE719"/>
  <c r="D720"/>
  <c r="E720"/>
  <c r="F720"/>
  <c r="G720"/>
  <c r="H720"/>
  <c r="I720"/>
  <c r="J720"/>
  <c r="K720"/>
  <c r="L720"/>
  <c r="M720"/>
  <c r="N720"/>
  <c r="O720"/>
  <c r="P720"/>
  <c r="Q720"/>
  <c r="R720"/>
  <c r="S720"/>
  <c r="T720"/>
  <c r="U720"/>
  <c r="V720"/>
  <c r="W720"/>
  <c r="X720"/>
  <c r="Y720"/>
  <c r="Z720"/>
  <c r="AA720"/>
  <c r="AB720"/>
  <c r="AC720"/>
  <c r="AD720"/>
  <c r="AE720"/>
  <c r="D721"/>
  <c r="E721"/>
  <c r="F721"/>
  <c r="G721"/>
  <c r="H721"/>
  <c r="I721"/>
  <c r="J721"/>
  <c r="K721"/>
  <c r="L721"/>
  <c r="M721"/>
  <c r="N721"/>
  <c r="O721"/>
  <c r="P721"/>
  <c r="Q721"/>
  <c r="R721"/>
  <c r="S721"/>
  <c r="T721"/>
  <c r="U721"/>
  <c r="V721"/>
  <c r="W721"/>
  <c r="X721"/>
  <c r="Y721"/>
  <c r="Z721"/>
  <c r="AA721"/>
  <c r="AB721"/>
  <c r="AC721"/>
  <c r="AD721"/>
  <c r="AE721"/>
  <c r="D722"/>
  <c r="E722"/>
  <c r="F722"/>
  <c r="G722"/>
  <c r="H722"/>
  <c r="I722"/>
  <c r="J722"/>
  <c r="K722"/>
  <c r="L722"/>
  <c r="M722"/>
  <c r="N722"/>
  <c r="O722"/>
  <c r="P722"/>
  <c r="Q722"/>
  <c r="R722"/>
  <c r="S722"/>
  <c r="T722"/>
  <c r="U722"/>
  <c r="V722"/>
  <c r="W722"/>
  <c r="X722"/>
  <c r="Y722"/>
  <c r="Z722"/>
  <c r="AA722"/>
  <c r="AB722"/>
  <c r="AC722"/>
  <c r="AD722"/>
  <c r="AE722"/>
  <c r="D723"/>
  <c r="E723"/>
  <c r="F723"/>
  <c r="G723"/>
  <c r="H723"/>
  <c r="I723"/>
  <c r="J723"/>
  <c r="K723"/>
  <c r="L723"/>
  <c r="M723"/>
  <c r="N723"/>
  <c r="O723"/>
  <c r="P723"/>
  <c r="Q723"/>
  <c r="R723"/>
  <c r="S723"/>
  <c r="T723"/>
  <c r="U723"/>
  <c r="V723"/>
  <c r="W723"/>
  <c r="X723"/>
  <c r="Y723"/>
  <c r="Z723"/>
  <c r="AA723"/>
  <c r="AB723"/>
  <c r="AC723"/>
  <c r="AD723"/>
  <c r="AE723"/>
  <c r="D724"/>
  <c r="E724"/>
  <c r="F724"/>
  <c r="G724"/>
  <c r="H724"/>
  <c r="I724"/>
  <c r="J724"/>
  <c r="K724"/>
  <c r="L724"/>
  <c r="M724"/>
  <c r="N724"/>
  <c r="O724"/>
  <c r="P724"/>
  <c r="Q724"/>
  <c r="R724"/>
  <c r="S724"/>
  <c r="T724"/>
  <c r="U724"/>
  <c r="V724"/>
  <c r="W724"/>
  <c r="X724"/>
  <c r="Y724"/>
  <c r="Z724"/>
  <c r="AA724"/>
  <c r="AB724"/>
  <c r="AC724"/>
  <c r="AD724"/>
  <c r="AE724"/>
  <c r="D725"/>
  <c r="E725"/>
  <c r="F725"/>
  <c r="G725"/>
  <c r="H725"/>
  <c r="I725"/>
  <c r="J725"/>
  <c r="K725"/>
  <c r="L725"/>
  <c r="M725"/>
  <c r="N725"/>
  <c r="O725"/>
  <c r="P725"/>
  <c r="Q725"/>
  <c r="R725"/>
  <c r="S725"/>
  <c r="T725"/>
  <c r="U725"/>
  <c r="V725"/>
  <c r="W725"/>
  <c r="X725"/>
  <c r="Y725"/>
  <c r="Z725"/>
  <c r="AA725"/>
  <c r="AB725"/>
  <c r="AC725"/>
  <c r="AD725"/>
  <c r="AE725"/>
  <c r="D726"/>
  <c r="E726"/>
  <c r="F726"/>
  <c r="G726"/>
  <c r="H726"/>
  <c r="I726"/>
  <c r="J726"/>
  <c r="K726"/>
  <c r="L726"/>
  <c r="M726"/>
  <c r="N726"/>
  <c r="O726"/>
  <c r="P726"/>
  <c r="Q726"/>
  <c r="R726"/>
  <c r="S726"/>
  <c r="T726"/>
  <c r="U726"/>
  <c r="V726"/>
  <c r="W726"/>
  <c r="X726"/>
  <c r="Y726"/>
  <c r="Z726"/>
  <c r="AA726"/>
  <c r="AB726"/>
  <c r="AC726"/>
  <c r="AD726"/>
  <c r="AE726"/>
  <c r="D727"/>
  <c r="E727"/>
  <c r="F727"/>
  <c r="G727"/>
  <c r="H727"/>
  <c r="I727"/>
  <c r="J727"/>
  <c r="K727"/>
  <c r="L727"/>
  <c r="M727"/>
  <c r="N727"/>
  <c r="O727"/>
  <c r="P727"/>
  <c r="Q727"/>
  <c r="R727"/>
  <c r="S727"/>
  <c r="T727"/>
  <c r="U727"/>
  <c r="V727"/>
  <c r="W727"/>
  <c r="X727"/>
  <c r="Y727"/>
  <c r="Z727"/>
  <c r="AA727"/>
  <c r="AB727"/>
  <c r="AC727"/>
  <c r="AD727"/>
  <c r="AE727"/>
  <c r="D728"/>
  <c r="E728"/>
  <c r="F728"/>
  <c r="G728"/>
  <c r="H728"/>
  <c r="I728"/>
  <c r="J728"/>
  <c r="K728"/>
  <c r="L728"/>
  <c r="M728"/>
  <c r="N728"/>
  <c r="O728"/>
  <c r="P728"/>
  <c r="Q728"/>
  <c r="R728"/>
  <c r="S728"/>
  <c r="T728"/>
  <c r="U728"/>
  <c r="V728"/>
  <c r="W728"/>
  <c r="X728"/>
  <c r="Y728"/>
  <c r="Z728"/>
  <c r="AA728"/>
  <c r="AB728"/>
  <c r="AC728"/>
  <c r="AD728"/>
  <c r="AE728"/>
  <c r="D729"/>
  <c r="E729"/>
  <c r="F729"/>
  <c r="G729"/>
  <c r="H729"/>
  <c r="I729"/>
  <c r="J729"/>
  <c r="K729"/>
  <c r="L729"/>
  <c r="M729"/>
  <c r="N729"/>
  <c r="O729"/>
  <c r="P729"/>
  <c r="Q729"/>
  <c r="R729"/>
  <c r="S729"/>
  <c r="T729"/>
  <c r="U729"/>
  <c r="V729"/>
  <c r="W729"/>
  <c r="X729"/>
  <c r="Y729"/>
  <c r="Z729"/>
  <c r="AA729"/>
  <c r="AB729"/>
  <c r="AC729"/>
  <c r="AD729"/>
  <c r="AE729"/>
  <c r="D730"/>
  <c r="E730"/>
  <c r="F730"/>
  <c r="G730"/>
  <c r="H730"/>
  <c r="I730"/>
  <c r="J730"/>
  <c r="K730"/>
  <c r="L730"/>
  <c r="M730"/>
  <c r="N730"/>
  <c r="O730"/>
  <c r="P730"/>
  <c r="Q730"/>
  <c r="R730"/>
  <c r="S730"/>
  <c r="T730"/>
  <c r="U730"/>
  <c r="V730"/>
  <c r="W730"/>
  <c r="X730"/>
  <c r="Y730"/>
  <c r="Z730"/>
  <c r="AA730"/>
  <c r="AB730"/>
  <c r="AC730"/>
  <c r="AD730"/>
  <c r="AE730"/>
  <c r="L731"/>
  <c r="M731"/>
  <c r="N731"/>
  <c r="O731"/>
  <c r="P731"/>
  <c r="Q731"/>
  <c r="R731"/>
  <c r="S731"/>
  <c r="T731"/>
  <c r="U731"/>
  <c r="V731"/>
  <c r="W731"/>
  <c r="X731"/>
  <c r="Y731"/>
  <c r="Z731"/>
  <c r="AA731"/>
  <c r="AB731"/>
  <c r="AC731"/>
  <c r="AD731"/>
  <c r="AE731"/>
  <c r="L732"/>
  <c r="M732"/>
  <c r="N732"/>
  <c r="O732"/>
  <c r="P732"/>
  <c r="Q732"/>
  <c r="R732"/>
  <c r="S732"/>
  <c r="T732"/>
  <c r="U732"/>
  <c r="V732"/>
  <c r="W732"/>
  <c r="X732"/>
  <c r="Y732"/>
  <c r="Z732"/>
  <c r="AA732"/>
  <c r="AB732"/>
  <c r="AC732"/>
  <c r="AD732"/>
  <c r="AE732"/>
  <c r="D733"/>
  <c r="E733"/>
  <c r="G733"/>
  <c r="H733"/>
  <c r="J733"/>
  <c r="K733"/>
  <c r="L733"/>
  <c r="M733"/>
  <c r="N733"/>
  <c r="O733"/>
  <c r="P733"/>
  <c r="Q733"/>
  <c r="R733"/>
  <c r="S733"/>
  <c r="T733"/>
  <c r="U733"/>
  <c r="V733"/>
  <c r="W733"/>
  <c r="X733"/>
  <c r="Y733"/>
  <c r="Z733"/>
  <c r="AA733"/>
  <c r="AB733"/>
  <c r="AC733"/>
  <c r="AD733"/>
  <c r="AE733"/>
  <c r="D734"/>
  <c r="E734"/>
  <c r="G734"/>
  <c r="H734"/>
  <c r="J734"/>
  <c r="K734"/>
  <c r="L734"/>
  <c r="M734"/>
  <c r="N734"/>
  <c r="O734"/>
  <c r="P734"/>
  <c r="Q734"/>
  <c r="R734"/>
  <c r="S734"/>
  <c r="T734"/>
  <c r="U734"/>
  <c r="V734"/>
  <c r="W734"/>
  <c r="X734"/>
  <c r="Y734"/>
  <c r="Z734"/>
  <c r="AA734"/>
  <c r="AB734"/>
  <c r="AC734"/>
  <c r="AD734"/>
  <c r="AE734"/>
  <c r="D735"/>
  <c r="E735"/>
  <c r="G735"/>
  <c r="H735"/>
  <c r="J735"/>
  <c r="K735"/>
  <c r="L735"/>
  <c r="M735"/>
  <c r="N735"/>
  <c r="O735"/>
  <c r="P735"/>
  <c r="Q735"/>
  <c r="R735"/>
  <c r="S735"/>
  <c r="T735"/>
  <c r="U735"/>
  <c r="V735"/>
  <c r="W735"/>
  <c r="X735"/>
  <c r="Y735"/>
  <c r="Z735"/>
  <c r="AA735"/>
  <c r="AB735"/>
  <c r="AC735"/>
  <c r="AD735"/>
  <c r="AE735"/>
  <c r="L736"/>
  <c r="M736"/>
  <c r="N736"/>
  <c r="O736"/>
  <c r="P736"/>
  <c r="Q736"/>
  <c r="R736"/>
  <c r="S736"/>
  <c r="T736"/>
  <c r="U736"/>
  <c r="V736"/>
  <c r="W736"/>
  <c r="X736"/>
  <c r="Y736"/>
  <c r="Z736"/>
  <c r="AA736"/>
  <c r="AB736"/>
  <c r="AC736"/>
  <c r="AD736"/>
  <c r="AE736"/>
  <c r="D737"/>
  <c r="E737"/>
  <c r="F737"/>
  <c r="G737"/>
  <c r="H737"/>
  <c r="I737"/>
  <c r="J737"/>
  <c r="K737"/>
  <c r="L737"/>
  <c r="M737"/>
  <c r="N737"/>
  <c r="O737"/>
  <c r="P737"/>
  <c r="Q737"/>
  <c r="R737"/>
  <c r="S737"/>
  <c r="T737"/>
  <c r="U737"/>
  <c r="V737"/>
  <c r="W737"/>
  <c r="X737"/>
  <c r="Y737"/>
  <c r="Z737"/>
  <c r="AA737"/>
  <c r="AB737"/>
  <c r="AC737"/>
  <c r="AD737"/>
  <c r="AE737"/>
  <c r="D738"/>
  <c r="E738"/>
  <c r="F738"/>
  <c r="G738"/>
  <c r="H738"/>
  <c r="I738"/>
  <c r="J738"/>
  <c r="K738"/>
  <c r="L738"/>
  <c r="M738"/>
  <c r="N738"/>
  <c r="O738"/>
  <c r="P738"/>
  <c r="Q738"/>
  <c r="R738"/>
  <c r="S738"/>
  <c r="T738"/>
  <c r="U738"/>
  <c r="V738"/>
  <c r="W738"/>
  <c r="X738"/>
  <c r="Y738"/>
  <c r="Z738"/>
  <c r="AA738"/>
  <c r="AB738"/>
  <c r="AC738"/>
  <c r="AD738"/>
  <c r="AE738"/>
  <c r="D740"/>
  <c r="E740"/>
  <c r="G740"/>
  <c r="H740"/>
  <c r="J740"/>
  <c r="K740"/>
  <c r="L740"/>
  <c r="M740"/>
  <c r="N740"/>
  <c r="O740"/>
  <c r="P740"/>
  <c r="Q740"/>
  <c r="R740"/>
  <c r="S740"/>
  <c r="T740"/>
  <c r="U740"/>
  <c r="V740"/>
  <c r="W740"/>
  <c r="X740"/>
  <c r="Y740"/>
  <c r="Z740"/>
  <c r="AA740"/>
  <c r="AB740"/>
  <c r="AC740"/>
  <c r="AD740"/>
  <c r="AE740"/>
  <c r="D741"/>
  <c r="E741"/>
  <c r="G741"/>
  <c r="H741"/>
  <c r="J741"/>
  <c r="K741"/>
  <c r="L741"/>
  <c r="M741"/>
  <c r="N741"/>
  <c r="O741"/>
  <c r="P741"/>
  <c r="Q741"/>
  <c r="R741"/>
  <c r="S741"/>
  <c r="T741"/>
  <c r="U741"/>
  <c r="V741"/>
  <c r="W741"/>
  <c r="X741"/>
  <c r="Y741"/>
  <c r="Z741"/>
  <c r="AA741"/>
  <c r="AB741"/>
  <c r="AC741"/>
  <c r="AD741"/>
  <c r="AE741"/>
  <c r="D742"/>
  <c r="E742"/>
  <c r="G742"/>
  <c r="H742"/>
  <c r="J742"/>
  <c r="K742"/>
  <c r="L742"/>
  <c r="M742"/>
  <c r="N742"/>
  <c r="O742"/>
  <c r="P742"/>
  <c r="Q742"/>
  <c r="R742"/>
  <c r="S742"/>
  <c r="T742"/>
  <c r="U742"/>
  <c r="V742"/>
  <c r="W742"/>
  <c r="X742"/>
  <c r="Y742"/>
  <c r="Z742"/>
  <c r="AA742"/>
  <c r="AB742"/>
  <c r="AC742"/>
  <c r="AD742"/>
  <c r="AE742"/>
  <c r="D744"/>
  <c r="E744"/>
  <c r="F744"/>
  <c r="G744"/>
  <c r="H744"/>
  <c r="I744"/>
  <c r="J744"/>
  <c r="K744"/>
  <c r="L744"/>
  <c r="M744"/>
  <c r="N744"/>
  <c r="O744"/>
  <c r="P744"/>
  <c r="Q744"/>
  <c r="R744"/>
  <c r="S744"/>
  <c r="T744"/>
  <c r="U744"/>
  <c r="V744"/>
  <c r="W744"/>
  <c r="X744"/>
  <c r="Y744"/>
  <c r="Z744"/>
  <c r="AA744"/>
  <c r="AB744"/>
  <c r="AC744"/>
  <c r="AD744"/>
  <c r="AE744"/>
  <c r="AF744"/>
  <c r="D745"/>
  <c r="E745"/>
  <c r="F745"/>
  <c r="G745"/>
  <c r="H745"/>
  <c r="I745"/>
  <c r="J745"/>
  <c r="K745"/>
  <c r="L745"/>
  <c r="M745"/>
  <c r="N745"/>
  <c r="O745"/>
  <c r="P745"/>
  <c r="Q745"/>
  <c r="R745"/>
  <c r="S745"/>
  <c r="T745"/>
  <c r="U745"/>
  <c r="V745"/>
  <c r="W745"/>
  <c r="X745"/>
  <c r="Y745"/>
  <c r="Z745"/>
  <c r="AA745"/>
  <c r="AB745"/>
  <c r="AC745"/>
  <c r="AD745"/>
  <c r="AE745"/>
  <c r="AF745"/>
  <c r="D746"/>
  <c r="E746"/>
  <c r="F746"/>
  <c r="G746"/>
  <c r="H746"/>
  <c r="I746"/>
  <c r="J746"/>
  <c r="K746"/>
  <c r="L746"/>
  <c r="M746"/>
  <c r="N746"/>
  <c r="O746"/>
  <c r="P746"/>
  <c r="Q746"/>
  <c r="R746"/>
  <c r="S746"/>
  <c r="T746"/>
  <c r="U746"/>
  <c r="V746"/>
  <c r="W746"/>
  <c r="X746"/>
  <c r="Y746"/>
  <c r="Z746"/>
  <c r="AA746"/>
  <c r="AB746"/>
  <c r="AC746"/>
  <c r="AD746"/>
  <c r="AE746"/>
  <c r="AF746"/>
  <c r="D747"/>
  <c r="E747"/>
  <c r="F747"/>
  <c r="G747"/>
  <c r="H747"/>
  <c r="I747"/>
  <c r="J747"/>
  <c r="K747"/>
  <c r="L747"/>
  <c r="M747"/>
  <c r="N747"/>
  <c r="O747"/>
  <c r="P747"/>
  <c r="Q747"/>
  <c r="R747"/>
  <c r="S747"/>
  <c r="T747"/>
  <c r="U747"/>
  <c r="V747"/>
  <c r="W747"/>
  <c r="X747"/>
  <c r="Y747"/>
  <c r="Z747"/>
  <c r="AA747"/>
  <c r="AB747"/>
  <c r="AC747"/>
  <c r="AD747"/>
  <c r="AE747"/>
  <c r="AF747"/>
  <c r="D748"/>
  <c r="E748"/>
  <c r="F748"/>
  <c r="G748"/>
  <c r="H748"/>
  <c r="I748"/>
  <c r="J748"/>
  <c r="K748"/>
  <c r="L748"/>
  <c r="M748"/>
  <c r="N748"/>
  <c r="O748"/>
  <c r="P748"/>
  <c r="Q748"/>
  <c r="R748"/>
  <c r="S748"/>
  <c r="T748"/>
  <c r="U748"/>
  <c r="V748"/>
  <c r="W748"/>
  <c r="X748"/>
  <c r="Y748"/>
  <c r="Z748"/>
  <c r="AA748"/>
  <c r="AB748"/>
  <c r="AC748"/>
  <c r="AD748"/>
  <c r="AE748"/>
  <c r="AF748"/>
  <c r="L749"/>
  <c r="M749"/>
  <c r="N749"/>
  <c r="O749"/>
  <c r="P749"/>
  <c r="Q749"/>
  <c r="R749"/>
  <c r="S749"/>
  <c r="T749"/>
  <c r="U749"/>
  <c r="V749"/>
  <c r="W749"/>
  <c r="X749"/>
  <c r="Y749"/>
  <c r="Z749"/>
  <c r="AA749"/>
  <c r="AB749"/>
  <c r="AC749"/>
  <c r="AD749"/>
  <c r="AE749"/>
  <c r="L750"/>
  <c r="M750"/>
  <c r="N750"/>
  <c r="O750"/>
  <c r="P750"/>
  <c r="Q750"/>
  <c r="R750"/>
  <c r="S750"/>
  <c r="T750"/>
  <c r="U750"/>
  <c r="V750"/>
  <c r="W750"/>
  <c r="X750"/>
  <c r="Y750"/>
  <c r="Z750"/>
  <c r="AA750"/>
  <c r="AB750"/>
  <c r="AC750"/>
  <c r="AD750"/>
  <c r="AE750"/>
  <c r="D751"/>
  <c r="E751"/>
  <c r="G751"/>
  <c r="H751"/>
  <c r="J751"/>
  <c r="K751"/>
  <c r="L751"/>
  <c r="M751"/>
  <c r="N751"/>
  <c r="O751"/>
  <c r="P751"/>
  <c r="Q751"/>
  <c r="R751"/>
  <c r="S751"/>
  <c r="T751"/>
  <c r="U751"/>
  <c r="V751"/>
  <c r="W751"/>
  <c r="X751"/>
  <c r="Y751"/>
  <c r="Z751"/>
  <c r="AA751"/>
  <c r="AB751"/>
  <c r="AC751"/>
  <c r="AD751"/>
  <c r="AE751"/>
  <c r="D752"/>
  <c r="E752"/>
  <c r="G752"/>
  <c r="H752"/>
  <c r="J752"/>
  <c r="K752"/>
  <c r="L752"/>
  <c r="M752"/>
  <c r="N752"/>
  <c r="O752"/>
  <c r="P752"/>
  <c r="Q752"/>
  <c r="R752"/>
  <c r="S752"/>
  <c r="T752"/>
  <c r="U752"/>
  <c r="V752"/>
  <c r="W752"/>
  <c r="X752"/>
  <c r="Y752"/>
  <c r="Z752"/>
  <c r="AA752"/>
  <c r="AB752"/>
  <c r="AC752"/>
  <c r="AD752"/>
  <c r="AE752"/>
  <c r="D753"/>
  <c r="E753"/>
  <c r="G753"/>
  <c r="H753"/>
  <c r="J753"/>
  <c r="K753"/>
  <c r="L753"/>
  <c r="M753"/>
  <c r="N753"/>
  <c r="O753"/>
  <c r="P753"/>
  <c r="Q753"/>
  <c r="R753"/>
  <c r="S753"/>
  <c r="T753"/>
  <c r="U753"/>
  <c r="V753"/>
  <c r="W753"/>
  <c r="X753"/>
  <c r="Y753"/>
  <c r="Z753"/>
  <c r="AA753"/>
  <c r="AB753"/>
  <c r="AC753"/>
  <c r="AD753"/>
  <c r="AE753"/>
  <c r="D754"/>
  <c r="E754"/>
  <c r="G754"/>
  <c r="H754"/>
  <c r="J754"/>
  <c r="K754"/>
  <c r="L754"/>
  <c r="M754"/>
  <c r="N754"/>
  <c r="O754"/>
  <c r="P754"/>
  <c r="Q754"/>
  <c r="R754"/>
  <c r="S754"/>
  <c r="T754"/>
  <c r="U754"/>
  <c r="V754"/>
  <c r="W754"/>
  <c r="X754"/>
  <c r="Y754"/>
  <c r="Z754"/>
  <c r="AA754"/>
  <c r="AB754"/>
  <c r="AC754"/>
  <c r="AD754"/>
  <c r="AE754"/>
  <c r="D755"/>
  <c r="E755"/>
  <c r="G755"/>
  <c r="H755"/>
  <c r="J755"/>
  <c r="K755"/>
  <c r="L755"/>
  <c r="M755"/>
  <c r="N755"/>
  <c r="O755"/>
  <c r="P755"/>
  <c r="Q755"/>
  <c r="R755"/>
  <c r="S755"/>
  <c r="T755"/>
  <c r="U755"/>
  <c r="V755"/>
  <c r="W755"/>
  <c r="X755"/>
  <c r="Y755"/>
  <c r="Z755"/>
  <c r="AA755"/>
  <c r="AB755"/>
  <c r="AC755"/>
  <c r="AD755"/>
  <c r="AE755"/>
  <c r="L756"/>
  <c r="M756"/>
  <c r="N756"/>
  <c r="O756"/>
  <c r="P756"/>
  <c r="Q756"/>
  <c r="R756"/>
  <c r="S756"/>
  <c r="T756"/>
  <c r="U756"/>
  <c r="V756"/>
  <c r="W756"/>
  <c r="X756"/>
  <c r="Y756"/>
  <c r="Z756"/>
  <c r="AA756"/>
  <c r="AB756"/>
  <c r="AC756"/>
  <c r="AD756"/>
  <c r="AE756"/>
  <c r="D757"/>
  <c r="E757"/>
  <c r="F757"/>
  <c r="G757"/>
  <c r="H757"/>
  <c r="I757"/>
  <c r="J757"/>
  <c r="K757"/>
  <c r="L757"/>
  <c r="M757"/>
  <c r="N757"/>
  <c r="O757"/>
  <c r="P757"/>
  <c r="Q757"/>
  <c r="R757"/>
  <c r="S757"/>
  <c r="T757"/>
  <c r="U757"/>
  <c r="V757"/>
  <c r="W757"/>
  <c r="X757"/>
  <c r="Y757"/>
  <c r="Z757"/>
  <c r="AA757"/>
  <c r="AB757"/>
  <c r="AC757"/>
  <c r="AD757"/>
  <c r="AE757"/>
  <c r="D758"/>
  <c r="E758"/>
  <c r="F758"/>
  <c r="G758"/>
  <c r="H758"/>
  <c r="I758"/>
  <c r="J758"/>
  <c r="K758"/>
  <c r="L758"/>
  <c r="M758"/>
  <c r="N758"/>
  <c r="O758"/>
  <c r="P758"/>
  <c r="Q758"/>
  <c r="R758"/>
  <c r="S758"/>
  <c r="T758"/>
  <c r="U758"/>
  <c r="V758"/>
  <c r="W758"/>
  <c r="X758"/>
  <c r="Y758"/>
  <c r="Z758"/>
  <c r="AA758"/>
  <c r="AB758"/>
  <c r="AC758"/>
  <c r="AD758"/>
  <c r="AE758"/>
  <c r="L759"/>
  <c r="M759"/>
  <c r="N759"/>
  <c r="O759"/>
  <c r="P759"/>
  <c r="Q759"/>
  <c r="R759"/>
  <c r="S759"/>
  <c r="T759"/>
  <c r="U759"/>
  <c r="V759"/>
  <c r="W759"/>
  <c r="X759"/>
  <c r="Y759"/>
  <c r="Z759"/>
  <c r="AA759"/>
  <c r="AB759"/>
  <c r="AC759"/>
  <c r="AD759"/>
  <c r="AE759"/>
  <c r="D760"/>
  <c r="E760"/>
  <c r="G760"/>
  <c r="H760"/>
  <c r="J760"/>
  <c r="K760"/>
  <c r="L760"/>
  <c r="M760"/>
  <c r="N760"/>
  <c r="O760"/>
  <c r="P760"/>
  <c r="Q760"/>
  <c r="R760"/>
  <c r="S760"/>
  <c r="T760"/>
  <c r="U760"/>
  <c r="V760"/>
  <c r="W760"/>
  <c r="X760"/>
  <c r="Y760"/>
  <c r="Z760"/>
  <c r="AA760"/>
  <c r="AB760"/>
  <c r="AC760"/>
  <c r="AD760"/>
  <c r="AE760"/>
  <c r="D761"/>
  <c r="E761"/>
  <c r="G761"/>
  <c r="H761"/>
  <c r="J761"/>
  <c r="K761"/>
  <c r="L761"/>
  <c r="M761"/>
  <c r="N761"/>
  <c r="O761"/>
  <c r="P761"/>
  <c r="Q761"/>
  <c r="R761"/>
  <c r="S761"/>
  <c r="T761"/>
  <c r="U761"/>
  <c r="V761"/>
  <c r="W761"/>
  <c r="X761"/>
  <c r="Y761"/>
  <c r="Z761"/>
  <c r="AA761"/>
  <c r="AB761"/>
  <c r="AC761"/>
  <c r="AD761"/>
  <c r="AE761"/>
  <c r="D762"/>
  <c r="E762"/>
  <c r="G762"/>
  <c r="H762"/>
  <c r="J762"/>
  <c r="K762"/>
  <c r="L762"/>
  <c r="M762"/>
  <c r="N762"/>
  <c r="O762"/>
  <c r="P762"/>
  <c r="Q762"/>
  <c r="R762"/>
  <c r="S762"/>
  <c r="T762"/>
  <c r="U762"/>
  <c r="V762"/>
  <c r="W762"/>
  <c r="X762"/>
  <c r="Y762"/>
  <c r="Z762"/>
  <c r="AA762"/>
  <c r="AB762"/>
  <c r="AC762"/>
  <c r="AD762"/>
  <c r="AE762"/>
  <c r="L763"/>
  <c r="M763"/>
  <c r="N763"/>
  <c r="O763"/>
  <c r="P763"/>
  <c r="Q763"/>
  <c r="R763"/>
  <c r="S763"/>
  <c r="T763"/>
  <c r="U763"/>
  <c r="V763"/>
  <c r="W763"/>
  <c r="X763"/>
  <c r="Y763"/>
  <c r="Z763"/>
  <c r="AA763"/>
  <c r="AB763"/>
  <c r="AC763"/>
  <c r="AD763"/>
  <c r="AE763"/>
  <c r="D764"/>
  <c r="E764"/>
  <c r="F764"/>
  <c r="G764"/>
  <c r="H764"/>
  <c r="I764"/>
  <c r="J764"/>
  <c r="K764"/>
  <c r="L764"/>
  <c r="M764"/>
  <c r="N764"/>
  <c r="O764"/>
  <c r="P764"/>
  <c r="Q764"/>
  <c r="R764"/>
  <c r="S764"/>
  <c r="T764"/>
  <c r="U764"/>
  <c r="V764"/>
  <c r="W764"/>
  <c r="X764"/>
  <c r="Y764"/>
  <c r="Z764"/>
  <c r="AA764"/>
  <c r="AB764"/>
  <c r="AC764"/>
  <c r="AD764"/>
  <c r="AE764"/>
  <c r="D765"/>
  <c r="E765"/>
  <c r="F765"/>
  <c r="G765"/>
  <c r="H765"/>
  <c r="I765"/>
  <c r="J765"/>
  <c r="K765"/>
  <c r="L765"/>
  <c r="M765"/>
  <c r="N765"/>
  <c r="O765"/>
  <c r="P765"/>
  <c r="Q765"/>
  <c r="R765"/>
  <c r="S765"/>
  <c r="T765"/>
  <c r="U765"/>
  <c r="V765"/>
  <c r="W765"/>
  <c r="X765"/>
  <c r="Y765"/>
  <c r="Z765"/>
  <c r="AA765"/>
  <c r="AB765"/>
  <c r="AC765"/>
  <c r="AD765"/>
  <c r="AE765"/>
  <c r="L766"/>
  <c r="M766"/>
  <c r="N766"/>
  <c r="O766"/>
  <c r="P766"/>
  <c r="Q766"/>
  <c r="R766"/>
  <c r="S766"/>
  <c r="T766"/>
  <c r="U766"/>
  <c r="V766"/>
  <c r="W766"/>
  <c r="X766"/>
  <c r="Y766"/>
  <c r="Z766"/>
  <c r="AA766"/>
  <c r="AB766"/>
  <c r="AC766"/>
  <c r="AD766"/>
  <c r="AE766"/>
  <c r="D767"/>
  <c r="E767"/>
  <c r="G767"/>
  <c r="H767"/>
  <c r="J767"/>
  <c r="K767"/>
  <c r="L767"/>
  <c r="M767"/>
  <c r="N767"/>
  <c r="O767"/>
  <c r="P767"/>
  <c r="Q767"/>
  <c r="R767"/>
  <c r="S767"/>
  <c r="T767"/>
  <c r="U767"/>
  <c r="V767"/>
  <c r="W767"/>
  <c r="X767"/>
  <c r="Y767"/>
  <c r="Z767"/>
  <c r="AA767"/>
  <c r="AB767"/>
  <c r="AC767"/>
  <c r="AD767"/>
  <c r="AE767"/>
  <c r="D768"/>
  <c r="E768"/>
  <c r="G768"/>
  <c r="H768"/>
  <c r="J768"/>
  <c r="K768"/>
  <c r="L768"/>
  <c r="M768"/>
  <c r="N768"/>
  <c r="O768"/>
  <c r="P768"/>
  <c r="Q768"/>
  <c r="R768"/>
  <c r="S768"/>
  <c r="T768"/>
  <c r="U768"/>
  <c r="V768"/>
  <c r="W768"/>
  <c r="X768"/>
  <c r="Y768"/>
  <c r="Z768"/>
  <c r="AA768"/>
  <c r="AB768"/>
  <c r="AC768"/>
  <c r="AD768"/>
  <c r="AE768"/>
  <c r="D769"/>
  <c r="E769"/>
  <c r="G769"/>
  <c r="H769"/>
  <c r="J769"/>
  <c r="K769"/>
  <c r="L769"/>
  <c r="M769"/>
  <c r="N769"/>
  <c r="O769"/>
  <c r="P769"/>
  <c r="Q769"/>
  <c r="R769"/>
  <c r="S769"/>
  <c r="T769"/>
  <c r="U769"/>
  <c r="V769"/>
  <c r="W769"/>
  <c r="X769"/>
  <c r="Y769"/>
  <c r="Z769"/>
  <c r="AA769"/>
  <c r="AB769"/>
  <c r="AC769"/>
  <c r="AD769"/>
  <c r="AE769"/>
  <c r="L770"/>
  <c r="M770"/>
  <c r="N770"/>
  <c r="O770"/>
  <c r="P770"/>
  <c r="Q770"/>
  <c r="R770"/>
  <c r="S770"/>
  <c r="T770"/>
  <c r="U770"/>
  <c r="V770"/>
  <c r="W770"/>
  <c r="X770"/>
  <c r="Y770"/>
  <c r="Z770"/>
  <c r="AA770"/>
  <c r="AB770"/>
  <c r="AC770"/>
  <c r="AD770"/>
  <c r="AE770"/>
  <c r="D771"/>
  <c r="E771"/>
  <c r="G771"/>
  <c r="H771"/>
  <c r="J771"/>
  <c r="K771"/>
  <c r="L771"/>
  <c r="M771"/>
  <c r="N771"/>
  <c r="O771"/>
  <c r="P771"/>
  <c r="Q771"/>
  <c r="R771"/>
  <c r="S771"/>
  <c r="T771"/>
  <c r="U771"/>
  <c r="V771"/>
  <c r="W771"/>
  <c r="X771"/>
  <c r="Y771"/>
  <c r="Z771"/>
  <c r="AA771"/>
  <c r="AB771"/>
  <c r="AC771"/>
  <c r="AD771"/>
  <c r="AE771"/>
  <c r="D772"/>
  <c r="E772"/>
  <c r="G772"/>
  <c r="H772"/>
  <c r="J772"/>
  <c r="K772"/>
  <c r="L772"/>
  <c r="M772"/>
  <c r="N772"/>
  <c r="O772"/>
  <c r="P772"/>
  <c r="Q772"/>
  <c r="R772"/>
  <c r="S772"/>
  <c r="T772"/>
  <c r="U772"/>
  <c r="V772"/>
  <c r="W772"/>
  <c r="X772"/>
  <c r="Y772"/>
  <c r="Z772"/>
  <c r="AA772"/>
  <c r="AB772"/>
  <c r="AC772"/>
  <c r="AD772"/>
  <c r="AE772"/>
  <c r="D773"/>
  <c r="E773"/>
  <c r="G773"/>
  <c r="H773"/>
  <c r="J773"/>
  <c r="K773"/>
  <c r="L773"/>
  <c r="M773"/>
  <c r="N773"/>
  <c r="O773"/>
  <c r="P773"/>
  <c r="Q773"/>
  <c r="R773"/>
  <c r="S773"/>
  <c r="T773"/>
  <c r="U773"/>
  <c r="V773"/>
  <c r="W773"/>
  <c r="X773"/>
  <c r="Y773"/>
  <c r="Z773"/>
  <c r="AA773"/>
  <c r="AB773"/>
  <c r="AC773"/>
  <c r="AD773"/>
  <c r="AE773"/>
  <c r="D774"/>
  <c r="E774"/>
  <c r="G774"/>
  <c r="H774"/>
  <c r="J774"/>
  <c r="K774"/>
  <c r="L774"/>
  <c r="M774"/>
  <c r="N774"/>
  <c r="O774"/>
  <c r="P774"/>
  <c r="Q774"/>
  <c r="R774"/>
  <c r="S774"/>
  <c r="T774"/>
  <c r="U774"/>
  <c r="V774"/>
  <c r="W774"/>
  <c r="X774"/>
  <c r="Y774"/>
  <c r="Z774"/>
  <c r="AA774"/>
  <c r="AB774"/>
  <c r="AC774"/>
  <c r="AD774"/>
  <c r="AE774"/>
  <c r="D775"/>
  <c r="E775"/>
  <c r="G775"/>
  <c r="H775"/>
  <c r="J775"/>
  <c r="K775"/>
  <c r="L775"/>
  <c r="M775"/>
  <c r="N775"/>
  <c r="O775"/>
  <c r="P775"/>
  <c r="Q775"/>
  <c r="R775"/>
  <c r="S775"/>
  <c r="T775"/>
  <c r="U775"/>
  <c r="V775"/>
  <c r="W775"/>
  <c r="X775"/>
  <c r="Y775"/>
  <c r="Z775"/>
  <c r="AA775"/>
  <c r="AB775"/>
  <c r="AC775"/>
  <c r="AD775"/>
  <c r="AE775"/>
  <c r="D776"/>
  <c r="E776"/>
  <c r="G776"/>
  <c r="H776"/>
  <c r="J776"/>
  <c r="K776"/>
  <c r="L776"/>
  <c r="M776"/>
  <c r="N776"/>
  <c r="O776"/>
  <c r="P776"/>
  <c r="Q776"/>
  <c r="R776"/>
  <c r="S776"/>
  <c r="T776"/>
  <c r="U776"/>
  <c r="V776"/>
  <c r="W776"/>
  <c r="X776"/>
  <c r="Y776"/>
  <c r="Z776"/>
  <c r="AA776"/>
  <c r="AB776"/>
  <c r="AC776"/>
  <c r="AD776"/>
  <c r="AE776"/>
  <c r="D777"/>
  <c r="E777"/>
  <c r="G777"/>
  <c r="H777"/>
  <c r="J777"/>
  <c r="K777"/>
  <c r="L777"/>
  <c r="M777"/>
  <c r="N777"/>
  <c r="O777"/>
  <c r="P777"/>
  <c r="Q777"/>
  <c r="R777"/>
  <c r="S777"/>
  <c r="T777"/>
  <c r="U777"/>
  <c r="V777"/>
  <c r="W777"/>
  <c r="X777"/>
  <c r="Y777"/>
  <c r="Z777"/>
  <c r="AA777"/>
  <c r="AB777"/>
  <c r="AC777"/>
  <c r="AD777"/>
  <c r="AE777"/>
  <c r="D778"/>
  <c r="E778"/>
  <c r="G778"/>
  <c r="H778"/>
  <c r="J778"/>
  <c r="K778"/>
  <c r="L778"/>
  <c r="M778"/>
  <c r="N778"/>
  <c r="O778"/>
  <c r="P778"/>
  <c r="Q778"/>
  <c r="R778"/>
  <c r="S778"/>
  <c r="T778"/>
  <c r="U778"/>
  <c r="V778"/>
  <c r="W778"/>
  <c r="X778"/>
  <c r="Y778"/>
  <c r="Z778"/>
  <c r="AA778"/>
  <c r="AB778"/>
  <c r="AC778"/>
  <c r="AD778"/>
  <c r="AE778"/>
  <c r="D779"/>
  <c r="E779"/>
  <c r="G779"/>
  <c r="H779"/>
  <c r="J779"/>
  <c r="K779"/>
  <c r="L779"/>
  <c r="M779"/>
  <c r="N779"/>
  <c r="O779"/>
  <c r="P779"/>
  <c r="Q779"/>
  <c r="R779"/>
  <c r="S779"/>
  <c r="T779"/>
  <c r="U779"/>
  <c r="V779"/>
  <c r="W779"/>
  <c r="X779"/>
  <c r="Y779"/>
  <c r="Z779"/>
  <c r="AA779"/>
  <c r="AB779"/>
  <c r="AC779"/>
  <c r="AD779"/>
  <c r="AE779"/>
  <c r="L780"/>
  <c r="M780"/>
  <c r="N780"/>
  <c r="O780"/>
  <c r="P780"/>
  <c r="Q780"/>
  <c r="R780"/>
  <c r="S780"/>
  <c r="T780"/>
  <c r="U780"/>
  <c r="V780"/>
  <c r="W780"/>
  <c r="X780"/>
  <c r="Y780"/>
  <c r="Z780"/>
  <c r="AA780"/>
  <c r="AB780"/>
  <c r="AC780"/>
  <c r="AD780"/>
  <c r="AE780"/>
  <c r="D781"/>
  <c r="E781"/>
  <c r="F781"/>
  <c r="G781"/>
  <c r="H781"/>
  <c r="I781"/>
  <c r="J781"/>
  <c r="K781"/>
  <c r="L781"/>
  <c r="M781"/>
  <c r="N781"/>
  <c r="O781"/>
  <c r="P781"/>
  <c r="Q781"/>
  <c r="R781"/>
  <c r="S781"/>
  <c r="T781"/>
  <c r="U781"/>
  <c r="V781"/>
  <c r="W781"/>
  <c r="X781"/>
  <c r="Y781"/>
  <c r="Z781"/>
  <c r="AA781"/>
  <c r="AB781"/>
  <c r="AC781"/>
  <c r="AD781"/>
  <c r="AE781"/>
  <c r="D782"/>
  <c r="E782"/>
  <c r="F782"/>
  <c r="G782"/>
  <c r="H782"/>
  <c r="I782"/>
  <c r="J782"/>
  <c r="K782"/>
  <c r="L782"/>
  <c r="M782"/>
  <c r="N782"/>
  <c r="O782"/>
  <c r="P782"/>
  <c r="Q782"/>
  <c r="R782"/>
  <c r="S782"/>
  <c r="T782"/>
  <c r="U782"/>
  <c r="V782"/>
  <c r="W782"/>
  <c r="X782"/>
  <c r="Y782"/>
  <c r="Z782"/>
  <c r="AA782"/>
  <c r="AB782"/>
  <c r="AC782"/>
  <c r="AD782"/>
  <c r="AE782"/>
  <c r="L783"/>
  <c r="M783"/>
  <c r="N783"/>
  <c r="O783"/>
  <c r="P783"/>
  <c r="Q783"/>
  <c r="R783"/>
  <c r="S783"/>
  <c r="T783"/>
  <c r="U783"/>
  <c r="V783"/>
  <c r="W783"/>
  <c r="X783"/>
  <c r="Y783"/>
  <c r="Z783"/>
  <c r="AA783"/>
  <c r="AB783"/>
  <c r="AC783"/>
  <c r="AD783"/>
  <c r="AE783"/>
  <c r="L784"/>
  <c r="M784"/>
  <c r="N784"/>
  <c r="O784"/>
  <c r="P784"/>
  <c r="Q784"/>
  <c r="R784"/>
  <c r="S784"/>
  <c r="T784"/>
  <c r="U784"/>
  <c r="V784"/>
  <c r="W784"/>
  <c r="X784"/>
  <c r="Y784"/>
  <c r="Z784"/>
  <c r="AA784"/>
  <c r="AB784"/>
  <c r="AC784"/>
  <c r="AD784"/>
  <c r="AE784"/>
  <c r="L785"/>
  <c r="M785"/>
  <c r="N785"/>
  <c r="O785"/>
  <c r="P785"/>
  <c r="Q785"/>
  <c r="R785"/>
  <c r="S785"/>
  <c r="T785"/>
  <c r="U785"/>
  <c r="V785"/>
  <c r="W785"/>
  <c r="X785"/>
  <c r="Y785"/>
  <c r="Z785"/>
  <c r="AA785"/>
  <c r="AB785"/>
  <c r="AC785"/>
  <c r="AD785"/>
  <c r="AE785"/>
  <c r="D786"/>
  <c r="E786"/>
  <c r="G786"/>
  <c r="H786"/>
  <c r="J786"/>
  <c r="K786"/>
  <c r="L786"/>
  <c r="M786"/>
  <c r="N786"/>
  <c r="O786"/>
  <c r="P786"/>
  <c r="Q786"/>
  <c r="R786"/>
  <c r="S786"/>
  <c r="T786"/>
  <c r="U786"/>
  <c r="V786"/>
  <c r="W786"/>
  <c r="X786"/>
  <c r="Y786"/>
  <c r="Z786"/>
  <c r="AA786"/>
  <c r="AB786"/>
  <c r="AC786"/>
  <c r="AD786"/>
  <c r="AE786"/>
  <c r="D787"/>
  <c r="E787"/>
  <c r="G787"/>
  <c r="H787"/>
  <c r="J787"/>
  <c r="K787"/>
  <c r="L787"/>
  <c r="M787"/>
  <c r="N787"/>
  <c r="O787"/>
  <c r="P787"/>
  <c r="Q787"/>
  <c r="R787"/>
  <c r="S787"/>
  <c r="T787"/>
  <c r="U787"/>
  <c r="V787"/>
  <c r="W787"/>
  <c r="X787"/>
  <c r="Y787"/>
  <c r="Z787"/>
  <c r="AA787"/>
  <c r="AB787"/>
  <c r="AC787"/>
  <c r="AD787"/>
  <c r="AE787"/>
  <c r="D789"/>
  <c r="E789"/>
  <c r="F789"/>
  <c r="G789"/>
  <c r="H789"/>
  <c r="I789"/>
  <c r="J789"/>
  <c r="K789"/>
  <c r="L789"/>
  <c r="M789"/>
  <c r="N789"/>
  <c r="O789"/>
  <c r="P789"/>
  <c r="Q789"/>
  <c r="R789"/>
  <c r="S789"/>
  <c r="T789"/>
  <c r="U789"/>
  <c r="V789"/>
  <c r="W789"/>
  <c r="X789"/>
  <c r="Y789"/>
  <c r="Z789"/>
  <c r="AA789"/>
  <c r="AB789"/>
  <c r="AC789"/>
  <c r="AD789"/>
  <c r="AE789"/>
  <c r="AF789"/>
  <c r="D790"/>
  <c r="E790"/>
  <c r="F790"/>
  <c r="G790"/>
  <c r="H790"/>
  <c r="I790"/>
  <c r="J790"/>
  <c r="K790"/>
  <c r="L790"/>
  <c r="M790"/>
  <c r="N790"/>
  <c r="O790"/>
  <c r="P790"/>
  <c r="Q790"/>
  <c r="R790"/>
  <c r="S790"/>
  <c r="T790"/>
  <c r="U790"/>
  <c r="V790"/>
  <c r="W790"/>
  <c r="X790"/>
  <c r="Y790"/>
  <c r="Z790"/>
  <c r="AA790"/>
  <c r="AB790"/>
  <c r="AC790"/>
  <c r="AD790"/>
  <c r="AE790"/>
  <c r="AF790"/>
  <c r="D791"/>
  <c r="E791"/>
  <c r="F791"/>
  <c r="G791"/>
  <c r="H791"/>
  <c r="I791"/>
  <c r="J791"/>
  <c r="K791"/>
  <c r="L791"/>
  <c r="M791"/>
  <c r="N791"/>
  <c r="O791"/>
  <c r="P791"/>
  <c r="Q791"/>
  <c r="R791"/>
  <c r="S791"/>
  <c r="T791"/>
  <c r="U791"/>
  <c r="V791"/>
  <c r="W791"/>
  <c r="X791"/>
  <c r="Y791"/>
  <c r="Z791"/>
  <c r="AA791"/>
  <c r="AB791"/>
  <c r="AC791"/>
  <c r="AD791"/>
  <c r="AE791"/>
  <c r="AF791"/>
  <c r="D793"/>
  <c r="E793"/>
  <c r="F793"/>
  <c r="G793"/>
  <c r="H793"/>
  <c r="I793"/>
  <c r="J793"/>
  <c r="K793"/>
  <c r="L793"/>
  <c r="M793"/>
  <c r="N793"/>
  <c r="O793"/>
  <c r="P793"/>
  <c r="Q793"/>
  <c r="R793"/>
  <c r="S793"/>
  <c r="T793"/>
  <c r="U793"/>
  <c r="V793"/>
  <c r="W793"/>
  <c r="X793"/>
  <c r="Y793"/>
  <c r="Z793"/>
  <c r="AA793"/>
  <c r="AB793"/>
  <c r="AC793"/>
  <c r="AD793"/>
  <c r="AE793"/>
  <c r="AF793"/>
  <c r="D794"/>
  <c r="E794"/>
  <c r="F794"/>
  <c r="G794"/>
  <c r="H794"/>
  <c r="I794"/>
  <c r="J794"/>
  <c r="K794"/>
  <c r="L794"/>
  <c r="M794"/>
  <c r="N794"/>
  <c r="O794"/>
  <c r="P794"/>
  <c r="Q794"/>
  <c r="R794"/>
  <c r="S794"/>
  <c r="T794"/>
  <c r="U794"/>
  <c r="V794"/>
  <c r="W794"/>
  <c r="X794"/>
  <c r="Y794"/>
  <c r="Z794"/>
  <c r="AA794"/>
  <c r="AB794"/>
  <c r="AC794"/>
  <c r="AD794"/>
  <c r="AE794"/>
  <c r="AF794"/>
  <c r="D795"/>
  <c r="E795"/>
  <c r="F795"/>
  <c r="G795"/>
  <c r="H795"/>
  <c r="I795"/>
  <c r="J795"/>
  <c r="K795"/>
  <c r="L795"/>
  <c r="M795"/>
  <c r="N795"/>
  <c r="O795"/>
  <c r="P795"/>
  <c r="Q795"/>
  <c r="R795"/>
  <c r="S795"/>
  <c r="T795"/>
  <c r="U795"/>
  <c r="V795"/>
  <c r="W795"/>
  <c r="X795"/>
  <c r="Y795"/>
  <c r="Z795"/>
  <c r="AA795"/>
  <c r="AB795"/>
  <c r="AC795"/>
  <c r="AD795"/>
  <c r="AE795"/>
  <c r="AF795"/>
  <c r="L796"/>
  <c r="M796"/>
  <c r="N796"/>
  <c r="O796"/>
  <c r="P796"/>
  <c r="Q796"/>
  <c r="R796"/>
  <c r="S796"/>
  <c r="T796"/>
  <c r="U796"/>
  <c r="V796"/>
  <c r="W796"/>
  <c r="X796"/>
  <c r="Y796"/>
  <c r="Z796"/>
  <c r="AA796"/>
  <c r="AB796"/>
  <c r="AC796"/>
  <c r="AD796"/>
  <c r="AE796"/>
  <c r="D797"/>
  <c r="E797"/>
  <c r="G797"/>
  <c r="H797"/>
  <c r="J797"/>
  <c r="K797"/>
  <c r="L797"/>
  <c r="M797"/>
  <c r="N797"/>
  <c r="O797"/>
  <c r="P797"/>
  <c r="Q797"/>
  <c r="R797"/>
  <c r="S797"/>
  <c r="T797"/>
  <c r="U797"/>
  <c r="V797"/>
  <c r="W797"/>
  <c r="X797"/>
  <c r="Y797"/>
  <c r="Z797"/>
  <c r="AA797"/>
  <c r="AB797"/>
  <c r="AC797"/>
  <c r="AD797"/>
  <c r="AE797"/>
  <c r="D798"/>
  <c r="E798"/>
  <c r="G798"/>
  <c r="H798"/>
  <c r="J798"/>
  <c r="K798"/>
  <c r="L798"/>
  <c r="M798"/>
  <c r="N798"/>
  <c r="O798"/>
  <c r="P798"/>
  <c r="Q798"/>
  <c r="R798"/>
  <c r="S798"/>
  <c r="T798"/>
  <c r="U798"/>
  <c r="V798"/>
  <c r="W798"/>
  <c r="X798"/>
  <c r="Y798"/>
  <c r="Z798"/>
  <c r="AA798"/>
  <c r="AB798"/>
  <c r="AC798"/>
  <c r="AD798"/>
  <c r="AE798"/>
  <c r="D799"/>
  <c r="E799"/>
  <c r="G799"/>
  <c r="H799"/>
  <c r="J799"/>
  <c r="K799"/>
  <c r="L799"/>
  <c r="M799"/>
  <c r="N799"/>
  <c r="O799"/>
  <c r="P799"/>
  <c r="Q799"/>
  <c r="R799"/>
  <c r="S799"/>
  <c r="T799"/>
  <c r="U799"/>
  <c r="V799"/>
  <c r="W799"/>
  <c r="X799"/>
  <c r="Y799"/>
  <c r="Z799"/>
  <c r="AA799"/>
  <c r="AB799"/>
  <c r="AC799"/>
  <c r="AD799"/>
  <c r="AE799"/>
  <c r="D800"/>
  <c r="E800"/>
  <c r="G800"/>
  <c r="H800"/>
  <c r="J800"/>
  <c r="K800"/>
  <c r="L800"/>
  <c r="M800"/>
  <c r="N800"/>
  <c r="O800"/>
  <c r="P800"/>
  <c r="Q800"/>
  <c r="R800"/>
  <c r="S800"/>
  <c r="T800"/>
  <c r="U800"/>
  <c r="V800"/>
  <c r="W800"/>
  <c r="X800"/>
  <c r="Y800"/>
  <c r="Z800"/>
  <c r="AA800"/>
  <c r="AB800"/>
  <c r="AC800"/>
  <c r="AD800"/>
  <c r="AE800"/>
  <c r="D801"/>
  <c r="E801"/>
  <c r="F801"/>
  <c r="G801"/>
  <c r="H801"/>
  <c r="I801"/>
  <c r="J801"/>
  <c r="K801"/>
  <c r="L801"/>
  <c r="M801"/>
  <c r="N801"/>
  <c r="O801"/>
  <c r="P801"/>
  <c r="Q801"/>
  <c r="R801"/>
  <c r="S801"/>
  <c r="T801"/>
  <c r="U801"/>
  <c r="V801"/>
  <c r="W801"/>
  <c r="X801"/>
  <c r="Y801"/>
  <c r="Z801"/>
  <c r="AA801"/>
  <c r="AB801"/>
  <c r="AC801"/>
  <c r="AD801"/>
  <c r="AE801"/>
  <c r="L802"/>
  <c r="M802"/>
  <c r="N802"/>
  <c r="O802"/>
  <c r="P802"/>
  <c r="Q802"/>
  <c r="R802"/>
  <c r="S802"/>
  <c r="T802"/>
  <c r="U802"/>
  <c r="V802"/>
  <c r="W802"/>
  <c r="X802"/>
  <c r="Y802"/>
  <c r="Z802"/>
  <c r="AA802"/>
  <c r="AB802"/>
  <c r="AC802"/>
  <c r="AD802"/>
  <c r="AE802"/>
  <c r="D803"/>
  <c r="E803"/>
  <c r="F803"/>
  <c r="G803"/>
  <c r="H803"/>
  <c r="I803"/>
  <c r="J803"/>
  <c r="K803"/>
  <c r="L803"/>
  <c r="M803"/>
  <c r="N803"/>
  <c r="O803"/>
  <c r="P803"/>
  <c r="Q803"/>
  <c r="R803"/>
  <c r="S803"/>
  <c r="T803"/>
  <c r="U803"/>
  <c r="V803"/>
  <c r="W803"/>
  <c r="X803"/>
  <c r="Y803"/>
  <c r="Z803"/>
  <c r="AA803"/>
  <c r="AB803"/>
  <c r="AC803"/>
  <c r="AD803"/>
  <c r="AE803"/>
  <c r="D804"/>
  <c r="E804"/>
  <c r="F804"/>
  <c r="G804"/>
  <c r="H804"/>
  <c r="I804"/>
  <c r="J804"/>
  <c r="K804"/>
  <c r="L804"/>
  <c r="M804"/>
  <c r="N804"/>
  <c r="O804"/>
  <c r="P804"/>
  <c r="Q804"/>
  <c r="R804"/>
  <c r="S804"/>
  <c r="T804"/>
  <c r="U804"/>
  <c r="V804"/>
  <c r="W804"/>
  <c r="X804"/>
  <c r="Y804"/>
  <c r="Z804"/>
  <c r="AA804"/>
  <c r="AB804"/>
  <c r="AC804"/>
  <c r="AD804"/>
  <c r="AE804"/>
  <c r="D806"/>
  <c r="E806"/>
  <c r="F806"/>
  <c r="G806"/>
  <c r="H806"/>
  <c r="I806"/>
  <c r="J806"/>
  <c r="K806"/>
  <c r="L806"/>
  <c r="M806"/>
  <c r="N806"/>
  <c r="O806"/>
  <c r="P806"/>
  <c r="Q806"/>
  <c r="R806"/>
  <c r="S806"/>
  <c r="T806"/>
  <c r="U806"/>
  <c r="V806"/>
  <c r="W806"/>
  <c r="X806"/>
  <c r="Y806"/>
  <c r="Z806"/>
  <c r="AA806"/>
  <c r="AB806"/>
  <c r="AC806"/>
  <c r="AD806"/>
  <c r="AE806"/>
  <c r="AF806"/>
  <c r="D807"/>
  <c r="E807"/>
  <c r="F807"/>
  <c r="G807"/>
  <c r="H807"/>
  <c r="I807"/>
  <c r="J807"/>
  <c r="K807"/>
  <c r="L807"/>
  <c r="M807"/>
  <c r="N807"/>
  <c r="O807"/>
  <c r="P807"/>
  <c r="Q807"/>
  <c r="R807"/>
  <c r="S807"/>
  <c r="T807"/>
  <c r="U807"/>
  <c r="V807"/>
  <c r="W807"/>
  <c r="X807"/>
  <c r="Y807"/>
  <c r="Z807"/>
  <c r="AA807"/>
  <c r="AB807"/>
  <c r="AC807"/>
  <c r="AD807"/>
  <c r="AE807"/>
  <c r="AF807"/>
  <c r="D808"/>
  <c r="E808"/>
  <c r="F808"/>
  <c r="G808"/>
  <c r="H808"/>
  <c r="I808"/>
  <c r="J808"/>
  <c r="K808"/>
  <c r="L808"/>
  <c r="M808"/>
  <c r="N808"/>
  <c r="O808"/>
  <c r="P808"/>
  <c r="Q808"/>
  <c r="R808"/>
  <c r="S808"/>
  <c r="T808"/>
  <c r="U808"/>
  <c r="V808"/>
  <c r="W808"/>
  <c r="X808"/>
  <c r="Y808"/>
  <c r="Z808"/>
  <c r="AA808"/>
  <c r="AB808"/>
  <c r="AC808"/>
  <c r="AD808"/>
  <c r="AE808"/>
  <c r="AF808"/>
  <c r="D809"/>
  <c r="E809"/>
  <c r="F809"/>
  <c r="G809"/>
  <c r="H809"/>
  <c r="I809"/>
  <c r="J809"/>
  <c r="K809"/>
  <c r="L809"/>
  <c r="M809"/>
  <c r="N809"/>
  <c r="O809"/>
  <c r="P809"/>
  <c r="Q809"/>
  <c r="R809"/>
  <c r="S809"/>
  <c r="T809"/>
  <c r="U809"/>
  <c r="V809"/>
  <c r="W809"/>
  <c r="X809"/>
  <c r="Y809"/>
  <c r="Z809"/>
  <c r="AA809"/>
  <c r="AB809"/>
  <c r="AC809"/>
  <c r="AD809"/>
  <c r="AE809"/>
  <c r="AF809"/>
  <c r="D810"/>
  <c r="E810"/>
  <c r="G810"/>
  <c r="H810"/>
  <c r="J810"/>
  <c r="K810"/>
  <c r="L810"/>
  <c r="M810"/>
  <c r="N810"/>
  <c r="O810"/>
  <c r="P810"/>
  <c r="Q810"/>
  <c r="R810"/>
  <c r="S810"/>
  <c r="T810"/>
  <c r="U810"/>
  <c r="V810"/>
  <c r="W810"/>
  <c r="X810"/>
  <c r="Y810"/>
  <c r="Z810"/>
  <c r="AA810"/>
  <c r="AB810"/>
  <c r="AC810"/>
  <c r="AD810"/>
  <c r="AE810"/>
  <c r="L811"/>
  <c r="M811"/>
  <c r="N811"/>
  <c r="O811"/>
  <c r="P811"/>
  <c r="Q811"/>
  <c r="R811"/>
  <c r="S811"/>
  <c r="T811"/>
  <c r="U811"/>
  <c r="V811"/>
  <c r="W811"/>
  <c r="X811"/>
  <c r="Y811"/>
  <c r="Z811"/>
  <c r="AA811"/>
  <c r="AB811"/>
  <c r="AC811"/>
  <c r="AD811"/>
  <c r="AE811"/>
  <c r="D812"/>
  <c r="E812"/>
  <c r="G812"/>
  <c r="H812"/>
  <c r="J812"/>
  <c r="K812"/>
  <c r="L812"/>
  <c r="M812"/>
  <c r="N812"/>
  <c r="O812"/>
  <c r="P812"/>
  <c r="Q812"/>
  <c r="R812"/>
  <c r="S812"/>
  <c r="T812"/>
  <c r="U812"/>
  <c r="V812"/>
  <c r="W812"/>
  <c r="X812"/>
  <c r="Y812"/>
  <c r="Z812"/>
  <c r="AA812"/>
  <c r="AB812"/>
  <c r="AC812"/>
  <c r="AD812"/>
  <c r="AE812"/>
  <c r="D813"/>
  <c r="E813"/>
  <c r="G813"/>
  <c r="H813"/>
  <c r="J813"/>
  <c r="K813"/>
  <c r="L813"/>
  <c r="M813"/>
  <c r="N813"/>
  <c r="O813"/>
  <c r="P813"/>
  <c r="Q813"/>
  <c r="R813"/>
  <c r="S813"/>
  <c r="T813"/>
  <c r="U813"/>
  <c r="V813"/>
  <c r="W813"/>
  <c r="X813"/>
  <c r="Y813"/>
  <c r="Z813"/>
  <c r="AA813"/>
  <c r="AB813"/>
  <c r="AC813"/>
  <c r="AD813"/>
  <c r="AE813"/>
  <c r="D814"/>
  <c r="E814"/>
  <c r="G814"/>
  <c r="H814"/>
  <c r="J814"/>
  <c r="K814"/>
  <c r="L814"/>
  <c r="M814"/>
  <c r="N814"/>
  <c r="O814"/>
  <c r="P814"/>
  <c r="Q814"/>
  <c r="R814"/>
  <c r="S814"/>
  <c r="T814"/>
  <c r="U814"/>
  <c r="V814"/>
  <c r="W814"/>
  <c r="X814"/>
  <c r="Y814"/>
  <c r="Z814"/>
  <c r="AA814"/>
  <c r="AB814"/>
  <c r="AC814"/>
  <c r="AD814"/>
  <c r="AE814"/>
  <c r="D815"/>
  <c r="E815"/>
  <c r="G815"/>
  <c r="H815"/>
  <c r="J815"/>
  <c r="K815"/>
  <c r="L815"/>
  <c r="M815"/>
  <c r="N815"/>
  <c r="O815"/>
  <c r="P815"/>
  <c r="Q815"/>
  <c r="R815"/>
  <c r="S815"/>
  <c r="T815"/>
  <c r="U815"/>
  <c r="V815"/>
  <c r="W815"/>
  <c r="X815"/>
  <c r="Y815"/>
  <c r="Z815"/>
  <c r="AA815"/>
  <c r="AB815"/>
  <c r="AC815"/>
  <c r="AD815"/>
  <c r="AE815"/>
  <c r="D816"/>
  <c r="E816"/>
  <c r="G816"/>
  <c r="H816"/>
  <c r="J816"/>
  <c r="K816"/>
  <c r="L816"/>
  <c r="M816"/>
  <c r="N816"/>
  <c r="O816"/>
  <c r="P816"/>
  <c r="Q816"/>
  <c r="R816"/>
  <c r="S816"/>
  <c r="T816"/>
  <c r="U816"/>
  <c r="V816"/>
  <c r="W816"/>
  <c r="X816"/>
  <c r="Y816"/>
  <c r="Z816"/>
  <c r="AA816"/>
  <c r="AB816"/>
  <c r="AC816"/>
  <c r="AD816"/>
  <c r="AE816"/>
  <c r="L817"/>
  <c r="M817"/>
  <c r="N817"/>
  <c r="O817"/>
  <c r="P817"/>
  <c r="Q817"/>
  <c r="R817"/>
  <c r="S817"/>
  <c r="T817"/>
  <c r="U817"/>
  <c r="V817"/>
  <c r="W817"/>
  <c r="X817"/>
  <c r="Y817"/>
  <c r="Z817"/>
  <c r="AA817"/>
  <c r="AB817"/>
  <c r="AC817"/>
  <c r="AD817"/>
  <c r="AE817"/>
  <c r="L818"/>
  <c r="M818"/>
  <c r="N818"/>
  <c r="O818"/>
  <c r="P818"/>
  <c r="Q818"/>
  <c r="R818"/>
  <c r="S818"/>
  <c r="T818"/>
  <c r="U818"/>
  <c r="V818"/>
  <c r="W818"/>
  <c r="X818"/>
  <c r="Y818"/>
  <c r="Z818"/>
  <c r="AA818"/>
  <c r="AB818"/>
  <c r="AC818"/>
  <c r="AD818"/>
  <c r="AE818"/>
  <c r="D819"/>
  <c r="E819"/>
  <c r="G819"/>
  <c r="H819"/>
  <c r="J819"/>
  <c r="K819"/>
  <c r="L819"/>
  <c r="M819"/>
  <c r="N819"/>
  <c r="O819"/>
  <c r="P819"/>
  <c r="Q819"/>
  <c r="R819"/>
  <c r="S819"/>
  <c r="T819"/>
  <c r="U819"/>
  <c r="V819"/>
  <c r="W819"/>
  <c r="X819"/>
  <c r="Y819"/>
  <c r="Z819"/>
  <c r="AA819"/>
  <c r="AB819"/>
  <c r="AC819"/>
  <c r="AD819"/>
  <c r="AE819"/>
  <c r="D820"/>
  <c r="E820"/>
  <c r="G820"/>
  <c r="H820"/>
  <c r="J820"/>
  <c r="K820"/>
  <c r="L820"/>
  <c r="M820"/>
  <c r="N820"/>
  <c r="O820"/>
  <c r="P820"/>
  <c r="Q820"/>
  <c r="R820"/>
  <c r="S820"/>
  <c r="T820"/>
  <c r="U820"/>
  <c r="V820"/>
  <c r="W820"/>
  <c r="X820"/>
  <c r="Y820"/>
  <c r="Z820"/>
  <c r="AA820"/>
  <c r="AB820"/>
  <c r="AC820"/>
  <c r="AD820"/>
  <c r="AE820"/>
  <c r="L821"/>
  <c r="M821"/>
  <c r="N821"/>
  <c r="O821"/>
  <c r="P821"/>
  <c r="Q821"/>
  <c r="R821"/>
  <c r="S821"/>
  <c r="T821"/>
  <c r="U821"/>
  <c r="V821"/>
  <c r="W821"/>
  <c r="X821"/>
  <c r="Y821"/>
  <c r="Z821"/>
  <c r="AA821"/>
  <c r="AB821"/>
  <c r="AC821"/>
  <c r="AD821"/>
  <c r="AE821"/>
  <c r="D822"/>
  <c r="E822"/>
  <c r="F822"/>
  <c r="G822"/>
  <c r="H822"/>
  <c r="I822"/>
  <c r="J822"/>
  <c r="K822"/>
  <c r="L822"/>
  <c r="M822"/>
  <c r="N822"/>
  <c r="O822"/>
  <c r="P822"/>
  <c r="Q822"/>
  <c r="R822"/>
  <c r="S822"/>
  <c r="T822"/>
  <c r="U822"/>
  <c r="V822"/>
  <c r="W822"/>
  <c r="X822"/>
  <c r="Y822"/>
  <c r="Z822"/>
  <c r="AA822"/>
  <c r="AB822"/>
  <c r="AC822"/>
  <c r="AD822"/>
  <c r="AE822"/>
  <c r="D823"/>
  <c r="E823"/>
  <c r="F823"/>
  <c r="G823"/>
  <c r="H823"/>
  <c r="I823"/>
  <c r="J823"/>
  <c r="K823"/>
  <c r="L823"/>
  <c r="M823"/>
  <c r="N823"/>
  <c r="O823"/>
  <c r="P823"/>
  <c r="Q823"/>
  <c r="R823"/>
  <c r="S823"/>
  <c r="T823"/>
  <c r="U823"/>
  <c r="V823"/>
  <c r="W823"/>
  <c r="X823"/>
  <c r="Y823"/>
  <c r="Z823"/>
  <c r="AA823"/>
  <c r="AB823"/>
  <c r="AC823"/>
  <c r="AD823"/>
  <c r="AE823"/>
  <c r="D824"/>
  <c r="E824"/>
  <c r="G824"/>
  <c r="H824"/>
  <c r="J824"/>
  <c r="K824"/>
  <c r="L824"/>
  <c r="M824"/>
  <c r="N824"/>
  <c r="O824"/>
  <c r="P824"/>
  <c r="Q824"/>
  <c r="R824"/>
  <c r="S824"/>
  <c r="T824"/>
  <c r="U824"/>
  <c r="V824"/>
  <c r="W824"/>
  <c r="X824"/>
  <c r="Y824"/>
  <c r="Z824"/>
  <c r="AA824"/>
  <c r="AB824"/>
  <c r="AC824"/>
  <c r="AD824"/>
  <c r="AE824"/>
  <c r="D825"/>
  <c r="E825"/>
  <c r="G825"/>
  <c r="H825"/>
  <c r="J825"/>
  <c r="K825"/>
  <c r="L825"/>
  <c r="M825"/>
  <c r="N825"/>
  <c r="O825"/>
  <c r="P825"/>
  <c r="Q825"/>
  <c r="R825"/>
  <c r="S825"/>
  <c r="T825"/>
  <c r="U825"/>
  <c r="V825"/>
  <c r="W825"/>
  <c r="X825"/>
  <c r="Y825"/>
  <c r="Z825"/>
  <c r="AA825"/>
  <c r="AB825"/>
  <c r="AC825"/>
  <c r="AD825"/>
  <c r="AE825"/>
  <c r="D827"/>
  <c r="E827"/>
  <c r="F827"/>
  <c r="G827"/>
  <c r="H827"/>
  <c r="I827"/>
  <c r="J827"/>
  <c r="K827"/>
  <c r="L827"/>
  <c r="M827"/>
  <c r="N827"/>
  <c r="O827"/>
  <c r="P827"/>
  <c r="Q827"/>
  <c r="R827"/>
  <c r="S827"/>
  <c r="T827"/>
  <c r="U827"/>
  <c r="V827"/>
  <c r="W827"/>
  <c r="X827"/>
  <c r="Y827"/>
  <c r="Z827"/>
  <c r="AA827"/>
  <c r="AB827"/>
  <c r="AC827"/>
  <c r="AD827"/>
  <c r="AE827"/>
  <c r="D828"/>
  <c r="E828"/>
  <c r="F828"/>
  <c r="G828"/>
  <c r="H828"/>
  <c r="I828"/>
  <c r="J828"/>
  <c r="K828"/>
  <c r="L828"/>
  <c r="M828"/>
  <c r="N828"/>
  <c r="O828"/>
  <c r="P828"/>
  <c r="Q828"/>
  <c r="R828"/>
  <c r="S828"/>
  <c r="T828"/>
  <c r="U828"/>
  <c r="V828"/>
  <c r="W828"/>
  <c r="X828"/>
  <c r="Y828"/>
  <c r="Z828"/>
  <c r="AA828"/>
  <c r="AB828"/>
  <c r="AC828"/>
  <c r="AD828"/>
  <c r="AE828"/>
  <c r="D829"/>
  <c r="E829"/>
  <c r="F829"/>
  <c r="G829"/>
  <c r="H829"/>
  <c r="I829"/>
  <c r="J829"/>
  <c r="K829"/>
  <c r="L829"/>
  <c r="M829"/>
  <c r="N829"/>
  <c r="O829"/>
  <c r="P829"/>
  <c r="Q829"/>
  <c r="R829"/>
  <c r="S829"/>
  <c r="T829"/>
  <c r="U829"/>
  <c r="V829"/>
  <c r="W829"/>
  <c r="X829"/>
  <c r="Y829"/>
  <c r="Z829"/>
  <c r="AA829"/>
  <c r="AB829"/>
  <c r="AC829"/>
  <c r="AD829"/>
  <c r="AE829"/>
  <c r="D831"/>
  <c r="E831"/>
  <c r="F831"/>
  <c r="G831"/>
  <c r="H831"/>
  <c r="I831"/>
  <c r="J831"/>
  <c r="K831"/>
  <c r="L831"/>
  <c r="M831"/>
  <c r="N831"/>
  <c r="O831"/>
  <c r="P831"/>
  <c r="Q831"/>
  <c r="R831"/>
  <c r="S831"/>
  <c r="T831"/>
  <c r="U831"/>
  <c r="V831"/>
  <c r="W831"/>
  <c r="X831"/>
  <c r="Y831"/>
  <c r="Z831"/>
  <c r="AA831"/>
  <c r="AB831"/>
  <c r="AC831"/>
  <c r="AD831"/>
  <c r="AE831"/>
  <c r="D832"/>
  <c r="E832"/>
  <c r="F832"/>
  <c r="G832"/>
  <c r="H832"/>
  <c r="I832"/>
  <c r="J832"/>
  <c r="K832"/>
  <c r="L832"/>
  <c r="M832"/>
  <c r="N832"/>
  <c r="O832"/>
  <c r="P832"/>
  <c r="Q832"/>
  <c r="R832"/>
  <c r="S832"/>
  <c r="T832"/>
  <c r="U832"/>
  <c r="V832"/>
  <c r="W832"/>
  <c r="X832"/>
  <c r="Y832"/>
  <c r="Z832"/>
  <c r="AA832"/>
  <c r="AB832"/>
  <c r="AC832"/>
  <c r="AD832"/>
  <c r="AE832"/>
  <c r="D833"/>
  <c r="E833"/>
  <c r="F833"/>
  <c r="G833"/>
  <c r="H833"/>
  <c r="I833"/>
  <c r="J833"/>
  <c r="K833"/>
  <c r="L833"/>
  <c r="M833"/>
  <c r="N833"/>
  <c r="O833"/>
  <c r="P833"/>
  <c r="Q833"/>
  <c r="R833"/>
  <c r="S833"/>
  <c r="T833"/>
  <c r="U833"/>
  <c r="V833"/>
  <c r="W833"/>
  <c r="X833"/>
  <c r="Y833"/>
  <c r="Z833"/>
  <c r="AA833"/>
  <c r="AB833"/>
  <c r="AC833"/>
  <c r="AD833"/>
  <c r="AE833"/>
  <c r="D835"/>
  <c r="E835"/>
  <c r="F835"/>
  <c r="G835"/>
  <c r="H835"/>
  <c r="I835"/>
  <c r="J835"/>
  <c r="K835"/>
  <c r="L835"/>
  <c r="M835"/>
  <c r="N835"/>
  <c r="O835"/>
  <c r="P835"/>
  <c r="Q835"/>
  <c r="R835"/>
  <c r="S835"/>
  <c r="T835"/>
  <c r="U835"/>
  <c r="V835"/>
  <c r="W835"/>
  <c r="X835"/>
  <c r="Y835"/>
  <c r="Z835"/>
  <c r="AA835"/>
  <c r="AB835"/>
  <c r="AC835"/>
  <c r="AD835"/>
  <c r="AE835"/>
  <c r="D836"/>
  <c r="E836"/>
  <c r="F836"/>
  <c r="G836"/>
  <c r="H836"/>
  <c r="I836"/>
  <c r="J836"/>
  <c r="K836"/>
  <c r="L836"/>
  <c r="M836"/>
  <c r="N836"/>
  <c r="O836"/>
  <c r="P836"/>
  <c r="Q836"/>
  <c r="R836"/>
  <c r="S836"/>
  <c r="T836"/>
  <c r="U836"/>
  <c r="V836"/>
  <c r="W836"/>
  <c r="X836"/>
  <c r="Y836"/>
  <c r="Z836"/>
  <c r="AA836"/>
  <c r="AB836"/>
  <c r="AC836"/>
  <c r="AD836"/>
  <c r="AE836"/>
  <c r="D837"/>
  <c r="E837"/>
  <c r="F837"/>
  <c r="G837"/>
  <c r="H837"/>
  <c r="I837"/>
  <c r="J837"/>
  <c r="K837"/>
  <c r="L837"/>
  <c r="M837"/>
  <c r="N837"/>
  <c r="O837"/>
  <c r="P837"/>
  <c r="Q837"/>
  <c r="R837"/>
  <c r="S837"/>
  <c r="T837"/>
  <c r="U837"/>
  <c r="V837"/>
  <c r="W837"/>
  <c r="X837"/>
  <c r="Y837"/>
  <c r="Z837"/>
  <c r="AA837"/>
  <c r="AB837"/>
  <c r="AC837"/>
  <c r="AD837"/>
  <c r="AE837"/>
  <c r="L838"/>
  <c r="M838"/>
  <c r="N838"/>
  <c r="O838"/>
  <c r="P838"/>
  <c r="Q838"/>
  <c r="R838"/>
  <c r="S838"/>
  <c r="T838"/>
  <c r="U838"/>
  <c r="V838"/>
  <c r="W838"/>
  <c r="X838"/>
  <c r="Y838"/>
  <c r="Z838"/>
  <c r="AA838"/>
  <c r="AB838"/>
  <c r="AC838"/>
  <c r="AD838"/>
  <c r="AE838"/>
  <c r="D839"/>
  <c r="E839"/>
  <c r="G839"/>
  <c r="H839"/>
  <c r="J839"/>
  <c r="K839"/>
  <c r="L839"/>
  <c r="M839"/>
  <c r="N839"/>
  <c r="O839"/>
  <c r="P839"/>
  <c r="Q839"/>
  <c r="R839"/>
  <c r="S839"/>
  <c r="T839"/>
  <c r="U839"/>
  <c r="V839"/>
  <c r="W839"/>
  <c r="X839"/>
  <c r="Y839"/>
  <c r="Z839"/>
  <c r="AA839"/>
  <c r="AB839"/>
  <c r="AC839"/>
  <c r="AD839"/>
  <c r="AE839"/>
  <c r="D840"/>
  <c r="E840"/>
  <c r="G840"/>
  <c r="H840"/>
  <c r="J840"/>
  <c r="K840"/>
  <c r="L840"/>
  <c r="M840"/>
  <c r="N840"/>
  <c r="O840"/>
  <c r="P840"/>
  <c r="Q840"/>
  <c r="R840"/>
  <c r="S840"/>
  <c r="T840"/>
  <c r="U840"/>
  <c r="V840"/>
  <c r="W840"/>
  <c r="X840"/>
  <c r="Y840"/>
  <c r="Z840"/>
  <c r="AA840"/>
  <c r="AB840"/>
  <c r="AC840"/>
  <c r="AD840"/>
  <c r="AE840"/>
  <c r="L841"/>
  <c r="M841"/>
  <c r="N841"/>
  <c r="O841"/>
  <c r="P841"/>
  <c r="Q841"/>
  <c r="R841"/>
  <c r="S841"/>
  <c r="T841"/>
  <c r="U841"/>
  <c r="V841"/>
  <c r="W841"/>
  <c r="X841"/>
  <c r="Y841"/>
  <c r="Z841"/>
  <c r="AA841"/>
  <c r="AB841"/>
  <c r="AC841"/>
  <c r="AD841"/>
  <c r="AE841"/>
  <c r="D842"/>
  <c r="E842"/>
  <c r="G842"/>
  <c r="H842"/>
  <c r="J842"/>
  <c r="K842"/>
  <c r="L842"/>
  <c r="M842"/>
  <c r="N842"/>
  <c r="O842"/>
  <c r="P842"/>
  <c r="Q842"/>
  <c r="R842"/>
  <c r="S842"/>
  <c r="T842"/>
  <c r="U842"/>
  <c r="V842"/>
  <c r="W842"/>
  <c r="X842"/>
  <c r="Y842"/>
  <c r="Z842"/>
  <c r="AA842"/>
  <c r="AB842"/>
  <c r="AC842"/>
  <c r="AD842"/>
  <c r="AE842"/>
  <c r="D843"/>
  <c r="E843"/>
  <c r="G843"/>
  <c r="H843"/>
  <c r="J843"/>
  <c r="K843"/>
  <c r="L843"/>
  <c r="M843"/>
  <c r="N843"/>
  <c r="O843"/>
  <c r="P843"/>
  <c r="Q843"/>
  <c r="R843"/>
  <c r="S843"/>
  <c r="T843"/>
  <c r="U843"/>
  <c r="V843"/>
  <c r="W843"/>
  <c r="X843"/>
  <c r="Y843"/>
  <c r="Z843"/>
  <c r="AA843"/>
  <c r="AB843"/>
  <c r="AC843"/>
  <c r="AD843"/>
  <c r="AE843"/>
  <c r="D844"/>
  <c r="E844"/>
  <c r="G844"/>
  <c r="H844"/>
  <c r="J844"/>
  <c r="K844"/>
  <c r="L844"/>
  <c r="M844"/>
  <c r="N844"/>
  <c r="O844"/>
  <c r="P844"/>
  <c r="Q844"/>
  <c r="R844"/>
  <c r="S844"/>
  <c r="T844"/>
  <c r="U844"/>
  <c r="V844"/>
  <c r="W844"/>
  <c r="X844"/>
  <c r="Y844"/>
  <c r="Z844"/>
  <c r="AA844"/>
  <c r="AB844"/>
  <c r="AC844"/>
  <c r="AD844"/>
  <c r="AE844"/>
  <c r="D845"/>
  <c r="E845"/>
  <c r="G845"/>
  <c r="H845"/>
  <c r="J845"/>
  <c r="K845"/>
  <c r="L845"/>
  <c r="M845"/>
  <c r="N845"/>
  <c r="O845"/>
  <c r="P845"/>
  <c r="Q845"/>
  <c r="R845"/>
  <c r="S845"/>
  <c r="T845"/>
  <c r="U845"/>
  <c r="V845"/>
  <c r="W845"/>
  <c r="X845"/>
  <c r="Y845"/>
  <c r="Z845"/>
  <c r="AA845"/>
  <c r="AB845"/>
  <c r="AC845"/>
  <c r="AD845"/>
  <c r="AE845"/>
  <c r="D846"/>
  <c r="E846"/>
  <c r="G846"/>
  <c r="H846"/>
  <c r="J846"/>
  <c r="K846"/>
  <c r="L846"/>
  <c r="M846"/>
  <c r="N846"/>
  <c r="O846"/>
  <c r="P846"/>
  <c r="Q846"/>
  <c r="R846"/>
  <c r="S846"/>
  <c r="T846"/>
  <c r="U846"/>
  <c r="V846"/>
  <c r="W846"/>
  <c r="X846"/>
  <c r="Y846"/>
  <c r="Z846"/>
  <c r="AA846"/>
  <c r="AB846"/>
  <c r="AC846"/>
  <c r="AD846"/>
  <c r="AE846"/>
  <c r="L847"/>
  <c r="M847"/>
  <c r="N847"/>
  <c r="O847"/>
  <c r="P847"/>
  <c r="Q847"/>
  <c r="R847"/>
  <c r="S847"/>
  <c r="T847"/>
  <c r="U847"/>
  <c r="V847"/>
  <c r="W847"/>
  <c r="X847"/>
  <c r="Y847"/>
  <c r="Z847"/>
  <c r="AA847"/>
  <c r="AB847"/>
  <c r="AC847"/>
  <c r="AD847"/>
  <c r="AE847"/>
  <c r="D848"/>
  <c r="E848"/>
  <c r="G848"/>
  <c r="H848"/>
  <c r="J848"/>
  <c r="K848"/>
  <c r="L848"/>
  <c r="M848"/>
  <c r="N848"/>
  <c r="O848"/>
  <c r="P848"/>
  <c r="Q848"/>
  <c r="R848"/>
  <c r="S848"/>
  <c r="T848"/>
  <c r="U848"/>
  <c r="V848"/>
  <c r="W848"/>
  <c r="X848"/>
  <c r="Y848"/>
  <c r="Z848"/>
  <c r="AA848"/>
  <c r="AB848"/>
  <c r="AC848"/>
  <c r="AD848"/>
  <c r="AE848"/>
  <c r="D849"/>
  <c r="E849"/>
  <c r="G849"/>
  <c r="H849"/>
  <c r="J849"/>
  <c r="K849"/>
  <c r="L849"/>
  <c r="M849"/>
  <c r="N849"/>
  <c r="O849"/>
  <c r="P849"/>
  <c r="Q849"/>
  <c r="R849"/>
  <c r="S849"/>
  <c r="T849"/>
  <c r="U849"/>
  <c r="V849"/>
  <c r="W849"/>
  <c r="X849"/>
  <c r="Y849"/>
  <c r="Z849"/>
  <c r="AA849"/>
  <c r="AB849"/>
  <c r="AC849"/>
  <c r="AD849"/>
  <c r="AE849"/>
  <c r="D850"/>
  <c r="E850"/>
  <c r="G850"/>
  <c r="H850"/>
  <c r="J850"/>
  <c r="K850"/>
  <c r="L850"/>
  <c r="M850"/>
  <c r="N850"/>
  <c r="O850"/>
  <c r="P850"/>
  <c r="Q850"/>
  <c r="R850"/>
  <c r="S850"/>
  <c r="T850"/>
  <c r="U850"/>
  <c r="V850"/>
  <c r="W850"/>
  <c r="X850"/>
  <c r="Y850"/>
  <c r="Z850"/>
  <c r="AA850"/>
  <c r="AB850"/>
  <c r="AC850"/>
  <c r="AD850"/>
  <c r="AE850"/>
  <c r="L851"/>
  <c r="M851"/>
  <c r="N851"/>
  <c r="O851"/>
  <c r="P851"/>
  <c r="Q851"/>
  <c r="R851"/>
  <c r="S851"/>
  <c r="T851"/>
  <c r="U851"/>
  <c r="V851"/>
  <c r="W851"/>
  <c r="X851"/>
  <c r="Y851"/>
  <c r="Z851"/>
  <c r="AA851"/>
  <c r="AB851"/>
  <c r="AC851"/>
  <c r="AD851"/>
  <c r="AE851"/>
  <c r="D852"/>
  <c r="E852"/>
  <c r="F852"/>
  <c r="G852"/>
  <c r="H852"/>
  <c r="I852"/>
  <c r="J852"/>
  <c r="K852"/>
  <c r="L852"/>
  <c r="M852"/>
  <c r="N852"/>
  <c r="O852"/>
  <c r="P852"/>
  <c r="Q852"/>
  <c r="R852"/>
  <c r="S852"/>
  <c r="T852"/>
  <c r="U852"/>
  <c r="V852"/>
  <c r="W852"/>
  <c r="X852"/>
  <c r="Y852"/>
  <c r="Z852"/>
  <c r="AA852"/>
  <c r="AB852"/>
  <c r="AC852"/>
  <c r="AD852"/>
  <c r="AE852"/>
  <c r="D853"/>
  <c r="E853"/>
  <c r="F853"/>
  <c r="G853"/>
  <c r="H853"/>
  <c r="I853"/>
  <c r="J853"/>
  <c r="K853"/>
  <c r="L853"/>
  <c r="M853"/>
  <c r="N853"/>
  <c r="O853"/>
  <c r="P853"/>
  <c r="Q853"/>
  <c r="R853"/>
  <c r="S853"/>
  <c r="T853"/>
  <c r="U853"/>
  <c r="V853"/>
  <c r="W853"/>
  <c r="X853"/>
  <c r="Y853"/>
  <c r="Z853"/>
  <c r="AA853"/>
  <c r="AB853"/>
  <c r="AC853"/>
  <c r="AD853"/>
  <c r="AE853"/>
  <c r="L854"/>
  <c r="M854"/>
  <c r="N854"/>
  <c r="O854"/>
  <c r="P854"/>
  <c r="Q854"/>
  <c r="R854"/>
  <c r="S854"/>
  <c r="T854"/>
  <c r="U854"/>
  <c r="V854"/>
  <c r="W854"/>
  <c r="X854"/>
  <c r="Y854"/>
  <c r="Z854"/>
  <c r="AA854"/>
  <c r="AB854"/>
  <c r="AC854"/>
  <c r="AD854"/>
  <c r="AE854"/>
  <c r="D855"/>
  <c r="E855"/>
  <c r="G855"/>
  <c r="H855"/>
  <c r="J855"/>
  <c r="K855"/>
  <c r="L855"/>
  <c r="M855"/>
  <c r="N855"/>
  <c r="O855"/>
  <c r="P855"/>
  <c r="Q855"/>
  <c r="R855"/>
  <c r="S855"/>
  <c r="T855"/>
  <c r="U855"/>
  <c r="V855"/>
  <c r="W855"/>
  <c r="X855"/>
  <c r="Y855"/>
  <c r="Z855"/>
  <c r="AA855"/>
  <c r="AB855"/>
  <c r="AC855"/>
  <c r="AD855"/>
  <c r="AE855"/>
  <c r="D856"/>
  <c r="E856"/>
  <c r="G856"/>
  <c r="H856"/>
  <c r="J856"/>
  <c r="K856"/>
  <c r="L856"/>
  <c r="M856"/>
  <c r="N856"/>
  <c r="O856"/>
  <c r="P856"/>
  <c r="Q856"/>
  <c r="R856"/>
  <c r="S856"/>
  <c r="T856"/>
  <c r="U856"/>
  <c r="V856"/>
  <c r="W856"/>
  <c r="X856"/>
  <c r="Y856"/>
  <c r="Z856"/>
  <c r="AA856"/>
  <c r="AB856"/>
  <c r="AC856"/>
  <c r="AD856"/>
  <c r="AE856"/>
  <c r="D857"/>
  <c r="E857"/>
  <c r="G857"/>
  <c r="H857"/>
  <c r="J857"/>
  <c r="K857"/>
  <c r="L857"/>
  <c r="M857"/>
  <c r="N857"/>
  <c r="O857"/>
  <c r="P857"/>
  <c r="Q857"/>
  <c r="R857"/>
  <c r="S857"/>
  <c r="T857"/>
  <c r="U857"/>
  <c r="V857"/>
  <c r="W857"/>
  <c r="X857"/>
  <c r="Y857"/>
  <c r="Z857"/>
  <c r="AA857"/>
  <c r="AB857"/>
  <c r="AC857"/>
  <c r="AD857"/>
  <c r="AE857"/>
  <c r="D859"/>
  <c r="E859"/>
  <c r="F859"/>
  <c r="G859"/>
  <c r="H859"/>
  <c r="I859"/>
  <c r="J859"/>
  <c r="K859"/>
  <c r="L859"/>
  <c r="M859"/>
  <c r="N859"/>
  <c r="O859"/>
  <c r="P859"/>
  <c r="Q859"/>
  <c r="R859"/>
  <c r="S859"/>
  <c r="T859"/>
  <c r="U859"/>
  <c r="V859"/>
  <c r="W859"/>
  <c r="X859"/>
  <c r="Y859"/>
  <c r="Z859"/>
  <c r="AA859"/>
  <c r="AB859"/>
  <c r="AC859"/>
  <c r="AD859"/>
  <c r="AE859"/>
  <c r="D860"/>
  <c r="E860"/>
  <c r="F860"/>
  <c r="G860"/>
  <c r="H860"/>
  <c r="I860"/>
  <c r="J860"/>
  <c r="K860"/>
  <c r="L860"/>
  <c r="M860"/>
  <c r="N860"/>
  <c r="O860"/>
  <c r="P860"/>
  <c r="Q860"/>
  <c r="R860"/>
  <c r="S860"/>
  <c r="T860"/>
  <c r="U860"/>
  <c r="V860"/>
  <c r="W860"/>
  <c r="X860"/>
  <c r="Y860"/>
  <c r="Z860"/>
  <c r="AA860"/>
  <c r="AB860"/>
  <c r="AC860"/>
  <c r="AD860"/>
  <c r="AE860"/>
  <c r="L861"/>
  <c r="M861"/>
  <c r="N861"/>
  <c r="O861"/>
  <c r="P861"/>
  <c r="Q861"/>
  <c r="R861"/>
  <c r="S861"/>
  <c r="T861"/>
  <c r="U861"/>
  <c r="V861"/>
  <c r="W861"/>
  <c r="X861"/>
  <c r="Y861"/>
  <c r="Z861"/>
  <c r="AA861"/>
  <c r="AB861"/>
  <c r="AC861"/>
  <c r="AD861"/>
  <c r="AE861"/>
  <c r="D862"/>
  <c r="E862"/>
  <c r="G862"/>
  <c r="H862"/>
  <c r="J862"/>
  <c r="K862"/>
  <c r="L862"/>
  <c r="M862"/>
  <c r="N862"/>
  <c r="O862"/>
  <c r="P862"/>
  <c r="Q862"/>
  <c r="R862"/>
  <c r="S862"/>
  <c r="T862"/>
  <c r="U862"/>
  <c r="V862"/>
  <c r="W862"/>
  <c r="X862"/>
  <c r="Y862"/>
  <c r="Z862"/>
  <c r="AA862"/>
  <c r="AB862"/>
  <c r="AC862"/>
  <c r="AD862"/>
  <c r="AE862"/>
  <c r="D863"/>
  <c r="E863"/>
  <c r="G863"/>
  <c r="H863"/>
  <c r="J863"/>
  <c r="K863"/>
  <c r="L863"/>
  <c r="M863"/>
  <c r="N863"/>
  <c r="O863"/>
  <c r="P863"/>
  <c r="Q863"/>
  <c r="R863"/>
  <c r="S863"/>
  <c r="T863"/>
  <c r="U863"/>
  <c r="V863"/>
  <c r="W863"/>
  <c r="X863"/>
  <c r="Y863"/>
  <c r="Z863"/>
  <c r="AA863"/>
  <c r="AB863"/>
  <c r="AC863"/>
  <c r="AD863"/>
  <c r="AE863"/>
  <c r="D864"/>
  <c r="E864"/>
  <c r="G864"/>
  <c r="H864"/>
  <c r="J864"/>
  <c r="K864"/>
  <c r="L864"/>
  <c r="M864"/>
  <c r="N864"/>
  <c r="O864"/>
  <c r="P864"/>
  <c r="Q864"/>
  <c r="R864"/>
  <c r="S864"/>
  <c r="T864"/>
  <c r="U864"/>
  <c r="V864"/>
  <c r="W864"/>
  <c r="X864"/>
  <c r="Y864"/>
  <c r="Z864"/>
  <c r="AA864"/>
  <c r="AB864"/>
  <c r="AC864"/>
  <c r="AD864"/>
  <c r="AE864"/>
  <c r="D865"/>
  <c r="E865"/>
  <c r="G865"/>
  <c r="H865"/>
  <c r="J865"/>
  <c r="K865"/>
  <c r="L865"/>
  <c r="M865"/>
  <c r="N865"/>
  <c r="O865"/>
  <c r="P865"/>
  <c r="Q865"/>
  <c r="R865"/>
  <c r="S865"/>
  <c r="T865"/>
  <c r="U865"/>
  <c r="V865"/>
  <c r="W865"/>
  <c r="X865"/>
  <c r="Y865"/>
  <c r="Z865"/>
  <c r="AA865"/>
  <c r="AB865"/>
  <c r="AC865"/>
  <c r="AD865"/>
  <c r="AE865"/>
  <c r="D866"/>
  <c r="E866"/>
  <c r="G866"/>
  <c r="H866"/>
  <c r="J866"/>
  <c r="K866"/>
  <c r="L866"/>
  <c r="M866"/>
  <c r="N866"/>
  <c r="O866"/>
  <c r="P866"/>
  <c r="Q866"/>
  <c r="R866"/>
  <c r="S866"/>
  <c r="T866"/>
  <c r="U866"/>
  <c r="V866"/>
  <c r="W866"/>
  <c r="X866"/>
  <c r="Y866"/>
  <c r="Z866"/>
  <c r="AA866"/>
  <c r="AB866"/>
  <c r="AC866"/>
  <c r="AD866"/>
  <c r="AE866"/>
  <c r="D867"/>
  <c r="E867"/>
  <c r="G867"/>
  <c r="H867"/>
  <c r="J867"/>
  <c r="K867"/>
  <c r="L867"/>
  <c r="M867"/>
  <c r="N867"/>
  <c r="O867"/>
  <c r="P867"/>
  <c r="Q867"/>
  <c r="R867"/>
  <c r="S867"/>
  <c r="T867"/>
  <c r="U867"/>
  <c r="V867"/>
  <c r="W867"/>
  <c r="X867"/>
  <c r="Y867"/>
  <c r="Z867"/>
  <c r="AA867"/>
  <c r="AB867"/>
  <c r="AC867"/>
  <c r="AD867"/>
  <c r="AE867"/>
  <c r="D868"/>
  <c r="E868"/>
  <c r="G868"/>
  <c r="H868"/>
  <c r="J868"/>
  <c r="K868"/>
  <c r="L868"/>
  <c r="M868"/>
  <c r="N868"/>
  <c r="O868"/>
  <c r="P868"/>
  <c r="Q868"/>
  <c r="R868"/>
  <c r="S868"/>
  <c r="T868"/>
  <c r="U868"/>
  <c r="V868"/>
  <c r="W868"/>
  <c r="X868"/>
  <c r="Y868"/>
  <c r="Z868"/>
  <c r="AA868"/>
  <c r="AB868"/>
  <c r="AC868"/>
  <c r="AD868"/>
  <c r="AE868"/>
  <c r="D870"/>
  <c r="E870"/>
  <c r="F870"/>
  <c r="G870"/>
  <c r="H870"/>
  <c r="I870"/>
  <c r="J870"/>
  <c r="K870"/>
  <c r="L870"/>
  <c r="M870"/>
  <c r="N870"/>
  <c r="O870"/>
  <c r="P870"/>
  <c r="Q870"/>
  <c r="R870"/>
  <c r="S870"/>
  <c r="T870"/>
  <c r="U870"/>
  <c r="V870"/>
  <c r="W870"/>
  <c r="X870"/>
  <c r="Y870"/>
  <c r="Z870"/>
  <c r="AA870"/>
  <c r="AB870"/>
  <c r="AC870"/>
  <c r="AD870"/>
  <c r="AE870"/>
  <c r="D871"/>
  <c r="E871"/>
  <c r="F871"/>
  <c r="G871"/>
  <c r="H871"/>
  <c r="I871"/>
  <c r="J871"/>
  <c r="K871"/>
  <c r="L871"/>
  <c r="M871"/>
  <c r="N871"/>
  <c r="O871"/>
  <c r="P871"/>
  <c r="Q871"/>
  <c r="R871"/>
  <c r="S871"/>
  <c r="T871"/>
  <c r="U871"/>
  <c r="V871"/>
  <c r="W871"/>
  <c r="X871"/>
  <c r="Y871"/>
  <c r="Z871"/>
  <c r="AA871"/>
  <c r="AB871"/>
  <c r="AC871"/>
  <c r="AD871"/>
  <c r="AE871"/>
  <c r="D872"/>
  <c r="E872"/>
  <c r="F872"/>
  <c r="G872"/>
  <c r="H872"/>
  <c r="I872"/>
  <c r="J872"/>
  <c r="K872"/>
  <c r="L872"/>
  <c r="M872"/>
  <c r="N872"/>
  <c r="O872"/>
  <c r="P872"/>
  <c r="Q872"/>
  <c r="R872"/>
  <c r="S872"/>
  <c r="T872"/>
  <c r="U872"/>
  <c r="V872"/>
  <c r="W872"/>
  <c r="X872"/>
  <c r="Y872"/>
  <c r="Z872"/>
  <c r="AA872"/>
  <c r="AB872"/>
  <c r="AC872"/>
  <c r="AD872"/>
  <c r="AE872"/>
  <c r="D873"/>
  <c r="E873"/>
  <c r="F873"/>
  <c r="G873"/>
  <c r="H873"/>
  <c r="I873"/>
  <c r="J873"/>
  <c r="K873"/>
  <c r="L873"/>
  <c r="M873"/>
  <c r="N873"/>
  <c r="O873"/>
  <c r="P873"/>
  <c r="Q873"/>
  <c r="R873"/>
  <c r="S873"/>
  <c r="T873"/>
  <c r="U873"/>
  <c r="V873"/>
  <c r="W873"/>
  <c r="X873"/>
  <c r="Y873"/>
  <c r="Z873"/>
  <c r="AA873"/>
  <c r="AB873"/>
  <c r="AC873"/>
  <c r="AD873"/>
  <c r="AE873"/>
  <c r="D874"/>
  <c r="E874"/>
  <c r="F874"/>
  <c r="G874"/>
  <c r="H874"/>
  <c r="I874"/>
  <c r="J874"/>
  <c r="K874"/>
  <c r="L874"/>
  <c r="M874"/>
  <c r="N874"/>
  <c r="O874"/>
  <c r="P874"/>
  <c r="Q874"/>
  <c r="R874"/>
  <c r="S874"/>
  <c r="T874"/>
  <c r="U874"/>
  <c r="V874"/>
  <c r="W874"/>
  <c r="X874"/>
  <c r="Y874"/>
  <c r="Z874"/>
  <c r="AA874"/>
  <c r="AB874"/>
  <c r="AC874"/>
  <c r="AD874"/>
  <c r="AE874"/>
  <c r="D875"/>
  <c r="E875"/>
  <c r="F875"/>
  <c r="G875"/>
  <c r="H875"/>
  <c r="I875"/>
  <c r="J875"/>
  <c r="K875"/>
  <c r="L875"/>
  <c r="M875"/>
  <c r="N875"/>
  <c r="O875"/>
  <c r="P875"/>
  <c r="Q875"/>
  <c r="R875"/>
  <c r="S875"/>
  <c r="T875"/>
  <c r="U875"/>
  <c r="V875"/>
  <c r="W875"/>
  <c r="X875"/>
  <c r="Y875"/>
  <c r="Z875"/>
  <c r="AA875"/>
  <c r="AB875"/>
  <c r="AC875"/>
  <c r="AD875"/>
  <c r="AE875"/>
  <c r="D876"/>
  <c r="E876"/>
  <c r="F876"/>
  <c r="G876"/>
  <c r="H876"/>
  <c r="I876"/>
  <c r="J876"/>
  <c r="K876"/>
  <c r="L876"/>
  <c r="M876"/>
  <c r="N876"/>
  <c r="O876"/>
  <c r="P876"/>
  <c r="Q876"/>
  <c r="R876"/>
  <c r="S876"/>
  <c r="T876"/>
  <c r="U876"/>
  <c r="V876"/>
  <c r="W876"/>
  <c r="X876"/>
  <c r="Y876"/>
  <c r="Z876"/>
  <c r="AA876"/>
  <c r="AB876"/>
  <c r="AC876"/>
  <c r="AD876"/>
  <c r="AE876"/>
  <c r="D877"/>
  <c r="E877"/>
  <c r="F877"/>
  <c r="G877"/>
  <c r="H877"/>
  <c r="I877"/>
  <c r="J877"/>
  <c r="K877"/>
  <c r="L877"/>
  <c r="M877"/>
  <c r="N877"/>
  <c r="O877"/>
  <c r="P877"/>
  <c r="Q877"/>
  <c r="R877"/>
  <c r="S877"/>
  <c r="T877"/>
  <c r="U877"/>
  <c r="V877"/>
  <c r="W877"/>
  <c r="X877"/>
  <c r="Y877"/>
  <c r="Z877"/>
  <c r="AA877"/>
  <c r="AB877"/>
  <c r="AC877"/>
  <c r="AD877"/>
  <c r="AE877"/>
  <c r="D878"/>
  <c r="E878"/>
  <c r="F878"/>
  <c r="G878"/>
  <c r="H878"/>
  <c r="I878"/>
  <c r="J878"/>
  <c r="K878"/>
  <c r="L878"/>
  <c r="M878"/>
  <c r="N878"/>
  <c r="O878"/>
  <c r="P878"/>
  <c r="Q878"/>
  <c r="R878"/>
  <c r="S878"/>
  <c r="T878"/>
  <c r="U878"/>
  <c r="V878"/>
  <c r="W878"/>
  <c r="X878"/>
  <c r="Y878"/>
  <c r="Z878"/>
  <c r="AA878"/>
  <c r="AB878"/>
  <c r="AC878"/>
  <c r="AD878"/>
  <c r="AE878"/>
  <c r="D879"/>
  <c r="E879"/>
  <c r="F879"/>
  <c r="G879"/>
  <c r="H879"/>
  <c r="I879"/>
  <c r="J879"/>
  <c r="K879"/>
  <c r="L879"/>
  <c r="M879"/>
  <c r="N879"/>
  <c r="O879"/>
  <c r="P879"/>
  <c r="Q879"/>
  <c r="R879"/>
  <c r="S879"/>
  <c r="T879"/>
  <c r="U879"/>
  <c r="V879"/>
  <c r="W879"/>
  <c r="X879"/>
  <c r="Y879"/>
  <c r="Z879"/>
  <c r="AA879"/>
  <c r="AB879"/>
  <c r="AC879"/>
  <c r="AD879"/>
  <c r="AE879"/>
  <c r="L880"/>
  <c r="M880"/>
  <c r="N880"/>
  <c r="O880"/>
  <c r="P880"/>
  <c r="Q880"/>
  <c r="R880"/>
  <c r="S880"/>
  <c r="T880"/>
  <c r="U880"/>
  <c r="V880"/>
  <c r="W880"/>
  <c r="X880"/>
  <c r="Y880"/>
  <c r="Z880"/>
  <c r="AA880"/>
  <c r="AB880"/>
  <c r="AC880"/>
  <c r="AD880"/>
  <c r="AE880"/>
  <c r="L881"/>
  <c r="M881"/>
  <c r="N881"/>
  <c r="O881"/>
  <c r="P881"/>
  <c r="Q881"/>
  <c r="R881"/>
  <c r="S881"/>
  <c r="T881"/>
  <c r="U881"/>
  <c r="V881"/>
  <c r="W881"/>
  <c r="X881"/>
  <c r="Y881"/>
  <c r="Z881"/>
  <c r="AA881"/>
  <c r="AB881"/>
  <c r="AC881"/>
  <c r="AD881"/>
  <c r="AE881"/>
  <c r="D882"/>
  <c r="E882"/>
  <c r="G882"/>
  <c r="H882"/>
  <c r="J882"/>
  <c r="K882"/>
  <c r="L882"/>
  <c r="M882"/>
  <c r="N882"/>
  <c r="O882"/>
  <c r="P882"/>
  <c r="Q882"/>
  <c r="R882"/>
  <c r="S882"/>
  <c r="T882"/>
  <c r="U882"/>
  <c r="V882"/>
  <c r="W882"/>
  <c r="X882"/>
  <c r="Y882"/>
  <c r="Z882"/>
  <c r="AA882"/>
  <c r="AB882"/>
  <c r="AC882"/>
  <c r="AD882"/>
  <c r="AE882"/>
  <c r="D883"/>
  <c r="E883"/>
  <c r="G883"/>
  <c r="H883"/>
  <c r="J883"/>
  <c r="K883"/>
  <c r="L883"/>
  <c r="M883"/>
  <c r="N883"/>
  <c r="O883"/>
  <c r="P883"/>
  <c r="Q883"/>
  <c r="R883"/>
  <c r="S883"/>
  <c r="T883"/>
  <c r="U883"/>
  <c r="V883"/>
  <c r="W883"/>
  <c r="X883"/>
  <c r="Y883"/>
  <c r="Z883"/>
  <c r="AA883"/>
  <c r="AB883"/>
  <c r="AC883"/>
  <c r="AD883"/>
  <c r="AE883"/>
  <c r="D884"/>
  <c r="E884"/>
  <c r="G884"/>
  <c r="H884"/>
  <c r="J884"/>
  <c r="K884"/>
  <c r="L884"/>
  <c r="M884"/>
  <c r="N884"/>
  <c r="O884"/>
  <c r="P884"/>
  <c r="Q884"/>
  <c r="R884"/>
  <c r="S884"/>
  <c r="T884"/>
  <c r="U884"/>
  <c r="V884"/>
  <c r="W884"/>
  <c r="X884"/>
  <c r="Y884"/>
  <c r="Z884"/>
  <c r="AA884"/>
  <c r="AB884"/>
  <c r="AC884"/>
  <c r="AD884"/>
  <c r="AE884"/>
  <c r="D885"/>
  <c r="E885"/>
  <c r="G885"/>
  <c r="H885"/>
  <c r="J885"/>
  <c r="K885"/>
  <c r="L885"/>
  <c r="M885"/>
  <c r="N885"/>
  <c r="O885"/>
  <c r="P885"/>
  <c r="Q885"/>
  <c r="R885"/>
  <c r="S885"/>
  <c r="T885"/>
  <c r="U885"/>
  <c r="V885"/>
  <c r="W885"/>
  <c r="X885"/>
  <c r="Y885"/>
  <c r="Z885"/>
  <c r="AA885"/>
  <c r="AB885"/>
  <c r="AC885"/>
  <c r="AD885"/>
  <c r="AE885"/>
  <c r="D886"/>
  <c r="E886"/>
  <c r="G886"/>
  <c r="H886"/>
  <c r="J886"/>
  <c r="K886"/>
  <c r="L886"/>
  <c r="M886"/>
  <c r="N886"/>
  <c r="O886"/>
  <c r="P886"/>
  <c r="Q886"/>
  <c r="R886"/>
  <c r="S886"/>
  <c r="T886"/>
  <c r="U886"/>
  <c r="V886"/>
  <c r="W886"/>
  <c r="X886"/>
  <c r="Y886"/>
  <c r="Z886"/>
  <c r="AA886"/>
  <c r="AB886"/>
  <c r="AC886"/>
  <c r="AD886"/>
  <c r="AE886"/>
  <c r="D887"/>
  <c r="E887"/>
  <c r="G887"/>
  <c r="H887"/>
  <c r="J887"/>
  <c r="K887"/>
  <c r="L887"/>
  <c r="M887"/>
  <c r="N887"/>
  <c r="O887"/>
  <c r="P887"/>
  <c r="Q887"/>
  <c r="R887"/>
  <c r="S887"/>
  <c r="T887"/>
  <c r="U887"/>
  <c r="V887"/>
  <c r="W887"/>
  <c r="X887"/>
  <c r="Y887"/>
  <c r="Z887"/>
  <c r="AA887"/>
  <c r="AB887"/>
  <c r="AC887"/>
  <c r="AD887"/>
  <c r="AE887"/>
  <c r="D888"/>
  <c r="E888"/>
  <c r="G888"/>
  <c r="H888"/>
  <c r="J888"/>
  <c r="K888"/>
  <c r="L888"/>
  <c r="M888"/>
  <c r="N888"/>
  <c r="O888"/>
  <c r="P888"/>
  <c r="Q888"/>
  <c r="R888"/>
  <c r="S888"/>
  <c r="T888"/>
  <c r="U888"/>
  <c r="V888"/>
  <c r="W888"/>
  <c r="X888"/>
  <c r="Y888"/>
  <c r="Z888"/>
  <c r="AA888"/>
  <c r="AB888"/>
  <c r="AC888"/>
  <c r="AD888"/>
  <c r="AE888"/>
  <c r="D889"/>
  <c r="E889"/>
  <c r="G889"/>
  <c r="H889"/>
  <c r="J889"/>
  <c r="K889"/>
  <c r="L889"/>
  <c r="M889"/>
  <c r="N889"/>
  <c r="O889"/>
  <c r="P889"/>
  <c r="Q889"/>
  <c r="R889"/>
  <c r="S889"/>
  <c r="T889"/>
  <c r="U889"/>
  <c r="V889"/>
  <c r="W889"/>
  <c r="X889"/>
  <c r="Y889"/>
  <c r="Z889"/>
  <c r="AA889"/>
  <c r="AB889"/>
  <c r="AC889"/>
  <c r="AD889"/>
  <c r="AE889"/>
  <c r="D890"/>
  <c r="E890"/>
  <c r="G890"/>
  <c r="H890"/>
  <c r="J890"/>
  <c r="K890"/>
  <c r="L890"/>
  <c r="M890"/>
  <c r="N890"/>
  <c r="O890"/>
  <c r="P890"/>
  <c r="Q890"/>
  <c r="R890"/>
  <c r="S890"/>
  <c r="T890"/>
  <c r="U890"/>
  <c r="V890"/>
  <c r="W890"/>
  <c r="X890"/>
  <c r="Y890"/>
  <c r="Z890"/>
  <c r="AA890"/>
  <c r="AB890"/>
  <c r="AC890"/>
  <c r="AD890"/>
  <c r="AE890"/>
  <c r="D891"/>
  <c r="E891"/>
  <c r="G891"/>
  <c r="H891"/>
  <c r="J891"/>
  <c r="K891"/>
  <c r="L891"/>
  <c r="M891"/>
  <c r="N891"/>
  <c r="O891"/>
  <c r="P891"/>
  <c r="Q891"/>
  <c r="R891"/>
  <c r="S891"/>
  <c r="T891"/>
  <c r="U891"/>
  <c r="V891"/>
  <c r="W891"/>
  <c r="X891"/>
  <c r="Y891"/>
  <c r="Z891"/>
  <c r="AA891"/>
  <c r="AB891"/>
  <c r="AC891"/>
  <c r="AD891"/>
  <c r="AE891"/>
  <c r="D892"/>
  <c r="E892"/>
  <c r="G892"/>
  <c r="H892"/>
  <c r="J892"/>
  <c r="K892"/>
  <c r="L892"/>
  <c r="M892"/>
  <c r="N892"/>
  <c r="O892"/>
  <c r="P892"/>
  <c r="Q892"/>
  <c r="R892"/>
  <c r="S892"/>
  <c r="T892"/>
  <c r="U892"/>
  <c r="V892"/>
  <c r="W892"/>
  <c r="X892"/>
  <c r="Y892"/>
  <c r="Z892"/>
  <c r="AA892"/>
  <c r="AB892"/>
  <c r="AC892"/>
  <c r="AD892"/>
  <c r="AE892"/>
  <c r="D893"/>
  <c r="E893"/>
  <c r="G893"/>
  <c r="H893"/>
  <c r="J893"/>
  <c r="K893"/>
  <c r="L893"/>
  <c r="M893"/>
  <c r="N893"/>
  <c r="O893"/>
  <c r="P893"/>
  <c r="Q893"/>
  <c r="R893"/>
  <c r="S893"/>
  <c r="T893"/>
  <c r="U893"/>
  <c r="V893"/>
  <c r="W893"/>
  <c r="X893"/>
  <c r="Y893"/>
  <c r="Z893"/>
  <c r="AA893"/>
  <c r="AB893"/>
  <c r="AC893"/>
  <c r="AD893"/>
  <c r="AE893"/>
  <c r="D894"/>
  <c r="E894"/>
  <c r="G894"/>
  <c r="H894"/>
  <c r="J894"/>
  <c r="K894"/>
  <c r="L894"/>
  <c r="M894"/>
  <c r="N894"/>
  <c r="O894"/>
  <c r="P894"/>
  <c r="Q894"/>
  <c r="R894"/>
  <c r="S894"/>
  <c r="T894"/>
  <c r="U894"/>
  <c r="V894"/>
  <c r="W894"/>
  <c r="X894"/>
  <c r="Y894"/>
  <c r="Z894"/>
  <c r="AA894"/>
  <c r="AB894"/>
  <c r="AC894"/>
  <c r="AD894"/>
  <c r="AE894"/>
  <c r="D895"/>
  <c r="E895"/>
  <c r="G895"/>
  <c r="H895"/>
  <c r="J895"/>
  <c r="K895"/>
  <c r="L895"/>
  <c r="M895"/>
  <c r="N895"/>
  <c r="O895"/>
  <c r="P895"/>
  <c r="Q895"/>
  <c r="R895"/>
  <c r="S895"/>
  <c r="T895"/>
  <c r="U895"/>
  <c r="V895"/>
  <c r="W895"/>
  <c r="X895"/>
  <c r="Y895"/>
  <c r="Z895"/>
  <c r="AA895"/>
  <c r="AB895"/>
  <c r="AC895"/>
  <c r="AD895"/>
  <c r="AE895"/>
  <c r="D896"/>
  <c r="E896"/>
  <c r="G896"/>
  <c r="H896"/>
  <c r="J896"/>
  <c r="K896"/>
  <c r="L896"/>
  <c r="M896"/>
  <c r="N896"/>
  <c r="O896"/>
  <c r="P896"/>
  <c r="Q896"/>
  <c r="R896"/>
  <c r="S896"/>
  <c r="T896"/>
  <c r="U896"/>
  <c r="V896"/>
  <c r="W896"/>
  <c r="X896"/>
  <c r="Y896"/>
  <c r="Z896"/>
  <c r="AA896"/>
  <c r="AB896"/>
  <c r="AC896"/>
  <c r="AD896"/>
  <c r="AE896"/>
  <c r="D897"/>
  <c r="E897"/>
  <c r="G897"/>
  <c r="H897"/>
  <c r="J897"/>
  <c r="K897"/>
  <c r="L897"/>
  <c r="M897"/>
  <c r="N897"/>
  <c r="O897"/>
  <c r="P897"/>
  <c r="Q897"/>
  <c r="R897"/>
  <c r="S897"/>
  <c r="T897"/>
  <c r="U897"/>
  <c r="V897"/>
  <c r="W897"/>
  <c r="X897"/>
  <c r="Y897"/>
  <c r="Z897"/>
  <c r="AA897"/>
  <c r="AB897"/>
  <c r="AC897"/>
  <c r="AD897"/>
  <c r="AE897"/>
  <c r="D898"/>
  <c r="E898"/>
  <c r="G898"/>
  <c r="H898"/>
  <c r="J898"/>
  <c r="K898"/>
  <c r="L898"/>
  <c r="M898"/>
  <c r="N898"/>
  <c r="O898"/>
  <c r="P898"/>
  <c r="Q898"/>
  <c r="R898"/>
  <c r="S898"/>
  <c r="T898"/>
  <c r="U898"/>
  <c r="V898"/>
  <c r="W898"/>
  <c r="X898"/>
  <c r="Y898"/>
  <c r="Z898"/>
  <c r="AA898"/>
  <c r="AB898"/>
  <c r="AC898"/>
  <c r="AD898"/>
  <c r="AE898"/>
  <c r="D899"/>
  <c r="E899"/>
  <c r="G899"/>
  <c r="H899"/>
  <c r="J899"/>
  <c r="K899"/>
  <c r="L899"/>
  <c r="M899"/>
  <c r="N899"/>
  <c r="O899"/>
  <c r="P899"/>
  <c r="Q899"/>
  <c r="R899"/>
  <c r="S899"/>
  <c r="T899"/>
  <c r="U899"/>
  <c r="V899"/>
  <c r="W899"/>
  <c r="X899"/>
  <c r="Y899"/>
  <c r="Z899"/>
  <c r="AA899"/>
  <c r="AB899"/>
  <c r="AC899"/>
  <c r="AD899"/>
  <c r="AE899"/>
  <c r="D900"/>
  <c r="E900"/>
  <c r="G900"/>
  <c r="H900"/>
  <c r="J900"/>
  <c r="K900"/>
  <c r="L900"/>
  <c r="M900"/>
  <c r="N900"/>
  <c r="O900"/>
  <c r="P900"/>
  <c r="Q900"/>
  <c r="R900"/>
  <c r="S900"/>
  <c r="T900"/>
  <c r="U900"/>
  <c r="V900"/>
  <c r="W900"/>
  <c r="X900"/>
  <c r="Y900"/>
  <c r="Z900"/>
  <c r="AA900"/>
  <c r="AB900"/>
  <c r="AC900"/>
  <c r="AD900"/>
  <c r="AE900"/>
  <c r="D901"/>
  <c r="E901"/>
  <c r="G901"/>
  <c r="H901"/>
  <c r="J901"/>
  <c r="K901"/>
  <c r="L901"/>
  <c r="M901"/>
  <c r="N901"/>
  <c r="O901"/>
  <c r="P901"/>
  <c r="Q901"/>
  <c r="R901"/>
  <c r="S901"/>
  <c r="T901"/>
  <c r="U901"/>
  <c r="V901"/>
  <c r="W901"/>
  <c r="X901"/>
  <c r="Y901"/>
  <c r="Z901"/>
  <c r="AA901"/>
  <c r="AB901"/>
  <c r="AC901"/>
  <c r="AD901"/>
  <c r="AE901"/>
  <c r="D902"/>
  <c r="E902"/>
  <c r="G902"/>
  <c r="H902"/>
  <c r="J902"/>
  <c r="K902"/>
  <c r="L902"/>
  <c r="M902"/>
  <c r="N902"/>
  <c r="O902"/>
  <c r="P902"/>
  <c r="Q902"/>
  <c r="R902"/>
  <c r="S902"/>
  <c r="T902"/>
  <c r="U902"/>
  <c r="V902"/>
  <c r="W902"/>
  <c r="X902"/>
  <c r="Y902"/>
  <c r="Z902"/>
  <c r="AA902"/>
  <c r="AB902"/>
  <c r="AC902"/>
  <c r="AD902"/>
  <c r="AE902"/>
  <c r="D903"/>
  <c r="E903"/>
  <c r="G903"/>
  <c r="H903"/>
  <c r="J903"/>
  <c r="K903"/>
  <c r="L903"/>
  <c r="M903"/>
  <c r="N903"/>
  <c r="O903"/>
  <c r="P903"/>
  <c r="Q903"/>
  <c r="R903"/>
  <c r="S903"/>
  <c r="T903"/>
  <c r="U903"/>
  <c r="V903"/>
  <c r="W903"/>
  <c r="X903"/>
  <c r="Y903"/>
  <c r="Z903"/>
  <c r="AA903"/>
  <c r="AB903"/>
  <c r="AC903"/>
  <c r="AD903"/>
  <c r="AE903"/>
  <c r="L904"/>
  <c r="M904"/>
  <c r="N904"/>
  <c r="O904"/>
  <c r="P904"/>
  <c r="Q904"/>
  <c r="R904"/>
  <c r="S904"/>
  <c r="T904"/>
  <c r="U904"/>
  <c r="V904"/>
  <c r="W904"/>
  <c r="X904"/>
  <c r="Y904"/>
  <c r="Z904"/>
  <c r="AA904"/>
  <c r="AB904"/>
  <c r="AC904"/>
  <c r="AD904"/>
  <c r="AE904"/>
  <c r="D905"/>
  <c r="E905"/>
  <c r="G905"/>
  <c r="H905"/>
  <c r="J905"/>
  <c r="K905"/>
  <c r="L905"/>
  <c r="M905"/>
  <c r="N905"/>
  <c r="O905"/>
  <c r="P905"/>
  <c r="Q905"/>
  <c r="R905"/>
  <c r="S905"/>
  <c r="T905"/>
  <c r="U905"/>
  <c r="V905"/>
  <c r="W905"/>
  <c r="X905"/>
  <c r="Y905"/>
  <c r="Z905"/>
  <c r="AA905"/>
  <c r="AB905"/>
  <c r="AC905"/>
  <c r="AD905"/>
  <c r="AE905"/>
  <c r="D906"/>
  <c r="E906"/>
  <c r="G906"/>
  <c r="H906"/>
  <c r="J906"/>
  <c r="K906"/>
  <c r="L906"/>
  <c r="M906"/>
  <c r="N906"/>
  <c r="O906"/>
  <c r="P906"/>
  <c r="Q906"/>
  <c r="R906"/>
  <c r="S906"/>
  <c r="T906"/>
  <c r="U906"/>
  <c r="V906"/>
  <c r="W906"/>
  <c r="X906"/>
  <c r="Y906"/>
  <c r="Z906"/>
  <c r="AA906"/>
  <c r="AB906"/>
  <c r="AC906"/>
  <c r="AD906"/>
  <c r="AE906"/>
  <c r="D907"/>
  <c r="E907"/>
  <c r="G907"/>
  <c r="H907"/>
  <c r="J907"/>
  <c r="K907"/>
  <c r="L907"/>
  <c r="M907"/>
  <c r="N907"/>
  <c r="O907"/>
  <c r="P907"/>
  <c r="Q907"/>
  <c r="R907"/>
  <c r="S907"/>
  <c r="T907"/>
  <c r="U907"/>
  <c r="V907"/>
  <c r="W907"/>
  <c r="X907"/>
  <c r="Y907"/>
  <c r="Z907"/>
  <c r="AA907"/>
  <c r="AB907"/>
  <c r="AC907"/>
  <c r="AD907"/>
  <c r="AE907"/>
  <c r="L908"/>
  <c r="M908"/>
  <c r="N908"/>
  <c r="O908"/>
  <c r="P908"/>
  <c r="Q908"/>
  <c r="R908"/>
  <c r="S908"/>
  <c r="T908"/>
  <c r="U908"/>
  <c r="V908"/>
  <c r="W908"/>
  <c r="X908"/>
  <c r="Y908"/>
  <c r="Z908"/>
  <c r="AA908"/>
  <c r="AB908"/>
  <c r="AC908"/>
  <c r="AD908"/>
  <c r="AE908"/>
  <c r="D909"/>
  <c r="E909"/>
  <c r="G909"/>
  <c r="H909"/>
  <c r="J909"/>
  <c r="K909"/>
  <c r="L909"/>
  <c r="M909"/>
  <c r="N909"/>
  <c r="O909"/>
  <c r="P909"/>
  <c r="Q909"/>
  <c r="R909"/>
  <c r="S909"/>
  <c r="T909"/>
  <c r="U909"/>
  <c r="V909"/>
  <c r="W909"/>
  <c r="X909"/>
  <c r="Y909"/>
  <c r="Z909"/>
  <c r="AA909"/>
  <c r="AB909"/>
  <c r="AC909"/>
  <c r="AD909"/>
  <c r="AE909"/>
  <c r="D910"/>
  <c r="E910"/>
  <c r="G910"/>
  <c r="H910"/>
  <c r="J910"/>
  <c r="K910"/>
  <c r="L910"/>
  <c r="M910"/>
  <c r="N910"/>
  <c r="O910"/>
  <c r="P910"/>
  <c r="Q910"/>
  <c r="R910"/>
  <c r="S910"/>
  <c r="T910"/>
  <c r="U910"/>
  <c r="V910"/>
  <c r="W910"/>
  <c r="X910"/>
  <c r="Y910"/>
  <c r="Z910"/>
  <c r="AA910"/>
  <c r="AB910"/>
  <c r="AC910"/>
  <c r="AD910"/>
  <c r="AE910"/>
  <c r="D911"/>
  <c r="E911"/>
  <c r="G911"/>
  <c r="H911"/>
  <c r="J911"/>
  <c r="K911"/>
  <c r="L911"/>
  <c r="M911"/>
  <c r="N911"/>
  <c r="O911"/>
  <c r="P911"/>
  <c r="Q911"/>
  <c r="R911"/>
  <c r="S911"/>
  <c r="T911"/>
  <c r="U911"/>
  <c r="V911"/>
  <c r="W911"/>
  <c r="X911"/>
  <c r="Y911"/>
  <c r="Z911"/>
  <c r="AA911"/>
  <c r="AB911"/>
  <c r="AC911"/>
  <c r="AD911"/>
  <c r="AE911"/>
  <c r="D912"/>
  <c r="E912"/>
  <c r="G912"/>
  <c r="H912"/>
  <c r="J912"/>
  <c r="K912"/>
  <c r="L912"/>
  <c r="M912"/>
  <c r="N912"/>
  <c r="O912"/>
  <c r="P912"/>
  <c r="Q912"/>
  <c r="R912"/>
  <c r="S912"/>
  <c r="T912"/>
  <c r="U912"/>
  <c r="V912"/>
  <c r="W912"/>
  <c r="X912"/>
  <c r="Y912"/>
  <c r="Z912"/>
  <c r="AA912"/>
  <c r="AB912"/>
  <c r="AC912"/>
  <c r="AD912"/>
  <c r="AE912"/>
  <c r="D913"/>
  <c r="E913"/>
  <c r="G913"/>
  <c r="H913"/>
  <c r="J913"/>
  <c r="K913"/>
  <c r="L913"/>
  <c r="M913"/>
  <c r="N913"/>
  <c r="O913"/>
  <c r="P913"/>
  <c r="Q913"/>
  <c r="R913"/>
  <c r="S913"/>
  <c r="T913"/>
  <c r="U913"/>
  <c r="V913"/>
  <c r="W913"/>
  <c r="X913"/>
  <c r="Y913"/>
  <c r="Z913"/>
  <c r="AA913"/>
  <c r="AB913"/>
  <c r="AC913"/>
  <c r="AD913"/>
  <c r="AE913"/>
  <c r="D914"/>
  <c r="E914"/>
  <c r="G914"/>
  <c r="H914"/>
  <c r="J914"/>
  <c r="K914"/>
  <c r="L914"/>
  <c r="M914"/>
  <c r="N914"/>
  <c r="O914"/>
  <c r="P914"/>
  <c r="Q914"/>
  <c r="R914"/>
  <c r="S914"/>
  <c r="T914"/>
  <c r="U914"/>
  <c r="V914"/>
  <c r="W914"/>
  <c r="X914"/>
  <c r="Y914"/>
  <c r="Z914"/>
  <c r="AA914"/>
  <c r="AB914"/>
  <c r="AC914"/>
  <c r="AD914"/>
  <c r="AE914"/>
  <c r="D915"/>
  <c r="E915"/>
  <c r="G915"/>
  <c r="H915"/>
  <c r="J915"/>
  <c r="K915"/>
  <c r="L915"/>
  <c r="M915"/>
  <c r="N915"/>
  <c r="O915"/>
  <c r="P915"/>
  <c r="Q915"/>
  <c r="R915"/>
  <c r="S915"/>
  <c r="T915"/>
  <c r="U915"/>
  <c r="V915"/>
  <c r="W915"/>
  <c r="X915"/>
  <c r="Y915"/>
  <c r="Z915"/>
  <c r="AA915"/>
  <c r="AB915"/>
  <c r="AC915"/>
  <c r="AD915"/>
  <c r="AE915"/>
  <c r="D916"/>
  <c r="E916"/>
  <c r="G916"/>
  <c r="H916"/>
  <c r="J916"/>
  <c r="K916"/>
  <c r="L916"/>
  <c r="M916"/>
  <c r="N916"/>
  <c r="O916"/>
  <c r="P916"/>
  <c r="Q916"/>
  <c r="R916"/>
  <c r="S916"/>
  <c r="T916"/>
  <c r="U916"/>
  <c r="V916"/>
  <c r="W916"/>
  <c r="X916"/>
  <c r="Y916"/>
  <c r="Z916"/>
  <c r="AA916"/>
  <c r="AB916"/>
  <c r="AC916"/>
  <c r="AD916"/>
  <c r="AE916"/>
  <c r="D917"/>
  <c r="E917"/>
  <c r="G917"/>
  <c r="H917"/>
  <c r="J917"/>
  <c r="K917"/>
  <c r="L917"/>
  <c r="M917"/>
  <c r="N917"/>
  <c r="O917"/>
  <c r="P917"/>
  <c r="Q917"/>
  <c r="R917"/>
  <c r="S917"/>
  <c r="T917"/>
  <c r="U917"/>
  <c r="V917"/>
  <c r="W917"/>
  <c r="X917"/>
  <c r="Y917"/>
  <c r="Z917"/>
  <c r="AA917"/>
  <c r="AB917"/>
  <c r="AC917"/>
  <c r="AD917"/>
  <c r="AE917"/>
  <c r="P918"/>
  <c r="D919"/>
  <c r="E919"/>
  <c r="F919"/>
  <c r="G919"/>
  <c r="H919"/>
  <c r="I919"/>
  <c r="J919"/>
  <c r="K919"/>
  <c r="L919"/>
  <c r="M919"/>
  <c r="N919"/>
  <c r="O919"/>
  <c r="P919"/>
  <c r="Q919"/>
  <c r="R919"/>
  <c r="S919"/>
  <c r="T919"/>
  <c r="U919"/>
  <c r="V919"/>
  <c r="W919"/>
  <c r="X919"/>
  <c r="Y919"/>
  <c r="Z919"/>
  <c r="AA919"/>
  <c r="AB919"/>
  <c r="AC919"/>
  <c r="AD919"/>
  <c r="AE919"/>
  <c r="AF919"/>
  <c r="D920"/>
  <c r="E920"/>
  <c r="G920"/>
  <c r="H920"/>
  <c r="J920"/>
  <c r="K920"/>
  <c r="L920"/>
  <c r="M920"/>
  <c r="N920"/>
  <c r="O920"/>
  <c r="P920"/>
  <c r="Q920"/>
  <c r="R920"/>
  <c r="S920"/>
  <c r="T920"/>
  <c r="U920"/>
  <c r="V920"/>
  <c r="W920"/>
  <c r="X920"/>
  <c r="Y920"/>
  <c r="Z920"/>
  <c r="AA920"/>
  <c r="AB920"/>
  <c r="AC920"/>
  <c r="AD920"/>
  <c r="AE920"/>
  <c r="D921"/>
  <c r="E921"/>
  <c r="G921"/>
  <c r="H921"/>
  <c r="J921"/>
  <c r="K921"/>
  <c r="L921"/>
  <c r="M921"/>
  <c r="N921"/>
  <c r="O921"/>
  <c r="P921"/>
  <c r="Q921"/>
  <c r="R921"/>
  <c r="S921"/>
  <c r="T921"/>
  <c r="U921"/>
  <c r="V921"/>
  <c r="W921"/>
  <c r="X921"/>
  <c r="Y921"/>
  <c r="Z921"/>
  <c r="AA921"/>
  <c r="AB921"/>
  <c r="AC921"/>
  <c r="AD921"/>
  <c r="AE921"/>
  <c r="D922"/>
  <c r="E922"/>
  <c r="G922"/>
  <c r="H922"/>
  <c r="J922"/>
  <c r="K922"/>
  <c r="L922"/>
  <c r="M922"/>
  <c r="N922"/>
  <c r="O922"/>
  <c r="P922"/>
  <c r="Q922"/>
  <c r="R922"/>
  <c r="S922"/>
  <c r="T922"/>
  <c r="U922"/>
  <c r="V922"/>
  <c r="W922"/>
  <c r="X922"/>
  <c r="Y922"/>
  <c r="Z922"/>
  <c r="AA922"/>
  <c r="AB922"/>
  <c r="AC922"/>
  <c r="AD922"/>
  <c r="AE922"/>
  <c r="D923"/>
  <c r="E923"/>
  <c r="G923"/>
  <c r="H923"/>
  <c r="J923"/>
  <c r="K923"/>
  <c r="L923"/>
  <c r="M923"/>
  <c r="N923"/>
  <c r="O923"/>
  <c r="P923"/>
  <c r="Q923"/>
  <c r="R923"/>
  <c r="S923"/>
  <c r="T923"/>
  <c r="U923"/>
  <c r="V923"/>
  <c r="W923"/>
  <c r="X923"/>
  <c r="Y923"/>
  <c r="Z923"/>
  <c r="AA923"/>
  <c r="AB923"/>
  <c r="AC923"/>
  <c r="AD923"/>
  <c r="AE923"/>
  <c r="D924"/>
  <c r="E924"/>
  <c r="G924"/>
  <c r="H924"/>
  <c r="J924"/>
  <c r="K924"/>
  <c r="L924"/>
  <c r="M924"/>
  <c r="N924"/>
  <c r="O924"/>
  <c r="P924"/>
  <c r="Q924"/>
  <c r="R924"/>
  <c r="S924"/>
  <c r="T924"/>
  <c r="U924"/>
  <c r="V924"/>
  <c r="W924"/>
  <c r="X924"/>
  <c r="Y924"/>
  <c r="Z924"/>
  <c r="AA924"/>
  <c r="AB924"/>
  <c r="AC924"/>
  <c r="AD924"/>
  <c r="AE924"/>
  <c r="D925"/>
  <c r="E925"/>
  <c r="G925"/>
  <c r="H925"/>
  <c r="J925"/>
  <c r="K925"/>
  <c r="L925"/>
  <c r="M925"/>
  <c r="N925"/>
  <c r="O925"/>
  <c r="P925"/>
  <c r="Q925"/>
  <c r="R925"/>
  <c r="S925"/>
  <c r="T925"/>
  <c r="U925"/>
  <c r="V925"/>
  <c r="W925"/>
  <c r="X925"/>
  <c r="Y925"/>
  <c r="Z925"/>
  <c r="AA925"/>
  <c r="AB925"/>
  <c r="AC925"/>
  <c r="AD925"/>
  <c r="AE925"/>
  <c r="D926"/>
  <c r="E926"/>
  <c r="G926"/>
  <c r="H926"/>
  <c r="J926"/>
  <c r="K926"/>
  <c r="L926"/>
  <c r="M926"/>
  <c r="N926"/>
  <c r="O926"/>
  <c r="P926"/>
  <c r="Q926"/>
  <c r="R926"/>
  <c r="S926"/>
  <c r="T926"/>
  <c r="U926"/>
  <c r="V926"/>
  <c r="W926"/>
  <c r="X926"/>
  <c r="Y926"/>
  <c r="Z926"/>
  <c r="AA926"/>
  <c r="AB926"/>
  <c r="AC926"/>
  <c r="AD926"/>
  <c r="AE926"/>
  <c r="D927"/>
  <c r="E927"/>
  <c r="G927"/>
  <c r="H927"/>
  <c r="J927"/>
  <c r="K927"/>
  <c r="L927"/>
  <c r="M927"/>
  <c r="N927"/>
  <c r="O927"/>
  <c r="P927"/>
  <c r="Q927"/>
  <c r="R927"/>
  <c r="S927"/>
  <c r="T927"/>
  <c r="U927"/>
  <c r="V927"/>
  <c r="W927"/>
  <c r="X927"/>
  <c r="Y927"/>
  <c r="Z927"/>
  <c r="AA927"/>
  <c r="AB927"/>
  <c r="AC927"/>
  <c r="AD927"/>
  <c r="AE927"/>
  <c r="D928"/>
  <c r="E928"/>
  <c r="G928"/>
  <c r="H928"/>
  <c r="J928"/>
  <c r="K928"/>
  <c r="L928"/>
  <c r="M928"/>
  <c r="N928"/>
  <c r="O928"/>
  <c r="P928"/>
  <c r="Q928"/>
  <c r="R928"/>
  <c r="S928"/>
  <c r="T928"/>
  <c r="U928"/>
  <c r="V928"/>
  <c r="W928"/>
  <c r="X928"/>
  <c r="Y928"/>
  <c r="Z928"/>
  <c r="AA928"/>
  <c r="AB928"/>
  <c r="AC928"/>
  <c r="AD928"/>
  <c r="AE928"/>
  <c r="D929"/>
  <c r="E929"/>
  <c r="G929"/>
  <c r="H929"/>
  <c r="J929"/>
  <c r="K929"/>
  <c r="L929"/>
  <c r="M929"/>
  <c r="N929"/>
  <c r="O929"/>
  <c r="P929"/>
  <c r="Q929"/>
  <c r="R929"/>
  <c r="S929"/>
  <c r="T929"/>
  <c r="U929"/>
  <c r="V929"/>
  <c r="W929"/>
  <c r="X929"/>
  <c r="Y929"/>
  <c r="Z929"/>
  <c r="AA929"/>
  <c r="AB929"/>
  <c r="AC929"/>
  <c r="AD929"/>
  <c r="AE929"/>
  <c r="D930"/>
  <c r="E930"/>
  <c r="G930"/>
  <c r="H930"/>
  <c r="J930"/>
  <c r="K930"/>
  <c r="L930"/>
  <c r="M930"/>
  <c r="N930"/>
  <c r="O930"/>
  <c r="P930"/>
  <c r="Q930"/>
  <c r="R930"/>
  <c r="S930"/>
  <c r="T930"/>
  <c r="U930"/>
  <c r="V930"/>
  <c r="W930"/>
  <c r="X930"/>
  <c r="Y930"/>
  <c r="Z930"/>
  <c r="AA930"/>
  <c r="AB930"/>
  <c r="AC930"/>
  <c r="AD930"/>
  <c r="AE930"/>
  <c r="D931"/>
  <c r="E931"/>
  <c r="G931"/>
  <c r="H931"/>
  <c r="J931"/>
  <c r="K931"/>
  <c r="L931"/>
  <c r="M931"/>
  <c r="N931"/>
  <c r="O931"/>
  <c r="P931"/>
  <c r="Q931"/>
  <c r="R931"/>
  <c r="S931"/>
  <c r="T931"/>
  <c r="U931"/>
  <c r="V931"/>
  <c r="W931"/>
  <c r="X931"/>
  <c r="Y931"/>
  <c r="Z931"/>
  <c r="AA931"/>
  <c r="AB931"/>
  <c r="AC931"/>
  <c r="AD931"/>
  <c r="AE931"/>
  <c r="D932"/>
  <c r="E932"/>
  <c r="G932"/>
  <c r="H932"/>
  <c r="J932"/>
  <c r="K932"/>
  <c r="L932"/>
  <c r="M932"/>
  <c r="N932"/>
  <c r="O932"/>
  <c r="P932"/>
  <c r="Q932"/>
  <c r="R932"/>
  <c r="S932"/>
  <c r="T932"/>
  <c r="U932"/>
  <c r="V932"/>
  <c r="W932"/>
  <c r="X932"/>
  <c r="Y932"/>
  <c r="Z932"/>
  <c r="AA932"/>
  <c r="AB932"/>
  <c r="AC932"/>
  <c r="AD932"/>
  <c r="AE932"/>
  <c r="D933"/>
  <c r="E933"/>
  <c r="G933"/>
  <c r="H933"/>
  <c r="J933"/>
  <c r="K933"/>
  <c r="L933"/>
  <c r="M933"/>
  <c r="N933"/>
  <c r="O933"/>
  <c r="P933"/>
  <c r="Q933"/>
  <c r="R933"/>
  <c r="S933"/>
  <c r="T933"/>
  <c r="U933"/>
  <c r="V933"/>
  <c r="W933"/>
  <c r="X933"/>
  <c r="Y933"/>
  <c r="Z933"/>
  <c r="AA933"/>
  <c r="AB933"/>
  <c r="AC933"/>
  <c r="AD933"/>
  <c r="AE933"/>
  <c r="D934"/>
  <c r="E934"/>
  <c r="G934"/>
  <c r="H934"/>
  <c r="J934"/>
  <c r="K934"/>
  <c r="L934"/>
  <c r="M934"/>
  <c r="N934"/>
  <c r="O934"/>
  <c r="P934"/>
  <c r="Q934"/>
  <c r="R934"/>
  <c r="S934"/>
  <c r="T934"/>
  <c r="U934"/>
  <c r="V934"/>
  <c r="W934"/>
  <c r="X934"/>
  <c r="Y934"/>
  <c r="Z934"/>
  <c r="AA934"/>
  <c r="AB934"/>
  <c r="AC934"/>
  <c r="AD934"/>
  <c r="AE934"/>
  <c r="D935"/>
  <c r="E935"/>
  <c r="G935"/>
  <c r="H935"/>
  <c r="J935"/>
  <c r="K935"/>
  <c r="L935"/>
  <c r="M935"/>
  <c r="N935"/>
  <c r="O935"/>
  <c r="P935"/>
  <c r="Q935"/>
  <c r="R935"/>
  <c r="S935"/>
  <c r="T935"/>
  <c r="U935"/>
  <c r="V935"/>
  <c r="W935"/>
  <c r="X935"/>
  <c r="Y935"/>
  <c r="Z935"/>
  <c r="AA935"/>
  <c r="AB935"/>
  <c r="AC935"/>
  <c r="AD935"/>
  <c r="AE935"/>
  <c r="D936"/>
  <c r="E936"/>
  <c r="G936"/>
  <c r="H936"/>
  <c r="J936"/>
  <c r="K936"/>
  <c r="L936"/>
  <c r="M936"/>
  <c r="N936"/>
  <c r="O936"/>
  <c r="P936"/>
  <c r="Q936"/>
  <c r="R936"/>
  <c r="S936"/>
  <c r="T936"/>
  <c r="U936"/>
  <c r="V936"/>
  <c r="W936"/>
  <c r="X936"/>
  <c r="Y936"/>
  <c r="Z936"/>
  <c r="AA936"/>
  <c r="AB936"/>
  <c r="AC936"/>
  <c r="AD936"/>
  <c r="AE936"/>
  <c r="D937"/>
  <c r="E937"/>
  <c r="G937"/>
  <c r="H937"/>
  <c r="J937"/>
  <c r="K937"/>
  <c r="L937"/>
  <c r="M937"/>
  <c r="N937"/>
  <c r="O937"/>
  <c r="P937"/>
  <c r="Q937"/>
  <c r="R937"/>
  <c r="S937"/>
  <c r="T937"/>
  <c r="U937"/>
  <c r="V937"/>
  <c r="W937"/>
  <c r="X937"/>
  <c r="Y937"/>
  <c r="Z937"/>
  <c r="AA937"/>
  <c r="AB937"/>
  <c r="AC937"/>
  <c r="AD937"/>
  <c r="AE937"/>
  <c r="D938"/>
  <c r="E938"/>
  <c r="G938"/>
  <c r="H938"/>
  <c r="J938"/>
  <c r="K938"/>
  <c r="L938"/>
  <c r="M938"/>
  <c r="N938"/>
  <c r="O938"/>
  <c r="P938"/>
  <c r="Q938"/>
  <c r="R938"/>
  <c r="S938"/>
  <c r="T938"/>
  <c r="U938"/>
  <c r="V938"/>
  <c r="W938"/>
  <c r="X938"/>
  <c r="Y938"/>
  <c r="Z938"/>
  <c r="AA938"/>
  <c r="AB938"/>
  <c r="AC938"/>
  <c r="AD938"/>
  <c r="AE938"/>
  <c r="D939"/>
  <c r="E939"/>
  <c r="G939"/>
  <c r="H939"/>
  <c r="J939"/>
  <c r="K939"/>
  <c r="L939"/>
  <c r="M939"/>
  <c r="N939"/>
  <c r="O939"/>
  <c r="P939"/>
  <c r="Q939"/>
  <c r="R939"/>
  <c r="S939"/>
  <c r="T939"/>
  <c r="U939"/>
  <c r="V939"/>
  <c r="W939"/>
  <c r="X939"/>
  <c r="Y939"/>
  <c r="Z939"/>
  <c r="AA939"/>
  <c r="AB939"/>
  <c r="AC939"/>
  <c r="AD939"/>
  <c r="AE939"/>
  <c r="D940"/>
  <c r="E940"/>
  <c r="G940"/>
  <c r="H940"/>
  <c r="J940"/>
  <c r="K940"/>
  <c r="L940"/>
  <c r="M940"/>
  <c r="N940"/>
  <c r="O940"/>
  <c r="P940"/>
  <c r="Q940"/>
  <c r="R940"/>
  <c r="S940"/>
  <c r="T940"/>
  <c r="U940"/>
  <c r="V940"/>
  <c r="W940"/>
  <c r="X940"/>
  <c r="Y940"/>
  <c r="Z940"/>
  <c r="AA940"/>
  <c r="AB940"/>
  <c r="AC940"/>
  <c r="AD940"/>
  <c r="AE940"/>
  <c r="D941"/>
  <c r="E941"/>
  <c r="G941"/>
  <c r="H941"/>
  <c r="J941"/>
  <c r="K941"/>
  <c r="L941"/>
  <c r="M941"/>
  <c r="N941"/>
  <c r="O941"/>
  <c r="P941"/>
  <c r="Q941"/>
  <c r="R941"/>
  <c r="S941"/>
  <c r="T941"/>
  <c r="U941"/>
  <c r="V941"/>
  <c r="W941"/>
  <c r="X941"/>
  <c r="Y941"/>
  <c r="Z941"/>
  <c r="AA941"/>
  <c r="AB941"/>
  <c r="AC941"/>
  <c r="AD941"/>
  <c r="AE941"/>
  <c r="D942"/>
  <c r="E942"/>
  <c r="G942"/>
  <c r="H942"/>
  <c r="J942"/>
  <c r="K942"/>
  <c r="L942"/>
  <c r="M942"/>
  <c r="N942"/>
  <c r="O942"/>
  <c r="P942"/>
  <c r="Q942"/>
  <c r="R942"/>
  <c r="S942"/>
  <c r="T942"/>
  <c r="U942"/>
  <c r="V942"/>
  <c r="W942"/>
  <c r="X942"/>
  <c r="Y942"/>
  <c r="Z942"/>
  <c r="AA942"/>
  <c r="AB942"/>
  <c r="AC942"/>
  <c r="AD942"/>
  <c r="AE942"/>
  <c r="D943"/>
  <c r="E943"/>
  <c r="G943"/>
  <c r="H943"/>
  <c r="J943"/>
  <c r="K943"/>
  <c r="L943"/>
  <c r="M943"/>
  <c r="N943"/>
  <c r="O943"/>
  <c r="P943"/>
  <c r="Q943"/>
  <c r="R943"/>
  <c r="S943"/>
  <c r="T943"/>
  <c r="U943"/>
  <c r="V943"/>
  <c r="W943"/>
  <c r="X943"/>
  <c r="Y943"/>
  <c r="Z943"/>
  <c r="AA943"/>
  <c r="AB943"/>
  <c r="AC943"/>
  <c r="AD943"/>
  <c r="AE943"/>
  <c r="D944"/>
  <c r="E944"/>
  <c r="G944"/>
  <c r="H944"/>
  <c r="J944"/>
  <c r="K944"/>
  <c r="L944"/>
  <c r="M944"/>
  <c r="N944"/>
  <c r="O944"/>
  <c r="P944"/>
  <c r="Q944"/>
  <c r="R944"/>
  <c r="S944"/>
  <c r="T944"/>
  <c r="U944"/>
  <c r="V944"/>
  <c r="W944"/>
  <c r="X944"/>
  <c r="Y944"/>
  <c r="Z944"/>
  <c r="AA944"/>
  <c r="AB944"/>
  <c r="AC944"/>
  <c r="AD944"/>
  <c r="AE944"/>
  <c r="D945"/>
  <c r="E945"/>
  <c r="G945"/>
  <c r="H945"/>
  <c r="J945"/>
  <c r="K945"/>
  <c r="L945"/>
  <c r="M945"/>
  <c r="N945"/>
  <c r="O945"/>
  <c r="P945"/>
  <c r="Q945"/>
  <c r="R945"/>
  <c r="S945"/>
  <c r="T945"/>
  <c r="U945"/>
  <c r="V945"/>
  <c r="W945"/>
  <c r="X945"/>
  <c r="Y945"/>
  <c r="Z945"/>
  <c r="AA945"/>
  <c r="AB945"/>
  <c r="AC945"/>
  <c r="AD945"/>
  <c r="AE945"/>
  <c r="D946"/>
  <c r="E946"/>
  <c r="G946"/>
  <c r="H946"/>
  <c r="J946"/>
  <c r="K946"/>
  <c r="L946"/>
  <c r="M946"/>
  <c r="N946"/>
  <c r="O946"/>
  <c r="P946"/>
  <c r="Q946"/>
  <c r="R946"/>
  <c r="S946"/>
  <c r="T946"/>
  <c r="U946"/>
  <c r="V946"/>
  <c r="W946"/>
  <c r="X946"/>
  <c r="Y946"/>
  <c r="Z946"/>
  <c r="AA946"/>
  <c r="AB946"/>
  <c r="AC946"/>
  <c r="AD946"/>
  <c r="AE946"/>
  <c r="D947"/>
  <c r="E947"/>
  <c r="G947"/>
  <c r="H947"/>
  <c r="J947"/>
  <c r="K947"/>
  <c r="L947"/>
  <c r="M947"/>
  <c r="N947"/>
  <c r="O947"/>
  <c r="P947"/>
  <c r="Q947"/>
  <c r="R947"/>
  <c r="S947"/>
  <c r="T947"/>
  <c r="U947"/>
  <c r="V947"/>
  <c r="W947"/>
  <c r="X947"/>
  <c r="Y947"/>
  <c r="Z947"/>
  <c r="AA947"/>
  <c r="AB947"/>
  <c r="AC947"/>
  <c r="AD947"/>
  <c r="AE947"/>
  <c r="D948"/>
  <c r="E948"/>
  <c r="G948"/>
  <c r="H948"/>
  <c r="J948"/>
  <c r="K948"/>
  <c r="L948"/>
  <c r="M948"/>
  <c r="N948"/>
  <c r="O948"/>
  <c r="P948"/>
  <c r="Q948"/>
  <c r="R948"/>
  <c r="S948"/>
  <c r="T948"/>
  <c r="U948"/>
  <c r="V948"/>
  <c r="W948"/>
  <c r="X948"/>
  <c r="Y948"/>
  <c r="Z948"/>
  <c r="AA948"/>
  <c r="AB948"/>
  <c r="AC948"/>
  <c r="AD948"/>
  <c r="AE948"/>
  <c r="D949"/>
  <c r="E949"/>
  <c r="G949"/>
  <c r="H949"/>
  <c r="J949"/>
  <c r="K949"/>
  <c r="L949"/>
  <c r="M949"/>
  <c r="N949"/>
  <c r="O949"/>
  <c r="P949"/>
  <c r="Q949"/>
  <c r="R949"/>
  <c r="S949"/>
  <c r="T949"/>
  <c r="U949"/>
  <c r="V949"/>
  <c r="W949"/>
  <c r="X949"/>
  <c r="Y949"/>
  <c r="Z949"/>
  <c r="AA949"/>
  <c r="AB949"/>
  <c r="AC949"/>
  <c r="AD949"/>
  <c r="AE949"/>
  <c r="D950"/>
  <c r="E950"/>
  <c r="G950"/>
  <c r="H950"/>
  <c r="J950"/>
  <c r="K950"/>
  <c r="L950"/>
  <c r="M950"/>
  <c r="N950"/>
  <c r="O950"/>
  <c r="P950"/>
  <c r="Q950"/>
  <c r="R950"/>
  <c r="S950"/>
  <c r="T950"/>
  <c r="U950"/>
  <c r="V950"/>
  <c r="W950"/>
  <c r="X950"/>
  <c r="Y950"/>
  <c r="Z950"/>
  <c r="AA950"/>
  <c r="AB950"/>
  <c r="AC950"/>
  <c r="AD950"/>
  <c r="AE950"/>
  <c r="D951"/>
  <c r="E951"/>
  <c r="G951"/>
  <c r="H951"/>
  <c r="J951"/>
  <c r="K951"/>
  <c r="L951"/>
  <c r="M951"/>
  <c r="N951"/>
  <c r="O951"/>
  <c r="P951"/>
  <c r="Q951"/>
  <c r="R951"/>
  <c r="S951"/>
  <c r="T951"/>
  <c r="U951"/>
  <c r="V951"/>
  <c r="W951"/>
  <c r="X951"/>
  <c r="Y951"/>
  <c r="Z951"/>
  <c r="AA951"/>
  <c r="AB951"/>
  <c r="AC951"/>
  <c r="AD951"/>
  <c r="AE951"/>
  <c r="D952"/>
  <c r="E952"/>
  <c r="G952"/>
  <c r="H952"/>
  <c r="J952"/>
  <c r="K952"/>
  <c r="L952"/>
  <c r="M952"/>
  <c r="N952"/>
  <c r="O952"/>
  <c r="P952"/>
  <c r="Q952"/>
  <c r="R952"/>
  <c r="S952"/>
  <c r="T952"/>
  <c r="U952"/>
  <c r="V952"/>
  <c r="W952"/>
  <c r="X952"/>
  <c r="Y952"/>
  <c r="Z952"/>
  <c r="AA952"/>
  <c r="AB952"/>
  <c r="AC952"/>
  <c r="AD952"/>
  <c r="AE952"/>
  <c r="D953"/>
  <c r="E953"/>
  <c r="G953"/>
  <c r="H953"/>
  <c r="J953"/>
  <c r="K953"/>
  <c r="L953"/>
  <c r="M953"/>
  <c r="N953"/>
  <c r="O953"/>
  <c r="P953"/>
  <c r="Q953"/>
  <c r="R953"/>
  <c r="S953"/>
  <c r="T953"/>
  <c r="U953"/>
  <c r="V953"/>
  <c r="W953"/>
  <c r="X953"/>
  <c r="Y953"/>
  <c r="Z953"/>
  <c r="AA953"/>
  <c r="AB953"/>
  <c r="AC953"/>
  <c r="AD953"/>
  <c r="AE953"/>
  <c r="D954"/>
  <c r="E954"/>
  <c r="G954"/>
  <c r="H954"/>
  <c r="J954"/>
  <c r="K954"/>
  <c r="L954"/>
  <c r="M954"/>
  <c r="N954"/>
  <c r="O954"/>
  <c r="P954"/>
  <c r="Q954"/>
  <c r="R954"/>
  <c r="S954"/>
  <c r="T954"/>
  <c r="U954"/>
  <c r="V954"/>
  <c r="W954"/>
  <c r="X954"/>
  <c r="Y954"/>
  <c r="Z954"/>
  <c r="AA954"/>
  <c r="AB954"/>
  <c r="AC954"/>
  <c r="AD954"/>
  <c r="AE954"/>
  <c r="D955"/>
  <c r="E955"/>
  <c r="G955"/>
  <c r="H955"/>
  <c r="J955"/>
  <c r="K955"/>
  <c r="L955"/>
  <c r="M955"/>
  <c r="N955"/>
  <c r="O955"/>
  <c r="P955"/>
  <c r="Q955"/>
  <c r="R955"/>
  <c r="S955"/>
  <c r="T955"/>
  <c r="U955"/>
  <c r="V955"/>
  <c r="W955"/>
  <c r="X955"/>
  <c r="Y955"/>
  <c r="Z955"/>
  <c r="AA955"/>
  <c r="AB955"/>
  <c r="AC955"/>
  <c r="AD955"/>
  <c r="AE955"/>
  <c r="D956"/>
  <c r="E956"/>
  <c r="G956"/>
  <c r="H956"/>
  <c r="J956"/>
  <c r="K956"/>
  <c r="L956"/>
  <c r="M956"/>
  <c r="N956"/>
  <c r="O956"/>
  <c r="P956"/>
  <c r="Q956"/>
  <c r="R956"/>
  <c r="S956"/>
  <c r="T956"/>
  <c r="U956"/>
  <c r="V956"/>
  <c r="W956"/>
  <c r="X956"/>
  <c r="Y956"/>
  <c r="Z956"/>
  <c r="AA956"/>
  <c r="AB956"/>
  <c r="AC956"/>
  <c r="AD956"/>
  <c r="AE956"/>
  <c r="D957"/>
  <c r="E957"/>
  <c r="G957"/>
  <c r="H957"/>
  <c r="J957"/>
  <c r="K957"/>
  <c r="L957"/>
  <c r="M957"/>
  <c r="N957"/>
  <c r="O957"/>
  <c r="P957"/>
  <c r="Q957"/>
  <c r="R957"/>
  <c r="S957"/>
  <c r="T957"/>
  <c r="U957"/>
  <c r="V957"/>
  <c r="W957"/>
  <c r="X957"/>
  <c r="Y957"/>
  <c r="Z957"/>
  <c r="AA957"/>
  <c r="AB957"/>
  <c r="AC957"/>
  <c r="AD957"/>
  <c r="AE957"/>
  <c r="D958"/>
  <c r="E958"/>
  <c r="G958"/>
  <c r="H958"/>
  <c r="J958"/>
  <c r="K958"/>
  <c r="L958"/>
  <c r="M958"/>
  <c r="N958"/>
  <c r="O958"/>
  <c r="P958"/>
  <c r="Q958"/>
  <c r="R958"/>
  <c r="S958"/>
  <c r="T958"/>
  <c r="U958"/>
  <c r="V958"/>
  <c r="W958"/>
  <c r="X958"/>
  <c r="Y958"/>
  <c r="Z958"/>
  <c r="AA958"/>
  <c r="AB958"/>
  <c r="AC958"/>
  <c r="AD958"/>
  <c r="AE958"/>
  <c r="D959"/>
  <c r="E959"/>
  <c r="G959"/>
  <c r="H959"/>
  <c r="J959"/>
  <c r="K959"/>
  <c r="L959"/>
  <c r="M959"/>
  <c r="N959"/>
  <c r="O959"/>
  <c r="P959"/>
  <c r="Q959"/>
  <c r="R959"/>
  <c r="S959"/>
  <c r="T959"/>
  <c r="U959"/>
  <c r="V959"/>
  <c r="W959"/>
  <c r="X959"/>
  <c r="Y959"/>
  <c r="Z959"/>
  <c r="AA959"/>
  <c r="AB959"/>
  <c r="AC959"/>
  <c r="AD959"/>
  <c r="AE959"/>
  <c r="D960"/>
  <c r="E960"/>
  <c r="G960"/>
  <c r="H960"/>
  <c r="J960"/>
  <c r="K960"/>
  <c r="L960"/>
  <c r="M960"/>
  <c r="N960"/>
  <c r="O960"/>
  <c r="P960"/>
  <c r="Q960"/>
  <c r="R960"/>
  <c r="S960"/>
  <c r="T960"/>
  <c r="U960"/>
  <c r="V960"/>
  <c r="W960"/>
  <c r="X960"/>
  <c r="Y960"/>
  <c r="Z960"/>
  <c r="AA960"/>
  <c r="AB960"/>
  <c r="AC960"/>
  <c r="AD960"/>
  <c r="AE960"/>
  <c r="D961"/>
  <c r="E961"/>
  <c r="G961"/>
  <c r="H961"/>
  <c r="J961"/>
  <c r="K961"/>
  <c r="L961"/>
  <c r="M961"/>
  <c r="N961"/>
  <c r="O961"/>
  <c r="P961"/>
  <c r="Q961"/>
  <c r="R961"/>
  <c r="S961"/>
  <c r="T961"/>
  <c r="U961"/>
  <c r="V961"/>
  <c r="W961"/>
  <c r="X961"/>
  <c r="Y961"/>
  <c r="Z961"/>
  <c r="AA961"/>
  <c r="AB961"/>
  <c r="AC961"/>
  <c r="AD961"/>
  <c r="AE961"/>
  <c r="D962"/>
  <c r="E962"/>
  <c r="G962"/>
  <c r="H962"/>
  <c r="J962"/>
  <c r="K962"/>
  <c r="L962"/>
  <c r="M962"/>
  <c r="N962"/>
  <c r="O962"/>
  <c r="P962"/>
  <c r="Q962"/>
  <c r="R962"/>
  <c r="S962"/>
  <c r="T962"/>
  <c r="U962"/>
  <c r="V962"/>
  <c r="W962"/>
  <c r="X962"/>
  <c r="Y962"/>
  <c r="Z962"/>
  <c r="AA962"/>
  <c r="AB962"/>
  <c r="AC962"/>
  <c r="AD962"/>
  <c r="AE962"/>
  <c r="D963"/>
  <c r="E963"/>
  <c r="G963"/>
  <c r="J963"/>
  <c r="L963"/>
  <c r="M963"/>
  <c r="N963"/>
  <c r="O963"/>
  <c r="P963"/>
  <c r="R963"/>
  <c r="S963"/>
  <c r="T963"/>
  <c r="U963"/>
  <c r="V963"/>
  <c r="W963"/>
  <c r="X963"/>
  <c r="Z963"/>
  <c r="AB963"/>
  <c r="AC963"/>
  <c r="AD963"/>
  <c r="D964"/>
  <c r="E964"/>
  <c r="G964"/>
  <c r="H964"/>
  <c r="J964"/>
  <c r="K964"/>
  <c r="L964"/>
  <c r="M964"/>
  <c r="N964"/>
  <c r="O964"/>
  <c r="P964"/>
  <c r="Q964"/>
  <c r="R964"/>
  <c r="S964"/>
  <c r="T964"/>
  <c r="U964"/>
  <c r="V964"/>
  <c r="W964"/>
  <c r="X964"/>
  <c r="Y964"/>
  <c r="Z964"/>
  <c r="AA964"/>
  <c r="AB964"/>
  <c r="AC964"/>
  <c r="AD964"/>
  <c r="AE964"/>
  <c r="D965"/>
  <c r="E965"/>
  <c r="G965"/>
  <c r="H965"/>
  <c r="J965"/>
  <c r="K965"/>
  <c r="L965"/>
  <c r="M965"/>
  <c r="N965"/>
  <c r="O965"/>
  <c r="P965"/>
  <c r="Q965"/>
  <c r="R965"/>
  <c r="S965"/>
  <c r="T965"/>
  <c r="U965"/>
  <c r="V965"/>
  <c r="W965"/>
  <c r="X965"/>
  <c r="Y965"/>
  <c r="Z965"/>
  <c r="AA965"/>
  <c r="AB965"/>
  <c r="AC965"/>
  <c r="AD965"/>
  <c r="AE965"/>
  <c r="D966"/>
  <c r="E966"/>
  <c r="G966"/>
  <c r="H966"/>
  <c r="J966"/>
  <c r="K966"/>
  <c r="L966"/>
  <c r="M966"/>
  <c r="N966"/>
  <c r="O966"/>
  <c r="P966"/>
  <c r="Q966"/>
  <c r="R966"/>
  <c r="S966"/>
  <c r="T966"/>
  <c r="U966"/>
  <c r="V966"/>
  <c r="W966"/>
  <c r="X966"/>
  <c r="Y966"/>
  <c r="Z966"/>
  <c r="AA966"/>
  <c r="AB966"/>
  <c r="AC966"/>
  <c r="AD966"/>
  <c r="AE966"/>
  <c r="D967"/>
  <c r="E967"/>
  <c r="G967"/>
  <c r="H967"/>
  <c r="J967"/>
  <c r="K967"/>
  <c r="L967"/>
  <c r="M967"/>
  <c r="N967"/>
  <c r="O967"/>
  <c r="P967"/>
  <c r="Q967"/>
  <c r="R967"/>
  <c r="S967"/>
  <c r="T967"/>
  <c r="U967"/>
  <c r="V967"/>
  <c r="W967"/>
  <c r="X967"/>
  <c r="Y967"/>
  <c r="Z967"/>
  <c r="AA967"/>
  <c r="AB967"/>
  <c r="AC967"/>
  <c r="AD967"/>
  <c r="AE967"/>
  <c r="D968"/>
  <c r="E968"/>
  <c r="G968"/>
  <c r="H968"/>
  <c r="J968"/>
  <c r="K968"/>
  <c r="L968"/>
  <c r="M968"/>
  <c r="N968"/>
  <c r="O968"/>
  <c r="P968"/>
  <c r="Q968"/>
  <c r="R968"/>
  <c r="S968"/>
  <c r="T968"/>
  <c r="U968"/>
  <c r="V968"/>
  <c r="W968"/>
  <c r="X968"/>
  <c r="Y968"/>
  <c r="Z968"/>
  <c r="AA968"/>
  <c r="AB968"/>
  <c r="AC968"/>
  <c r="AD968"/>
  <c r="AE968"/>
  <c r="D969"/>
  <c r="E969"/>
  <c r="G969"/>
  <c r="H969"/>
  <c r="J969"/>
  <c r="K969"/>
  <c r="L969"/>
  <c r="M969"/>
  <c r="N969"/>
  <c r="O969"/>
  <c r="P969"/>
  <c r="Q969"/>
  <c r="R969"/>
  <c r="S969"/>
  <c r="T969"/>
  <c r="U969"/>
  <c r="V969"/>
  <c r="W969"/>
  <c r="X969"/>
  <c r="Y969"/>
  <c r="Z969"/>
  <c r="AA969"/>
  <c r="AB969"/>
  <c r="AC969"/>
  <c r="AD969"/>
  <c r="AE969"/>
  <c r="D970"/>
  <c r="E970"/>
  <c r="G970"/>
  <c r="H970"/>
  <c r="J970"/>
  <c r="K970"/>
  <c r="L970"/>
  <c r="M970"/>
  <c r="N970"/>
  <c r="O970"/>
  <c r="P970"/>
  <c r="Q970"/>
  <c r="R970"/>
  <c r="S970"/>
  <c r="T970"/>
  <c r="U970"/>
  <c r="V970"/>
  <c r="W970"/>
  <c r="X970"/>
  <c r="Y970"/>
  <c r="Z970"/>
  <c r="AA970"/>
  <c r="AB970"/>
  <c r="AC970"/>
  <c r="AD970"/>
  <c r="AE970"/>
  <c r="D971"/>
  <c r="E971"/>
  <c r="G971"/>
  <c r="H971"/>
  <c r="J971"/>
  <c r="K971"/>
  <c r="L971"/>
  <c r="M971"/>
  <c r="N971"/>
  <c r="O971"/>
  <c r="P971"/>
  <c r="Q971"/>
  <c r="R971"/>
  <c r="S971"/>
  <c r="T971"/>
  <c r="U971"/>
  <c r="V971"/>
  <c r="W971"/>
  <c r="X971"/>
  <c r="Y971"/>
  <c r="Z971"/>
  <c r="AA971"/>
  <c r="AB971"/>
  <c r="AC971"/>
  <c r="AD971"/>
  <c r="AE971"/>
  <c r="D972"/>
  <c r="E972"/>
  <c r="G972"/>
  <c r="H972"/>
  <c r="J972"/>
  <c r="K972"/>
  <c r="L972"/>
  <c r="M972"/>
  <c r="N972"/>
  <c r="O972"/>
  <c r="P972"/>
  <c r="Q972"/>
  <c r="R972"/>
  <c r="S972"/>
  <c r="T972"/>
  <c r="U972"/>
  <c r="V972"/>
  <c r="W972"/>
  <c r="X972"/>
  <c r="Y972"/>
  <c r="Z972"/>
  <c r="AA972"/>
  <c r="AB972"/>
  <c r="AC972"/>
  <c r="AD972"/>
  <c r="AE972"/>
  <c r="D973"/>
  <c r="E973"/>
  <c r="G973"/>
  <c r="H973"/>
  <c r="J973"/>
  <c r="K973"/>
  <c r="L973"/>
  <c r="M973"/>
  <c r="N973"/>
  <c r="O973"/>
  <c r="P973"/>
  <c r="Q973"/>
  <c r="R973"/>
  <c r="S973"/>
  <c r="T973"/>
  <c r="U973"/>
  <c r="V973"/>
  <c r="W973"/>
  <c r="X973"/>
  <c r="Y973"/>
  <c r="Z973"/>
  <c r="AA973"/>
  <c r="AB973"/>
  <c r="AC973"/>
  <c r="AD973"/>
  <c r="AE973"/>
  <c r="D974"/>
  <c r="E974"/>
  <c r="G974"/>
  <c r="H974"/>
  <c r="J974"/>
  <c r="K974"/>
  <c r="L974"/>
  <c r="M974"/>
  <c r="N974"/>
  <c r="O974"/>
  <c r="P974"/>
  <c r="Q974"/>
  <c r="R974"/>
  <c r="S974"/>
  <c r="T974"/>
  <c r="U974"/>
  <c r="V974"/>
  <c r="W974"/>
  <c r="X974"/>
  <c r="Y974"/>
  <c r="Z974"/>
  <c r="AA974"/>
  <c r="AB974"/>
  <c r="AC974"/>
  <c r="AD974"/>
  <c r="AE974"/>
  <c r="D975"/>
  <c r="E975"/>
  <c r="G975"/>
  <c r="H975"/>
  <c r="J975"/>
  <c r="K975"/>
  <c r="L975"/>
  <c r="M975"/>
  <c r="N975"/>
  <c r="O975"/>
  <c r="P975"/>
  <c r="Q975"/>
  <c r="R975"/>
  <c r="S975"/>
  <c r="T975"/>
  <c r="U975"/>
  <c r="V975"/>
  <c r="W975"/>
  <c r="X975"/>
  <c r="Y975"/>
  <c r="Z975"/>
  <c r="AA975"/>
  <c r="AB975"/>
  <c r="AC975"/>
  <c r="AD975"/>
  <c r="AE975"/>
  <c r="D976"/>
  <c r="E976"/>
  <c r="G976"/>
  <c r="H976"/>
  <c r="J976"/>
  <c r="K976"/>
  <c r="L976"/>
  <c r="M976"/>
  <c r="N976"/>
  <c r="O976"/>
  <c r="P976"/>
  <c r="Q976"/>
  <c r="R976"/>
  <c r="S976"/>
  <c r="T976"/>
  <c r="U976"/>
  <c r="V976"/>
  <c r="W976"/>
  <c r="X976"/>
  <c r="Y976"/>
  <c r="Z976"/>
  <c r="AA976"/>
  <c r="AB976"/>
  <c r="AC976"/>
  <c r="AD976"/>
  <c r="AE976"/>
  <c r="D977"/>
  <c r="E977"/>
  <c r="G977"/>
  <c r="H977"/>
  <c r="J977"/>
  <c r="K977"/>
  <c r="L977"/>
  <c r="M977"/>
  <c r="N977"/>
  <c r="O977"/>
  <c r="P977"/>
  <c r="Q977"/>
  <c r="R977"/>
  <c r="S977"/>
  <c r="T977"/>
  <c r="U977"/>
  <c r="V977"/>
  <c r="W977"/>
  <c r="X977"/>
  <c r="Y977"/>
  <c r="Z977"/>
  <c r="AA977"/>
  <c r="AB977"/>
  <c r="AC977"/>
  <c r="AD977"/>
  <c r="AE977"/>
  <c r="D978"/>
  <c r="E978"/>
  <c r="G978"/>
  <c r="H978"/>
  <c r="J978"/>
  <c r="K978"/>
  <c r="L978"/>
  <c r="M978"/>
  <c r="N978"/>
  <c r="O978"/>
  <c r="P978"/>
  <c r="Q978"/>
  <c r="R978"/>
  <c r="S978"/>
  <c r="T978"/>
  <c r="U978"/>
  <c r="V978"/>
  <c r="W978"/>
  <c r="X978"/>
  <c r="Y978"/>
  <c r="Z978"/>
  <c r="AA978"/>
  <c r="AB978"/>
  <c r="AC978"/>
  <c r="AD978"/>
  <c r="AE978"/>
  <c r="D979"/>
  <c r="E979"/>
  <c r="G979"/>
  <c r="H979"/>
  <c r="J979"/>
  <c r="K979"/>
  <c r="L979"/>
  <c r="M979"/>
  <c r="N979"/>
  <c r="O979"/>
  <c r="P979"/>
  <c r="Q979"/>
  <c r="R979"/>
  <c r="S979"/>
  <c r="T979"/>
  <c r="U979"/>
  <c r="V979"/>
  <c r="W979"/>
  <c r="X979"/>
  <c r="Y979"/>
  <c r="Z979"/>
  <c r="AA979"/>
  <c r="AB979"/>
  <c r="AC979"/>
  <c r="AD979"/>
  <c r="AE979"/>
  <c r="D980"/>
  <c r="E980"/>
  <c r="G980"/>
  <c r="H980"/>
  <c r="J980"/>
  <c r="K980"/>
  <c r="L980"/>
  <c r="M980"/>
  <c r="N980"/>
  <c r="O980"/>
  <c r="P980"/>
  <c r="Q980"/>
  <c r="R980"/>
  <c r="S980"/>
  <c r="T980"/>
  <c r="U980"/>
  <c r="V980"/>
  <c r="W980"/>
  <c r="X980"/>
  <c r="Y980"/>
  <c r="Z980"/>
  <c r="AA980"/>
  <c r="AB980"/>
  <c r="AC980"/>
  <c r="AD980"/>
  <c r="AE980"/>
  <c r="D981"/>
  <c r="E981"/>
  <c r="F981"/>
  <c r="I981"/>
  <c r="J981"/>
  <c r="K981"/>
  <c r="L981"/>
  <c r="M981"/>
  <c r="N981"/>
  <c r="O981"/>
  <c r="P981"/>
  <c r="Q981"/>
  <c r="R981"/>
  <c r="S981"/>
  <c r="T981"/>
  <c r="U981"/>
  <c r="V981"/>
  <c r="W981"/>
  <c r="X981"/>
  <c r="Y981"/>
  <c r="Z981"/>
  <c r="AA981"/>
  <c r="AB981"/>
  <c r="AC981"/>
  <c r="AD981"/>
  <c r="AE981"/>
  <c r="L7"/>
  <c r="M7"/>
  <c r="N7"/>
  <c r="O7"/>
  <c r="P7"/>
  <c r="Q7"/>
  <c r="R7"/>
  <c r="S7"/>
  <c r="T7"/>
  <c r="U7"/>
  <c r="V7"/>
  <c r="W7"/>
  <c r="X7"/>
  <c r="Y7"/>
  <c r="Z7"/>
  <c r="AA7"/>
  <c r="AB7"/>
  <c r="AC7"/>
  <c r="AD7"/>
  <c r="AE7"/>
  <c r="AN879"/>
  <c r="AN878"/>
  <c r="AN877"/>
  <c r="AN876"/>
  <c r="AN875"/>
  <c r="AN874"/>
  <c r="AN873"/>
  <c r="AN872"/>
  <c r="AN871"/>
  <c r="AN870"/>
  <c r="AN860"/>
  <c r="AN859"/>
  <c r="AN837"/>
  <c r="AN836"/>
  <c r="AN835"/>
  <c r="AN833"/>
  <c r="AN832"/>
  <c r="AN831"/>
  <c r="AN829"/>
  <c r="AN828"/>
  <c r="AN827"/>
  <c r="AN809"/>
  <c r="AN808"/>
  <c r="AN807"/>
  <c r="AN806"/>
  <c r="AN795"/>
  <c r="AN794"/>
  <c r="AN793"/>
  <c r="AN791"/>
  <c r="AN790"/>
  <c r="AN789"/>
  <c r="AN748"/>
  <c r="AN747"/>
  <c r="AN746"/>
  <c r="AN745"/>
  <c r="AN744"/>
  <c r="AN743"/>
  <c r="AN713"/>
  <c r="AN712"/>
  <c r="AN710"/>
  <c r="AN709"/>
  <c r="AN708"/>
  <c r="AN707"/>
  <c r="AN515"/>
  <c r="AN514"/>
  <c r="AN513"/>
  <c r="AN512"/>
  <c r="AN511"/>
  <c r="AN510"/>
  <c r="AN509"/>
  <c r="AN508"/>
  <c r="AN507"/>
  <c r="AN502"/>
  <c r="AN501"/>
  <c r="AN500"/>
  <c r="AN498"/>
  <c r="AN497"/>
  <c r="AN496"/>
  <c r="AN494"/>
  <c r="AN493"/>
  <c r="AN492"/>
  <c r="AN483"/>
  <c r="AN482"/>
  <c r="AN55" i="8"/>
  <c r="AN80"/>
  <c r="AN110"/>
  <c r="AN150"/>
  <c r="AN180"/>
  <c r="AN197"/>
  <c r="AN213"/>
  <c r="AN500"/>
  <c r="AN567"/>
  <c r="AN579"/>
  <c r="AP595"/>
  <c r="AP596"/>
  <c r="AP605"/>
  <c r="AP606"/>
  <c r="AP607"/>
  <c r="AP609"/>
  <c r="AP610"/>
  <c r="AP611"/>
  <c r="AP613"/>
  <c r="AP614"/>
  <c r="AP615"/>
  <c r="AP620"/>
  <c r="AP621"/>
  <c r="AP622"/>
  <c r="AP623"/>
  <c r="AP624"/>
  <c r="AP625"/>
  <c r="AP626"/>
  <c r="AP627"/>
  <c r="AP628"/>
  <c r="AP840"/>
  <c r="AP841"/>
  <c r="AP851"/>
  <c r="AP852"/>
  <c r="AP894"/>
  <c r="AN895"/>
  <c r="AO895" s="1"/>
  <c r="AP895"/>
  <c r="AQ895"/>
  <c r="AN896"/>
  <c r="AO896" s="1"/>
  <c r="AP896"/>
  <c r="AQ896"/>
  <c r="AN897"/>
  <c r="AO897" s="1"/>
  <c r="AP897"/>
  <c r="AQ897"/>
  <c r="AN898"/>
  <c r="AO898" s="1"/>
  <c r="AP898"/>
  <c r="AQ898"/>
  <c r="AN899"/>
  <c r="AO899" s="1"/>
  <c r="AP899"/>
  <c r="AQ899"/>
  <c r="AN949"/>
  <c r="AO949" s="1"/>
  <c r="AP949"/>
  <c r="AQ949"/>
  <c r="AN957"/>
  <c r="AO957" s="1"/>
  <c r="AP957"/>
  <c r="AQ957"/>
  <c r="AN958"/>
  <c r="AO958" s="1"/>
  <c r="AP958"/>
  <c r="AQ958"/>
  <c r="AN960"/>
  <c r="AO960" s="1"/>
  <c r="AP960"/>
  <c r="AQ960"/>
  <c r="AN968"/>
  <c r="AO968" s="1"/>
  <c r="AP968"/>
  <c r="AQ968"/>
  <c r="AN969"/>
  <c r="AO969" s="1"/>
  <c r="AP969"/>
  <c r="AQ969"/>
  <c r="AN983"/>
  <c r="AO983" s="1"/>
  <c r="AP983"/>
  <c r="AQ983"/>
  <c r="AN984"/>
  <c r="AO984" s="1"/>
  <c r="AP984"/>
  <c r="AQ984"/>
  <c r="AN985"/>
  <c r="AO985" s="1"/>
  <c r="AP985"/>
  <c r="AQ985"/>
  <c r="AN986"/>
  <c r="AO986" s="1"/>
  <c r="AP986"/>
  <c r="AQ986"/>
  <c r="AP1012"/>
  <c r="AP1015"/>
  <c r="AP1016"/>
  <c r="AP1018"/>
  <c r="AP1021"/>
  <c r="AP1022"/>
  <c r="AP1024"/>
  <c r="AP1027"/>
  <c r="AP1028"/>
  <c r="AP1058"/>
  <c r="AP1059"/>
  <c r="AP1069"/>
  <c r="AP1070"/>
  <c r="AP1071"/>
  <c r="AP1072"/>
  <c r="AP1073"/>
  <c r="AP1074"/>
  <c r="AP1075"/>
  <c r="AP1076"/>
  <c r="AP1077"/>
  <c r="AP1078"/>
  <c r="E1068"/>
  <c r="F1068"/>
  <c r="G1068"/>
  <c r="H1068"/>
  <c r="I1068"/>
  <c r="L1068"/>
  <c r="M1068"/>
  <c r="N1068"/>
  <c r="O1068"/>
  <c r="P1068"/>
  <c r="Q1068"/>
  <c r="R1068"/>
  <c r="S1068"/>
  <c r="T1068"/>
  <c r="U1068"/>
  <c r="V1068"/>
  <c r="W1068"/>
  <c r="X1068"/>
  <c r="Y1068"/>
  <c r="Z1068"/>
  <c r="AA1068"/>
  <c r="AB1068"/>
  <c r="AC1068"/>
  <c r="AD1068"/>
  <c r="AE1068"/>
  <c r="AF1068"/>
  <c r="AG1068"/>
  <c r="D1068"/>
  <c r="N1057"/>
  <c r="O1057"/>
  <c r="P1057"/>
  <c r="Q1057"/>
  <c r="R1057"/>
  <c r="S1057"/>
  <c r="T1057"/>
  <c r="U1057"/>
  <c r="V1057"/>
  <c r="W1057"/>
  <c r="X1057"/>
  <c r="Y1057"/>
  <c r="Z1057"/>
  <c r="AA1057"/>
  <c r="AB1057"/>
  <c r="AC1057"/>
  <c r="AD1057"/>
  <c r="AE1057"/>
  <c r="AF1057"/>
  <c r="AG1057"/>
  <c r="M1057"/>
  <c r="L1057"/>
  <c r="E1057"/>
  <c r="F1057"/>
  <c r="G1057"/>
  <c r="H1057"/>
  <c r="I1057"/>
  <c r="D1057"/>
  <c r="G1023"/>
  <c r="E1023"/>
  <c r="F1023"/>
  <c r="H1023"/>
  <c r="I1023"/>
  <c r="L1023"/>
  <c r="M1023"/>
  <c r="N1023"/>
  <c r="O1023"/>
  <c r="P1023"/>
  <c r="Q1023"/>
  <c r="R1023"/>
  <c r="S1023"/>
  <c r="T1023"/>
  <c r="U1023"/>
  <c r="V1023"/>
  <c r="W1023"/>
  <c r="X1023"/>
  <c r="Y1023"/>
  <c r="Z1023"/>
  <c r="AA1023"/>
  <c r="AB1023"/>
  <c r="AC1023"/>
  <c r="AD1023"/>
  <c r="AE1023"/>
  <c r="AF1023"/>
  <c r="AG1023"/>
  <c r="D1023"/>
  <c r="N1017"/>
  <c r="O1017"/>
  <c r="P1017"/>
  <c r="Q1017"/>
  <c r="R1017"/>
  <c r="S1017"/>
  <c r="T1017"/>
  <c r="U1017"/>
  <c r="V1017"/>
  <c r="W1017"/>
  <c r="X1017"/>
  <c r="Y1017"/>
  <c r="Z1017"/>
  <c r="AA1017"/>
  <c r="AB1017"/>
  <c r="AC1017"/>
  <c r="AD1017"/>
  <c r="AE1017"/>
  <c r="AF1017"/>
  <c r="AG1017"/>
  <c r="E1017"/>
  <c r="F1017"/>
  <c r="G1017"/>
  <c r="H1017"/>
  <c r="I1017"/>
  <c r="L1017"/>
  <c r="M1017"/>
  <c r="D1017"/>
  <c r="E1011"/>
  <c r="F1011"/>
  <c r="G1011"/>
  <c r="H1011"/>
  <c r="I1011"/>
  <c r="L1011"/>
  <c r="M1011"/>
  <c r="N1011"/>
  <c r="O1011"/>
  <c r="P1011"/>
  <c r="Q1011"/>
  <c r="R1011"/>
  <c r="S1011"/>
  <c r="T1011"/>
  <c r="U1011"/>
  <c r="V1011"/>
  <c r="W1011"/>
  <c r="X1011"/>
  <c r="Y1011"/>
  <c r="Z1011"/>
  <c r="AA1011"/>
  <c r="AB1011"/>
  <c r="AC1011"/>
  <c r="AD1011"/>
  <c r="AE1011"/>
  <c r="AF1011"/>
  <c r="AG1011"/>
  <c r="D1011"/>
  <c r="AH982"/>
  <c r="N982"/>
  <c r="O982"/>
  <c r="P982"/>
  <c r="Q982"/>
  <c r="R982"/>
  <c r="S982"/>
  <c r="T982"/>
  <c r="U982"/>
  <c r="V982"/>
  <c r="W982"/>
  <c r="X982"/>
  <c r="Y982"/>
  <c r="Z982"/>
  <c r="AA982"/>
  <c r="AB982"/>
  <c r="AC982"/>
  <c r="AD982"/>
  <c r="AE982"/>
  <c r="AF982"/>
  <c r="AG982"/>
  <c r="E982"/>
  <c r="F982"/>
  <c r="G982"/>
  <c r="H982"/>
  <c r="I982"/>
  <c r="L982"/>
  <c r="M982"/>
  <c r="D982"/>
  <c r="E959"/>
  <c r="F959"/>
  <c r="G959"/>
  <c r="H959"/>
  <c r="I959"/>
  <c r="L959"/>
  <c r="M959"/>
  <c r="N959"/>
  <c r="O959"/>
  <c r="P959"/>
  <c r="Q959"/>
  <c r="R959"/>
  <c r="S959"/>
  <c r="T959"/>
  <c r="U959"/>
  <c r="V959"/>
  <c r="W959"/>
  <c r="X959"/>
  <c r="Y959"/>
  <c r="Z959"/>
  <c r="AA959"/>
  <c r="AB959"/>
  <c r="AC959"/>
  <c r="AD959"/>
  <c r="AE959"/>
  <c r="AF959"/>
  <c r="AG959"/>
  <c r="AH959"/>
  <c r="E278" i="11" s="1"/>
  <c r="D959" i="8"/>
  <c r="E948"/>
  <c r="F948"/>
  <c r="G948"/>
  <c r="H948"/>
  <c r="I948"/>
  <c r="L948"/>
  <c r="M948"/>
  <c r="N948"/>
  <c r="O948"/>
  <c r="P948"/>
  <c r="Q948"/>
  <c r="R948"/>
  <c r="S948"/>
  <c r="T948"/>
  <c r="U948"/>
  <c r="V948"/>
  <c r="W948"/>
  <c r="X948"/>
  <c r="Y948"/>
  <c r="Z948"/>
  <c r="AA948"/>
  <c r="AB948"/>
  <c r="AC948"/>
  <c r="AD948"/>
  <c r="AE948"/>
  <c r="AF948"/>
  <c r="AG948"/>
  <c r="AH948"/>
  <c r="D948"/>
  <c r="D894"/>
  <c r="H894"/>
  <c r="E894"/>
  <c r="F894"/>
  <c r="G894"/>
  <c r="I894"/>
  <c r="L894"/>
  <c r="L890" s="1"/>
  <c r="N894"/>
  <c r="O894"/>
  <c r="P894"/>
  <c r="Q894"/>
  <c r="R894"/>
  <c r="S894"/>
  <c r="T894"/>
  <c r="U894"/>
  <c r="V894"/>
  <c r="W894"/>
  <c r="X894"/>
  <c r="Y894"/>
  <c r="Z894"/>
  <c r="AA894"/>
  <c r="AB894"/>
  <c r="AC894"/>
  <c r="AD894"/>
  <c r="AE894"/>
  <c r="AF894"/>
  <c r="AG894"/>
  <c r="AH894"/>
  <c r="E850"/>
  <c r="F850"/>
  <c r="G850"/>
  <c r="H850"/>
  <c r="I850"/>
  <c r="L850"/>
  <c r="M850"/>
  <c r="N850"/>
  <c r="O850"/>
  <c r="P850"/>
  <c r="Q850"/>
  <c r="R850"/>
  <c r="S850"/>
  <c r="T850"/>
  <c r="U850"/>
  <c r="V850"/>
  <c r="W850"/>
  <c r="X850"/>
  <c r="Y850"/>
  <c r="Z850"/>
  <c r="AA850"/>
  <c r="AB850"/>
  <c r="AC850"/>
  <c r="AD850"/>
  <c r="AE850"/>
  <c r="AF850"/>
  <c r="AG850"/>
  <c r="D850"/>
  <c r="E839"/>
  <c r="F839"/>
  <c r="G839"/>
  <c r="H839"/>
  <c r="I839"/>
  <c r="L839"/>
  <c r="M839"/>
  <c r="N839"/>
  <c r="O839"/>
  <c r="P839"/>
  <c r="Q839"/>
  <c r="R839"/>
  <c r="S839"/>
  <c r="T839"/>
  <c r="U839"/>
  <c r="V839"/>
  <c r="W839"/>
  <c r="X839"/>
  <c r="Y839"/>
  <c r="Z839"/>
  <c r="AA839"/>
  <c r="AB839"/>
  <c r="AC839"/>
  <c r="AD839"/>
  <c r="AE839"/>
  <c r="AF839"/>
  <c r="AG839"/>
  <c r="D839"/>
  <c r="M590"/>
  <c r="L590"/>
  <c r="H590"/>
  <c r="G590"/>
  <c r="E590"/>
  <c r="D590"/>
  <c r="D548"/>
  <c r="E612"/>
  <c r="F612"/>
  <c r="G612"/>
  <c r="I612"/>
  <c r="L612"/>
  <c r="M612"/>
  <c r="N612"/>
  <c r="O612"/>
  <c r="P612"/>
  <c r="Q612"/>
  <c r="R612"/>
  <c r="S612"/>
  <c r="T612"/>
  <c r="U612"/>
  <c r="V612"/>
  <c r="W612"/>
  <c r="X612"/>
  <c r="Y612"/>
  <c r="Z612"/>
  <c r="AA612"/>
  <c r="AB612"/>
  <c r="AC612"/>
  <c r="AD612"/>
  <c r="AE612"/>
  <c r="AF612"/>
  <c r="AG612"/>
  <c r="N608"/>
  <c r="O608"/>
  <c r="P608"/>
  <c r="Q608"/>
  <c r="R608"/>
  <c r="S608"/>
  <c r="T608"/>
  <c r="U608"/>
  <c r="V608"/>
  <c r="W608"/>
  <c r="X608"/>
  <c r="Y608"/>
  <c r="Z608"/>
  <c r="AA608"/>
  <c r="AB608"/>
  <c r="AC608"/>
  <c r="AD608"/>
  <c r="AE608"/>
  <c r="AF608"/>
  <c r="AG608"/>
  <c r="E608"/>
  <c r="F608"/>
  <c r="G608"/>
  <c r="I608"/>
  <c r="L608"/>
  <c r="M608"/>
  <c r="E604"/>
  <c r="F604"/>
  <c r="G604"/>
  <c r="I604"/>
  <c r="L604"/>
  <c r="M604"/>
  <c r="N604"/>
  <c r="O604"/>
  <c r="P604"/>
  <c r="Q604"/>
  <c r="R604"/>
  <c r="S604"/>
  <c r="T604"/>
  <c r="U604"/>
  <c r="V604"/>
  <c r="W604"/>
  <c r="X604"/>
  <c r="Y604"/>
  <c r="Z604"/>
  <c r="AA604"/>
  <c r="AB604"/>
  <c r="AC604"/>
  <c r="AD604"/>
  <c r="AE604"/>
  <c r="AF604"/>
  <c r="AG604"/>
  <c r="D612"/>
  <c r="D608"/>
  <c r="D604"/>
  <c r="N586"/>
  <c r="O586"/>
  <c r="P586"/>
  <c r="Q586"/>
  <c r="R586"/>
  <c r="S586"/>
  <c r="T586"/>
  <c r="U586"/>
  <c r="V586"/>
  <c r="W586"/>
  <c r="X586"/>
  <c r="Y586"/>
  <c r="Z586"/>
  <c r="AA586"/>
  <c r="AB586"/>
  <c r="AC586"/>
  <c r="AD586"/>
  <c r="AE586"/>
  <c r="AF586"/>
  <c r="AG586"/>
  <c r="AL9"/>
  <c r="AL10"/>
  <c r="AL11"/>
  <c r="AL12"/>
  <c r="AL13"/>
  <c r="AL14"/>
  <c r="AL16"/>
  <c r="AL17"/>
  <c r="AL19"/>
  <c r="AL21"/>
  <c r="AL22"/>
  <c r="AL23"/>
  <c r="AL24"/>
  <c r="AL25"/>
  <c r="AL26"/>
  <c r="AL28"/>
  <c r="AL29"/>
  <c r="AL30"/>
  <c r="AL31"/>
  <c r="AL44"/>
  <c r="AL45"/>
  <c r="AL46"/>
  <c r="AL47"/>
  <c r="AL48"/>
  <c r="AL50"/>
  <c r="AL51"/>
  <c r="AL52"/>
  <c r="AL55"/>
  <c r="AL57"/>
  <c r="AL59"/>
  <c r="AL60"/>
  <c r="AL61"/>
  <c r="AL62"/>
  <c r="AL63"/>
  <c r="AL64"/>
  <c r="AL65"/>
  <c r="AL66"/>
  <c r="AL67"/>
  <c r="AL68"/>
  <c r="AL70"/>
  <c r="AL71"/>
  <c r="AL72"/>
  <c r="AL74"/>
  <c r="AL78"/>
  <c r="AL80"/>
  <c r="AL83"/>
  <c r="AL84"/>
  <c r="AL85"/>
  <c r="AL86"/>
  <c r="AL87"/>
  <c r="AL88"/>
  <c r="AL90"/>
  <c r="AL91"/>
  <c r="AL92"/>
  <c r="AL93"/>
  <c r="AL94"/>
  <c r="AL95"/>
  <c r="AL96"/>
  <c r="AL97"/>
  <c r="AL99"/>
  <c r="AL100"/>
  <c r="AL101"/>
  <c r="AL103"/>
  <c r="AL107"/>
  <c r="AL110"/>
  <c r="AL113"/>
  <c r="AL114"/>
  <c r="AL115"/>
  <c r="AL116"/>
  <c r="AL117"/>
  <c r="AL130"/>
  <c r="AL131"/>
  <c r="AL132"/>
  <c r="AL133"/>
  <c r="AL135"/>
  <c r="AL144"/>
  <c r="AL146"/>
  <c r="AL147"/>
  <c r="AL148"/>
  <c r="AL150"/>
  <c r="AL152"/>
  <c r="AL154"/>
  <c r="AL155"/>
  <c r="AL156"/>
  <c r="AL157"/>
  <c r="AL158"/>
  <c r="AL159"/>
  <c r="AL160"/>
  <c r="AL161"/>
  <c r="AL162"/>
  <c r="AL163"/>
  <c r="AL164"/>
  <c r="AL165"/>
  <c r="AL166"/>
  <c r="AL167"/>
  <c r="AL169"/>
  <c r="AL178"/>
  <c r="AL180"/>
  <c r="AL182"/>
  <c r="AL183"/>
  <c r="AL184"/>
  <c r="AL186"/>
  <c r="AL195"/>
  <c r="AL197"/>
  <c r="AL199"/>
  <c r="AL200"/>
  <c r="AL202"/>
  <c r="AL211"/>
  <c r="AL213"/>
  <c r="AL218"/>
  <c r="AL219"/>
  <c r="AL220"/>
  <c r="AL221"/>
  <c r="AL222"/>
  <c r="AL223"/>
  <c r="AL224"/>
  <c r="AL225"/>
  <c r="AL227"/>
  <c r="AL228"/>
  <c r="AL229"/>
  <c r="AL230"/>
  <c r="AL231"/>
  <c r="AL232"/>
  <c r="AL233"/>
  <c r="AL235"/>
  <c r="AL236"/>
  <c r="AL237"/>
  <c r="AL238"/>
  <c r="AL239"/>
  <c r="AL240"/>
  <c r="AL241"/>
  <c r="AL243"/>
  <c r="AL244"/>
  <c r="AL245"/>
  <c r="AL246"/>
  <c r="AL247"/>
  <c r="AL248"/>
  <c r="AL249"/>
  <c r="AL252"/>
  <c r="AL253"/>
  <c r="AL254"/>
  <c r="AL255"/>
  <c r="AL257"/>
  <c r="AL258"/>
  <c r="AL259"/>
  <c r="AL260"/>
  <c r="AL262"/>
  <c r="AL263"/>
  <c r="AL264"/>
  <c r="AL265"/>
  <c r="AL267"/>
  <c r="AL268"/>
  <c r="AL269"/>
  <c r="AL270"/>
  <c r="AL272"/>
  <c r="AL273"/>
  <c r="AL274"/>
  <c r="AL275"/>
  <c r="AL276"/>
  <c r="AL277"/>
  <c r="AL279"/>
  <c r="AL280"/>
  <c r="AL281"/>
  <c r="AL282"/>
  <c r="AL283"/>
  <c r="AL284"/>
  <c r="AL285"/>
  <c r="AL287"/>
  <c r="AL288"/>
  <c r="AL289"/>
  <c r="AL290"/>
  <c r="AL291"/>
  <c r="AL292"/>
  <c r="AL293"/>
  <c r="AL294"/>
  <c r="AL295"/>
  <c r="AL296"/>
  <c r="AL298"/>
  <c r="AL299"/>
  <c r="AL300"/>
  <c r="AL301"/>
  <c r="AL302"/>
  <c r="AL303"/>
  <c r="AL305"/>
  <c r="AL306"/>
  <c r="AL307"/>
  <c r="AL308"/>
  <c r="AL309"/>
  <c r="AL310"/>
  <c r="AL312"/>
  <c r="AL313"/>
  <c r="AL314"/>
  <c r="AL315"/>
  <c r="AL316"/>
  <c r="AL317"/>
  <c r="AL319"/>
  <c r="AL320"/>
  <c r="AL321"/>
  <c r="AL322"/>
  <c r="AL323"/>
  <c r="AL324"/>
  <c r="AL325"/>
  <c r="AL326"/>
  <c r="AL328"/>
  <c r="AL329"/>
  <c r="AL330"/>
  <c r="AL331"/>
  <c r="AL332"/>
  <c r="AL333"/>
  <c r="AL334"/>
  <c r="AL335"/>
  <c r="AL336"/>
  <c r="AL338"/>
  <c r="AL347"/>
  <c r="AL349"/>
  <c r="AL350"/>
  <c r="AL351"/>
  <c r="AL352"/>
  <c r="AL353"/>
  <c r="AL354"/>
  <c r="AL357"/>
  <c r="AL359"/>
  <c r="AL361"/>
  <c r="AL364"/>
  <c r="AL367"/>
  <c r="AL368"/>
  <c r="AL369"/>
  <c r="AL370"/>
  <c r="AL372"/>
  <c r="AL373"/>
  <c r="AL374"/>
  <c r="AL376"/>
  <c r="AL377"/>
  <c r="AL378"/>
  <c r="AL380"/>
  <c r="AL381"/>
  <c r="AL383"/>
  <c r="AL384"/>
  <c r="AL385"/>
  <c r="AL386"/>
  <c r="AL388"/>
  <c r="AL397"/>
  <c r="AL398"/>
  <c r="AL399"/>
  <c r="AL401"/>
  <c r="AL402"/>
  <c r="AL403"/>
  <c r="AL406"/>
  <c r="AL407"/>
  <c r="AL408"/>
  <c r="AL410"/>
  <c r="AL411"/>
  <c r="AL412"/>
  <c r="AL414"/>
  <c r="AL415"/>
  <c r="AL417"/>
  <c r="AL418"/>
  <c r="AL421"/>
  <c r="AL422"/>
  <c r="AL423"/>
  <c r="AL424"/>
  <c r="AL426"/>
  <c r="AL430"/>
  <c r="AL433"/>
  <c r="AL434"/>
  <c r="AL436"/>
  <c r="AL437"/>
  <c r="AL439"/>
  <c r="AL440"/>
  <c r="AL442"/>
  <c r="AL443"/>
  <c r="AL444"/>
  <c r="AL445"/>
  <c r="AL446"/>
  <c r="AL448"/>
  <c r="AL449"/>
  <c r="AL453"/>
  <c r="AL454"/>
  <c r="AL455"/>
  <c r="AL456"/>
  <c r="AL458"/>
  <c r="AL459"/>
  <c r="AL460"/>
  <c r="AL461"/>
  <c r="AL462"/>
  <c r="AL464"/>
  <c r="AL468"/>
  <c r="AL470"/>
  <c r="AL471"/>
  <c r="AL472"/>
  <c r="AL474"/>
  <c r="AL475"/>
  <c r="AL476"/>
  <c r="AL477"/>
  <c r="AL478"/>
  <c r="AL480"/>
  <c r="AL481"/>
  <c r="AL482"/>
  <c r="AL484"/>
  <c r="AL488"/>
  <c r="AL489"/>
  <c r="AL490"/>
  <c r="AL492"/>
  <c r="AL493"/>
  <c r="AL495"/>
  <c r="AL496"/>
  <c r="AL497"/>
  <c r="AL498"/>
  <c r="AL500"/>
  <c r="AL504"/>
  <c r="AL505"/>
  <c r="AL506"/>
  <c r="AL507"/>
  <c r="AL508"/>
  <c r="AL509"/>
  <c r="AL510"/>
  <c r="AL511"/>
  <c r="AL512"/>
  <c r="AL513"/>
  <c r="AL514"/>
  <c r="AL522"/>
  <c r="AL523"/>
  <c r="AL524"/>
  <c r="AL525"/>
  <c r="AL526"/>
  <c r="AL527"/>
  <c r="AL528"/>
  <c r="AL529"/>
  <c r="AL536"/>
  <c r="AL537"/>
  <c r="AL538"/>
  <c r="AL539"/>
  <c r="AL540"/>
  <c r="AL541"/>
  <c r="AL542"/>
  <c r="AL549"/>
  <c r="AL550"/>
  <c r="AL551"/>
  <c r="AL553"/>
  <c r="AL554"/>
  <c r="AL555"/>
  <c r="AL557"/>
  <c r="AL558"/>
  <c r="AL559"/>
  <c r="AL560"/>
  <c r="AL567"/>
  <c r="AL569"/>
  <c r="AL570"/>
  <c r="AL571"/>
  <c r="AL573"/>
  <c r="AL577"/>
  <c r="AL579"/>
  <c r="AL587"/>
  <c r="AL588"/>
  <c r="AL589"/>
  <c r="AL591"/>
  <c r="AL592"/>
  <c r="AL593"/>
  <c r="AL594"/>
  <c r="AL598"/>
  <c r="AL599"/>
  <c r="AL601"/>
  <c r="AL602"/>
  <c r="AL616"/>
  <c r="AL618"/>
  <c r="AL619"/>
  <c r="AL629"/>
  <c r="AL631"/>
  <c r="AL632"/>
  <c r="AL633"/>
  <c r="AL634"/>
  <c r="AL635"/>
  <c r="AL637"/>
  <c r="AL638"/>
  <c r="AL639"/>
  <c r="AL640"/>
  <c r="AL642"/>
  <c r="AL643"/>
  <c r="AL644"/>
  <c r="AL645"/>
  <c r="AL646"/>
  <c r="AL648"/>
  <c r="AL649"/>
  <c r="AL650"/>
  <c r="AL651"/>
  <c r="AL652"/>
  <c r="AL653"/>
  <c r="AL657"/>
  <c r="AL658"/>
  <c r="AL659"/>
  <c r="AL660"/>
  <c r="AL662"/>
  <c r="AL663"/>
  <c r="AL664"/>
  <c r="AL665"/>
  <c r="AL667"/>
  <c r="AL668"/>
  <c r="AL669"/>
  <c r="AL670"/>
  <c r="AL672"/>
  <c r="AL673"/>
  <c r="AL674"/>
  <c r="AL675"/>
  <c r="AL677"/>
  <c r="AL678"/>
  <c r="AL679"/>
  <c r="AL681"/>
  <c r="AL682"/>
  <c r="AL683"/>
  <c r="AL684"/>
  <c r="AL685"/>
  <c r="AL687"/>
  <c r="AL688"/>
  <c r="AL689"/>
  <c r="AL690"/>
  <c r="AL691"/>
  <c r="AL692"/>
  <c r="AL693"/>
  <c r="AL695"/>
  <c r="AL696"/>
  <c r="AL697"/>
  <c r="AL699"/>
  <c r="AL700"/>
  <c r="AL701"/>
  <c r="AL703"/>
  <c r="AL704"/>
  <c r="AL705"/>
  <c r="AL706"/>
  <c r="AL707"/>
  <c r="AL708"/>
  <c r="AL710"/>
  <c r="AL711"/>
  <c r="AL712"/>
  <c r="AL713"/>
  <c r="AL714"/>
  <c r="AL715"/>
  <c r="AL716"/>
  <c r="AL717"/>
  <c r="AL719"/>
  <c r="AL720"/>
  <c r="AL721"/>
  <c r="AL722"/>
  <c r="AL723"/>
  <c r="AL725"/>
  <c r="AL726"/>
  <c r="AL727"/>
  <c r="AL729"/>
  <c r="AL730"/>
  <c r="AL732"/>
  <c r="AL733"/>
  <c r="AL736"/>
  <c r="AL739"/>
  <c r="AL740"/>
  <c r="AL741"/>
  <c r="AL742"/>
  <c r="AL743"/>
  <c r="AL745"/>
  <c r="AL746"/>
  <c r="AL747"/>
  <c r="AL748"/>
  <c r="AL749"/>
  <c r="AL750"/>
  <c r="AL751"/>
  <c r="AL753"/>
  <c r="AL754"/>
  <c r="AL755"/>
  <c r="AL756"/>
  <c r="AL757"/>
  <c r="AL758"/>
  <c r="AL761"/>
  <c r="AL764"/>
  <c r="AL765"/>
  <c r="AL767"/>
  <c r="AL768"/>
  <c r="AL770"/>
  <c r="AL771"/>
  <c r="AL773"/>
  <c r="AL774"/>
  <c r="AL775"/>
  <c r="AL776"/>
  <c r="AL777"/>
  <c r="AL778"/>
  <c r="AL780"/>
  <c r="AL781"/>
  <c r="AL783"/>
  <c r="AL784"/>
  <c r="AL785"/>
  <c r="AL786"/>
  <c r="AL787"/>
  <c r="AL789"/>
  <c r="AL790"/>
  <c r="AL791"/>
  <c r="AL792"/>
  <c r="AL793"/>
  <c r="AL800"/>
  <c r="AL801"/>
  <c r="AL802"/>
  <c r="AL803"/>
  <c r="AL804"/>
  <c r="AL812"/>
  <c r="AL813"/>
  <c r="AL814"/>
  <c r="AL815"/>
  <c r="AL817"/>
  <c r="AL818"/>
  <c r="AL819"/>
  <c r="AL820"/>
  <c r="AL821"/>
  <c r="AL822"/>
  <c r="AL823"/>
  <c r="AL824"/>
  <c r="AL825"/>
  <c r="AL827"/>
  <c r="AL836"/>
  <c r="AL838"/>
  <c r="AL854"/>
  <c r="AL855"/>
  <c r="AL856"/>
  <c r="AL857"/>
  <c r="AL858"/>
  <c r="AL859"/>
  <c r="AL860"/>
  <c r="AL861"/>
  <c r="AL862"/>
  <c r="AL863"/>
  <c r="AL864"/>
  <c r="AL865"/>
  <c r="AL866"/>
  <c r="AL867"/>
  <c r="AL868"/>
  <c r="AL869"/>
  <c r="AL872"/>
  <c r="AL873"/>
  <c r="AL874"/>
  <c r="AL876"/>
  <c r="AL885"/>
  <c r="AL887"/>
  <c r="AL888"/>
  <c r="AL889"/>
  <c r="AL902"/>
  <c r="AL903"/>
  <c r="AL904"/>
  <c r="AL905"/>
  <c r="AL906"/>
  <c r="AL908"/>
  <c r="AL912"/>
  <c r="AL914"/>
  <c r="AL915"/>
  <c r="AL916"/>
  <c r="AL918"/>
  <c r="AL922"/>
  <c r="AL924"/>
  <c r="AL925"/>
  <c r="AL926"/>
  <c r="AL928"/>
  <c r="AL929"/>
  <c r="AL930"/>
  <c r="AL931"/>
  <c r="AL932"/>
  <c r="AL933"/>
  <c r="AL934"/>
  <c r="AL935"/>
  <c r="AL936"/>
  <c r="AL938"/>
  <c r="AL942"/>
  <c r="AL946"/>
  <c r="AL947"/>
  <c r="AL971"/>
  <c r="AL972"/>
  <c r="AL973"/>
  <c r="AL974"/>
  <c r="AL975"/>
  <c r="AL977"/>
  <c r="AL981"/>
  <c r="AL987"/>
  <c r="AL994"/>
  <c r="AL995"/>
  <c r="AL996"/>
  <c r="AL997"/>
  <c r="AL998"/>
  <c r="AL1001"/>
  <c r="AL1002"/>
  <c r="AL1004"/>
  <c r="AL1008"/>
  <c r="AL1009"/>
  <c r="AL1010"/>
  <c r="AL1030"/>
  <c r="AL1031"/>
  <c r="AL1033"/>
  <c r="AL1034"/>
  <c r="AL1035"/>
  <c r="AL1036"/>
  <c r="AL1037"/>
  <c r="AL1039"/>
  <c r="AL1040"/>
  <c r="AL1041"/>
  <c r="AL1043"/>
  <c r="AL1052"/>
  <c r="AL1054"/>
  <c r="AL1055"/>
  <c r="AL1056"/>
  <c r="AL1061"/>
  <c r="AL1062"/>
  <c r="AL1063"/>
  <c r="AL1064"/>
  <c r="AL1065"/>
  <c r="AL1066"/>
  <c r="AL1067"/>
  <c r="AL1081"/>
  <c r="AL1082"/>
  <c r="AL1083"/>
  <c r="AL1084"/>
  <c r="AL1085"/>
  <c r="AL1086"/>
  <c r="AL1087"/>
  <c r="AL1088"/>
  <c r="AL1089"/>
  <c r="AL1090"/>
  <c r="AL1091"/>
  <c r="AL1092"/>
  <c r="AL1093"/>
  <c r="AL1094"/>
  <c r="AL1095"/>
  <c r="AL1096"/>
  <c r="AL1097"/>
  <c r="AL1098"/>
  <c r="AL1099"/>
  <c r="AL1100"/>
  <c r="AL1101"/>
  <c r="AL1102"/>
  <c r="AL1104"/>
  <c r="AL1105"/>
  <c r="AL1106"/>
  <c r="AL1108"/>
  <c r="AL1109"/>
  <c r="AL1110"/>
  <c r="AL1111"/>
  <c r="AL1112"/>
  <c r="AL1113"/>
  <c r="AL1114"/>
  <c r="AL1115"/>
  <c r="AL1116"/>
  <c r="AL1120"/>
  <c r="AL1121"/>
  <c r="AL1122"/>
  <c r="AL1123"/>
  <c r="AL1124"/>
  <c r="AL1125"/>
  <c r="AL1126"/>
  <c r="AL1127"/>
  <c r="AL1128"/>
  <c r="AL1129"/>
  <c r="AL1130"/>
  <c r="AL1131"/>
  <c r="AL1132"/>
  <c r="AL1133"/>
  <c r="AL1134"/>
  <c r="AL1135"/>
  <c r="AL1136"/>
  <c r="AL1137"/>
  <c r="AL1138"/>
  <c r="AL1139"/>
  <c r="AL1140"/>
  <c r="AL1141"/>
  <c r="AL1142"/>
  <c r="AL1143"/>
  <c r="AL1144"/>
  <c r="AL1145"/>
  <c r="AL1146"/>
  <c r="AL1147"/>
  <c r="AL1148"/>
  <c r="AL1149"/>
  <c r="AL1150"/>
  <c r="AL1151"/>
  <c r="AL1152"/>
  <c r="AL1153"/>
  <c r="AL1154"/>
  <c r="AL1155"/>
  <c r="AL1156"/>
  <c r="AL1157"/>
  <c r="AL1158"/>
  <c r="AL1159"/>
  <c r="AL1160"/>
  <c r="AL1161"/>
  <c r="AL1162"/>
  <c r="AL1163"/>
  <c r="AL1164"/>
  <c r="AL1165"/>
  <c r="AL1166"/>
  <c r="AL1167"/>
  <c r="AL1168"/>
  <c r="AL1169"/>
  <c r="AL1170"/>
  <c r="AL1171"/>
  <c r="AL1172"/>
  <c r="AL1173"/>
  <c r="AL1174"/>
  <c r="AL1175"/>
  <c r="AL1176"/>
  <c r="AL1177"/>
  <c r="AL1178"/>
  <c r="AL1179"/>
  <c r="AL1180"/>
  <c r="AH1142"/>
  <c r="AH1134"/>
  <c r="AQ1128"/>
  <c r="AQ1126"/>
  <c r="AH1120"/>
  <c r="E355" i="11"/>
  <c r="E487"/>
  <c r="AH693" i="8"/>
  <c r="AH357"/>
  <c r="AH95"/>
  <c r="AH68"/>
  <c r="AH14"/>
  <c r="AH13"/>
  <c r="AH10"/>
  <c r="AM890" l="1"/>
  <c r="AH886"/>
  <c r="AQ890"/>
  <c r="AN890"/>
  <c r="AO890" s="1"/>
  <c r="AN118"/>
  <c r="AO118" s="1"/>
  <c r="AM118"/>
  <c r="AE963" i="10"/>
  <c r="AA963"/>
  <c r="Y963"/>
  <c r="Q963"/>
  <c r="K963"/>
  <c r="H963"/>
  <c r="X918"/>
  <c r="N1117" i="8"/>
  <c r="V1117"/>
  <c r="AD1117"/>
  <c r="AH447"/>
  <c r="E1117"/>
  <c r="L1117"/>
  <c r="P1117"/>
  <c r="T1117"/>
  <c r="X1117"/>
  <c r="AB1117"/>
  <c r="AF1117"/>
  <c r="E528" i="11"/>
  <c r="AJ73" i="10"/>
  <c r="AJ152"/>
  <c r="AJ230"/>
  <c r="AJ113"/>
  <c r="AJ35"/>
  <c r="AJ378"/>
  <c r="AJ190"/>
  <c r="AJ130"/>
  <c r="AJ94"/>
  <c r="AJ54"/>
  <c r="AJ14"/>
  <c r="AJ287"/>
  <c r="AJ255"/>
  <c r="AJ239"/>
  <c r="AJ221"/>
  <c r="AJ211"/>
  <c r="AJ201"/>
  <c r="AJ181"/>
  <c r="AJ177"/>
  <c r="AJ172"/>
  <c r="AJ168"/>
  <c r="AJ163"/>
  <c r="AJ159"/>
  <c r="AL146"/>
  <c r="AJ144"/>
  <c r="AJ141"/>
  <c r="AJ139"/>
  <c r="AK137"/>
  <c r="AJ135"/>
  <c r="AJ132"/>
  <c r="AJ128"/>
  <c r="AJ126"/>
  <c r="AJ124"/>
  <c r="AJ122"/>
  <c r="AJ120"/>
  <c r="AJ117"/>
  <c r="AK115"/>
  <c r="AJ111"/>
  <c r="AJ108"/>
  <c r="AJ105"/>
  <c r="AJ103"/>
  <c r="AJ100"/>
  <c r="AJ98"/>
  <c r="AL94"/>
  <c r="AJ90"/>
  <c r="AJ87"/>
  <c r="AJ84"/>
  <c r="AJ82"/>
  <c r="AJ80"/>
  <c r="AJ78"/>
  <c r="AJ75"/>
  <c r="AJ71"/>
  <c r="AL67"/>
  <c r="AJ67"/>
  <c r="AJ64"/>
  <c r="AJ61"/>
  <c r="AJ58"/>
  <c r="AJ56"/>
  <c r="AJ52"/>
  <c r="AJ50"/>
  <c r="AJ47"/>
  <c r="AK45"/>
  <c r="AJ42"/>
  <c r="AJ40"/>
  <c r="AJ37"/>
  <c r="AJ32"/>
  <c r="AJ30"/>
  <c r="AJ28"/>
  <c r="AJ25"/>
  <c r="AJ23"/>
  <c r="AJ21"/>
  <c r="AJ17"/>
  <c r="AJ12"/>
  <c r="AJ10"/>
  <c r="AJ334"/>
  <c r="AJ269"/>
  <c r="AJ246"/>
  <c r="AJ234"/>
  <c r="AJ225"/>
  <c r="AJ216"/>
  <c r="AJ206"/>
  <c r="AJ196"/>
  <c r="AJ186"/>
  <c r="AJ419"/>
  <c r="AJ457"/>
  <c r="AJ399"/>
  <c r="AJ359"/>
  <c r="AJ312"/>
  <c r="AJ277"/>
  <c r="AJ260"/>
  <c r="AJ250"/>
  <c r="AJ241"/>
  <c r="AJ236"/>
  <c r="AJ232"/>
  <c r="AJ228"/>
  <c r="AJ223"/>
  <c r="AJ218"/>
  <c r="AJ214"/>
  <c r="AJ209"/>
  <c r="AJ204"/>
  <c r="AJ199"/>
  <c r="AJ194"/>
  <c r="AJ188"/>
  <c r="AJ184"/>
  <c r="AJ179"/>
  <c r="AJ174"/>
  <c r="AJ170"/>
  <c r="AJ165"/>
  <c r="AJ161"/>
  <c r="AK154"/>
  <c r="AJ149"/>
  <c r="AJ146"/>
  <c r="AJ143"/>
  <c r="AJ140"/>
  <c r="AL137"/>
  <c r="AJ137"/>
  <c r="AJ134"/>
  <c r="AJ131"/>
  <c r="AJ129"/>
  <c r="AJ127"/>
  <c r="AJ125"/>
  <c r="AJ123"/>
  <c r="AJ121"/>
  <c r="AJ119"/>
  <c r="AL115"/>
  <c r="AJ112"/>
  <c r="AJ109"/>
  <c r="AJ106"/>
  <c r="AJ104"/>
  <c r="AJ101"/>
  <c r="AJ99"/>
  <c r="AJ97"/>
  <c r="AK94"/>
  <c r="AJ91"/>
  <c r="AJ88"/>
  <c r="AJ86"/>
  <c r="AJ83"/>
  <c r="AJ81"/>
  <c r="AJ79"/>
  <c r="AJ77"/>
  <c r="AJ74"/>
  <c r="AJ72"/>
  <c r="AJ70"/>
  <c r="AK67"/>
  <c r="AJ65"/>
  <c r="AJ62"/>
  <c r="AJ60"/>
  <c r="AJ57"/>
  <c r="AJ55"/>
  <c r="AJ53"/>
  <c r="AJ51"/>
  <c r="AJ49"/>
  <c r="AL45"/>
  <c r="AJ45"/>
  <c r="AJ41"/>
  <c r="AJ38"/>
  <c r="AJ36"/>
  <c r="AJ34"/>
  <c r="AJ31"/>
  <c r="AJ29"/>
  <c r="AJ26"/>
  <c r="AJ24"/>
  <c r="AJ22"/>
  <c r="AJ19"/>
  <c r="AJ16"/>
  <c r="AJ13"/>
  <c r="AJ11"/>
  <c r="AJ9"/>
  <c r="AJ115"/>
  <c r="AJ532"/>
  <c r="AJ438"/>
  <c r="AH112" i="8"/>
  <c r="AJ612" i="10"/>
  <c r="AA1117" i="8"/>
  <c r="Q1117"/>
  <c r="AG1117"/>
  <c r="AJ656" i="10"/>
  <c r="AJ574"/>
  <c r="AC1117" i="8"/>
  <c r="S1117"/>
  <c r="M1117"/>
  <c r="U1117"/>
  <c r="AJ633" i="10"/>
  <c r="AJ593"/>
  <c r="AJ554"/>
  <c r="AJ480"/>
  <c r="G1117" i="8"/>
  <c r="O1117"/>
  <c r="W1117"/>
  <c r="AE1117"/>
  <c r="AF13" i="10"/>
  <c r="AK13" s="1"/>
  <c r="AF290"/>
  <c r="AL290" s="1"/>
  <c r="AM290" s="1"/>
  <c r="AF29"/>
  <c r="AL29" s="1"/>
  <c r="AM29" s="1"/>
  <c r="AF31"/>
  <c r="AL31" s="1"/>
  <c r="AM31" s="1"/>
  <c r="AF41"/>
  <c r="AK41" s="1"/>
  <c r="AF51"/>
  <c r="AL51" s="1"/>
  <c r="AM51" s="1"/>
  <c r="AF55"/>
  <c r="AL55" s="1"/>
  <c r="AM55" s="1"/>
  <c r="AF64"/>
  <c r="AL64" s="1"/>
  <c r="AM64" s="1"/>
  <c r="AF70"/>
  <c r="AK70" s="1"/>
  <c r="AF87"/>
  <c r="AK87" s="1"/>
  <c r="AF90"/>
  <c r="AL90" s="1"/>
  <c r="AM90" s="1"/>
  <c r="AF99"/>
  <c r="AL99" s="1"/>
  <c r="AM99" s="1"/>
  <c r="AF106"/>
  <c r="AL106" s="1"/>
  <c r="AM106" s="1"/>
  <c r="AF109"/>
  <c r="AL109" s="1"/>
  <c r="AM109" s="1"/>
  <c r="AF130"/>
  <c r="AK130" s="1"/>
  <c r="AN130" s="1"/>
  <c r="AF135"/>
  <c r="AO135" s="1"/>
  <c r="AF140"/>
  <c r="AF143"/>
  <c r="AF151"/>
  <c r="AK151" s="1"/>
  <c r="AF235"/>
  <c r="AL235" s="1"/>
  <c r="AM235" s="1"/>
  <c r="AF237"/>
  <c r="AL237" s="1"/>
  <c r="AM237" s="1"/>
  <c r="AF279"/>
  <c r="AL279" s="1"/>
  <c r="AM279" s="1"/>
  <c r="AF292"/>
  <c r="AL292" s="1"/>
  <c r="AM292" s="1"/>
  <c r="AF304"/>
  <c r="AL304" s="1"/>
  <c r="AM304" s="1"/>
  <c r="AF312"/>
  <c r="AL312" s="1"/>
  <c r="AM312" s="1"/>
  <c r="AF320"/>
  <c r="AK320" s="1"/>
  <c r="AF334"/>
  <c r="AK334" s="1"/>
  <c r="AF340"/>
  <c r="AK340" s="1"/>
  <c r="AF344"/>
  <c r="AK344" s="1"/>
  <c r="AF346"/>
  <c r="AK346" s="1"/>
  <c r="AF356"/>
  <c r="AO356" s="1"/>
  <c r="AF362"/>
  <c r="AO362" s="1"/>
  <c r="AF364"/>
  <c r="AO364" s="1"/>
  <c r="AF376"/>
  <c r="AO376" s="1"/>
  <c r="AF378"/>
  <c r="AO378" s="1"/>
  <c r="AF404"/>
  <c r="AO404" s="1"/>
  <c r="AF448"/>
  <c r="AO448" s="1"/>
  <c r="AF460"/>
  <c r="AK460" s="1"/>
  <c r="AF520"/>
  <c r="AO520" s="1"/>
  <c r="AF578"/>
  <c r="AK578" s="1"/>
  <c r="AF616"/>
  <c r="AK616" s="1"/>
  <c r="AF10"/>
  <c r="AL10" s="1"/>
  <c r="AM10" s="1"/>
  <c r="AF14"/>
  <c r="AO14" s="1"/>
  <c r="AF82"/>
  <c r="AL82" s="1"/>
  <c r="AM82" s="1"/>
  <c r="AF580"/>
  <c r="AK580" s="1"/>
  <c r="AF28"/>
  <c r="AL28" s="1"/>
  <c r="AM28" s="1"/>
  <c r="AF30"/>
  <c r="AL30" s="1"/>
  <c r="AM30" s="1"/>
  <c r="AF32"/>
  <c r="AL32" s="1"/>
  <c r="AM32" s="1"/>
  <c r="AF40"/>
  <c r="AK40" s="1"/>
  <c r="AN40" s="1"/>
  <c r="AF42"/>
  <c r="AO42" s="1"/>
  <c r="AF62"/>
  <c r="AL62" s="1"/>
  <c r="AM62" s="1"/>
  <c r="AF65"/>
  <c r="AL65" s="1"/>
  <c r="AM65" s="1"/>
  <c r="AF91"/>
  <c r="AL91" s="1"/>
  <c r="AM91" s="1"/>
  <c r="AF103"/>
  <c r="AL103" s="1"/>
  <c r="AM103" s="1"/>
  <c r="AF108"/>
  <c r="AL108" s="1"/>
  <c r="AM108" s="1"/>
  <c r="AF121"/>
  <c r="AO121" s="1"/>
  <c r="AF152"/>
  <c r="AO152" s="1"/>
  <c r="AF218"/>
  <c r="AK218" s="1"/>
  <c r="AF236"/>
  <c r="AO236" s="1"/>
  <c r="AF280"/>
  <c r="AO280" s="1"/>
  <c r="AF294"/>
  <c r="AL294" s="1"/>
  <c r="AM294" s="1"/>
  <c r="AF298"/>
  <c r="AL298" s="1"/>
  <c r="AM298" s="1"/>
  <c r="AF300"/>
  <c r="AL300" s="1"/>
  <c r="AM300" s="1"/>
  <c r="AF303"/>
  <c r="AL303" s="1"/>
  <c r="AM303" s="1"/>
  <c r="AF305"/>
  <c r="AL305" s="1"/>
  <c r="AM305" s="1"/>
  <c r="AF308"/>
  <c r="AL308" s="1"/>
  <c r="AM308" s="1"/>
  <c r="AF311"/>
  <c r="AL311" s="1"/>
  <c r="AM311" s="1"/>
  <c r="AF314"/>
  <c r="AL314" s="1"/>
  <c r="AM314" s="1"/>
  <c r="AF316"/>
  <c r="AL316" s="1"/>
  <c r="AM316" s="1"/>
  <c r="AF319"/>
  <c r="AO319" s="1"/>
  <c r="AF326"/>
  <c r="AK326" s="1"/>
  <c r="AF330"/>
  <c r="AK330" s="1"/>
  <c r="AF333"/>
  <c r="AL333" s="1"/>
  <c r="AM333" s="1"/>
  <c r="AF335"/>
  <c r="AK335" s="1"/>
  <c r="AF338"/>
  <c r="AK338" s="1"/>
  <c r="AF341"/>
  <c r="AK341" s="1"/>
  <c r="AF345"/>
  <c r="AO345" s="1"/>
  <c r="AF347"/>
  <c r="AK347" s="1"/>
  <c r="AF350"/>
  <c r="AK350" s="1"/>
  <c r="AF354"/>
  <c r="AK354" s="1"/>
  <c r="AF357"/>
  <c r="AO357" s="1"/>
  <c r="AF360"/>
  <c r="AL360" s="1"/>
  <c r="AM360" s="1"/>
  <c r="AF363"/>
  <c r="AO363" s="1"/>
  <c r="AF365"/>
  <c r="AO365" s="1"/>
  <c r="AF368"/>
  <c r="AO368" s="1"/>
  <c r="AF377"/>
  <c r="AK377" s="1"/>
  <c r="AF379"/>
  <c r="AL379" s="1"/>
  <c r="AM379" s="1"/>
  <c r="AF382"/>
  <c r="AL382" s="1"/>
  <c r="AM382" s="1"/>
  <c r="AF403"/>
  <c r="AO403" s="1"/>
  <c r="AF447"/>
  <c r="AK447" s="1"/>
  <c r="AF658"/>
  <c r="AK658" s="1"/>
  <c r="AF660"/>
  <c r="AK660" s="1"/>
  <c r="AF668"/>
  <c r="AK668" s="1"/>
  <c r="AF670"/>
  <c r="AO670" s="1"/>
  <c r="AF672"/>
  <c r="AK672" s="1"/>
  <c r="AF702"/>
  <c r="AK702" s="1"/>
  <c r="AF718"/>
  <c r="AO718" s="1"/>
  <c r="AF720"/>
  <c r="AO720" s="1"/>
  <c r="AF722"/>
  <c r="AO722" s="1"/>
  <c r="AF724"/>
  <c r="AO724" s="1"/>
  <c r="AF726"/>
  <c r="AO726" s="1"/>
  <c r="AF728"/>
  <c r="AO728" s="1"/>
  <c r="AF730"/>
  <c r="AO730" s="1"/>
  <c r="AF782"/>
  <c r="AL782" s="1"/>
  <c r="AM782" s="1"/>
  <c r="AQ1087" i="8"/>
  <c r="D495" i="10"/>
  <c r="AE491"/>
  <c r="AC491"/>
  <c r="AA491"/>
  <c r="Y491"/>
  <c r="W491"/>
  <c r="U491"/>
  <c r="S491"/>
  <c r="Q491"/>
  <c r="O491"/>
  <c r="M491"/>
  <c r="K491"/>
  <c r="I491"/>
  <c r="G491"/>
  <c r="E491"/>
  <c r="K495"/>
  <c r="I495"/>
  <c r="G495"/>
  <c r="E495"/>
  <c r="AD495"/>
  <c r="AB495"/>
  <c r="Z495"/>
  <c r="X495"/>
  <c r="V495"/>
  <c r="T495"/>
  <c r="R495"/>
  <c r="P495"/>
  <c r="N495"/>
  <c r="L495"/>
  <c r="AE499"/>
  <c r="AC499"/>
  <c r="AA499"/>
  <c r="Y499"/>
  <c r="W499"/>
  <c r="U499"/>
  <c r="S499"/>
  <c r="Q499"/>
  <c r="O499"/>
  <c r="M499"/>
  <c r="K499"/>
  <c r="I499"/>
  <c r="G499"/>
  <c r="E499"/>
  <c r="D444"/>
  <c r="E477"/>
  <c r="H477"/>
  <c r="K477"/>
  <c r="AF482"/>
  <c r="AE706"/>
  <c r="AC706"/>
  <c r="AA706"/>
  <c r="Y706"/>
  <c r="W706"/>
  <c r="U706"/>
  <c r="S706"/>
  <c r="Q706"/>
  <c r="O706"/>
  <c r="M706"/>
  <c r="K706"/>
  <c r="I706"/>
  <c r="G706"/>
  <c r="E706"/>
  <c r="AE711"/>
  <c r="AC711"/>
  <c r="AA711"/>
  <c r="Y711"/>
  <c r="W711"/>
  <c r="U711"/>
  <c r="S711"/>
  <c r="Q711"/>
  <c r="O711"/>
  <c r="M711"/>
  <c r="K711"/>
  <c r="I711"/>
  <c r="G711"/>
  <c r="E711"/>
  <c r="AF708"/>
  <c r="AL708" s="1"/>
  <c r="AM708" s="1"/>
  <c r="AF710"/>
  <c r="I743"/>
  <c r="F743"/>
  <c r="AE788"/>
  <c r="AC788"/>
  <c r="AA788"/>
  <c r="Y788"/>
  <c r="W788"/>
  <c r="U788"/>
  <c r="S788"/>
  <c r="Q788"/>
  <c r="O788"/>
  <c r="M788"/>
  <c r="K788"/>
  <c r="I788"/>
  <c r="G788"/>
  <c r="E788"/>
  <c r="AD792"/>
  <c r="AB792"/>
  <c r="Z792"/>
  <c r="X792"/>
  <c r="V792"/>
  <c r="T792"/>
  <c r="R792"/>
  <c r="P792"/>
  <c r="N792"/>
  <c r="L792"/>
  <c r="J792"/>
  <c r="H792"/>
  <c r="F792"/>
  <c r="D805"/>
  <c r="J805"/>
  <c r="H805"/>
  <c r="F805"/>
  <c r="AE805"/>
  <c r="AC805"/>
  <c r="AA805"/>
  <c r="Y805"/>
  <c r="W805"/>
  <c r="U805"/>
  <c r="S805"/>
  <c r="Q805"/>
  <c r="O805"/>
  <c r="M805"/>
  <c r="AE826"/>
  <c r="AC826"/>
  <c r="AA826"/>
  <c r="Y826"/>
  <c r="W826"/>
  <c r="U826"/>
  <c r="S826"/>
  <c r="Q826"/>
  <c r="O826"/>
  <c r="M826"/>
  <c r="K826"/>
  <c r="I826"/>
  <c r="G826"/>
  <c r="E826"/>
  <c r="K830"/>
  <c r="I830"/>
  <c r="G830"/>
  <c r="E830"/>
  <c r="AD830"/>
  <c r="AB830"/>
  <c r="Z830"/>
  <c r="X830"/>
  <c r="V830"/>
  <c r="T830"/>
  <c r="R830"/>
  <c r="P830"/>
  <c r="N830"/>
  <c r="L830"/>
  <c r="AE834"/>
  <c r="AC834"/>
  <c r="AA834"/>
  <c r="Y834"/>
  <c r="W834"/>
  <c r="U834"/>
  <c r="S834"/>
  <c r="Q834"/>
  <c r="O834"/>
  <c r="M834"/>
  <c r="K834"/>
  <c r="I834"/>
  <c r="F834"/>
  <c r="G834"/>
  <c r="AF828"/>
  <c r="AO828" s="1"/>
  <c r="AF831"/>
  <c r="AO831" s="1"/>
  <c r="AF836"/>
  <c r="AL836" s="1"/>
  <c r="AM836" s="1"/>
  <c r="D858"/>
  <c r="H858"/>
  <c r="F858"/>
  <c r="J858"/>
  <c r="AE858"/>
  <c r="AC858"/>
  <c r="AA858"/>
  <c r="Y858"/>
  <c r="W858"/>
  <c r="U858"/>
  <c r="S858"/>
  <c r="Q858"/>
  <c r="O858"/>
  <c r="M858"/>
  <c r="D869"/>
  <c r="AD869"/>
  <c r="AB869"/>
  <c r="Z869"/>
  <c r="X869"/>
  <c r="V869"/>
  <c r="T869"/>
  <c r="R869"/>
  <c r="P869"/>
  <c r="N869"/>
  <c r="L869"/>
  <c r="J869"/>
  <c r="H869"/>
  <c r="F869"/>
  <c r="AJ781"/>
  <c r="AJ761"/>
  <c r="AJ733"/>
  <c r="AJ723"/>
  <c r="AJ715"/>
  <c r="AJ696"/>
  <c r="AJ687"/>
  <c r="AJ676"/>
  <c r="AJ666"/>
  <c r="AJ642"/>
  <c r="AJ624"/>
  <c r="AJ602"/>
  <c r="AJ583"/>
  <c r="AJ564"/>
  <c r="AJ544"/>
  <c r="AJ522"/>
  <c r="AJ466"/>
  <c r="AJ447"/>
  <c r="AJ429"/>
  <c r="AJ409"/>
  <c r="AJ389"/>
  <c r="AJ369"/>
  <c r="AJ346"/>
  <c r="AJ322"/>
  <c r="AJ301"/>
  <c r="AJ283"/>
  <c r="AJ273"/>
  <c r="AJ264"/>
  <c r="AJ257"/>
  <c r="AJ253"/>
  <c r="AJ248"/>
  <c r="AJ243"/>
  <c r="AJ240"/>
  <c r="AJ237"/>
  <c r="AJ235"/>
  <c r="AJ233"/>
  <c r="AJ231"/>
  <c r="AJ229"/>
  <c r="AJ226"/>
  <c r="AJ224"/>
  <c r="AJ222"/>
  <c r="AJ220"/>
  <c r="AJ217"/>
  <c r="AJ215"/>
  <c r="AJ213"/>
  <c r="AJ210"/>
  <c r="AJ208"/>
  <c r="AJ205"/>
  <c r="AJ203"/>
  <c r="AJ200"/>
  <c r="AJ198"/>
  <c r="AJ195"/>
  <c r="AJ193"/>
  <c r="AJ189"/>
  <c r="AJ187"/>
  <c r="AJ185"/>
  <c r="AJ182"/>
  <c r="AJ180"/>
  <c r="AJ178"/>
  <c r="AJ176"/>
  <c r="AJ173"/>
  <c r="AJ171"/>
  <c r="AJ169"/>
  <c r="AJ166"/>
  <c r="AJ164"/>
  <c r="AJ162"/>
  <c r="AJ160"/>
  <c r="AL154"/>
  <c r="AJ151"/>
  <c r="AJ148"/>
  <c r="AK146"/>
  <c r="AF464"/>
  <c r="AF480"/>
  <c r="AF506"/>
  <c r="AL506" s="1"/>
  <c r="AM506" s="1"/>
  <c r="AF568"/>
  <c r="AO568" s="1"/>
  <c r="AF570"/>
  <c r="AO570" s="1"/>
  <c r="AF572"/>
  <c r="AO572" s="1"/>
  <c r="AF620"/>
  <c r="AO620" s="1"/>
  <c r="AF638"/>
  <c r="AK638" s="1"/>
  <c r="AF640"/>
  <c r="AO640" s="1"/>
  <c r="AF642"/>
  <c r="AK642" s="1"/>
  <c r="AN642" s="1"/>
  <c r="AF646"/>
  <c r="AK646" s="1"/>
  <c r="AF656"/>
  <c r="AK656" s="1"/>
  <c r="AN656" s="1"/>
  <c r="AF666"/>
  <c r="AK666" s="1"/>
  <c r="AF698"/>
  <c r="AO698" s="1"/>
  <c r="AF738"/>
  <c r="AO738" s="1"/>
  <c r="AF758"/>
  <c r="AL758" s="1"/>
  <c r="AM758" s="1"/>
  <c r="AF764"/>
  <c r="AO764" s="1"/>
  <c r="D491"/>
  <c r="D499"/>
  <c r="AD491"/>
  <c r="AB491"/>
  <c r="Z491"/>
  <c r="X491"/>
  <c r="V491"/>
  <c r="T491"/>
  <c r="R491"/>
  <c r="P491"/>
  <c r="N491"/>
  <c r="L491"/>
  <c r="J491"/>
  <c r="H491"/>
  <c r="F491"/>
  <c r="AF492"/>
  <c r="AL492" s="1"/>
  <c r="AM492" s="1"/>
  <c r="AF494"/>
  <c r="AL494" s="1"/>
  <c r="AM494" s="1"/>
  <c r="J495"/>
  <c r="H495"/>
  <c r="F495"/>
  <c r="AE495"/>
  <c r="AC495"/>
  <c r="AA495"/>
  <c r="Y495"/>
  <c r="W495"/>
  <c r="U495"/>
  <c r="S495"/>
  <c r="Q495"/>
  <c r="O495"/>
  <c r="M495"/>
  <c r="AF496"/>
  <c r="AO496" s="1"/>
  <c r="AF498"/>
  <c r="AL498" s="1"/>
  <c r="AM498" s="1"/>
  <c r="AD499"/>
  <c r="AB499"/>
  <c r="Z499"/>
  <c r="X499"/>
  <c r="V499"/>
  <c r="T499"/>
  <c r="R499"/>
  <c r="P499"/>
  <c r="N499"/>
  <c r="L499"/>
  <c r="J499"/>
  <c r="H499"/>
  <c r="F499"/>
  <c r="AF500"/>
  <c r="AL500" s="1"/>
  <c r="AM500" s="1"/>
  <c r="AF502"/>
  <c r="AL502" s="1"/>
  <c r="AM502" s="1"/>
  <c r="AF516"/>
  <c r="AO516" s="1"/>
  <c r="AF514"/>
  <c r="AO514" s="1"/>
  <c r="AF512"/>
  <c r="AL512" s="1"/>
  <c r="AM512" s="1"/>
  <c r="AF510"/>
  <c r="AL510" s="1"/>
  <c r="AM510" s="1"/>
  <c r="AF508"/>
  <c r="AL508" s="1"/>
  <c r="AM508" s="1"/>
  <c r="G477"/>
  <c r="J477"/>
  <c r="D706"/>
  <c r="AD706"/>
  <c r="AB706"/>
  <c r="Z706"/>
  <c r="X706"/>
  <c r="V706"/>
  <c r="T706"/>
  <c r="R706"/>
  <c r="P706"/>
  <c r="N706"/>
  <c r="L706"/>
  <c r="J706"/>
  <c r="H706"/>
  <c r="F706"/>
  <c r="D711"/>
  <c r="AD711"/>
  <c r="AB711"/>
  <c r="Z711"/>
  <c r="X711"/>
  <c r="V711"/>
  <c r="T711"/>
  <c r="R711"/>
  <c r="P711"/>
  <c r="N711"/>
  <c r="L711"/>
  <c r="J711"/>
  <c r="H711"/>
  <c r="F711"/>
  <c r="AF712"/>
  <c r="AO712" s="1"/>
  <c r="AD788"/>
  <c r="AB788"/>
  <c r="Z788"/>
  <c r="X788"/>
  <c r="V788"/>
  <c r="T788"/>
  <c r="R788"/>
  <c r="P788"/>
  <c r="N788"/>
  <c r="L788"/>
  <c r="J788"/>
  <c r="H788"/>
  <c r="F788"/>
  <c r="D792"/>
  <c r="AE792"/>
  <c r="AC792"/>
  <c r="AA792"/>
  <c r="Y792"/>
  <c r="W792"/>
  <c r="U792"/>
  <c r="S792"/>
  <c r="Q792"/>
  <c r="O792"/>
  <c r="M792"/>
  <c r="K792"/>
  <c r="I792"/>
  <c r="G792"/>
  <c r="E792"/>
  <c r="K805"/>
  <c r="I805"/>
  <c r="G805"/>
  <c r="E805"/>
  <c r="AD805"/>
  <c r="AB805"/>
  <c r="Z805"/>
  <c r="X805"/>
  <c r="V805"/>
  <c r="T805"/>
  <c r="R805"/>
  <c r="P805"/>
  <c r="N805"/>
  <c r="L805"/>
  <c r="D826"/>
  <c r="AD826"/>
  <c r="AB826"/>
  <c r="Z826"/>
  <c r="X826"/>
  <c r="V826"/>
  <c r="T826"/>
  <c r="R826"/>
  <c r="P826"/>
  <c r="N826"/>
  <c r="L826"/>
  <c r="J826"/>
  <c r="H826"/>
  <c r="F826"/>
  <c r="D830"/>
  <c r="J830"/>
  <c r="H830"/>
  <c r="F830"/>
  <c r="AE830"/>
  <c r="AC830"/>
  <c r="AA830"/>
  <c r="Y830"/>
  <c r="W830"/>
  <c r="U830"/>
  <c r="S830"/>
  <c r="Q830"/>
  <c r="O830"/>
  <c r="M830"/>
  <c r="D834"/>
  <c r="AD834"/>
  <c r="AB834"/>
  <c r="Z834"/>
  <c r="X834"/>
  <c r="V834"/>
  <c r="T834"/>
  <c r="R834"/>
  <c r="P834"/>
  <c r="N834"/>
  <c r="L834"/>
  <c r="J834"/>
  <c r="H834"/>
  <c r="E834"/>
  <c r="I858"/>
  <c r="G858"/>
  <c r="E858"/>
  <c r="K858"/>
  <c r="AD858"/>
  <c r="AB858"/>
  <c r="Z858"/>
  <c r="X858"/>
  <c r="V858"/>
  <c r="T858"/>
  <c r="R858"/>
  <c r="P858"/>
  <c r="N858"/>
  <c r="L858"/>
  <c r="AE869"/>
  <c r="AC869"/>
  <c r="AA869"/>
  <c r="Y869"/>
  <c r="W869"/>
  <c r="U869"/>
  <c r="S869"/>
  <c r="Q869"/>
  <c r="O869"/>
  <c r="M869"/>
  <c r="K869"/>
  <c r="I869"/>
  <c r="G869"/>
  <c r="E869"/>
  <c r="AQ1142" i="8"/>
  <c r="AQ1134"/>
  <c r="AJ154" i="10"/>
  <c r="AJ946"/>
  <c r="AJ862"/>
  <c r="AJ801"/>
  <c r="AJ797"/>
  <c r="AO794"/>
  <c r="AO791"/>
  <c r="AO789"/>
  <c r="AJ776"/>
  <c r="AJ772"/>
  <c r="AJ767"/>
  <c r="AJ755"/>
  <c r="AJ751"/>
  <c r="AO747"/>
  <c r="AO745"/>
  <c r="AJ738"/>
  <c r="AJ727"/>
  <c r="AJ719"/>
  <c r="AJ700"/>
  <c r="AJ692"/>
  <c r="AJ681"/>
  <c r="AJ671"/>
  <c r="AJ661"/>
  <c r="AJ650"/>
  <c r="AJ638"/>
  <c r="AJ628"/>
  <c r="AJ617"/>
  <c r="AJ607"/>
  <c r="AJ598"/>
  <c r="AJ588"/>
  <c r="AJ578"/>
  <c r="AJ569"/>
  <c r="AJ559"/>
  <c r="AJ549"/>
  <c r="AJ537"/>
  <c r="AJ527"/>
  <c r="AJ518"/>
  <c r="AJ505"/>
  <c r="AJ488"/>
  <c r="AJ475"/>
  <c r="AJ460"/>
  <c r="AJ452"/>
  <c r="AJ442"/>
  <c r="AJ433"/>
  <c r="AJ423"/>
  <c r="AJ415"/>
  <c r="AJ404"/>
  <c r="AJ394"/>
  <c r="AJ384"/>
  <c r="AJ373"/>
  <c r="AJ364"/>
  <c r="AJ353"/>
  <c r="AJ340"/>
  <c r="AJ329"/>
  <c r="AJ317"/>
  <c r="AJ307"/>
  <c r="AJ295"/>
  <c r="AL745"/>
  <c r="AM745" s="1"/>
  <c r="AL747"/>
  <c r="AM747" s="1"/>
  <c r="AL789"/>
  <c r="AM789" s="1"/>
  <c r="AL791"/>
  <c r="AM791" s="1"/>
  <c r="AL794"/>
  <c r="AM794" s="1"/>
  <c r="AJ979"/>
  <c r="AJ977"/>
  <c r="AJ973"/>
  <c r="AJ971"/>
  <c r="AJ969"/>
  <c r="AJ965"/>
  <c r="AJ961"/>
  <c r="AJ957"/>
  <c r="AJ955"/>
  <c r="AJ953"/>
  <c r="AJ949"/>
  <c r="AJ947"/>
  <c r="AJ945"/>
  <c r="AJ943"/>
  <c r="AJ941"/>
  <c r="AJ939"/>
  <c r="AJ937"/>
  <c r="AJ935"/>
  <c r="AJ933"/>
  <c r="AJ931"/>
  <c r="AJ930"/>
  <c r="AJ927"/>
  <c r="AJ925"/>
  <c r="AJ921"/>
  <c r="AJ919"/>
  <c r="AJ916"/>
  <c r="AJ914"/>
  <c r="AJ912"/>
  <c r="AJ910"/>
  <c r="AJ907"/>
  <c r="AJ906"/>
  <c r="AJ905"/>
  <c r="AJ902"/>
  <c r="AJ900"/>
  <c r="AJ898"/>
  <c r="AJ896"/>
  <c r="AJ894"/>
  <c r="AJ892"/>
  <c r="AJ890"/>
  <c r="AJ888"/>
  <c r="AJ886"/>
  <c r="AJ884"/>
  <c r="AJ882"/>
  <c r="AJ868"/>
  <c r="AJ867"/>
  <c r="AJ866"/>
  <c r="AJ865"/>
  <c r="AJ864"/>
  <c r="AJ863"/>
  <c r="AJ856"/>
  <c r="AJ850"/>
  <c r="AJ849"/>
  <c r="AJ848"/>
  <c r="AJ846"/>
  <c r="AJ844"/>
  <c r="AJ842"/>
  <c r="AJ840"/>
  <c r="AJ824"/>
  <c r="AJ820"/>
  <c r="AJ816"/>
  <c r="AJ814"/>
  <c r="AJ812"/>
  <c r="AJ810"/>
  <c r="AL807"/>
  <c r="AM807" s="1"/>
  <c r="AL806"/>
  <c r="AM806" s="1"/>
  <c r="AJ804"/>
  <c r="AJ803"/>
  <c r="AJ800"/>
  <c r="AJ799"/>
  <c r="AJ798"/>
  <c r="AJ787"/>
  <c r="AJ786"/>
  <c r="AJ782"/>
  <c r="AJ779"/>
  <c r="AJ778"/>
  <c r="AJ777"/>
  <c r="AJ775"/>
  <c r="AJ774"/>
  <c r="AJ773"/>
  <c r="AJ771"/>
  <c r="AJ769"/>
  <c r="AJ768"/>
  <c r="AJ765"/>
  <c r="AJ764"/>
  <c r="AJ762"/>
  <c r="AJ760"/>
  <c r="AJ758"/>
  <c r="AJ757"/>
  <c r="AJ754"/>
  <c r="AJ753"/>
  <c r="AJ752"/>
  <c r="AJ742"/>
  <c r="AJ741"/>
  <c r="AJ740"/>
  <c r="AJ737"/>
  <c r="AJ735"/>
  <c r="AJ734"/>
  <c r="AJ730"/>
  <c r="AJ729"/>
  <c r="AJ728"/>
  <c r="AJ726"/>
  <c r="AJ725"/>
  <c r="AJ724"/>
  <c r="AJ722"/>
  <c r="AJ721"/>
  <c r="AJ720"/>
  <c r="AJ718"/>
  <c r="AJ717"/>
  <c r="AJ716"/>
  <c r="AJ705"/>
  <c r="AJ703"/>
  <c r="AJ702"/>
  <c r="AJ699"/>
  <c r="AJ698"/>
  <c r="AJ697"/>
  <c r="AJ695"/>
  <c r="AJ694"/>
  <c r="AJ693"/>
  <c r="AJ690"/>
  <c r="AJ689"/>
  <c r="AJ688"/>
  <c r="AJ684"/>
  <c r="AJ683"/>
  <c r="AJ682"/>
  <c r="AJ680"/>
  <c r="AJ678"/>
  <c r="AJ677"/>
  <c r="AJ675"/>
  <c r="AJ674"/>
  <c r="AJ672"/>
  <c r="AJ670"/>
  <c r="AJ669"/>
  <c r="AJ668"/>
  <c r="AJ665"/>
  <c r="AJ663"/>
  <c r="AJ662"/>
  <c r="AJ660"/>
  <c r="AJ659"/>
  <c r="AJ658"/>
  <c r="AJ655"/>
  <c r="AJ653"/>
  <c r="AJ652"/>
  <c r="AJ649"/>
  <c r="AJ646"/>
  <c r="AJ643"/>
  <c r="AJ641"/>
  <c r="AJ640"/>
  <c r="AJ639"/>
  <c r="AJ636"/>
  <c r="AJ635"/>
  <c r="AJ634"/>
  <c r="AJ632"/>
  <c r="AJ631"/>
  <c r="AJ630"/>
  <c r="AJ627"/>
  <c r="AJ626"/>
  <c r="AJ625"/>
  <c r="AJ621"/>
  <c r="AJ620"/>
  <c r="AJ619"/>
  <c r="AJ616"/>
  <c r="AJ614"/>
  <c r="AJ613"/>
  <c r="AJ610"/>
  <c r="AJ609"/>
  <c r="AJ608"/>
  <c r="AJ606"/>
  <c r="AJ604"/>
  <c r="AJ603"/>
  <c r="AJ601"/>
  <c r="AJ600"/>
  <c r="AJ599"/>
  <c r="AJ597"/>
  <c r="AJ595"/>
  <c r="AJ594"/>
  <c r="AJ592"/>
  <c r="AJ591"/>
  <c r="AJ590"/>
  <c r="AJ587"/>
  <c r="AJ586"/>
  <c r="AJ584"/>
  <c r="AJ582"/>
  <c r="AJ580"/>
  <c r="AJ579"/>
  <c r="AJ577"/>
  <c r="AJ576"/>
  <c r="AJ575"/>
  <c r="AJ572"/>
  <c r="AJ571"/>
  <c r="AJ570"/>
  <c r="AJ568"/>
  <c r="AJ566"/>
  <c r="AJ565"/>
  <c r="AJ562"/>
  <c r="AJ561"/>
  <c r="AJ560"/>
  <c r="AJ557"/>
  <c r="AJ556"/>
  <c r="AJ555"/>
  <c r="AJ552"/>
  <c r="AJ551"/>
  <c r="AJ550"/>
  <c r="AJ547"/>
  <c r="AJ546"/>
  <c r="AJ545"/>
  <c r="AJ540"/>
  <c r="AJ539"/>
  <c r="AJ538"/>
  <c r="AJ536"/>
  <c r="AJ535"/>
  <c r="AJ533"/>
  <c r="AJ531"/>
  <c r="AJ530"/>
  <c r="AJ529"/>
  <c r="AJ526"/>
  <c r="AJ525"/>
  <c r="AJ524"/>
  <c r="AJ521"/>
  <c r="AJ520"/>
  <c r="AJ519"/>
  <c r="AJ516"/>
  <c r="AJ506"/>
  <c r="AJ503"/>
  <c r="AJ489"/>
  <c r="AJ486"/>
  <c r="AJ485"/>
  <c r="AJ481"/>
  <c r="AJ479"/>
  <c r="AJ478"/>
  <c r="AJ476"/>
  <c r="AJ474"/>
  <c r="AK466"/>
  <c r="AJ464"/>
  <c r="AJ463"/>
  <c r="AJ461"/>
  <c r="AJ459"/>
  <c r="AK457"/>
  <c r="AJ455"/>
  <c r="AJ454"/>
  <c r="AJ453"/>
  <c r="AJ450"/>
  <c r="AJ449"/>
  <c r="AJ448"/>
  <c r="AJ446"/>
  <c r="AJ445"/>
  <c r="AJ443"/>
  <c r="AJ441"/>
  <c r="AJ440"/>
  <c r="AJ439"/>
  <c r="AJ437"/>
  <c r="AJ435"/>
  <c r="AJ434"/>
  <c r="AJ432"/>
  <c r="AJ431"/>
  <c r="AJ430"/>
  <c r="AJ428"/>
  <c r="AJ425"/>
  <c r="AJ424"/>
  <c r="AJ422"/>
  <c r="AJ421"/>
  <c r="AJ420"/>
  <c r="AJ418"/>
  <c r="AJ417"/>
  <c r="AJ416"/>
  <c r="AJ408"/>
  <c r="AJ407"/>
  <c r="AJ406"/>
  <c r="AJ403"/>
  <c r="AJ401"/>
  <c r="AJ400"/>
  <c r="AJ398"/>
  <c r="AJ396"/>
  <c r="AJ395"/>
  <c r="AJ392"/>
  <c r="AJ391"/>
  <c r="AJ390"/>
  <c r="AJ388"/>
  <c r="AJ386"/>
  <c r="AJ385"/>
  <c r="AJ382"/>
  <c r="AJ381"/>
  <c r="AJ379"/>
  <c r="AJ377"/>
  <c r="AJ376"/>
  <c r="AJ375"/>
  <c r="AJ372"/>
  <c r="AJ371"/>
  <c r="AJ370"/>
  <c r="AJ368"/>
  <c r="AJ366"/>
  <c r="AJ365"/>
  <c r="AJ363"/>
  <c r="AJ362"/>
  <c r="AJ360"/>
  <c r="AJ357"/>
  <c r="AJ356"/>
  <c r="AJ354"/>
  <c r="AJ350"/>
  <c r="AJ349"/>
  <c r="AJ347"/>
  <c r="AJ345"/>
  <c r="AJ344"/>
  <c r="AJ341"/>
  <c r="AJ338"/>
  <c r="AJ337"/>
  <c r="AJ335"/>
  <c r="AJ333"/>
  <c r="AJ331"/>
  <c r="AJ330"/>
  <c r="AJ326"/>
  <c r="AJ325"/>
  <c r="AJ324"/>
  <c r="AJ321"/>
  <c r="AJ320"/>
  <c r="AJ319"/>
  <c r="AJ316"/>
  <c r="AJ315"/>
  <c r="AJ314"/>
  <c r="AJ311"/>
  <c r="AJ309"/>
  <c r="AJ308"/>
  <c r="AJ305"/>
  <c r="AJ304"/>
  <c r="AJ303"/>
  <c r="AJ300"/>
  <c r="AJ299"/>
  <c r="AJ298"/>
  <c r="AJ294"/>
  <c r="AJ292"/>
  <c r="AJ290"/>
  <c r="AJ286"/>
  <c r="AJ285"/>
  <c r="AJ284"/>
  <c r="AJ282"/>
  <c r="AJ280"/>
  <c r="AJ279"/>
  <c r="AJ276"/>
  <c r="AJ275"/>
  <c r="AJ274"/>
  <c r="AJ272"/>
  <c r="AJ271"/>
  <c r="AJ270"/>
  <c r="AJ267"/>
  <c r="AJ266"/>
  <c r="AJ265"/>
  <c r="AJ263"/>
  <c r="AJ262"/>
  <c r="AJ261"/>
  <c r="AJ258"/>
  <c r="AJ256"/>
  <c r="AJ254"/>
  <c r="AJ251"/>
  <c r="AJ249"/>
  <c r="AJ247"/>
  <c r="AJ244"/>
  <c r="AJ242"/>
  <c r="AQ1124" i="8"/>
  <c r="AH1123"/>
  <c r="AF923" i="10" s="1"/>
  <c r="AK923" s="1"/>
  <c r="AO808"/>
  <c r="AO746"/>
  <c r="AL746"/>
  <c r="AM746" s="1"/>
  <c r="AL411"/>
  <c r="AJ411"/>
  <c r="AO795"/>
  <c r="AL795"/>
  <c r="AM795" s="1"/>
  <c r="AO793"/>
  <c r="AL793"/>
  <c r="AM793" s="1"/>
  <c r="AO790"/>
  <c r="AL790"/>
  <c r="AM790" s="1"/>
  <c r="AO748"/>
  <c r="AL748"/>
  <c r="AM748" s="1"/>
  <c r="AO744"/>
  <c r="AL744"/>
  <c r="AM744" s="1"/>
  <c r="AQ1120" i="8"/>
  <c r="AH1164"/>
  <c r="AK411" i="10"/>
  <c r="AL457"/>
  <c r="AL466"/>
  <c r="AJ980"/>
  <c r="AJ978"/>
  <c r="AJ976"/>
  <c r="AJ974"/>
  <c r="AJ972"/>
  <c r="AJ970"/>
  <c r="AJ968"/>
  <c r="AJ966"/>
  <c r="AJ962"/>
  <c r="AJ960"/>
  <c r="AJ958"/>
  <c r="AJ956"/>
  <c r="AJ954"/>
  <c r="AJ952"/>
  <c r="AJ950"/>
  <c r="AJ948"/>
  <c r="AJ944"/>
  <c r="AJ940"/>
  <c r="AJ938"/>
  <c r="AJ936"/>
  <c r="AJ934"/>
  <c r="AJ932"/>
  <c r="AJ928"/>
  <c r="AJ926"/>
  <c r="AJ924"/>
  <c r="AJ922"/>
  <c r="AJ852"/>
  <c r="AJ822"/>
  <c r="AL809"/>
  <c r="AM809" s="1"/>
  <c r="AL808"/>
  <c r="AM808" s="1"/>
  <c r="AO807"/>
  <c r="AO806"/>
  <c r="AJ964"/>
  <c r="AJ963"/>
  <c r="AJ942"/>
  <c r="AJ929"/>
  <c r="AJ923"/>
  <c r="AJ920"/>
  <c r="E564" i="11"/>
  <c r="AF17" i="10"/>
  <c r="E294" i="11"/>
  <c r="AF35" i="10"/>
  <c r="E462" i="11"/>
  <c r="AF52" i="10"/>
  <c r="AK52" s="1"/>
  <c r="E464" i="11"/>
  <c r="AF54" i="10"/>
  <c r="AK54" s="1"/>
  <c r="AN54" s="1"/>
  <c r="AQ66" i="8"/>
  <c r="AF56" i="10"/>
  <c r="AK56" s="1"/>
  <c r="AN56" s="1"/>
  <c r="E260" i="11"/>
  <c r="AF60" i="10"/>
  <c r="AK60" s="1"/>
  <c r="AN60" s="1"/>
  <c r="E468" i="11"/>
  <c r="AF71" i="10"/>
  <c r="E472" i="11"/>
  <c r="AF75" i="10"/>
  <c r="AN91" i="8"/>
  <c r="AO91" s="1"/>
  <c r="E475" i="11"/>
  <c r="AF78" i="10"/>
  <c r="AF83"/>
  <c r="E569" i="11"/>
  <c r="AF105" i="10"/>
  <c r="AL105" s="1"/>
  <c r="AM105" s="1"/>
  <c r="E521" i="11"/>
  <c r="AN68" i="8"/>
  <c r="AO68" s="1"/>
  <c r="AF58" i="10"/>
  <c r="AF11"/>
  <c r="AL11" s="1"/>
  <c r="AM11" s="1"/>
  <c r="E453" i="11"/>
  <c r="E565"/>
  <c r="AF16" i="10"/>
  <c r="E440" i="11"/>
  <c r="AF19" i="10"/>
  <c r="AN22" i="8"/>
  <c r="AO22" s="1"/>
  <c r="E443" i="11"/>
  <c r="AF22" i="10"/>
  <c r="E445" i="11"/>
  <c r="AF24" i="10"/>
  <c r="AK24" s="1"/>
  <c r="E455" i="11"/>
  <c r="AF26" i="10"/>
  <c r="AK26" s="1"/>
  <c r="AN26" s="1"/>
  <c r="E255" i="11"/>
  <c r="AF34" i="10"/>
  <c r="AK34" s="1"/>
  <c r="AQ46" i="8"/>
  <c r="E448" i="11"/>
  <c r="AF36" i="10"/>
  <c r="AN48" i="8"/>
  <c r="AO48" s="1"/>
  <c r="AF38" i="10"/>
  <c r="AF49"/>
  <c r="AL49" s="1"/>
  <c r="AM49" s="1"/>
  <c r="E463" i="11"/>
  <c r="AF53" i="10"/>
  <c r="AL53" s="1"/>
  <c r="AM53" s="1"/>
  <c r="E465" i="11"/>
  <c r="AF57" i="10"/>
  <c r="AL57" s="1"/>
  <c r="AM57" s="1"/>
  <c r="E297" i="11"/>
  <c r="AF61" i="10"/>
  <c r="AL61" s="1"/>
  <c r="AM61" s="1"/>
  <c r="E469" i="11"/>
  <c r="AF72" i="10"/>
  <c r="AL72" s="1"/>
  <c r="AM72" s="1"/>
  <c r="E471" i="11"/>
  <c r="AF74" i="10"/>
  <c r="E474" i="11"/>
  <c r="AF77" i="10"/>
  <c r="E478" i="11"/>
  <c r="AF79" i="10"/>
  <c r="E477" i="11"/>
  <c r="AF81" i="10"/>
  <c r="E479" i="11"/>
  <c r="AF84" i="10"/>
  <c r="AF97"/>
  <c r="AO97" s="1"/>
  <c r="E566" i="11"/>
  <c r="AF101" i="10"/>
  <c r="AO101" s="1"/>
  <c r="E490" i="11"/>
  <c r="AF104" i="10"/>
  <c r="AO104" s="1"/>
  <c r="E486" i="11"/>
  <c r="AF112" i="10"/>
  <c r="AO112" s="1"/>
  <c r="E494" i="11"/>
  <c r="AF117" i="10"/>
  <c r="E84" i="11"/>
  <c r="AF120" i="10"/>
  <c r="E132" i="11"/>
  <c r="AF122" i="10"/>
  <c r="E123" i="11"/>
  <c r="AF124" i="10"/>
  <c r="E151" i="11"/>
  <c r="AF126" i="10"/>
  <c r="E167" i="11"/>
  <c r="AF128" i="10"/>
  <c r="E567" i="11"/>
  <c r="AF132" i="10"/>
  <c r="AF148"/>
  <c r="E127" i="11"/>
  <c r="AF159" i="10"/>
  <c r="AO159" s="1"/>
  <c r="E129" i="11"/>
  <c r="AF161" i="10"/>
  <c r="AO161" s="1"/>
  <c r="E131" i="11"/>
  <c r="AF163" i="10"/>
  <c r="AO163" s="1"/>
  <c r="E134" i="11"/>
  <c r="AF165" i="10"/>
  <c r="AO165" s="1"/>
  <c r="E109" i="11"/>
  <c r="AF168" i="10"/>
  <c r="AO168" s="1"/>
  <c r="E111" i="11"/>
  <c r="AF170" i="10"/>
  <c r="AO170" s="1"/>
  <c r="E113" i="11"/>
  <c r="AF172" i="10"/>
  <c r="AO172" s="1"/>
  <c r="E116" i="11"/>
  <c r="AF174" i="10"/>
  <c r="AO174" s="1"/>
  <c r="E119" i="11"/>
  <c r="AF177" i="10"/>
  <c r="E121" i="11"/>
  <c r="AF179" i="10"/>
  <c r="AK179" s="1"/>
  <c r="AN179" s="1"/>
  <c r="E124" i="11"/>
  <c r="AF181" i="10"/>
  <c r="AK181" s="1"/>
  <c r="AN181" s="1"/>
  <c r="E138" i="11"/>
  <c r="AF184" i="10"/>
  <c r="AK184" s="1"/>
  <c r="E140" i="11"/>
  <c r="AF186" i="10"/>
  <c r="AK186" s="1"/>
  <c r="E144" i="11"/>
  <c r="AF189" i="10"/>
  <c r="AO189" s="1"/>
  <c r="E60" i="11"/>
  <c r="AF193" i="10"/>
  <c r="AO193" s="1"/>
  <c r="E62" i="11"/>
  <c r="AF195" i="10"/>
  <c r="AO195" s="1"/>
  <c r="AQ257" i="8"/>
  <c r="E65" i="11"/>
  <c r="AF198" i="10"/>
  <c r="AK198" s="1"/>
  <c r="AN259" i="8"/>
  <c r="AO259" s="1"/>
  <c r="E67" i="11"/>
  <c r="AF200" i="10"/>
  <c r="E70" i="11"/>
  <c r="AF203" i="10"/>
  <c r="AO203" s="1"/>
  <c r="E72" i="11"/>
  <c r="AF205" i="10"/>
  <c r="AO205" s="1"/>
  <c r="AN267" i="8"/>
  <c r="AO267" s="1"/>
  <c r="E75" i="11"/>
  <c r="AF208" i="10"/>
  <c r="AO208" s="1"/>
  <c r="AQ269" i="8"/>
  <c r="E77" i="11"/>
  <c r="AF210" i="10"/>
  <c r="AK210" s="1"/>
  <c r="E80" i="11"/>
  <c r="AF213" i="10"/>
  <c r="AO213" s="1"/>
  <c r="E82" i="11"/>
  <c r="AF215" i="10"/>
  <c r="AO215" s="1"/>
  <c r="E85" i="11"/>
  <c r="AF217" i="10"/>
  <c r="AO217" s="1"/>
  <c r="AN279" i="8"/>
  <c r="AO279" s="1"/>
  <c r="E102" i="11"/>
  <c r="AF220" i="10"/>
  <c r="AK220" s="1"/>
  <c r="AQ281" i="8"/>
  <c r="E104" i="11"/>
  <c r="AF222" i="10"/>
  <c r="AK222" s="1"/>
  <c r="AN283" i="8"/>
  <c r="AO283" s="1"/>
  <c r="E106" i="11"/>
  <c r="AF224" i="10"/>
  <c r="AO224" s="1"/>
  <c r="AQ285" i="8"/>
  <c r="AF226" i="10"/>
  <c r="AO226" s="1"/>
  <c r="E88" i="11"/>
  <c r="AF229" i="10"/>
  <c r="AL229" s="1"/>
  <c r="AM229" s="1"/>
  <c r="E90" i="11"/>
  <c r="AF231" i="10"/>
  <c r="AL231" s="1"/>
  <c r="AM231" s="1"/>
  <c r="E93" i="11"/>
  <c r="AF233" i="10"/>
  <c r="AL233" s="1"/>
  <c r="AM233" s="1"/>
  <c r="AN299" i="8"/>
  <c r="AO299" s="1"/>
  <c r="E147" i="11"/>
  <c r="AF240" i="10"/>
  <c r="AO240" s="1"/>
  <c r="AQ301" i="8"/>
  <c r="E149" i="11"/>
  <c r="AF242" i="10"/>
  <c r="AL242" s="1"/>
  <c r="AM242" s="1"/>
  <c r="AN303" i="8"/>
  <c r="AO303" s="1"/>
  <c r="E152" i="11"/>
  <c r="AF244" i="10"/>
  <c r="AO244" s="1"/>
  <c r="E171" i="11"/>
  <c r="AF247" i="10"/>
  <c r="AO247" s="1"/>
  <c r="E173" i="11"/>
  <c r="AF249" i="10"/>
  <c r="AO249" s="1"/>
  <c r="E176" i="11"/>
  <c r="AF251" i="10"/>
  <c r="AO251" s="1"/>
  <c r="AQ313" i="8"/>
  <c r="E163" i="11"/>
  <c r="AF254" i="10"/>
  <c r="AL254" s="1"/>
  <c r="AM254" s="1"/>
  <c r="AN315" i="8"/>
  <c r="AO315" s="1"/>
  <c r="E165" i="11"/>
  <c r="AF256" i="10"/>
  <c r="AO256" s="1"/>
  <c r="AQ317" i="8"/>
  <c r="E168" i="11"/>
  <c r="AF258" i="10"/>
  <c r="AL258" s="1"/>
  <c r="AM258" s="1"/>
  <c r="E179" i="11"/>
  <c r="AF261" i="10"/>
  <c r="AL261" s="1"/>
  <c r="AM261" s="1"/>
  <c r="E181" i="11"/>
  <c r="AF263" i="10"/>
  <c r="AL263" s="1"/>
  <c r="AM263" s="1"/>
  <c r="E183" i="11"/>
  <c r="AF265" i="10"/>
  <c r="AL265" s="1"/>
  <c r="AM265" s="1"/>
  <c r="E185" i="11"/>
  <c r="AF267" i="10"/>
  <c r="AL267" s="1"/>
  <c r="AM267" s="1"/>
  <c r="E188" i="11"/>
  <c r="AF270" i="10"/>
  <c r="AL270" s="1"/>
  <c r="AM270" s="1"/>
  <c r="E190" i="11"/>
  <c r="AF272" i="10"/>
  <c r="AL272" s="1"/>
  <c r="AM272" s="1"/>
  <c r="AF274"/>
  <c r="AO274" s="1"/>
  <c r="AF276"/>
  <c r="AL276" s="1"/>
  <c r="AM276" s="1"/>
  <c r="E234" i="11"/>
  <c r="AF282" i="10"/>
  <c r="AL282" s="1"/>
  <c r="AM282" s="1"/>
  <c r="E236" i="11"/>
  <c r="AF284" i="10"/>
  <c r="AL284" s="1"/>
  <c r="AM284" s="1"/>
  <c r="E238" i="11"/>
  <c r="AF286" i="10"/>
  <c r="AL286" s="1"/>
  <c r="AM286" s="1"/>
  <c r="AQ364" i="8"/>
  <c r="AF295" i="10"/>
  <c r="AL295" s="1"/>
  <c r="AM295" s="1"/>
  <c r="AQ368" i="8"/>
  <c r="AF299" i="10"/>
  <c r="AL299" s="1"/>
  <c r="AM299" s="1"/>
  <c r="AN370" i="8"/>
  <c r="AO370" s="1"/>
  <c r="AF301" i="10"/>
  <c r="AL301" s="1"/>
  <c r="AM301" s="1"/>
  <c r="AQ376" i="8"/>
  <c r="AF307" i="10"/>
  <c r="AL307" s="1"/>
  <c r="AM307" s="1"/>
  <c r="AN378" i="8"/>
  <c r="AO378" s="1"/>
  <c r="AF309" i="10"/>
  <c r="AL309" s="1"/>
  <c r="AM309" s="1"/>
  <c r="AQ384" i="8"/>
  <c r="AF315" i="10"/>
  <c r="AL315" s="1"/>
  <c r="AM315" s="1"/>
  <c r="E454" i="11"/>
  <c r="AF12" i="10"/>
  <c r="E442" i="11"/>
  <c r="AF21" i="10"/>
  <c r="E444" i="11"/>
  <c r="AF23" i="10"/>
  <c r="AK23" s="1"/>
  <c r="AN23" s="1"/>
  <c r="E446" i="11"/>
  <c r="AF25" i="10"/>
  <c r="AK25" s="1"/>
  <c r="E449" i="11"/>
  <c r="AF37" i="10"/>
  <c r="AN60" i="8"/>
  <c r="AO60" s="1"/>
  <c r="AF50" i="10"/>
  <c r="AL50" s="1"/>
  <c r="AM50" s="1"/>
  <c r="E470" i="11"/>
  <c r="AF73" i="10"/>
  <c r="E476" i="11"/>
  <c r="AF80" i="10"/>
  <c r="AN99" i="8"/>
  <c r="AO99" s="1"/>
  <c r="AF86" i="10"/>
  <c r="E480" i="11"/>
  <c r="AF88" i="10"/>
  <c r="AN114" i="8"/>
  <c r="AO114" s="1"/>
  <c r="E483" i="11"/>
  <c r="AF98" i="10"/>
  <c r="AO98" s="1"/>
  <c r="E484" i="11"/>
  <c r="AF100" i="10"/>
  <c r="AO100" s="1"/>
  <c r="E516" i="11"/>
  <c r="AF111" i="10"/>
  <c r="AK111" s="1"/>
  <c r="AN111" s="1"/>
  <c r="E485" i="11"/>
  <c r="AF113" i="10"/>
  <c r="AK113" s="1"/>
  <c r="AN113" s="1"/>
  <c r="E92" i="11"/>
  <c r="AF119" i="10"/>
  <c r="E114" i="11"/>
  <c r="AF123" i="10"/>
  <c r="E143" i="11"/>
  <c r="AF125" i="10"/>
  <c r="E175" i="11"/>
  <c r="AF127" i="10"/>
  <c r="E239" i="11"/>
  <c r="AF129" i="10"/>
  <c r="AF131"/>
  <c r="AN169" i="8"/>
  <c r="AO169" s="1"/>
  <c r="AF134" i="10"/>
  <c r="E495" i="11"/>
  <c r="AF139" i="10"/>
  <c r="AK139" s="1"/>
  <c r="E568" i="11"/>
  <c r="AF141" i="10"/>
  <c r="AK141" s="1"/>
  <c r="AN141" s="1"/>
  <c r="AQ195" i="8"/>
  <c r="AF144" i="10"/>
  <c r="AK144" s="1"/>
  <c r="E520" i="11"/>
  <c r="AF149" i="10"/>
  <c r="AQ219" i="8"/>
  <c r="E128" i="11"/>
  <c r="AF160" i="10"/>
  <c r="AK160" s="1"/>
  <c r="AN221" i="8"/>
  <c r="AO221" s="1"/>
  <c r="E130" i="11"/>
  <c r="AF162" i="10"/>
  <c r="AO162" s="1"/>
  <c r="E133" i="11"/>
  <c r="AF164" i="10"/>
  <c r="AO164" s="1"/>
  <c r="E135" i="11"/>
  <c r="AF166" i="10"/>
  <c r="AO166" s="1"/>
  <c r="E110" i="11"/>
  <c r="AF169" i="10"/>
  <c r="AO169" s="1"/>
  <c r="E112" i="11"/>
  <c r="AF171" i="10"/>
  <c r="AO171" s="1"/>
  <c r="E115" i="11"/>
  <c r="AF173" i="10"/>
  <c r="AO173" s="1"/>
  <c r="AQ235" i="8"/>
  <c r="E118" i="11"/>
  <c r="AF176" i="10"/>
  <c r="AO176" s="1"/>
  <c r="AN237" i="8"/>
  <c r="AO237" s="1"/>
  <c r="E120" i="11"/>
  <c r="AF178" i="10"/>
  <c r="AO178" s="1"/>
  <c r="E122" i="11"/>
  <c r="AF180" i="10"/>
  <c r="AO180" s="1"/>
  <c r="E125" i="11"/>
  <c r="AF182" i="10"/>
  <c r="AO182" s="1"/>
  <c r="E139" i="11"/>
  <c r="AF185" i="10"/>
  <c r="AO185" s="1"/>
  <c r="E141" i="11"/>
  <c r="AF187" i="10"/>
  <c r="AO187" s="1"/>
  <c r="E136" i="11"/>
  <c r="AF190" i="10"/>
  <c r="AO190" s="1"/>
  <c r="E61" i="11"/>
  <c r="AF194" i="10"/>
  <c r="AO194" s="1"/>
  <c r="E63" i="11"/>
  <c r="AF196" i="10"/>
  <c r="AO196" s="1"/>
  <c r="E66" i="11"/>
  <c r="AF199" i="10"/>
  <c r="AK199" s="1"/>
  <c r="AN199" s="1"/>
  <c r="E68" i="11"/>
  <c r="AF201" i="10"/>
  <c r="AK201" s="1"/>
  <c r="E71" i="11"/>
  <c r="AF204" i="10"/>
  <c r="AO204" s="1"/>
  <c r="E73" i="11"/>
  <c r="AF206" i="10"/>
  <c r="AO206" s="1"/>
  <c r="E76" i="11"/>
  <c r="AF209" i="10"/>
  <c r="AO209" s="1"/>
  <c r="E78" i="11"/>
  <c r="AF211" i="10"/>
  <c r="AO211" s="1"/>
  <c r="E81" i="11"/>
  <c r="AF214" i="10"/>
  <c r="AO214" s="1"/>
  <c r="E83" i="11"/>
  <c r="AF216" i="10"/>
  <c r="AO216" s="1"/>
  <c r="E103" i="11"/>
  <c r="AF221" i="10"/>
  <c r="AK221" s="1"/>
  <c r="E105" i="11"/>
  <c r="AF223" i="10"/>
  <c r="AK223" s="1"/>
  <c r="E107" i="11"/>
  <c r="AF225" i="10"/>
  <c r="AO225" s="1"/>
  <c r="E87" i="11"/>
  <c r="AF228" i="10"/>
  <c r="AO228" s="1"/>
  <c r="E89" i="11"/>
  <c r="AF230" i="10"/>
  <c r="AL230" s="1"/>
  <c r="AM230" s="1"/>
  <c r="E91" i="11"/>
  <c r="AF232" i="10"/>
  <c r="AL232" s="1"/>
  <c r="AM232" s="1"/>
  <c r="E94" i="11"/>
  <c r="AF234" i="10"/>
  <c r="AL234" s="1"/>
  <c r="AM234" s="1"/>
  <c r="AN386" i="8"/>
  <c r="AO386" s="1"/>
  <c r="E306" i="11"/>
  <c r="AF317" i="10"/>
  <c r="AO317" s="1"/>
  <c r="E308" i="11"/>
  <c r="AF322" i="10"/>
  <c r="AN402" i="8"/>
  <c r="AO402" s="1"/>
  <c r="AF325" i="10"/>
  <c r="AN406" i="8"/>
  <c r="AO406" s="1"/>
  <c r="AF329" i="10"/>
  <c r="AQ408" i="8"/>
  <c r="AF331" i="10"/>
  <c r="AN414" i="8"/>
  <c r="AO414" s="1"/>
  <c r="E313" i="11"/>
  <c r="AF337" i="10"/>
  <c r="AN426" i="8"/>
  <c r="AO426" s="1"/>
  <c r="AF349" i="10"/>
  <c r="AN433" i="8"/>
  <c r="AO433" s="1"/>
  <c r="AF353" i="10"/>
  <c r="AQ439" i="8"/>
  <c r="AF359" i="10"/>
  <c r="E322" i="11"/>
  <c r="AF366" i="10"/>
  <c r="AN449" i="8"/>
  <c r="AO449" s="1"/>
  <c r="AF369" i="10"/>
  <c r="AQ454" i="8"/>
  <c r="E324" i="11"/>
  <c r="AF371" i="10"/>
  <c r="AN456" i="8"/>
  <c r="AO456" s="1"/>
  <c r="E326" i="11"/>
  <c r="AF373" i="10"/>
  <c r="AN464" i="8"/>
  <c r="AO464" s="1"/>
  <c r="AF381" i="10"/>
  <c r="E330" i="11"/>
  <c r="AF384" i="10"/>
  <c r="E332" i="11"/>
  <c r="AF386" i="10"/>
  <c r="AN475" i="8"/>
  <c r="AO475" s="1"/>
  <c r="E335" i="11"/>
  <c r="AF389" i="10"/>
  <c r="AQ477" i="8"/>
  <c r="E337" i="11"/>
  <c r="AF391" i="10"/>
  <c r="E340" i="11"/>
  <c r="AF394" i="10"/>
  <c r="E342" i="11"/>
  <c r="AF396" i="10"/>
  <c r="AQ488" i="8"/>
  <c r="AF399" i="10"/>
  <c r="AN490" i="8"/>
  <c r="AO490" s="1"/>
  <c r="AF401" i="10"/>
  <c r="AQ496" i="8"/>
  <c r="E346" i="11"/>
  <c r="AF407" i="10"/>
  <c r="AN498" i="8"/>
  <c r="AO498" s="1"/>
  <c r="E360" i="11"/>
  <c r="AF409" i="10"/>
  <c r="E200" i="11"/>
  <c r="AF416" i="10"/>
  <c r="AO416" s="1"/>
  <c r="E202" i="11"/>
  <c r="AF418" i="10"/>
  <c r="AO418" s="1"/>
  <c r="E204" i="11"/>
  <c r="AF420" i="10"/>
  <c r="AO420" s="1"/>
  <c r="E206" i="11"/>
  <c r="AF422" i="10"/>
  <c r="AO422" s="1"/>
  <c r="E208" i="11"/>
  <c r="AF424" i="10"/>
  <c r="AO424" s="1"/>
  <c r="E211" i="11"/>
  <c r="AF428" i="10"/>
  <c r="AO428" s="1"/>
  <c r="E213" i="11"/>
  <c r="AF430" i="10"/>
  <c r="AO430" s="1"/>
  <c r="E215" i="11"/>
  <c r="AF432" i="10"/>
  <c r="AO432" s="1"/>
  <c r="E217" i="11"/>
  <c r="AF434" i="10"/>
  <c r="AO434" s="1"/>
  <c r="AQ536" i="8"/>
  <c r="E220" i="11"/>
  <c r="AF437" i="10"/>
  <c r="AO437" s="1"/>
  <c r="AN538" i="8"/>
  <c r="AO538" s="1"/>
  <c r="E222" i="11"/>
  <c r="AF439" i="10"/>
  <c r="AO439" s="1"/>
  <c r="AQ540" i="8"/>
  <c r="E224" i="11"/>
  <c r="AF441" i="10"/>
  <c r="AO441" s="1"/>
  <c r="AN542" i="8"/>
  <c r="AO542" s="1"/>
  <c r="E226" i="11"/>
  <c r="AF443" i="10"/>
  <c r="AO443" s="1"/>
  <c r="AF446"/>
  <c r="AO446" s="1"/>
  <c r="E531" i="11"/>
  <c r="AF450" i="10"/>
  <c r="AO450" s="1"/>
  <c r="AQ558" i="8"/>
  <c r="E513" i="11"/>
  <c r="AF453" i="10"/>
  <c r="AN560" i="8"/>
  <c r="AO560" s="1"/>
  <c r="E515" i="11"/>
  <c r="AF455" i="10"/>
  <c r="AO455" s="1"/>
  <c r="AN573" i="8"/>
  <c r="AO573" s="1"/>
  <c r="AF463" i="10"/>
  <c r="E395" i="11"/>
  <c r="AF474" i="10"/>
  <c r="AO474" s="1"/>
  <c r="E397" i="11"/>
  <c r="AF476" i="10"/>
  <c r="AO476" s="1"/>
  <c r="AN592" i="8"/>
  <c r="AO592" s="1"/>
  <c r="AF479" i="10"/>
  <c r="AO479" s="1"/>
  <c r="AQ594" i="8"/>
  <c r="AF481" i="10"/>
  <c r="AO481" s="1"/>
  <c r="E402" i="11"/>
  <c r="AF486" i="10"/>
  <c r="AK486" s="1"/>
  <c r="AN602" i="8"/>
  <c r="AO602" s="1"/>
  <c r="AF489" i="10"/>
  <c r="AK489" s="1"/>
  <c r="AQ618" i="8"/>
  <c r="AF505" i="10"/>
  <c r="E415" i="11"/>
  <c r="AF518" i="10"/>
  <c r="AK518" s="1"/>
  <c r="E403" i="11"/>
  <c r="AF522" i="10"/>
  <c r="AK522" s="1"/>
  <c r="AN638" i="8"/>
  <c r="AO638" s="1"/>
  <c r="E406" i="11"/>
  <c r="AF525" i="10"/>
  <c r="AO525" s="1"/>
  <c r="AQ640" i="8"/>
  <c r="E408" i="11"/>
  <c r="AF527" i="10"/>
  <c r="AK527" s="1"/>
  <c r="E429" i="11"/>
  <c r="AF530" i="10"/>
  <c r="E432" i="11"/>
  <c r="AF532" i="10"/>
  <c r="AK532" s="1"/>
  <c r="AQ648" i="8"/>
  <c r="E424" i="11"/>
  <c r="AF535" i="10"/>
  <c r="AO535" s="1"/>
  <c r="AN650" i="8"/>
  <c r="AO650" s="1"/>
  <c r="E426" i="11"/>
  <c r="AF537" i="10"/>
  <c r="AK537" s="1"/>
  <c r="AQ652" i="8"/>
  <c r="E423" i="11"/>
  <c r="AF539" i="10"/>
  <c r="AO539" s="1"/>
  <c r="E11" i="11"/>
  <c r="AF544" i="10"/>
  <c r="AO544" s="1"/>
  <c r="E13" i="11"/>
  <c r="AF546" i="10"/>
  <c r="AO546" s="1"/>
  <c r="AN662" i="8"/>
  <c r="AO662" s="1"/>
  <c r="E23" i="11"/>
  <c r="AF549" i="10"/>
  <c r="AK549" s="1"/>
  <c r="AQ664" i="8"/>
  <c r="E25" i="11"/>
  <c r="AF551" i="10"/>
  <c r="AO551" s="1"/>
  <c r="E29" i="11"/>
  <c r="AF554" i="10"/>
  <c r="AO554" s="1"/>
  <c r="E31" i="11"/>
  <c r="AF556" i="10"/>
  <c r="AO556" s="1"/>
  <c r="AQ672" i="8"/>
  <c r="E35" i="11"/>
  <c r="AF559" i="10"/>
  <c r="AK559" s="1"/>
  <c r="AN674" i="8"/>
  <c r="AO674" s="1"/>
  <c r="E37" i="11"/>
  <c r="AF561" i="10"/>
  <c r="AO561" s="1"/>
  <c r="E5" i="11"/>
  <c r="AF564" i="10"/>
  <c r="AO564" s="1"/>
  <c r="AF566"/>
  <c r="AO566" s="1"/>
  <c r="AN682" i="8"/>
  <c r="AO682" s="1"/>
  <c r="AF569" i="10"/>
  <c r="AO569" s="1"/>
  <c r="AQ684" i="8"/>
  <c r="AF571" i="10"/>
  <c r="AO571" s="1"/>
  <c r="E17" i="11"/>
  <c r="AF574" i="10"/>
  <c r="AO574" s="1"/>
  <c r="E19" i="11"/>
  <c r="AF576" i="10"/>
  <c r="AK576" s="1"/>
  <c r="E22" i="11"/>
  <c r="AF582" i="10"/>
  <c r="AO582" s="1"/>
  <c r="E34" i="11"/>
  <c r="AF584" i="10"/>
  <c r="AO584" s="1"/>
  <c r="AQ700" i="8"/>
  <c r="E246" i="11"/>
  <c r="AF587" i="10"/>
  <c r="AK587" s="1"/>
  <c r="E41" i="11"/>
  <c r="AF590" i="10"/>
  <c r="AK590" s="1"/>
  <c r="E43" i="11"/>
  <c r="AF592" i="10"/>
  <c r="AK592" s="1"/>
  <c r="E54" i="11"/>
  <c r="AF594" i="10"/>
  <c r="AK594" s="1"/>
  <c r="AN710" i="8"/>
  <c r="AO710" s="1"/>
  <c r="AF597" i="10"/>
  <c r="AK597" s="1"/>
  <c r="AQ712" i="8"/>
  <c r="E47" i="11"/>
  <c r="AF599" i="10"/>
  <c r="AK599" s="1"/>
  <c r="AN714" i="8"/>
  <c r="AO714" s="1"/>
  <c r="E49" i="11"/>
  <c r="AF601" i="10"/>
  <c r="AK601" s="1"/>
  <c r="AQ716" i="8"/>
  <c r="E16" i="11"/>
  <c r="AF603" i="10"/>
  <c r="AK603" s="1"/>
  <c r="E417" i="11"/>
  <c r="AF606" i="10"/>
  <c r="AO606" s="1"/>
  <c r="E420" i="11"/>
  <c r="AF608" i="10"/>
  <c r="AO608" s="1"/>
  <c r="E418" i="11"/>
  <c r="AF610" i="10"/>
  <c r="AO610" s="1"/>
  <c r="AN726" i="8"/>
  <c r="AO726" s="1"/>
  <c r="E539" i="11"/>
  <c r="AF613" i="10"/>
  <c r="AK613" s="1"/>
  <c r="AQ732" i="8"/>
  <c r="AF619" i="10"/>
  <c r="AK619" s="1"/>
  <c r="AN736" i="8"/>
  <c r="AO736" s="1"/>
  <c r="AF621" i="10"/>
  <c r="AK621" s="1"/>
  <c r="AN740" i="8"/>
  <c r="AO740" s="1"/>
  <c r="E97" i="11"/>
  <c r="AF625" i="10"/>
  <c r="AK625" s="1"/>
  <c r="AQ742" i="8"/>
  <c r="E99" i="11"/>
  <c r="AF627" i="10"/>
  <c r="AK627" s="1"/>
  <c r="E154" i="11"/>
  <c r="AF630" i="10"/>
  <c r="AO630" s="1"/>
  <c r="E156" i="11"/>
  <c r="AF632" i="10"/>
  <c r="E158" i="11"/>
  <c r="AF634" i="10"/>
  <c r="AO634" s="1"/>
  <c r="E160" i="11"/>
  <c r="AF636" i="10"/>
  <c r="AO636" s="1"/>
  <c r="AQ754" i="8"/>
  <c r="AF639" i="10"/>
  <c r="AK639" s="1"/>
  <c r="AN756" i="8"/>
  <c r="AO756" s="1"/>
  <c r="AF641" i="10"/>
  <c r="AK641" s="1"/>
  <c r="AQ758" i="8"/>
  <c r="E357" i="11"/>
  <c r="AF643" i="10"/>
  <c r="AO643" s="1"/>
  <c r="AN764" i="8"/>
  <c r="AO764" s="1"/>
  <c r="AF649" i="10"/>
  <c r="AO649" s="1"/>
  <c r="E542" i="11"/>
  <c r="AF652" i="10"/>
  <c r="AO652" s="1"/>
  <c r="AQ770" i="8"/>
  <c r="AF655" i="10"/>
  <c r="AO655" s="1"/>
  <c r="E545" i="11"/>
  <c r="AF662" i="10"/>
  <c r="AK662" s="1"/>
  <c r="AN780" i="8"/>
  <c r="AO780" s="1"/>
  <c r="AF665" i="10"/>
  <c r="AK665" s="1"/>
  <c r="AQ790" i="8"/>
  <c r="E384" i="11"/>
  <c r="AF675" i="10"/>
  <c r="AN792" i="8"/>
  <c r="AO792" s="1"/>
  <c r="AF677" i="10"/>
  <c r="E388" i="11"/>
  <c r="AF680" i="10"/>
  <c r="E390" i="11"/>
  <c r="AF682" i="10"/>
  <c r="E391" i="11"/>
  <c r="AF684" i="10"/>
  <c r="E372" i="11"/>
  <c r="AF688" i="10"/>
  <c r="AK688" s="1"/>
  <c r="E374" i="11"/>
  <c r="AF690" i="10"/>
  <c r="AK690" s="1"/>
  <c r="AN818" i="8"/>
  <c r="AO818" s="1"/>
  <c r="E373" i="11"/>
  <c r="AF693" i="10"/>
  <c r="AK693" s="1"/>
  <c r="AQ820" i="8"/>
  <c r="E375" i="11"/>
  <c r="AF695" i="10"/>
  <c r="AO695" s="1"/>
  <c r="AN822" i="8"/>
  <c r="AO822" s="1"/>
  <c r="E376" i="11"/>
  <c r="AF697" i="10"/>
  <c r="AK697" s="1"/>
  <c r="AQ824" i="8"/>
  <c r="E378" i="11"/>
  <c r="AF699" i="10"/>
  <c r="AO699" s="1"/>
  <c r="AN838" i="8"/>
  <c r="AO838" s="1"/>
  <c r="AF705" i="10"/>
  <c r="AO705" s="1"/>
  <c r="E552" i="11"/>
  <c r="AF716" i="10"/>
  <c r="AO716" s="1"/>
  <c r="E435" i="11"/>
  <c r="AF734" i="10"/>
  <c r="AL734" s="1"/>
  <c r="AM734" s="1"/>
  <c r="AQ876" i="8"/>
  <c r="AF737" i="10"/>
  <c r="AL737" s="1"/>
  <c r="AM737" s="1"/>
  <c r="E571" i="11"/>
  <c r="AF740" i="10"/>
  <c r="AL740" s="1"/>
  <c r="AM740" s="1"/>
  <c r="E582" i="11"/>
  <c r="AF742" i="10"/>
  <c r="AL742" s="1"/>
  <c r="AM742" s="1"/>
  <c r="E228" i="11"/>
  <c r="AF752" i="10"/>
  <c r="E230" i="11"/>
  <c r="AF754" i="10"/>
  <c r="AN908" i="8"/>
  <c r="AO908" s="1"/>
  <c r="AF757" i="10"/>
  <c r="E554" i="11"/>
  <c r="AF760" i="10"/>
  <c r="E534" i="11"/>
  <c r="AF762" i="10"/>
  <c r="AN922" i="8"/>
  <c r="AO922" s="1"/>
  <c r="AF765" i="10"/>
  <c r="E557" i="11"/>
  <c r="AF768" i="10"/>
  <c r="AQ928" i="8"/>
  <c r="E358" i="11"/>
  <c r="AF771" i="10"/>
  <c r="AN930" i="8"/>
  <c r="AO930" s="1"/>
  <c r="E519" i="11"/>
  <c r="AF773" i="10"/>
  <c r="AQ932" i="8"/>
  <c r="E527" i="11"/>
  <c r="AF775" i="10"/>
  <c r="AN934" i="8"/>
  <c r="AO934" s="1"/>
  <c r="E559" i="11"/>
  <c r="AF777" i="10"/>
  <c r="AQ936" i="8"/>
  <c r="E560" i="11"/>
  <c r="AF779" i="10"/>
  <c r="AQ947" i="8"/>
  <c r="E276" i="11"/>
  <c r="AF787" i="10"/>
  <c r="E281" i="11"/>
  <c r="AF798" i="10"/>
  <c r="E283" i="11"/>
  <c r="AF800" i="10"/>
  <c r="AQ977" i="8"/>
  <c r="AF803" i="10"/>
  <c r="AQ987" i="8"/>
  <c r="E292" i="11"/>
  <c r="AF810" i="10"/>
  <c r="AK810" s="1"/>
  <c r="AQ995" i="8"/>
  <c r="E288" i="11"/>
  <c r="AF813" i="10"/>
  <c r="AQ997" i="8"/>
  <c r="E291" i="11"/>
  <c r="AF815" i="10"/>
  <c r="AL815" s="1"/>
  <c r="AM815" s="1"/>
  <c r="AQ1001" i="8"/>
  <c r="E256" i="11"/>
  <c r="AF819" i="10"/>
  <c r="AQ1004" i="8"/>
  <c r="AF822" i="10"/>
  <c r="AL822" s="1"/>
  <c r="AM822" s="1"/>
  <c r="AQ1009" i="8"/>
  <c r="E295" i="11"/>
  <c r="AF824" i="10"/>
  <c r="AL824" s="1"/>
  <c r="AM824" s="1"/>
  <c r="E270" i="11"/>
  <c r="AF839" i="10"/>
  <c r="AO839" s="1"/>
  <c r="AQ1033" i="8"/>
  <c r="E264" i="11"/>
  <c r="AF842" i="10"/>
  <c r="AL842" s="1"/>
  <c r="AM842" s="1"/>
  <c r="E266" i="11"/>
  <c r="AF844" i="10"/>
  <c r="AL844" s="1"/>
  <c r="AM844" s="1"/>
  <c r="AQ1037" i="8"/>
  <c r="E268" i="11"/>
  <c r="AF846" i="10"/>
  <c r="AL846" s="1"/>
  <c r="AM846" s="1"/>
  <c r="AQ1040" i="8"/>
  <c r="E242" i="11"/>
  <c r="AF849" i="10"/>
  <c r="AQ1043" i="8"/>
  <c r="AF852" i="10"/>
  <c r="AK852" s="1"/>
  <c r="AQ1054" i="8"/>
  <c r="E561" i="11"/>
  <c r="AF855" i="10"/>
  <c r="AO855" s="1"/>
  <c r="AQ1056" i="8"/>
  <c r="E584" i="11"/>
  <c r="AF857" i="10"/>
  <c r="AQ1062" i="8"/>
  <c r="E576" i="11"/>
  <c r="AF863" i="10"/>
  <c r="AK863" s="1"/>
  <c r="AQ1064" i="8"/>
  <c r="E578" i="11"/>
  <c r="AF865" i="10"/>
  <c r="AQ1066" i="8"/>
  <c r="E580" i="11"/>
  <c r="AF867" i="10"/>
  <c r="AQ1081" i="8"/>
  <c r="E517" i="11"/>
  <c r="AF882" i="10"/>
  <c r="AL882" s="1"/>
  <c r="AM882" s="1"/>
  <c r="AQ1083" i="8"/>
  <c r="E547" i="11"/>
  <c r="AF884" i="10"/>
  <c r="AL884" s="1"/>
  <c r="AM884" s="1"/>
  <c r="AQ1085" i="8"/>
  <c r="E524" i="11"/>
  <c r="AQ1089" i="8"/>
  <c r="E497" i="11"/>
  <c r="AQ1091" i="8"/>
  <c r="E499" i="11"/>
  <c r="AQ1093" i="8"/>
  <c r="E510" i="11"/>
  <c r="AQ1095" i="8"/>
  <c r="E501" i="11"/>
  <c r="AQ1097" i="8"/>
  <c r="E503" i="11"/>
  <c r="AQ1099" i="8"/>
  <c r="E505" i="11"/>
  <c r="AQ1101" i="8"/>
  <c r="E507" i="11"/>
  <c r="AQ1104" i="8"/>
  <c r="E248" i="11"/>
  <c r="AF905" i="10"/>
  <c r="AL905" s="1"/>
  <c r="AM905" s="1"/>
  <c r="AQ1106" i="8"/>
  <c r="E191" i="11"/>
  <c r="AF907" i="10"/>
  <c r="AL907" s="1"/>
  <c r="AM907" s="1"/>
  <c r="AQ1109" i="8"/>
  <c r="E350" i="11"/>
  <c r="AQ1111" i="8"/>
  <c r="E352" i="11"/>
  <c r="AQ1113" i="8"/>
  <c r="E354" i="11"/>
  <c r="AQ1115" i="8"/>
  <c r="E413" i="11"/>
  <c r="AQ1122" i="8"/>
  <c r="E592" i="11"/>
  <c r="AQ1130" i="8"/>
  <c r="E598" i="11"/>
  <c r="AQ1132" i="8"/>
  <c r="E600" i="11"/>
  <c r="AQ1136" i="8"/>
  <c r="E603" i="11"/>
  <c r="AQ1138" i="8"/>
  <c r="E605" i="11"/>
  <c r="AQ1140" i="8"/>
  <c r="E607" i="11"/>
  <c r="AQ1144" i="8"/>
  <c r="E610" i="11"/>
  <c r="AQ1146" i="8"/>
  <c r="E612" i="11"/>
  <c r="AQ1148" i="8"/>
  <c r="E614" i="11"/>
  <c r="AQ1150" i="8"/>
  <c r="E616" i="11"/>
  <c r="AQ1152" i="8"/>
  <c r="E618" i="11"/>
  <c r="AQ1154" i="8"/>
  <c r="E620" i="11"/>
  <c r="AQ1156" i="8"/>
  <c r="E622" i="11"/>
  <c r="AQ1158" i="8"/>
  <c r="E624" i="11"/>
  <c r="AQ1160" i="8"/>
  <c r="E626" i="11"/>
  <c r="AQ1162" i="8"/>
  <c r="E628" i="11"/>
  <c r="AQ1166" i="8"/>
  <c r="E631" i="11"/>
  <c r="AQ1168" i="8"/>
  <c r="E633" i="11"/>
  <c r="AQ1170" i="8"/>
  <c r="E635" i="11"/>
  <c r="AQ1174" i="8"/>
  <c r="E638" i="11"/>
  <c r="AQ1176" i="8"/>
  <c r="E640" i="11"/>
  <c r="AQ1178" i="8"/>
  <c r="E642" i="11"/>
  <c r="AQ1180" i="8"/>
  <c r="E644" i="11"/>
  <c r="AF585" i="8"/>
  <c r="AD473" i="10"/>
  <c r="AD585" i="8"/>
  <c r="AB473" i="10"/>
  <c r="AB585" i="8"/>
  <c r="Z473" i="10"/>
  <c r="Z585" i="8"/>
  <c r="X473" i="10"/>
  <c r="X585" i="8"/>
  <c r="V473" i="10"/>
  <c r="V585" i="8"/>
  <c r="T473" i="10"/>
  <c r="T585" i="8"/>
  <c r="R473" i="10"/>
  <c r="R585" i="8"/>
  <c r="P473" i="10"/>
  <c r="P585" i="8"/>
  <c r="N473" i="10"/>
  <c r="N585" i="8"/>
  <c r="L473" i="10"/>
  <c r="AN606" i="8"/>
  <c r="AO606" s="1"/>
  <c r="AF493" i="10"/>
  <c r="AN610" i="8"/>
  <c r="AO610" s="1"/>
  <c r="AF497" i="10"/>
  <c r="AN614" i="8"/>
  <c r="AO614" s="1"/>
  <c r="AF501" i="10"/>
  <c r="AN628" i="8"/>
  <c r="AO628" s="1"/>
  <c r="AF515" i="10"/>
  <c r="AN626" i="8"/>
  <c r="AO626" s="1"/>
  <c r="AF513" i="10"/>
  <c r="AN624" i="8"/>
  <c r="AO624" s="1"/>
  <c r="AF511" i="10"/>
  <c r="AN622" i="8"/>
  <c r="AO622" s="1"/>
  <c r="AF509" i="10"/>
  <c r="AN620" i="8"/>
  <c r="AO620" s="1"/>
  <c r="AF507" i="10"/>
  <c r="AN852" i="8"/>
  <c r="AO852" s="1"/>
  <c r="AF713" i="10"/>
  <c r="AG886" i="8"/>
  <c r="AE743" i="10"/>
  <c r="AE886" i="8"/>
  <c r="AC743" i="10"/>
  <c r="AC886" i="8"/>
  <c r="AA743" i="10"/>
  <c r="AA886" i="8"/>
  <c r="Y743" i="10"/>
  <c r="Y886" i="8"/>
  <c r="W743" i="10"/>
  <c r="W886" i="8"/>
  <c r="U743" i="10"/>
  <c r="U886" i="8"/>
  <c r="S743" i="10"/>
  <c r="S886" i="8"/>
  <c r="Q743" i="10"/>
  <c r="Q886" i="8"/>
  <c r="O743" i="10"/>
  <c r="O886" i="8"/>
  <c r="M743" i="10"/>
  <c r="M886" i="8"/>
  <c r="K743" i="10"/>
  <c r="H886" i="8"/>
  <c r="H743" i="10"/>
  <c r="D945" i="8"/>
  <c r="D788" i="10"/>
  <c r="AF792"/>
  <c r="E290" i="11"/>
  <c r="AF805" i="10"/>
  <c r="AQ1022" i="8"/>
  <c r="AF833" i="10"/>
  <c r="AQ1058" i="8"/>
  <c r="AF859" i="10"/>
  <c r="AQ1069" i="8"/>
  <c r="AF870" i="10"/>
  <c r="AQ1071" i="8"/>
  <c r="AF872" i="10"/>
  <c r="AQ1073" i="8"/>
  <c r="AF874" i="10"/>
  <c r="AQ1075" i="8"/>
  <c r="AF876" i="10"/>
  <c r="AL876" s="1"/>
  <c r="AM876" s="1"/>
  <c r="AQ1077" i="8"/>
  <c r="AF878" i="10"/>
  <c r="AJ975"/>
  <c r="AJ967"/>
  <c r="AJ959"/>
  <c r="AJ951"/>
  <c r="AO320"/>
  <c r="AK362"/>
  <c r="AL364"/>
  <c r="AM364" s="1"/>
  <c r="AK758"/>
  <c r="AF980"/>
  <c r="AO980" s="1"/>
  <c r="AF976"/>
  <c r="AO976" s="1"/>
  <c r="AF972"/>
  <c r="AO972" s="1"/>
  <c r="AF968"/>
  <c r="AO968" s="1"/>
  <c r="AF964"/>
  <c r="AO964" s="1"/>
  <c r="AF960"/>
  <c r="AO960" s="1"/>
  <c r="AF956"/>
  <c r="AO956" s="1"/>
  <c r="AF952"/>
  <c r="AO952" s="1"/>
  <c r="AF948"/>
  <c r="AO948" s="1"/>
  <c r="AF944"/>
  <c r="AO944" s="1"/>
  <c r="AF940"/>
  <c r="AK940" s="1"/>
  <c r="AF936"/>
  <c r="AO936" s="1"/>
  <c r="AF932"/>
  <c r="AK932" s="1"/>
  <c r="AF928"/>
  <c r="AK928" s="1"/>
  <c r="AF924"/>
  <c r="AK924" s="1"/>
  <c r="AF920"/>
  <c r="AO920" s="1"/>
  <c r="AF914"/>
  <c r="AK914" s="1"/>
  <c r="AF910"/>
  <c r="AK910" s="1"/>
  <c r="AF902"/>
  <c r="AL902" s="1"/>
  <c r="AM902" s="1"/>
  <c r="AF898"/>
  <c r="AL898" s="1"/>
  <c r="AM898" s="1"/>
  <c r="AF894"/>
  <c r="AL894" s="1"/>
  <c r="AM894" s="1"/>
  <c r="AF890"/>
  <c r="AL890" s="1"/>
  <c r="AM890" s="1"/>
  <c r="AF886"/>
  <c r="AL886" s="1"/>
  <c r="AM886" s="1"/>
  <c r="E146" i="11"/>
  <c r="AF239" i="10"/>
  <c r="E148" i="11"/>
  <c r="AF241" i="10"/>
  <c r="AL241" s="1"/>
  <c r="AM241" s="1"/>
  <c r="E150" i="11"/>
  <c r="AF243" i="10"/>
  <c r="AL243" s="1"/>
  <c r="AM243" s="1"/>
  <c r="E170" i="11"/>
  <c r="AF246" i="10"/>
  <c r="E172" i="11"/>
  <c r="AF248" i="10"/>
  <c r="AL248" s="1"/>
  <c r="AM248" s="1"/>
  <c r="E174" i="11"/>
  <c r="AF250" i="10"/>
  <c r="AL250" s="1"/>
  <c r="AM250" s="1"/>
  <c r="E162" i="11"/>
  <c r="AF253" i="10"/>
  <c r="E164" i="11"/>
  <c r="AF255" i="10"/>
  <c r="E166" i="11"/>
  <c r="AF257" i="10"/>
  <c r="AL257" s="1"/>
  <c r="AM257" s="1"/>
  <c r="E178" i="11"/>
  <c r="AF260" i="10"/>
  <c r="AL260" s="1"/>
  <c r="AM260" s="1"/>
  <c r="E180" i="11"/>
  <c r="AF262" i="10"/>
  <c r="AL262" s="1"/>
  <c r="AM262" s="1"/>
  <c r="E182" i="11"/>
  <c r="AF264" i="10"/>
  <c r="AL264" s="1"/>
  <c r="AM264" s="1"/>
  <c r="E184" i="11"/>
  <c r="AF266" i="10"/>
  <c r="AL266" s="1"/>
  <c r="AM266" s="1"/>
  <c r="E187" i="11"/>
  <c r="AF269" i="10"/>
  <c r="AL269" s="1"/>
  <c r="AM269" s="1"/>
  <c r="E189" i="11"/>
  <c r="AF271" i="10"/>
  <c r="AL271" s="1"/>
  <c r="AM271" s="1"/>
  <c r="E193" i="11"/>
  <c r="AF273" i="10"/>
  <c r="AL273" s="1"/>
  <c r="AM273" s="1"/>
  <c r="E194" i="11"/>
  <c r="AF275" i="10"/>
  <c r="E196" i="11"/>
  <c r="AF277" i="10"/>
  <c r="E235" i="11"/>
  <c r="AF283" i="10"/>
  <c r="E237" i="11"/>
  <c r="AF285" i="10"/>
  <c r="E240" i="11"/>
  <c r="AF287" i="10"/>
  <c r="E307" i="11"/>
  <c r="AF321" i="10"/>
  <c r="E347" i="11"/>
  <c r="AF324" i="10"/>
  <c r="E323" i="11"/>
  <c r="AF370" i="10"/>
  <c r="E325" i="11"/>
  <c r="AF372" i="10"/>
  <c r="AF375"/>
  <c r="E331" i="11"/>
  <c r="AF385" i="10"/>
  <c r="E334" i="11"/>
  <c r="AF388" i="10"/>
  <c r="E336" i="11"/>
  <c r="AF390" i="10"/>
  <c r="E338" i="11"/>
  <c r="AF392" i="10"/>
  <c r="E341" i="11"/>
  <c r="AF395" i="10"/>
  <c r="AF398"/>
  <c r="AF400"/>
  <c r="E345" i="11"/>
  <c r="E344" s="1"/>
  <c r="AF406" i="10"/>
  <c r="E343" i="11"/>
  <c r="AF408" i="10"/>
  <c r="E199" i="11"/>
  <c r="AF415" i="10"/>
  <c r="AK415" s="1"/>
  <c r="E201" i="11"/>
  <c r="AF417" i="10"/>
  <c r="AK417" s="1"/>
  <c r="E203" i="11"/>
  <c r="AF419" i="10"/>
  <c r="AK419" s="1"/>
  <c r="AN419" s="1"/>
  <c r="E205" i="11"/>
  <c r="AF421" i="10"/>
  <c r="AK421" s="1"/>
  <c r="E207" i="11"/>
  <c r="AF423" i="10"/>
  <c r="AK423" s="1"/>
  <c r="E209" i="11"/>
  <c r="AF425" i="10"/>
  <c r="AK425" s="1"/>
  <c r="E212" i="11"/>
  <c r="AF429" i="10"/>
  <c r="AK429" s="1"/>
  <c r="E214" i="11"/>
  <c r="AF431" i="10"/>
  <c r="AK431" s="1"/>
  <c r="E216" i="11"/>
  <c r="AF433" i="10"/>
  <c r="AK433" s="1"/>
  <c r="E218" i="11"/>
  <c r="AF435" i="10"/>
  <c r="AK435" s="1"/>
  <c r="E221" i="11"/>
  <c r="AF438" i="10"/>
  <c r="AK438" s="1"/>
  <c r="AN438" s="1"/>
  <c r="E223" i="11"/>
  <c r="AF440" i="10"/>
  <c r="AK440" s="1"/>
  <c r="E225" i="11"/>
  <c r="AF442" i="10"/>
  <c r="AK442" s="1"/>
  <c r="E251" i="11"/>
  <c r="AF445" i="10"/>
  <c r="AK445" s="1"/>
  <c r="E530" i="11"/>
  <c r="AF449" i="10"/>
  <c r="AK449" s="1"/>
  <c r="E512" i="11"/>
  <c r="AF452" i="10"/>
  <c r="AK452" s="1"/>
  <c r="E514" i="11"/>
  <c r="AF454" i="10"/>
  <c r="AK454" s="1"/>
  <c r="AN569" i="8"/>
  <c r="AO569" s="1"/>
  <c r="AF459" i="10"/>
  <c r="AQ571" i="8"/>
  <c r="AF461" i="10"/>
  <c r="AN588" i="8"/>
  <c r="AO588" s="1"/>
  <c r="E396" i="11"/>
  <c r="AF475" i="10"/>
  <c r="AO475" s="1"/>
  <c r="E398" i="11"/>
  <c r="AF478" i="10"/>
  <c r="AN598" i="8"/>
  <c r="AO598" s="1"/>
  <c r="E399" i="11"/>
  <c r="AF485" i="10"/>
  <c r="AO485" s="1"/>
  <c r="E401" i="11"/>
  <c r="AF488" i="10"/>
  <c r="AO488" s="1"/>
  <c r="AN616" i="8"/>
  <c r="AO616" s="1"/>
  <c r="E414" i="11"/>
  <c r="AF503" i="10"/>
  <c r="AQ632" i="8"/>
  <c r="AF519" i="10"/>
  <c r="AO519" s="1"/>
  <c r="AN634" i="8"/>
  <c r="AO634" s="1"/>
  <c r="AF521" i="10"/>
  <c r="AO521" s="1"/>
  <c r="E405" i="11"/>
  <c r="AF524" i="10"/>
  <c r="AO524" s="1"/>
  <c r="E407" i="11"/>
  <c r="AF526" i="10"/>
  <c r="AO526" s="1"/>
  <c r="AN642" i="8"/>
  <c r="AO642" s="1"/>
  <c r="E428" i="11"/>
  <c r="AF529" i="10"/>
  <c r="AK529" s="1"/>
  <c r="AQ644" i="8"/>
  <c r="E430" i="11"/>
  <c r="AF531" i="10"/>
  <c r="AO531" s="1"/>
  <c r="AN646" i="8"/>
  <c r="AO646" s="1"/>
  <c r="E431" i="11"/>
  <c r="AF533" i="10"/>
  <c r="AO533" s="1"/>
  <c r="E425" i="11"/>
  <c r="AF536" i="10"/>
  <c r="AO536" s="1"/>
  <c r="E422" i="11"/>
  <c r="AF538" i="10"/>
  <c r="AO538" s="1"/>
  <c r="E427" i="11"/>
  <c r="AF540" i="10"/>
  <c r="AO540" s="1"/>
  <c r="AN658" i="8"/>
  <c r="AO658" s="1"/>
  <c r="E12" i="11"/>
  <c r="AF545" i="10"/>
  <c r="AO545" s="1"/>
  <c r="AQ660" i="8"/>
  <c r="E14" i="11"/>
  <c r="AF547" i="10"/>
  <c r="AO547" s="1"/>
  <c r="E24" i="11"/>
  <c r="AF550" i="10"/>
  <c r="AO550" s="1"/>
  <c r="E26" i="11"/>
  <c r="AF552" i="10"/>
  <c r="AO552" s="1"/>
  <c r="AQ668" i="8"/>
  <c r="E30" i="11"/>
  <c r="AF555" i="10"/>
  <c r="AO555" s="1"/>
  <c r="AN670" i="8"/>
  <c r="AO670" s="1"/>
  <c r="E32" i="11"/>
  <c r="AF557" i="10"/>
  <c r="AO557" s="1"/>
  <c r="E36" i="11"/>
  <c r="AF560" i="10"/>
  <c r="AO560" s="1"/>
  <c r="E38" i="11"/>
  <c r="AF562" i="10"/>
  <c r="AO562" s="1"/>
  <c r="AN678" i="8"/>
  <c r="AO678" s="1"/>
  <c r="E7" i="11"/>
  <c r="AF565" i="10"/>
  <c r="AQ688" i="8"/>
  <c r="E18" i="11"/>
  <c r="AF575" i="10"/>
  <c r="AK575" s="1"/>
  <c r="AN690" i="8"/>
  <c r="AO690" s="1"/>
  <c r="E20" i="11"/>
  <c r="AF577" i="10"/>
  <c r="AQ692" i="8"/>
  <c r="E39" i="11"/>
  <c r="AF579" i="10"/>
  <c r="AK579" s="1"/>
  <c r="AQ696" i="8"/>
  <c r="E28" i="11"/>
  <c r="AF583" i="10"/>
  <c r="E245" i="11"/>
  <c r="AF586" i="10"/>
  <c r="AO586" s="1"/>
  <c r="E52" i="11"/>
  <c r="AF588" i="10"/>
  <c r="AL588" s="1"/>
  <c r="AM588" s="1"/>
  <c r="AQ704" i="8"/>
  <c r="E42" i="11"/>
  <c r="AF591" i="10"/>
  <c r="AO591" s="1"/>
  <c r="AN706" i="8"/>
  <c r="AO706" s="1"/>
  <c r="E53" i="11"/>
  <c r="AF593" i="10"/>
  <c r="AL593" s="1"/>
  <c r="AM593" s="1"/>
  <c r="AQ708" i="8"/>
  <c r="E55" i="11"/>
  <c r="AF595" i="10"/>
  <c r="AO595" s="1"/>
  <c r="E46" i="11"/>
  <c r="AF598" i="10"/>
  <c r="AK598" s="1"/>
  <c r="E48" i="11"/>
  <c r="AF600" i="10"/>
  <c r="AK600" s="1"/>
  <c r="E45" i="11"/>
  <c r="AF602" i="10"/>
  <c r="AK602" s="1"/>
  <c r="E10" i="11"/>
  <c r="AF604" i="10"/>
  <c r="AK604" s="1"/>
  <c r="AQ720" i="8"/>
  <c r="E419" i="11"/>
  <c r="AF607" i="10"/>
  <c r="AN722" i="8"/>
  <c r="AO722" s="1"/>
  <c r="E421" i="11"/>
  <c r="AF609" i="10"/>
  <c r="AO609" s="1"/>
  <c r="E538" i="11"/>
  <c r="AF612" i="10"/>
  <c r="AK612" s="1"/>
  <c r="E540" i="11"/>
  <c r="AF614" i="10"/>
  <c r="AK614" s="1"/>
  <c r="AN730" i="8"/>
  <c r="AO730" s="1"/>
  <c r="AF617" i="10"/>
  <c r="AK617" s="1"/>
  <c r="E96" i="11"/>
  <c r="AF624" i="10"/>
  <c r="AK624" s="1"/>
  <c r="E98" i="11"/>
  <c r="AF626" i="10"/>
  <c r="AK626" s="1"/>
  <c r="E100" i="11"/>
  <c r="AF628" i="10"/>
  <c r="AK628" s="1"/>
  <c r="AQ746" i="8"/>
  <c r="E155" i="11"/>
  <c r="AF631" i="10"/>
  <c r="AO631" s="1"/>
  <c r="AN748" i="8"/>
  <c r="AO748" s="1"/>
  <c r="E157" i="11"/>
  <c r="AF633" i="10"/>
  <c r="AK633" s="1"/>
  <c r="AQ750" i="8"/>
  <c r="E159" i="11"/>
  <c r="AF635" i="10"/>
  <c r="AO635" s="1"/>
  <c r="E543" i="11"/>
  <c r="AF650" i="10"/>
  <c r="AK650" s="1"/>
  <c r="AN768" i="8"/>
  <c r="AO768" s="1"/>
  <c r="AF653" i="10"/>
  <c r="AQ774" i="8"/>
  <c r="AF659" i="10"/>
  <c r="AL659" s="1"/>
  <c r="AM659" s="1"/>
  <c r="AN776" i="8"/>
  <c r="AO776" s="1"/>
  <c r="E544" i="11"/>
  <c r="AF661" i="10"/>
  <c r="AO661" s="1"/>
  <c r="AQ778" i="8"/>
  <c r="AF663" i="10"/>
  <c r="AO663" s="1"/>
  <c r="AN784" i="8"/>
  <c r="AO784" s="1"/>
  <c r="AF669" i="10"/>
  <c r="AO669" s="1"/>
  <c r="AQ786" i="8"/>
  <c r="AF671" i="10"/>
  <c r="AO671" s="1"/>
  <c r="E383" i="11"/>
  <c r="AF674" i="10"/>
  <c r="AK674" s="1"/>
  <c r="E385" i="11"/>
  <c r="AF676" i="10"/>
  <c r="E386" i="11"/>
  <c r="AF678" i="10"/>
  <c r="AN801" i="8"/>
  <c r="AO801" s="1"/>
  <c r="E389" i="11"/>
  <c r="AF681" i="10"/>
  <c r="AQ803" i="8"/>
  <c r="AF683" i="10"/>
  <c r="AQ812" i="8"/>
  <c r="E365" i="11"/>
  <c r="AF687" i="10"/>
  <c r="AK687" s="1"/>
  <c r="AN814" i="8"/>
  <c r="AO814" s="1"/>
  <c r="E367" i="11"/>
  <c r="AF689" i="10"/>
  <c r="AK689" s="1"/>
  <c r="E366" i="11"/>
  <c r="AF692" i="10"/>
  <c r="AO692" s="1"/>
  <c r="E368" i="11"/>
  <c r="AF694" i="10"/>
  <c r="AO694" s="1"/>
  <c r="E370" i="11"/>
  <c r="AF696" i="10"/>
  <c r="AO696" s="1"/>
  <c r="E379" i="11"/>
  <c r="AF700" i="10"/>
  <c r="AK700" s="1"/>
  <c r="AQ836" i="8"/>
  <c r="AF703" i="10"/>
  <c r="AO703" s="1"/>
  <c r="AN854" i="8"/>
  <c r="AO854" s="1"/>
  <c r="E583" i="11"/>
  <c r="AF715" i="10"/>
  <c r="AO715" s="1"/>
  <c r="AQ856" i="8"/>
  <c r="AF717" i="10"/>
  <c r="AO717" s="1"/>
  <c r="AN858" i="8"/>
  <c r="AO858" s="1"/>
  <c r="AF719" i="10"/>
  <c r="AO719" s="1"/>
  <c r="AQ860" i="8"/>
  <c r="AF721" i="10"/>
  <c r="AO721" s="1"/>
  <c r="AN862" i="8"/>
  <c r="AO862" s="1"/>
  <c r="AF723" i="10"/>
  <c r="AO723" s="1"/>
  <c r="AQ864" i="8"/>
  <c r="AF725" i="10"/>
  <c r="AO725" s="1"/>
  <c r="AN866" i="8"/>
  <c r="AO866" s="1"/>
  <c r="AF727" i="10"/>
  <c r="AO727" s="1"/>
  <c r="AQ868" i="8"/>
  <c r="AF729" i="10"/>
  <c r="AO729" s="1"/>
  <c r="AQ872" i="8"/>
  <c r="E434" i="11"/>
  <c r="AF733" i="10"/>
  <c r="AL733" s="1"/>
  <c r="AM733" s="1"/>
  <c r="AN874" i="8"/>
  <c r="AO874" s="1"/>
  <c r="E436" i="11"/>
  <c r="AF735" i="10"/>
  <c r="AL735" s="1"/>
  <c r="AM735" s="1"/>
  <c r="AQ888" i="8"/>
  <c r="E572" i="11"/>
  <c r="AF741" i="10"/>
  <c r="AL741" s="1"/>
  <c r="AM741" s="1"/>
  <c r="AQ902" i="8"/>
  <c r="AF751" i="10"/>
  <c r="AN904" i="8"/>
  <c r="AO904" s="1"/>
  <c r="E229" i="11"/>
  <c r="AF753" i="10"/>
  <c r="AQ906" i="8"/>
  <c r="E231" i="11"/>
  <c r="AF755" i="10"/>
  <c r="AN915" i="8"/>
  <c r="AO915" s="1"/>
  <c r="E533" i="11"/>
  <c r="AF761" i="10"/>
  <c r="AQ924" i="8"/>
  <c r="E556" i="11"/>
  <c r="AF767" i="10"/>
  <c r="AN926" i="8"/>
  <c r="AO926" s="1"/>
  <c r="AF769" i="10"/>
  <c r="E359" i="11"/>
  <c r="AF772" i="10"/>
  <c r="AF774"/>
  <c r="E558" i="11"/>
  <c r="AF776" i="10"/>
  <c r="E562" i="11"/>
  <c r="AF778" i="10"/>
  <c r="AN938" i="8"/>
  <c r="AO938" s="1"/>
  <c r="AF781" i="10"/>
  <c r="E275" i="11"/>
  <c r="AF786" i="10"/>
  <c r="AN971" i="8"/>
  <c r="AO971" s="1"/>
  <c r="E280" i="11"/>
  <c r="AF797" i="10"/>
  <c r="AQ973" i="8"/>
  <c r="E282" i="11"/>
  <c r="AF799" i="10"/>
  <c r="AQ975" i="8"/>
  <c r="E284" i="11"/>
  <c r="AF801" i="10"/>
  <c r="AQ981" i="8"/>
  <c r="AF804" i="10"/>
  <c r="AQ994" i="8"/>
  <c r="E287" i="11"/>
  <c r="AF812" i="10"/>
  <c r="AK812" s="1"/>
  <c r="AQ996" i="8"/>
  <c r="E289" i="11"/>
  <c r="AF814" i="10"/>
  <c r="AK814" s="1"/>
  <c r="AQ998" i="8"/>
  <c r="E298" i="11"/>
  <c r="AF816" i="10"/>
  <c r="AK816" s="1"/>
  <c r="AQ1002" i="8"/>
  <c r="E257" i="11"/>
  <c r="AF820" i="10"/>
  <c r="AL820" s="1"/>
  <c r="AM820" s="1"/>
  <c r="AQ1008" i="8"/>
  <c r="AF823" i="10"/>
  <c r="AK823" s="1"/>
  <c r="AQ1010" i="8"/>
  <c r="E296" i="11"/>
  <c r="AF825" i="10"/>
  <c r="AK825" s="1"/>
  <c r="AQ1031" i="8"/>
  <c r="E269" i="11"/>
  <c r="AF840" i="10"/>
  <c r="AL840" s="1"/>
  <c r="AM840" s="1"/>
  <c r="AQ1034" i="8"/>
  <c r="E265" i="11"/>
  <c r="AF843" i="10"/>
  <c r="AK843" s="1"/>
  <c r="AQ1036" i="8"/>
  <c r="E267" i="11"/>
  <c r="AF845" i="10"/>
  <c r="AK845" s="1"/>
  <c r="AF848"/>
  <c r="AK848" s="1"/>
  <c r="AQ1041" i="8"/>
  <c r="E243" i="11"/>
  <c r="AF850" i="10"/>
  <c r="AQ1052" i="8"/>
  <c r="AF853" i="10"/>
  <c r="AL853" s="1"/>
  <c r="AM853" s="1"/>
  <c r="AQ1055" i="8"/>
  <c r="E551" i="11"/>
  <c r="AF856" i="10"/>
  <c r="AL856" s="1"/>
  <c r="AM856" s="1"/>
  <c r="AQ1061" i="8"/>
  <c r="E575" i="11"/>
  <c r="AF862" i="10"/>
  <c r="AK862" s="1"/>
  <c r="AQ1063" i="8"/>
  <c r="E577" i="11"/>
  <c r="AF864" i="10"/>
  <c r="AK864" s="1"/>
  <c r="AQ1065" i="8"/>
  <c r="E579" i="11"/>
  <c r="AF866" i="10"/>
  <c r="AL866" s="1"/>
  <c r="AM866" s="1"/>
  <c r="AQ1067" i="8"/>
  <c r="E587" i="11"/>
  <c r="AF868" i="10"/>
  <c r="AK868" s="1"/>
  <c r="AQ1082" i="8"/>
  <c r="E518" i="11"/>
  <c r="AF883" i="10"/>
  <c r="AK883" s="1"/>
  <c r="AQ1084" i="8"/>
  <c r="E523" i="11"/>
  <c r="AF885" i="10"/>
  <c r="AK885" s="1"/>
  <c r="AQ1086" i="8"/>
  <c r="E525" i="11"/>
  <c r="AF887" i="10"/>
  <c r="AQ1088" i="8"/>
  <c r="AF889" i="10"/>
  <c r="AQ1090" i="8"/>
  <c r="E498" i="11"/>
  <c r="AF891" i="10"/>
  <c r="AK891" s="1"/>
  <c r="AQ1092" i="8"/>
  <c r="E500" i="11"/>
  <c r="AF893" i="10"/>
  <c r="AQ1094" i="8"/>
  <c r="E535" i="11"/>
  <c r="AF895" i="10"/>
  <c r="AK895" s="1"/>
  <c r="AQ1096" i="8"/>
  <c r="E502" i="11"/>
  <c r="AF897" i="10"/>
  <c r="AK897" s="1"/>
  <c r="AQ1098" i="8"/>
  <c r="E504" i="11"/>
  <c r="AF899" i="10"/>
  <c r="AK899" s="1"/>
  <c r="AQ1100" i="8"/>
  <c r="E506" i="11"/>
  <c r="AF901" i="10"/>
  <c r="AK901" s="1"/>
  <c r="AQ1102" i="8"/>
  <c r="AF903" i="10"/>
  <c r="AK903" s="1"/>
  <c r="AQ1105" i="8"/>
  <c r="E249" i="11"/>
  <c r="AQ1108" i="8"/>
  <c r="E349" i="11"/>
  <c r="AF909" i="10"/>
  <c r="AL909" s="1"/>
  <c r="AM909" s="1"/>
  <c r="AQ1110" i="8"/>
  <c r="E351" i="11"/>
  <c r="AF911" i="10"/>
  <c r="AQ1112" i="8"/>
  <c r="E353" i="11"/>
  <c r="AF913" i="10"/>
  <c r="AL913" s="1"/>
  <c r="AM913" s="1"/>
  <c r="AQ1114" i="8"/>
  <c r="E508" i="11"/>
  <c r="AF915" i="10"/>
  <c r="AL915" s="1"/>
  <c r="AM915" s="1"/>
  <c r="AQ1116" i="8"/>
  <c r="E509" i="11"/>
  <c r="AF917" i="10"/>
  <c r="AL917" s="1"/>
  <c r="AM917" s="1"/>
  <c r="AQ1121" i="8"/>
  <c r="E591" i="11"/>
  <c r="AF921" i="10"/>
  <c r="AO921" s="1"/>
  <c r="AN1125" i="8"/>
  <c r="AO1125" s="1"/>
  <c r="AF925" i="10"/>
  <c r="AK925" s="1"/>
  <c r="AQ1127" i="8"/>
  <c r="AF927" i="10"/>
  <c r="AK927" s="1"/>
  <c r="AQ1129" i="8"/>
  <c r="AF929" i="10"/>
  <c r="AK929" s="1"/>
  <c r="AQ1131" i="8"/>
  <c r="E599" i="11"/>
  <c r="AF931" i="10"/>
  <c r="AK931" s="1"/>
  <c r="AQ1133" i="8"/>
  <c r="E601" i="11"/>
  <c r="AF933" i="10"/>
  <c r="AO933" s="1"/>
  <c r="AQ1135" i="8"/>
  <c r="E602" i="11"/>
  <c r="AF935" i="10"/>
  <c r="AO935" s="1"/>
  <c r="AQ1137" i="8"/>
  <c r="E604" i="11"/>
  <c r="AF937" i="10"/>
  <c r="AO937" s="1"/>
  <c r="AQ1139" i="8"/>
  <c r="E606" i="11"/>
  <c r="AF939" i="10"/>
  <c r="AK939" s="1"/>
  <c r="AQ1141" i="8"/>
  <c r="E608" i="11"/>
  <c r="AF941" i="10"/>
  <c r="AK941" s="1"/>
  <c r="AQ1143" i="8"/>
  <c r="E609" i="11"/>
  <c r="AF943" i="10"/>
  <c r="AO943" s="1"/>
  <c r="AQ1145" i="8"/>
  <c r="E611" i="11"/>
  <c r="AF945" i="10"/>
  <c r="AO945" s="1"/>
  <c r="AQ1147" i="8"/>
  <c r="E613" i="11"/>
  <c r="AF947" i="10"/>
  <c r="AK947" s="1"/>
  <c r="AQ1149" i="8"/>
  <c r="E615" i="11"/>
  <c r="AF949" i="10"/>
  <c r="AO949" s="1"/>
  <c r="AQ1151" i="8"/>
  <c r="E617" i="11"/>
  <c r="AF951" i="10"/>
  <c r="AO951" s="1"/>
  <c r="AQ1153" i="8"/>
  <c r="E619" i="11"/>
  <c r="AF953" i="10"/>
  <c r="AO953" s="1"/>
  <c r="AQ1155" i="8"/>
  <c r="E621" i="11"/>
  <c r="AF955" i="10"/>
  <c r="AO955" s="1"/>
  <c r="AQ1157" i="8"/>
  <c r="E623" i="11"/>
  <c r="AF957" i="10"/>
  <c r="AO957" s="1"/>
  <c r="AQ1159" i="8"/>
  <c r="E625" i="11"/>
  <c r="AF959" i="10"/>
  <c r="AO959" s="1"/>
  <c r="AQ1161" i="8"/>
  <c r="E627" i="11"/>
  <c r="AF961" i="10"/>
  <c r="AO961" s="1"/>
  <c r="AQ1165" i="8"/>
  <c r="E630" i="11"/>
  <c r="AF965" i="10"/>
  <c r="AO965" s="1"/>
  <c r="AQ1167" i="8"/>
  <c r="E632" i="11"/>
  <c r="AF967" i="10"/>
  <c r="AO967" s="1"/>
  <c r="AQ1169" i="8"/>
  <c r="E634" i="11"/>
  <c r="AF969" i="10"/>
  <c r="AO969" s="1"/>
  <c r="AQ1171" i="8"/>
  <c r="E636" i="11"/>
  <c r="AF971" i="10"/>
  <c r="AO971" s="1"/>
  <c r="AQ1173" i="8"/>
  <c r="E637" i="11"/>
  <c r="AF973" i="10"/>
  <c r="AO973" s="1"/>
  <c r="AQ1175" i="8"/>
  <c r="E639" i="11"/>
  <c r="AF975" i="10"/>
  <c r="AO975" s="1"/>
  <c r="AQ1177" i="8"/>
  <c r="E641" i="11"/>
  <c r="AF977" i="10"/>
  <c r="AO977" s="1"/>
  <c r="AQ1179" i="8"/>
  <c r="E643" i="11"/>
  <c r="AF979" i="10"/>
  <c r="AO979" s="1"/>
  <c r="AG585" i="8"/>
  <c r="AE473" i="10"/>
  <c r="AE585" i="8"/>
  <c r="AC473" i="10"/>
  <c r="AC585" i="8"/>
  <c r="AA473" i="10"/>
  <c r="AA585" i="8"/>
  <c r="Y473" i="10"/>
  <c r="Y585" i="8"/>
  <c r="W473" i="10"/>
  <c r="W585" i="8"/>
  <c r="U473" i="10"/>
  <c r="U585" i="8"/>
  <c r="S473" i="10"/>
  <c r="S585" i="8"/>
  <c r="Q473" i="10"/>
  <c r="Q585" i="8"/>
  <c r="O473" i="10"/>
  <c r="O585" i="8"/>
  <c r="M473" i="10"/>
  <c r="D586" i="8"/>
  <c r="D477" i="10"/>
  <c r="AN596" i="8"/>
  <c r="AO596" s="1"/>
  <c r="AF483" i="10"/>
  <c r="AN840" i="8"/>
  <c r="AO840" s="1"/>
  <c r="AF707" i="10"/>
  <c r="AF709"/>
  <c r="AL709" s="1"/>
  <c r="AM709" s="1"/>
  <c r="E573" i="11"/>
  <c r="AF743" i="10"/>
  <c r="AF886" i="8"/>
  <c r="AD743" i="10"/>
  <c r="AD886" i="8"/>
  <c r="AB743" i="10"/>
  <c r="AB886" i="8"/>
  <c r="Z743" i="10"/>
  <c r="Z886" i="8"/>
  <c r="X743" i="10"/>
  <c r="X886" i="8"/>
  <c r="V743" i="10"/>
  <c r="V886" i="8"/>
  <c r="T743" i="10"/>
  <c r="T886" i="8"/>
  <c r="R743" i="10"/>
  <c r="R886" i="8"/>
  <c r="P743" i="10"/>
  <c r="P886" i="8"/>
  <c r="N743" i="10"/>
  <c r="N886" i="8"/>
  <c r="L743" i="10"/>
  <c r="L886" i="8"/>
  <c r="J743" i="10"/>
  <c r="G886" i="8"/>
  <c r="G743" i="10"/>
  <c r="E886" i="8"/>
  <c r="E743" i="10"/>
  <c r="D886" i="8"/>
  <c r="D743" i="10"/>
  <c r="E277" i="11"/>
  <c r="AF788" i="10"/>
  <c r="AL788" s="1"/>
  <c r="AM788" s="1"/>
  <c r="AQ1012" i="8"/>
  <c r="E261" i="11"/>
  <c r="AF827" i="10"/>
  <c r="AL827" s="1"/>
  <c r="AM827" s="1"/>
  <c r="AQ1016" i="8"/>
  <c r="AF829" i="10"/>
  <c r="AL829" s="1"/>
  <c r="AM829" s="1"/>
  <c r="AQ1021" i="8"/>
  <c r="AF832" i="10"/>
  <c r="AL832" s="1"/>
  <c r="AM832" s="1"/>
  <c r="AQ1024" i="8"/>
  <c r="AF835" i="10"/>
  <c r="AL835" s="1"/>
  <c r="AM835" s="1"/>
  <c r="AQ1028" i="8"/>
  <c r="AF837" i="10"/>
  <c r="AL837" s="1"/>
  <c r="AM837" s="1"/>
  <c r="AQ1059" i="8"/>
  <c r="AF860" i="10"/>
  <c r="AO860" s="1"/>
  <c r="AQ1070" i="8"/>
  <c r="AF871" i="10"/>
  <c r="AO871" s="1"/>
  <c r="AQ1072" i="8"/>
  <c r="AF873" i="10"/>
  <c r="AO873" s="1"/>
  <c r="AQ1074" i="8"/>
  <c r="AF875" i="10"/>
  <c r="AO875" s="1"/>
  <c r="AQ1076" i="8"/>
  <c r="AF877" i="10"/>
  <c r="AO877" s="1"/>
  <c r="AQ1078" i="8"/>
  <c r="AF879" i="10"/>
  <c r="AO879" s="1"/>
  <c r="E458" i="11"/>
  <c r="AF47" i="10"/>
  <c r="AL47" s="1"/>
  <c r="AM47" s="1"/>
  <c r="AL320"/>
  <c r="AM320" s="1"/>
  <c r="AL334"/>
  <c r="AM334" s="1"/>
  <c r="AF978"/>
  <c r="AO978" s="1"/>
  <c r="AF974"/>
  <c r="AO974" s="1"/>
  <c r="AF970"/>
  <c r="AO970" s="1"/>
  <c r="AF966"/>
  <c r="AO966" s="1"/>
  <c r="AF962"/>
  <c r="AO962" s="1"/>
  <c r="AF958"/>
  <c r="AO958" s="1"/>
  <c r="AF954"/>
  <c r="AO954" s="1"/>
  <c r="AF950"/>
  <c r="AO950" s="1"/>
  <c r="AF946"/>
  <c r="AO946" s="1"/>
  <c r="AF942"/>
  <c r="AK942" s="1"/>
  <c r="AF938"/>
  <c r="AK938" s="1"/>
  <c r="AF934"/>
  <c r="AO934" s="1"/>
  <c r="AF930"/>
  <c r="AK930" s="1"/>
  <c r="AF926"/>
  <c r="AK926" s="1"/>
  <c r="AF922"/>
  <c r="AO922" s="1"/>
  <c r="AF916"/>
  <c r="AK916" s="1"/>
  <c r="AF912"/>
  <c r="AK912" s="1"/>
  <c r="AF906"/>
  <c r="AO906" s="1"/>
  <c r="AF900"/>
  <c r="AL900" s="1"/>
  <c r="AM900" s="1"/>
  <c r="AF896"/>
  <c r="AL896" s="1"/>
  <c r="AM896" s="1"/>
  <c r="AF892"/>
  <c r="AL892" s="1"/>
  <c r="AM892" s="1"/>
  <c r="AF888"/>
  <c r="AL888" s="1"/>
  <c r="AM888" s="1"/>
  <c r="AO809"/>
  <c r="AJ819"/>
  <c r="AJ839"/>
  <c r="AJ855"/>
  <c r="AJ857"/>
  <c r="AJ813"/>
  <c r="AJ815"/>
  <c r="AJ823"/>
  <c r="AJ825"/>
  <c r="AJ843"/>
  <c r="AJ845"/>
  <c r="AJ853"/>
  <c r="AJ883"/>
  <c r="AJ885"/>
  <c r="AJ887"/>
  <c r="AJ889"/>
  <c r="AJ891"/>
  <c r="AJ893"/>
  <c r="AJ895"/>
  <c r="AJ897"/>
  <c r="AJ899"/>
  <c r="AJ901"/>
  <c r="AJ903"/>
  <c r="AJ909"/>
  <c r="AJ911"/>
  <c r="AJ913"/>
  <c r="AJ915"/>
  <c r="AJ917"/>
  <c r="AO140"/>
  <c r="AK140"/>
  <c r="AN140" s="1"/>
  <c r="AO188"/>
  <c r="AK188"/>
  <c r="AN188" s="1"/>
  <c r="AK29"/>
  <c r="AO29"/>
  <c r="AO30"/>
  <c r="AK31"/>
  <c r="AN31" s="1"/>
  <c r="AO31"/>
  <c r="AK51"/>
  <c r="AN51" s="1"/>
  <c r="AO51"/>
  <c r="AK55"/>
  <c r="AN55" s="1"/>
  <c r="AK99"/>
  <c r="AN99" s="1"/>
  <c r="AO99"/>
  <c r="AK106"/>
  <c r="AN106" s="1"/>
  <c r="AO106"/>
  <c r="AK109"/>
  <c r="AN109" s="1"/>
  <c r="AO109"/>
  <c r="AL140"/>
  <c r="AM140" s="1"/>
  <c r="AL188"/>
  <c r="AM188" s="1"/>
  <c r="AO143"/>
  <c r="AK143"/>
  <c r="AN143" s="1"/>
  <c r="AL143"/>
  <c r="AM143" s="1"/>
  <c r="AK279"/>
  <c r="AO279"/>
  <c r="AK290"/>
  <c r="AO290"/>
  <c r="AK304"/>
  <c r="AO304"/>
  <c r="AK312"/>
  <c r="AO312"/>
  <c r="AN334"/>
  <c r="AK448"/>
  <c r="AO919"/>
  <c r="AK919"/>
  <c r="AL919"/>
  <c r="AM919" s="1"/>
  <c r="AL850" i="8"/>
  <c r="AL1017"/>
  <c r="AN1179"/>
  <c r="AO1179" s="1"/>
  <c r="AN1175"/>
  <c r="AO1175" s="1"/>
  <c r="AN1171"/>
  <c r="AO1171" s="1"/>
  <c r="AN1167"/>
  <c r="AO1167" s="1"/>
  <c r="AN1159"/>
  <c r="AO1159" s="1"/>
  <c r="AN1155"/>
  <c r="AO1155" s="1"/>
  <c r="AN1151"/>
  <c r="AO1151" s="1"/>
  <c r="AN1147"/>
  <c r="AO1147" s="1"/>
  <c r="AN1143"/>
  <c r="AO1143" s="1"/>
  <c r="AN1139"/>
  <c r="AO1139" s="1"/>
  <c r="AN1135"/>
  <c r="AO1135" s="1"/>
  <c r="AN1131"/>
  <c r="AO1131" s="1"/>
  <c r="AN1127"/>
  <c r="AO1127" s="1"/>
  <c r="AN947"/>
  <c r="AO947" s="1"/>
  <c r="AQ934"/>
  <c r="AQ930"/>
  <c r="AQ922"/>
  <c r="AN876"/>
  <c r="AO876" s="1"/>
  <c r="AQ840"/>
  <c r="AN824"/>
  <c r="AO824" s="1"/>
  <c r="AN820"/>
  <c r="AO820" s="1"/>
  <c r="AQ792"/>
  <c r="AQ780"/>
  <c r="AQ764"/>
  <c r="AQ756"/>
  <c r="AN742"/>
  <c r="AO742" s="1"/>
  <c r="AQ736"/>
  <c r="AQ726"/>
  <c r="AQ714"/>
  <c r="AQ710"/>
  <c r="AN684"/>
  <c r="AO684" s="1"/>
  <c r="AQ674"/>
  <c r="AN664"/>
  <c r="AO664" s="1"/>
  <c r="AN652"/>
  <c r="AO652" s="1"/>
  <c r="AN648"/>
  <c r="AO648" s="1"/>
  <c r="AQ638"/>
  <c r="AN618"/>
  <c r="AO618" s="1"/>
  <c r="AQ602"/>
  <c r="AQ592"/>
  <c r="AQ560"/>
  <c r="AQ542"/>
  <c r="AQ538"/>
  <c r="AQ475"/>
  <c r="AQ456"/>
  <c r="AQ426"/>
  <c r="AQ402"/>
  <c r="AN384"/>
  <c r="AO384" s="1"/>
  <c r="AN376"/>
  <c r="AO376" s="1"/>
  <c r="AN368"/>
  <c r="AO368" s="1"/>
  <c r="AN313"/>
  <c r="AO313" s="1"/>
  <c r="AQ283"/>
  <c r="AQ267"/>
  <c r="AN257"/>
  <c r="AO257" s="1"/>
  <c r="AN219"/>
  <c r="AO219" s="1"/>
  <c r="AQ91"/>
  <c r="AQ60"/>
  <c r="AQ22"/>
  <c r="AN1177"/>
  <c r="AO1177" s="1"/>
  <c r="AN1173"/>
  <c r="AO1173" s="1"/>
  <c r="AN1169"/>
  <c r="AO1169" s="1"/>
  <c r="AN1165"/>
  <c r="AO1165" s="1"/>
  <c r="AN1161"/>
  <c r="AO1161" s="1"/>
  <c r="AN1157"/>
  <c r="AO1157" s="1"/>
  <c r="AN1153"/>
  <c r="AO1153" s="1"/>
  <c r="AN1149"/>
  <c r="AO1149" s="1"/>
  <c r="AN1145"/>
  <c r="AO1145" s="1"/>
  <c r="AN1141"/>
  <c r="AO1141" s="1"/>
  <c r="AN1137"/>
  <c r="AO1137" s="1"/>
  <c r="AN1133"/>
  <c r="AO1133" s="1"/>
  <c r="AN1129"/>
  <c r="AO1129" s="1"/>
  <c r="AN936"/>
  <c r="AO936" s="1"/>
  <c r="AN932"/>
  <c r="AO932" s="1"/>
  <c r="AN928"/>
  <c r="AO928" s="1"/>
  <c r="AQ908"/>
  <c r="AQ838"/>
  <c r="AQ822"/>
  <c r="AQ818"/>
  <c r="AN790"/>
  <c r="AO790" s="1"/>
  <c r="AN770"/>
  <c r="AO770" s="1"/>
  <c r="AN758"/>
  <c r="AO758" s="1"/>
  <c r="AN754"/>
  <c r="AO754" s="1"/>
  <c r="AQ740"/>
  <c r="AN732"/>
  <c r="AO732" s="1"/>
  <c r="AN716"/>
  <c r="AO716" s="1"/>
  <c r="AN712"/>
  <c r="AO712" s="1"/>
  <c r="AN700"/>
  <c r="AO700" s="1"/>
  <c r="AQ682"/>
  <c r="AN672"/>
  <c r="AO672" s="1"/>
  <c r="AQ662"/>
  <c r="AQ650"/>
  <c r="AN640"/>
  <c r="AO640" s="1"/>
  <c r="AN594"/>
  <c r="AO594" s="1"/>
  <c r="AQ573"/>
  <c r="AN558"/>
  <c r="AO558" s="1"/>
  <c r="AN540"/>
  <c r="AO540" s="1"/>
  <c r="AN536"/>
  <c r="AO536" s="1"/>
  <c r="AQ464"/>
  <c r="AN454"/>
  <c r="AO454" s="1"/>
  <c r="AN408"/>
  <c r="AO408" s="1"/>
  <c r="AQ386"/>
  <c r="AQ378"/>
  <c r="AQ370"/>
  <c r="AQ315"/>
  <c r="AQ299"/>
  <c r="AN281"/>
  <c r="AO281" s="1"/>
  <c r="AQ259"/>
  <c r="AN235"/>
  <c r="AO235" s="1"/>
  <c r="AQ169"/>
  <c r="AN66"/>
  <c r="AO66" s="1"/>
  <c r="AQ48"/>
  <c r="AN10"/>
  <c r="AO10" s="1"/>
  <c r="AQ10"/>
  <c r="AN14"/>
  <c r="AO14" s="1"/>
  <c r="AQ14"/>
  <c r="AN95"/>
  <c r="AO95" s="1"/>
  <c r="AQ95"/>
  <c r="AN693"/>
  <c r="AO693" s="1"/>
  <c r="AQ693"/>
  <c r="AQ12"/>
  <c r="AN12"/>
  <c r="AO12" s="1"/>
  <c r="AN17"/>
  <c r="AO17" s="1"/>
  <c r="AQ17"/>
  <c r="AN21"/>
  <c r="AO21" s="1"/>
  <c r="AQ21"/>
  <c r="AN23"/>
  <c r="AO23" s="1"/>
  <c r="AQ23"/>
  <c r="AN25"/>
  <c r="AO25" s="1"/>
  <c r="AQ25"/>
  <c r="AQ28"/>
  <c r="AN28"/>
  <c r="AO28" s="1"/>
  <c r="AN30"/>
  <c r="AO30" s="1"/>
  <c r="AQ30"/>
  <c r="AN45"/>
  <c r="AO45" s="1"/>
  <c r="AQ45"/>
  <c r="AN47"/>
  <c r="AO47" s="1"/>
  <c r="AQ47"/>
  <c r="AQ50"/>
  <c r="AN50"/>
  <c r="AO50" s="1"/>
  <c r="AN52"/>
  <c r="AO52" s="1"/>
  <c r="AQ52"/>
  <c r="AN59"/>
  <c r="AO59" s="1"/>
  <c r="AQ59"/>
  <c r="AN61"/>
  <c r="AO61" s="1"/>
  <c r="AQ61"/>
  <c r="AN63"/>
  <c r="AO63" s="1"/>
  <c r="AQ63"/>
  <c r="AN65"/>
  <c r="AO65" s="1"/>
  <c r="AQ65"/>
  <c r="AN67"/>
  <c r="AO67" s="1"/>
  <c r="AQ67"/>
  <c r="AN71"/>
  <c r="AO71" s="1"/>
  <c r="AQ71"/>
  <c r="AQ74"/>
  <c r="AN74"/>
  <c r="AO74" s="1"/>
  <c r="AN83"/>
  <c r="AO83" s="1"/>
  <c r="AQ83"/>
  <c r="AQ85"/>
  <c r="AN85"/>
  <c r="AO85" s="1"/>
  <c r="AN87"/>
  <c r="AO87" s="1"/>
  <c r="AQ87"/>
  <c r="AN90"/>
  <c r="AO90" s="1"/>
  <c r="AQ90"/>
  <c r="AN92"/>
  <c r="AO92" s="1"/>
  <c r="AQ92"/>
  <c r="AN94"/>
  <c r="AO94" s="1"/>
  <c r="AQ94"/>
  <c r="AQ97"/>
  <c r="AN97"/>
  <c r="AO97" s="1"/>
  <c r="AN100"/>
  <c r="AO100" s="1"/>
  <c r="AQ100"/>
  <c r="AN103"/>
  <c r="AO103" s="1"/>
  <c r="AQ103"/>
  <c r="AN113"/>
  <c r="AO113" s="1"/>
  <c r="AQ113"/>
  <c r="AN115"/>
  <c r="AO115" s="1"/>
  <c r="AQ115"/>
  <c r="AN117"/>
  <c r="AO117" s="1"/>
  <c r="AQ117"/>
  <c r="AQ131"/>
  <c r="AN131"/>
  <c r="AO131" s="1"/>
  <c r="AN133"/>
  <c r="AO133" s="1"/>
  <c r="AQ133"/>
  <c r="AN144"/>
  <c r="AO144" s="1"/>
  <c r="AQ144"/>
  <c r="AQ147"/>
  <c r="AN147"/>
  <c r="AO147" s="1"/>
  <c r="AN152"/>
  <c r="AO152" s="1"/>
  <c r="AQ152"/>
  <c r="AQ155"/>
  <c r="AN155"/>
  <c r="AO155" s="1"/>
  <c r="AN157"/>
  <c r="AO157" s="1"/>
  <c r="AQ157"/>
  <c r="AQ159"/>
  <c r="AN159"/>
  <c r="AO159" s="1"/>
  <c r="AN161"/>
  <c r="AO161" s="1"/>
  <c r="AQ161"/>
  <c r="AQ163"/>
  <c r="AN163"/>
  <c r="AO163" s="1"/>
  <c r="AN165"/>
  <c r="AO165" s="1"/>
  <c r="AQ165"/>
  <c r="AQ167"/>
  <c r="AN167"/>
  <c r="AO167" s="1"/>
  <c r="AN178"/>
  <c r="AO178" s="1"/>
  <c r="AQ178"/>
  <c r="AQ183"/>
  <c r="AN183"/>
  <c r="AO183" s="1"/>
  <c r="AN186"/>
  <c r="AO186" s="1"/>
  <c r="AQ186"/>
  <c r="AQ199"/>
  <c r="AN199"/>
  <c r="AO199" s="1"/>
  <c r="AN202"/>
  <c r="AO202" s="1"/>
  <c r="AQ202"/>
  <c r="AN218"/>
  <c r="AO218" s="1"/>
  <c r="AQ218"/>
  <c r="AN220"/>
  <c r="AO220" s="1"/>
  <c r="AQ220"/>
  <c r="AN222"/>
  <c r="AO222" s="1"/>
  <c r="AQ222"/>
  <c r="AN224"/>
  <c r="AO224" s="1"/>
  <c r="AQ224"/>
  <c r="AQ227"/>
  <c r="AN227"/>
  <c r="AO227" s="1"/>
  <c r="AN229"/>
  <c r="AO229" s="1"/>
  <c r="AQ229"/>
  <c r="AQ231"/>
  <c r="AN231"/>
  <c r="AO231" s="1"/>
  <c r="AN233"/>
  <c r="AO233" s="1"/>
  <c r="AQ233"/>
  <c r="AN236"/>
  <c r="AO236" s="1"/>
  <c r="AQ236"/>
  <c r="AN238"/>
  <c r="AO238" s="1"/>
  <c r="AQ238"/>
  <c r="AN240"/>
  <c r="AO240" s="1"/>
  <c r="AQ240"/>
  <c r="AN243"/>
  <c r="AO243" s="1"/>
  <c r="AQ243"/>
  <c r="AQ245"/>
  <c r="AN245"/>
  <c r="AO245" s="1"/>
  <c r="AN247"/>
  <c r="AO247" s="1"/>
  <c r="AQ247"/>
  <c r="AQ249"/>
  <c r="AN249"/>
  <c r="AO249" s="1"/>
  <c r="AQ253"/>
  <c r="AN253"/>
  <c r="AO253" s="1"/>
  <c r="AN255"/>
  <c r="AO255" s="1"/>
  <c r="AQ255"/>
  <c r="AN258"/>
  <c r="AO258" s="1"/>
  <c r="AQ258"/>
  <c r="AN260"/>
  <c r="AO260" s="1"/>
  <c r="AQ260"/>
  <c r="AN263"/>
  <c r="AO263" s="1"/>
  <c r="AQ263"/>
  <c r="AQ265"/>
  <c r="AN265"/>
  <c r="AO265" s="1"/>
  <c r="AN268"/>
  <c r="AO268" s="1"/>
  <c r="AQ268"/>
  <c r="AN270"/>
  <c r="AO270" s="1"/>
  <c r="AQ270"/>
  <c r="AQ273"/>
  <c r="AN273"/>
  <c r="AO273" s="1"/>
  <c r="AN275"/>
  <c r="AO275" s="1"/>
  <c r="AQ275"/>
  <c r="AQ277"/>
  <c r="AN277"/>
  <c r="AO277" s="1"/>
  <c r="AN280"/>
  <c r="AO280" s="1"/>
  <c r="AQ280"/>
  <c r="AN282"/>
  <c r="AO282" s="1"/>
  <c r="AQ282"/>
  <c r="AN284"/>
  <c r="AO284" s="1"/>
  <c r="AQ284"/>
  <c r="AN287"/>
  <c r="AO287" s="1"/>
  <c r="AQ287"/>
  <c r="AQ289"/>
  <c r="AN289"/>
  <c r="AO289" s="1"/>
  <c r="AN291"/>
  <c r="AO291" s="1"/>
  <c r="AQ291"/>
  <c r="AQ293"/>
  <c r="AN293"/>
  <c r="AO293" s="1"/>
  <c r="AN295"/>
  <c r="AO295" s="1"/>
  <c r="AQ295"/>
  <c r="AN298"/>
  <c r="AO298" s="1"/>
  <c r="AQ298"/>
  <c r="AN300"/>
  <c r="AO300" s="1"/>
  <c r="AQ300"/>
  <c r="AN302"/>
  <c r="AO302" s="1"/>
  <c r="AQ302"/>
  <c r="AQ305"/>
  <c r="AN305"/>
  <c r="AO305" s="1"/>
  <c r="AN307"/>
  <c r="AO307" s="1"/>
  <c r="AQ307"/>
  <c r="AQ309"/>
  <c r="AN309"/>
  <c r="AO309" s="1"/>
  <c r="AN312"/>
  <c r="AO312" s="1"/>
  <c r="AQ312"/>
  <c r="AN314"/>
  <c r="AO314" s="1"/>
  <c r="AQ314"/>
  <c r="AN316"/>
  <c r="AO316" s="1"/>
  <c r="AQ316"/>
  <c r="AN319"/>
  <c r="AO319" s="1"/>
  <c r="AQ319"/>
  <c r="AQ321"/>
  <c r="AN321"/>
  <c r="AO321" s="1"/>
  <c r="AQ323"/>
  <c r="AN323"/>
  <c r="AO323" s="1"/>
  <c r="AQ325"/>
  <c r="AN325"/>
  <c r="AO325" s="1"/>
  <c r="AQ328"/>
  <c r="AN328"/>
  <c r="AO328" s="1"/>
  <c r="AQ330"/>
  <c r="AN330"/>
  <c r="AO330" s="1"/>
  <c r="AQ332"/>
  <c r="AN332"/>
  <c r="AO332" s="1"/>
  <c r="AQ334"/>
  <c r="AN334"/>
  <c r="AO334" s="1"/>
  <c r="AQ336"/>
  <c r="AN336"/>
  <c r="AO336" s="1"/>
  <c r="AQ347"/>
  <c r="AN347"/>
  <c r="AO347" s="1"/>
  <c r="AQ350"/>
  <c r="AN350"/>
  <c r="AO350" s="1"/>
  <c r="AQ352"/>
  <c r="AN352"/>
  <c r="AO352" s="1"/>
  <c r="AQ354"/>
  <c r="AN354"/>
  <c r="AO354" s="1"/>
  <c r="AN361"/>
  <c r="AO361" s="1"/>
  <c r="AQ361"/>
  <c r="AN367"/>
  <c r="AO367" s="1"/>
  <c r="AQ367"/>
  <c r="AN369"/>
  <c r="AO369" s="1"/>
  <c r="AQ369"/>
  <c r="AQ372"/>
  <c r="AN372"/>
  <c r="AO372" s="1"/>
  <c r="AN374"/>
  <c r="AO374" s="1"/>
  <c r="AQ374"/>
  <c r="AN377"/>
  <c r="AO377" s="1"/>
  <c r="AQ377"/>
  <c r="AQ380"/>
  <c r="AN380"/>
  <c r="AO380" s="1"/>
  <c r="AN383"/>
  <c r="AO383" s="1"/>
  <c r="AQ383"/>
  <c r="AN385"/>
  <c r="AO385" s="1"/>
  <c r="AQ385"/>
  <c r="AQ388"/>
  <c r="AN388"/>
  <c r="AO388" s="1"/>
  <c r="AN398"/>
  <c r="AO398" s="1"/>
  <c r="AQ398"/>
  <c r="AN401"/>
  <c r="AO401" s="1"/>
  <c r="AQ401"/>
  <c r="AN403"/>
  <c r="AO403" s="1"/>
  <c r="AQ403"/>
  <c r="AN407"/>
  <c r="AO407" s="1"/>
  <c r="AQ407"/>
  <c r="AN410"/>
  <c r="AO410" s="1"/>
  <c r="AQ410"/>
  <c r="AQ412"/>
  <c r="AN412"/>
  <c r="AO412" s="1"/>
  <c r="AN415"/>
  <c r="AO415" s="1"/>
  <c r="AQ415"/>
  <c r="AN418"/>
  <c r="AO418" s="1"/>
  <c r="AQ418"/>
  <c r="AN422"/>
  <c r="AO422" s="1"/>
  <c r="AQ422"/>
  <c r="AQ424"/>
  <c r="AN424"/>
  <c r="AO424" s="1"/>
  <c r="AN430"/>
  <c r="AO430" s="1"/>
  <c r="AQ430"/>
  <c r="AN434"/>
  <c r="AO434" s="1"/>
  <c r="AQ434"/>
  <c r="AN437"/>
  <c r="AO437" s="1"/>
  <c r="AQ437"/>
  <c r="AN440"/>
  <c r="AO440" s="1"/>
  <c r="AQ440"/>
  <c r="AQ443"/>
  <c r="AN443"/>
  <c r="AO443" s="1"/>
  <c r="AN445"/>
  <c r="AO445" s="1"/>
  <c r="AQ445"/>
  <c r="AN448"/>
  <c r="AO448" s="1"/>
  <c r="AQ448"/>
  <c r="AN453"/>
  <c r="AO453" s="1"/>
  <c r="AQ453"/>
  <c r="AN455"/>
  <c r="AO455" s="1"/>
  <c r="AQ455"/>
  <c r="AQ458"/>
  <c r="AN458"/>
  <c r="AO458" s="1"/>
  <c r="AN460"/>
  <c r="AO460" s="1"/>
  <c r="AQ460"/>
  <c r="AQ462"/>
  <c r="AN462"/>
  <c r="AO462" s="1"/>
  <c r="AN468"/>
  <c r="AO468" s="1"/>
  <c r="AQ468"/>
  <c r="AN471"/>
  <c r="AO471" s="1"/>
  <c r="AQ471"/>
  <c r="AN474"/>
  <c r="AO474" s="1"/>
  <c r="AQ474"/>
  <c r="AN476"/>
  <c r="AO476" s="1"/>
  <c r="AQ476"/>
  <c r="AN478"/>
  <c r="AO478" s="1"/>
  <c r="AQ478"/>
  <c r="AQ481"/>
  <c r="AN481"/>
  <c r="AO481" s="1"/>
  <c r="AN484"/>
  <c r="AO484" s="1"/>
  <c r="AQ484"/>
  <c r="AN489"/>
  <c r="AO489" s="1"/>
  <c r="AQ489"/>
  <c r="AQ492"/>
  <c r="AN492"/>
  <c r="AO492" s="1"/>
  <c r="AN495"/>
  <c r="AO495" s="1"/>
  <c r="AQ495"/>
  <c r="AN497"/>
  <c r="AO497" s="1"/>
  <c r="AQ497"/>
  <c r="AQ504"/>
  <c r="AN504"/>
  <c r="AO504" s="1"/>
  <c r="AN506"/>
  <c r="AO506" s="1"/>
  <c r="AQ506"/>
  <c r="AQ508"/>
  <c r="AN508"/>
  <c r="AO508" s="1"/>
  <c r="AN510"/>
  <c r="AO510" s="1"/>
  <c r="AQ510"/>
  <c r="AQ512"/>
  <c r="AN512"/>
  <c r="AO512" s="1"/>
  <c r="AN514"/>
  <c r="AO514" s="1"/>
  <c r="AQ514"/>
  <c r="AN523"/>
  <c r="AO523" s="1"/>
  <c r="AQ523"/>
  <c r="AN525"/>
  <c r="AO525" s="1"/>
  <c r="AQ525"/>
  <c r="AQ527"/>
  <c r="AN527"/>
  <c r="AO527" s="1"/>
  <c r="AN529"/>
  <c r="AO529" s="1"/>
  <c r="AQ529"/>
  <c r="AN537"/>
  <c r="AO537" s="1"/>
  <c r="AQ537"/>
  <c r="AN539"/>
  <c r="AO539" s="1"/>
  <c r="AQ539"/>
  <c r="AN541"/>
  <c r="AO541" s="1"/>
  <c r="AQ541"/>
  <c r="AQ549"/>
  <c r="AN549"/>
  <c r="AO549" s="1"/>
  <c r="AN551"/>
  <c r="AO551" s="1"/>
  <c r="AQ551"/>
  <c r="AQ554"/>
  <c r="AN554"/>
  <c r="AO554" s="1"/>
  <c r="AN557"/>
  <c r="AO557" s="1"/>
  <c r="AQ557"/>
  <c r="AN559"/>
  <c r="AO559" s="1"/>
  <c r="AQ559"/>
  <c r="AN577"/>
  <c r="AO577" s="1"/>
  <c r="AQ577"/>
  <c r="AN591"/>
  <c r="AO591" s="1"/>
  <c r="AQ591"/>
  <c r="AN593"/>
  <c r="AO593" s="1"/>
  <c r="AQ593"/>
  <c r="AN601"/>
  <c r="AO601" s="1"/>
  <c r="AQ601"/>
  <c r="AN619"/>
  <c r="AO619" s="1"/>
  <c r="AQ619"/>
  <c r="AN637"/>
  <c r="AO637" s="1"/>
  <c r="AQ637"/>
  <c r="AN639"/>
  <c r="AO639" s="1"/>
  <c r="AQ639"/>
  <c r="AN649"/>
  <c r="AO649" s="1"/>
  <c r="AQ649"/>
  <c r="AN651"/>
  <c r="AO651" s="1"/>
  <c r="AQ651"/>
  <c r="AN653"/>
  <c r="AO653" s="1"/>
  <c r="AQ653"/>
  <c r="AN663"/>
  <c r="AO663" s="1"/>
  <c r="AQ663"/>
  <c r="AN665"/>
  <c r="AO665" s="1"/>
  <c r="AQ665"/>
  <c r="AN673"/>
  <c r="AO673" s="1"/>
  <c r="AQ673"/>
  <c r="AN675"/>
  <c r="AO675" s="1"/>
  <c r="AQ675"/>
  <c r="AN681"/>
  <c r="AO681" s="1"/>
  <c r="AQ681"/>
  <c r="AN683"/>
  <c r="AO683" s="1"/>
  <c r="AQ683"/>
  <c r="AN685"/>
  <c r="AO685" s="1"/>
  <c r="AQ685"/>
  <c r="AN699"/>
  <c r="AO699" s="1"/>
  <c r="AQ699"/>
  <c r="AN701"/>
  <c r="AO701" s="1"/>
  <c r="AQ701"/>
  <c r="AN711"/>
  <c r="AO711" s="1"/>
  <c r="AQ711"/>
  <c r="AN713"/>
  <c r="AO713" s="1"/>
  <c r="AQ713"/>
  <c r="AN715"/>
  <c r="AO715" s="1"/>
  <c r="AQ715"/>
  <c r="AN717"/>
  <c r="AO717" s="1"/>
  <c r="AQ717"/>
  <c r="AN725"/>
  <c r="AO725" s="1"/>
  <c r="AQ725"/>
  <c r="AN727"/>
  <c r="AO727" s="1"/>
  <c r="AQ727"/>
  <c r="AN733"/>
  <c r="AO733" s="1"/>
  <c r="AQ733"/>
  <c r="AN739"/>
  <c r="AO739" s="1"/>
  <c r="AQ739"/>
  <c r="AN741"/>
  <c r="AO741" s="1"/>
  <c r="AQ741"/>
  <c r="AN743"/>
  <c r="AO743" s="1"/>
  <c r="AQ743"/>
  <c r="AN753"/>
  <c r="AO753" s="1"/>
  <c r="AQ753"/>
  <c r="AN755"/>
  <c r="AO755" s="1"/>
  <c r="AQ755"/>
  <c r="AN757"/>
  <c r="AO757" s="1"/>
  <c r="AQ757"/>
  <c r="AN761"/>
  <c r="AO761" s="1"/>
  <c r="AQ761"/>
  <c r="AN765"/>
  <c r="AO765" s="1"/>
  <c r="AQ765"/>
  <c r="AN771"/>
  <c r="AO771" s="1"/>
  <c r="AQ771"/>
  <c r="AN781"/>
  <c r="AO781" s="1"/>
  <c r="AQ781"/>
  <c r="AN789"/>
  <c r="AO789" s="1"/>
  <c r="AQ789"/>
  <c r="AN791"/>
  <c r="AO791" s="1"/>
  <c r="AQ791"/>
  <c r="AN793"/>
  <c r="AO793" s="1"/>
  <c r="AQ793"/>
  <c r="AN817"/>
  <c r="AO817" s="1"/>
  <c r="AQ817"/>
  <c r="AN819"/>
  <c r="AO819" s="1"/>
  <c r="AQ819"/>
  <c r="AN821"/>
  <c r="AO821" s="1"/>
  <c r="AQ821"/>
  <c r="AN823"/>
  <c r="AO823" s="1"/>
  <c r="AQ823"/>
  <c r="AN825"/>
  <c r="AO825" s="1"/>
  <c r="AQ825"/>
  <c r="AN885"/>
  <c r="AO885" s="1"/>
  <c r="AQ885"/>
  <c r="AN912"/>
  <c r="AO912" s="1"/>
  <c r="AQ912"/>
  <c r="AN918"/>
  <c r="AO918" s="1"/>
  <c r="AQ918"/>
  <c r="AN929"/>
  <c r="AO929" s="1"/>
  <c r="AQ929"/>
  <c r="AN931"/>
  <c r="AO931" s="1"/>
  <c r="AQ931"/>
  <c r="AN933"/>
  <c r="AO933" s="1"/>
  <c r="AQ933"/>
  <c r="AN935"/>
  <c r="AO935" s="1"/>
  <c r="AQ935"/>
  <c r="AN946"/>
  <c r="AO946" s="1"/>
  <c r="AQ946"/>
  <c r="AQ1039"/>
  <c r="AN595"/>
  <c r="AO595" s="1"/>
  <c r="AQ595"/>
  <c r="AN841"/>
  <c r="AO841" s="1"/>
  <c r="AQ841"/>
  <c r="AN959"/>
  <c r="AO959" s="1"/>
  <c r="AQ959"/>
  <c r="AQ982"/>
  <c r="AN13"/>
  <c r="AO13" s="1"/>
  <c r="AQ13"/>
  <c r="AN357"/>
  <c r="AO357" s="1"/>
  <c r="AQ357"/>
  <c r="AN11"/>
  <c r="AO11" s="1"/>
  <c r="AQ11"/>
  <c r="AQ16"/>
  <c r="AN16"/>
  <c r="AO16" s="1"/>
  <c r="AN19"/>
  <c r="AO19" s="1"/>
  <c r="AQ19"/>
  <c r="AQ24"/>
  <c r="AN24"/>
  <c r="AO24" s="1"/>
  <c r="AN26"/>
  <c r="AO26" s="1"/>
  <c r="AQ26"/>
  <c r="AN29"/>
  <c r="AO29" s="1"/>
  <c r="AQ29"/>
  <c r="AN31"/>
  <c r="AO31" s="1"/>
  <c r="AQ31"/>
  <c r="AN44"/>
  <c r="AO44" s="1"/>
  <c r="AQ44"/>
  <c r="AN51"/>
  <c r="AO51" s="1"/>
  <c r="AQ51"/>
  <c r="AN57"/>
  <c r="AO57" s="1"/>
  <c r="AQ57"/>
  <c r="AQ62"/>
  <c r="AN62"/>
  <c r="AO62" s="1"/>
  <c r="AN64"/>
  <c r="AO64" s="1"/>
  <c r="AQ64"/>
  <c r="AQ70"/>
  <c r="AN70"/>
  <c r="AO70" s="1"/>
  <c r="AN72"/>
  <c r="AO72" s="1"/>
  <c r="AQ72"/>
  <c r="AN78"/>
  <c r="AO78" s="1"/>
  <c r="AQ78"/>
  <c r="AN84"/>
  <c r="AO84" s="1"/>
  <c r="AQ84"/>
  <c r="AN86"/>
  <c r="AO86" s="1"/>
  <c r="AQ86"/>
  <c r="AN88"/>
  <c r="AO88" s="1"/>
  <c r="AQ88"/>
  <c r="AQ93"/>
  <c r="AN93"/>
  <c r="AO93" s="1"/>
  <c r="AN96"/>
  <c r="AO96" s="1"/>
  <c r="AQ96"/>
  <c r="AQ101"/>
  <c r="AN101"/>
  <c r="AO101" s="1"/>
  <c r="AN107"/>
  <c r="AO107" s="1"/>
  <c r="AQ107"/>
  <c r="AQ116"/>
  <c r="AN116"/>
  <c r="AO116" s="1"/>
  <c r="AN130"/>
  <c r="AO130" s="1"/>
  <c r="AQ130"/>
  <c r="AN132"/>
  <c r="AO132" s="1"/>
  <c r="AQ132"/>
  <c r="AQ135"/>
  <c r="AN135"/>
  <c r="AO135" s="1"/>
  <c r="AN146"/>
  <c r="AO146" s="1"/>
  <c r="AQ146"/>
  <c r="AN148"/>
  <c r="AO148" s="1"/>
  <c r="AQ148"/>
  <c r="AN154"/>
  <c r="AO154" s="1"/>
  <c r="AQ154"/>
  <c r="AN156"/>
  <c r="AO156" s="1"/>
  <c r="AQ156"/>
  <c r="AN158"/>
  <c r="AO158" s="1"/>
  <c r="AQ158"/>
  <c r="AN160"/>
  <c r="AO160" s="1"/>
  <c r="AQ160"/>
  <c r="AN162"/>
  <c r="AO162" s="1"/>
  <c r="AQ162"/>
  <c r="AN164"/>
  <c r="AO164" s="1"/>
  <c r="AQ164"/>
  <c r="AN166"/>
  <c r="AO166" s="1"/>
  <c r="AQ166"/>
  <c r="AN182"/>
  <c r="AO182" s="1"/>
  <c r="AQ182"/>
  <c r="AN184"/>
  <c r="AO184" s="1"/>
  <c r="AQ184"/>
  <c r="AN200"/>
  <c r="AO200" s="1"/>
  <c r="AQ200"/>
  <c r="AQ211"/>
  <c r="AN211"/>
  <c r="AO211" s="1"/>
  <c r="AQ223"/>
  <c r="AN223"/>
  <c r="AO223" s="1"/>
  <c r="AN225"/>
  <c r="AO225" s="1"/>
  <c r="AQ225"/>
  <c r="AN228"/>
  <c r="AO228" s="1"/>
  <c r="AQ228"/>
  <c r="AN230"/>
  <c r="AO230" s="1"/>
  <c r="AQ230"/>
  <c r="AN232"/>
  <c r="AO232" s="1"/>
  <c r="AQ232"/>
  <c r="AQ239"/>
  <c r="AN239"/>
  <c r="AO239" s="1"/>
  <c r="AN241"/>
  <c r="AO241" s="1"/>
  <c r="AQ241"/>
  <c r="AN244"/>
  <c r="AO244" s="1"/>
  <c r="AQ244"/>
  <c r="AN246"/>
  <c r="AO246" s="1"/>
  <c r="AQ246"/>
  <c r="AN248"/>
  <c r="AO248" s="1"/>
  <c r="AQ248"/>
  <c r="AN252"/>
  <c r="AO252" s="1"/>
  <c r="AQ252"/>
  <c r="AN254"/>
  <c r="AO254" s="1"/>
  <c r="AQ254"/>
  <c r="AN262"/>
  <c r="AO262" s="1"/>
  <c r="AQ262"/>
  <c r="AN264"/>
  <c r="AO264" s="1"/>
  <c r="AQ264"/>
  <c r="AN272"/>
  <c r="AO272" s="1"/>
  <c r="AQ272"/>
  <c r="AN274"/>
  <c r="AO274" s="1"/>
  <c r="AQ274"/>
  <c r="AN276"/>
  <c r="AO276" s="1"/>
  <c r="AQ276"/>
  <c r="AN288"/>
  <c r="AO288" s="1"/>
  <c r="AQ288"/>
  <c r="AN290"/>
  <c r="AO290" s="1"/>
  <c r="AQ290"/>
  <c r="AN292"/>
  <c r="AO292" s="1"/>
  <c r="AQ292"/>
  <c r="AN294"/>
  <c r="AO294" s="1"/>
  <c r="AQ294"/>
  <c r="AN296"/>
  <c r="AO296" s="1"/>
  <c r="AQ296"/>
  <c r="AN306"/>
  <c r="AO306" s="1"/>
  <c r="AQ306"/>
  <c r="AN308"/>
  <c r="AO308" s="1"/>
  <c r="AQ308"/>
  <c r="AN310"/>
  <c r="AO310" s="1"/>
  <c r="AQ310"/>
  <c r="AN320"/>
  <c r="AO320" s="1"/>
  <c r="AQ320"/>
  <c r="AN322"/>
  <c r="AO322" s="1"/>
  <c r="AQ322"/>
  <c r="AQ324"/>
  <c r="AN324"/>
  <c r="AO324" s="1"/>
  <c r="AQ326"/>
  <c r="AN326"/>
  <c r="AO326" s="1"/>
  <c r="AQ329"/>
  <c r="AN329"/>
  <c r="AO329" s="1"/>
  <c r="AQ331"/>
  <c r="AN331"/>
  <c r="AO331" s="1"/>
  <c r="AQ333"/>
  <c r="AN333"/>
  <c r="AO333" s="1"/>
  <c r="AQ335"/>
  <c r="AN335"/>
  <c r="AO335" s="1"/>
  <c r="AQ338"/>
  <c r="AN338"/>
  <c r="AO338" s="1"/>
  <c r="AQ349"/>
  <c r="AN349"/>
  <c r="AO349" s="1"/>
  <c r="AQ351"/>
  <c r="AN351"/>
  <c r="AO351" s="1"/>
  <c r="AQ353"/>
  <c r="AN353"/>
  <c r="AO353" s="1"/>
  <c r="AN359"/>
  <c r="AO359" s="1"/>
  <c r="AQ359"/>
  <c r="AN373"/>
  <c r="AO373" s="1"/>
  <c r="AQ373"/>
  <c r="AN381"/>
  <c r="AO381" s="1"/>
  <c r="AQ381"/>
  <c r="AN397"/>
  <c r="AO397" s="1"/>
  <c r="AQ397"/>
  <c r="AN399"/>
  <c r="AO399" s="1"/>
  <c r="AQ399"/>
  <c r="AN411"/>
  <c r="AO411" s="1"/>
  <c r="AQ411"/>
  <c r="AN417"/>
  <c r="AO417" s="1"/>
  <c r="AQ417"/>
  <c r="AN421"/>
  <c r="AO421" s="1"/>
  <c r="AQ421"/>
  <c r="AN423"/>
  <c r="AO423" s="1"/>
  <c r="AQ423"/>
  <c r="AN436"/>
  <c r="AO436" s="1"/>
  <c r="AQ436"/>
  <c r="AN442"/>
  <c r="AO442" s="1"/>
  <c r="AQ442"/>
  <c r="AN444"/>
  <c r="AO444" s="1"/>
  <c r="AQ444"/>
  <c r="AN446"/>
  <c r="AO446" s="1"/>
  <c r="AQ446"/>
  <c r="AN459"/>
  <c r="AO459" s="1"/>
  <c r="AQ459"/>
  <c r="AN461"/>
  <c r="AO461" s="1"/>
  <c r="AQ461"/>
  <c r="AN470"/>
  <c r="AO470" s="1"/>
  <c r="AQ470"/>
  <c r="AN472"/>
  <c r="AO472" s="1"/>
  <c r="AQ472"/>
  <c r="AN480"/>
  <c r="AO480" s="1"/>
  <c r="AQ480"/>
  <c r="AN482"/>
  <c r="AO482" s="1"/>
  <c r="AQ482"/>
  <c r="AN493"/>
  <c r="AO493" s="1"/>
  <c r="AQ493"/>
  <c r="AN505"/>
  <c r="AO505" s="1"/>
  <c r="AQ505"/>
  <c r="AN507"/>
  <c r="AO507" s="1"/>
  <c r="AQ507"/>
  <c r="AN509"/>
  <c r="AO509" s="1"/>
  <c r="AQ509"/>
  <c r="AN511"/>
  <c r="AO511" s="1"/>
  <c r="AQ511"/>
  <c r="AN513"/>
  <c r="AO513" s="1"/>
  <c r="AQ513"/>
  <c r="AN522"/>
  <c r="AO522" s="1"/>
  <c r="AQ522"/>
  <c r="AN524"/>
  <c r="AO524" s="1"/>
  <c r="AQ524"/>
  <c r="AN526"/>
  <c r="AO526" s="1"/>
  <c r="AQ526"/>
  <c r="AN528"/>
  <c r="AO528" s="1"/>
  <c r="AQ528"/>
  <c r="AN550"/>
  <c r="AO550" s="1"/>
  <c r="AQ550"/>
  <c r="AN553"/>
  <c r="AO553" s="1"/>
  <c r="AQ553"/>
  <c r="AN555"/>
  <c r="AO555" s="1"/>
  <c r="AQ555"/>
  <c r="AN570"/>
  <c r="AO570" s="1"/>
  <c r="AQ570"/>
  <c r="AN587"/>
  <c r="AO587" s="1"/>
  <c r="AQ587"/>
  <c r="AN589"/>
  <c r="AO589" s="1"/>
  <c r="AQ589"/>
  <c r="AN599"/>
  <c r="AO599" s="1"/>
  <c r="AQ599"/>
  <c r="AN631"/>
  <c r="AO631" s="1"/>
  <c r="AQ631"/>
  <c r="AN633"/>
  <c r="AO633" s="1"/>
  <c r="AQ633"/>
  <c r="AN635"/>
  <c r="AO635" s="1"/>
  <c r="AQ635"/>
  <c r="AN643"/>
  <c r="AO643" s="1"/>
  <c r="AQ643"/>
  <c r="AN645"/>
  <c r="AO645" s="1"/>
  <c r="AQ645"/>
  <c r="AN657"/>
  <c r="AO657" s="1"/>
  <c r="AQ657"/>
  <c r="AN659"/>
  <c r="AO659" s="1"/>
  <c r="AQ659"/>
  <c r="AN667"/>
  <c r="AO667" s="1"/>
  <c r="AQ667"/>
  <c r="AN669"/>
  <c r="AO669" s="1"/>
  <c r="AQ669"/>
  <c r="AN677"/>
  <c r="AO677" s="1"/>
  <c r="AQ677"/>
  <c r="AN679"/>
  <c r="AO679" s="1"/>
  <c r="AQ679"/>
  <c r="AN687"/>
  <c r="AO687" s="1"/>
  <c r="AQ687"/>
  <c r="AN689"/>
  <c r="AO689" s="1"/>
  <c r="AQ689"/>
  <c r="AN691"/>
  <c r="AO691" s="1"/>
  <c r="AQ691"/>
  <c r="AN695"/>
  <c r="AO695" s="1"/>
  <c r="AQ695"/>
  <c r="AN697"/>
  <c r="AO697" s="1"/>
  <c r="AQ697"/>
  <c r="AN703"/>
  <c r="AO703" s="1"/>
  <c r="AQ703"/>
  <c r="AN705"/>
  <c r="AO705" s="1"/>
  <c r="AQ705"/>
  <c r="AN707"/>
  <c r="AO707" s="1"/>
  <c r="AQ707"/>
  <c r="AN719"/>
  <c r="AO719" s="1"/>
  <c r="AQ719"/>
  <c r="AN721"/>
  <c r="AO721" s="1"/>
  <c r="AQ721"/>
  <c r="AN723"/>
  <c r="AO723" s="1"/>
  <c r="AQ723"/>
  <c r="AN729"/>
  <c r="AO729" s="1"/>
  <c r="AQ729"/>
  <c r="AN745"/>
  <c r="AO745" s="1"/>
  <c r="AQ745"/>
  <c r="AN747"/>
  <c r="AO747" s="1"/>
  <c r="AQ747"/>
  <c r="AN749"/>
  <c r="AO749" s="1"/>
  <c r="AQ749"/>
  <c r="AN751"/>
  <c r="AO751" s="1"/>
  <c r="AQ751"/>
  <c r="AN767"/>
  <c r="AO767" s="1"/>
  <c r="AQ767"/>
  <c r="AN773"/>
  <c r="AO773" s="1"/>
  <c r="AQ773"/>
  <c r="AN775"/>
  <c r="AO775" s="1"/>
  <c r="AQ775"/>
  <c r="AN777"/>
  <c r="AO777" s="1"/>
  <c r="AQ777"/>
  <c r="AN783"/>
  <c r="AO783" s="1"/>
  <c r="AQ783"/>
  <c r="AN785"/>
  <c r="AO785" s="1"/>
  <c r="AQ785"/>
  <c r="AN787"/>
  <c r="AO787" s="1"/>
  <c r="AQ787"/>
  <c r="AN800"/>
  <c r="AO800" s="1"/>
  <c r="AQ800"/>
  <c r="AN802"/>
  <c r="AO802" s="1"/>
  <c r="AQ802"/>
  <c r="AN804"/>
  <c r="AO804" s="1"/>
  <c r="AQ804"/>
  <c r="AN813"/>
  <c r="AO813" s="1"/>
  <c r="AQ813"/>
  <c r="AN815"/>
  <c r="AO815" s="1"/>
  <c r="AQ815"/>
  <c r="AN827"/>
  <c r="AO827" s="1"/>
  <c r="AQ827"/>
  <c r="AN855"/>
  <c r="AO855" s="1"/>
  <c r="AQ855"/>
  <c r="AN857"/>
  <c r="AO857" s="1"/>
  <c r="AQ857"/>
  <c r="AN859"/>
  <c r="AO859" s="1"/>
  <c r="AQ859"/>
  <c r="AN861"/>
  <c r="AO861" s="1"/>
  <c r="AQ861"/>
  <c r="AN863"/>
  <c r="AO863" s="1"/>
  <c r="AQ863"/>
  <c r="AN865"/>
  <c r="AO865" s="1"/>
  <c r="AQ865"/>
  <c r="AN867"/>
  <c r="AO867" s="1"/>
  <c r="AQ867"/>
  <c r="AN869"/>
  <c r="AO869" s="1"/>
  <c r="AQ869"/>
  <c r="AN873"/>
  <c r="AO873" s="1"/>
  <c r="AQ873"/>
  <c r="AN887"/>
  <c r="AO887" s="1"/>
  <c r="AQ887"/>
  <c r="AN889"/>
  <c r="AO889" s="1"/>
  <c r="AQ889"/>
  <c r="AN903"/>
  <c r="AO903" s="1"/>
  <c r="AQ903"/>
  <c r="AN905"/>
  <c r="AO905" s="1"/>
  <c r="AQ905"/>
  <c r="AN914"/>
  <c r="AO914" s="1"/>
  <c r="AQ914"/>
  <c r="AN916"/>
  <c r="AO916" s="1"/>
  <c r="AQ916"/>
  <c r="AN925"/>
  <c r="AO925" s="1"/>
  <c r="AQ925"/>
  <c r="AN942"/>
  <c r="AO942" s="1"/>
  <c r="AQ942"/>
  <c r="AN972"/>
  <c r="AO972" s="1"/>
  <c r="AQ972"/>
  <c r="AN974"/>
  <c r="AO974" s="1"/>
  <c r="AQ974"/>
  <c r="AQ1030"/>
  <c r="AQ1035"/>
  <c r="AN605"/>
  <c r="AO605" s="1"/>
  <c r="AQ605"/>
  <c r="AN607"/>
  <c r="AO607" s="1"/>
  <c r="AQ607"/>
  <c r="AH608"/>
  <c r="AN609"/>
  <c r="AO609" s="1"/>
  <c r="AQ609"/>
  <c r="AN611"/>
  <c r="AO611" s="1"/>
  <c r="AQ611"/>
  <c r="AN613"/>
  <c r="AO613" s="1"/>
  <c r="AQ613"/>
  <c r="AN615"/>
  <c r="AO615" s="1"/>
  <c r="AQ615"/>
  <c r="AN629"/>
  <c r="AO629" s="1"/>
  <c r="AQ629"/>
  <c r="AN627"/>
  <c r="AO627" s="1"/>
  <c r="AQ627"/>
  <c r="AN625"/>
  <c r="AO625" s="1"/>
  <c r="AQ625"/>
  <c r="AN623"/>
  <c r="AO623" s="1"/>
  <c r="AQ623"/>
  <c r="AN621"/>
  <c r="AO621" s="1"/>
  <c r="AQ621"/>
  <c r="AN851"/>
  <c r="AO851" s="1"/>
  <c r="AQ851"/>
  <c r="AL948"/>
  <c r="AN948"/>
  <c r="AO948" s="1"/>
  <c r="AQ948"/>
  <c r="AL1011"/>
  <c r="AL1023"/>
  <c r="AH1011"/>
  <c r="AQ1015"/>
  <c r="AH1017"/>
  <c r="AQ1018"/>
  <c r="AH1023"/>
  <c r="AQ1027"/>
  <c r="AN1180"/>
  <c r="AO1180" s="1"/>
  <c r="AN1178"/>
  <c r="AO1178" s="1"/>
  <c r="AN1176"/>
  <c r="AO1176" s="1"/>
  <c r="AN1174"/>
  <c r="AO1174" s="1"/>
  <c r="AN1172"/>
  <c r="AO1172" s="1"/>
  <c r="AN1170"/>
  <c r="AO1170" s="1"/>
  <c r="AN1168"/>
  <c r="AO1168" s="1"/>
  <c r="AN1166"/>
  <c r="AO1166" s="1"/>
  <c r="AN1164"/>
  <c r="AO1164" s="1"/>
  <c r="AN1162"/>
  <c r="AO1162" s="1"/>
  <c r="AN1160"/>
  <c r="AO1160" s="1"/>
  <c r="AN1158"/>
  <c r="AO1158" s="1"/>
  <c r="AN1156"/>
  <c r="AO1156" s="1"/>
  <c r="AN1154"/>
  <c r="AO1154" s="1"/>
  <c r="AN1152"/>
  <c r="AO1152" s="1"/>
  <c r="AN1150"/>
  <c r="AO1150" s="1"/>
  <c r="AN1148"/>
  <c r="AO1148" s="1"/>
  <c r="AN1146"/>
  <c r="AO1146" s="1"/>
  <c r="AN1144"/>
  <c r="AO1144" s="1"/>
  <c r="AN1142"/>
  <c r="AO1142" s="1"/>
  <c r="AN1140"/>
  <c r="AO1140" s="1"/>
  <c r="AN1138"/>
  <c r="AO1138" s="1"/>
  <c r="AN1136"/>
  <c r="AO1136" s="1"/>
  <c r="AN1134"/>
  <c r="AO1134" s="1"/>
  <c r="AN1132"/>
  <c r="AO1132" s="1"/>
  <c r="AN1130"/>
  <c r="AO1130" s="1"/>
  <c r="AN1128"/>
  <c r="AO1128" s="1"/>
  <c r="AN1126"/>
  <c r="AO1126" s="1"/>
  <c r="AN973"/>
  <c r="AO973" s="1"/>
  <c r="AQ971"/>
  <c r="AQ938"/>
  <c r="AQ926"/>
  <c r="AN924"/>
  <c r="AO924" s="1"/>
  <c r="AQ915"/>
  <c r="AN906"/>
  <c r="AO906" s="1"/>
  <c r="AQ904"/>
  <c r="AN902"/>
  <c r="AO902" s="1"/>
  <c r="AN888"/>
  <c r="AO888" s="1"/>
  <c r="AQ874"/>
  <c r="AN872"/>
  <c r="AO872" s="1"/>
  <c r="AN868"/>
  <c r="AO868" s="1"/>
  <c r="AQ866"/>
  <c r="AN864"/>
  <c r="AO864" s="1"/>
  <c r="AQ862"/>
  <c r="AN860"/>
  <c r="AO860" s="1"/>
  <c r="AQ858"/>
  <c r="AN856"/>
  <c r="AO856" s="1"/>
  <c r="AQ854"/>
  <c r="AN836"/>
  <c r="AO836" s="1"/>
  <c r="AQ814"/>
  <c r="AN812"/>
  <c r="AO812" s="1"/>
  <c r="AN803"/>
  <c r="AO803" s="1"/>
  <c r="AQ801"/>
  <c r="AN786"/>
  <c r="AO786" s="1"/>
  <c r="AQ784"/>
  <c r="AN778"/>
  <c r="AO778" s="1"/>
  <c r="AQ776"/>
  <c r="AN774"/>
  <c r="AO774" s="1"/>
  <c r="AQ768"/>
  <c r="AN750"/>
  <c r="AO750" s="1"/>
  <c r="AQ748"/>
  <c r="AN746"/>
  <c r="AO746" s="1"/>
  <c r="AQ730"/>
  <c r="AQ722"/>
  <c r="AN720"/>
  <c r="AO720" s="1"/>
  <c r="AN708"/>
  <c r="AO708" s="1"/>
  <c r="AQ706"/>
  <c r="AN704"/>
  <c r="AO704" s="1"/>
  <c r="AN696"/>
  <c r="AO696" s="1"/>
  <c r="AN692"/>
  <c r="AO692" s="1"/>
  <c r="AQ690"/>
  <c r="AN688"/>
  <c r="AO688" s="1"/>
  <c r="AQ678"/>
  <c r="AQ670"/>
  <c r="AN668"/>
  <c r="AO668" s="1"/>
  <c r="AN660"/>
  <c r="AO660" s="1"/>
  <c r="AQ658"/>
  <c r="AQ646"/>
  <c r="AN644"/>
  <c r="AO644" s="1"/>
  <c r="AQ642"/>
  <c r="AQ634"/>
  <c r="AN632"/>
  <c r="AO632" s="1"/>
  <c r="AQ616"/>
  <c r="AQ610"/>
  <c r="AQ598"/>
  <c r="AQ588"/>
  <c r="AN571"/>
  <c r="AO571" s="1"/>
  <c r="AQ569"/>
  <c r="AL1068"/>
  <c r="AL982"/>
  <c r="AL959"/>
  <c r="AL608"/>
  <c r="AH604"/>
  <c r="AL839"/>
  <c r="AL1057"/>
  <c r="AQ1125"/>
  <c r="AN1124"/>
  <c r="AO1124" s="1"/>
  <c r="AN1123"/>
  <c r="AO1123" s="1"/>
  <c r="AN1122"/>
  <c r="AO1122" s="1"/>
  <c r="AN1121"/>
  <c r="AO1121" s="1"/>
  <c r="AN1120"/>
  <c r="AO1120" s="1"/>
  <c r="AN1116"/>
  <c r="AO1116" s="1"/>
  <c r="AN1115"/>
  <c r="AO1115" s="1"/>
  <c r="AN1114"/>
  <c r="AO1114" s="1"/>
  <c r="AN1113"/>
  <c r="AO1113" s="1"/>
  <c r="AN1112"/>
  <c r="AO1112" s="1"/>
  <c r="AN1111"/>
  <c r="AO1111" s="1"/>
  <c r="AN1110"/>
  <c r="AO1110" s="1"/>
  <c r="AN1109"/>
  <c r="AO1109" s="1"/>
  <c r="AN1108"/>
  <c r="AO1108" s="1"/>
  <c r="AN1106"/>
  <c r="AO1106" s="1"/>
  <c r="AN1105"/>
  <c r="AO1105" s="1"/>
  <c r="AN1104"/>
  <c r="AO1104" s="1"/>
  <c r="AN1102"/>
  <c r="AO1102" s="1"/>
  <c r="AN1101"/>
  <c r="AO1101" s="1"/>
  <c r="AN1100"/>
  <c r="AO1100" s="1"/>
  <c r="AN1099"/>
  <c r="AO1099" s="1"/>
  <c r="AN1098"/>
  <c r="AO1098" s="1"/>
  <c r="AN1097"/>
  <c r="AO1097" s="1"/>
  <c r="AN1096"/>
  <c r="AO1096" s="1"/>
  <c r="AN1095"/>
  <c r="AO1095" s="1"/>
  <c r="AN1094"/>
  <c r="AO1094" s="1"/>
  <c r="AN1093"/>
  <c r="AO1093" s="1"/>
  <c r="AN1092"/>
  <c r="AO1092" s="1"/>
  <c r="AN1091"/>
  <c r="AO1091" s="1"/>
  <c r="AN1090"/>
  <c r="AO1090" s="1"/>
  <c r="AN1089"/>
  <c r="AO1089" s="1"/>
  <c r="AN1088"/>
  <c r="AO1088" s="1"/>
  <c r="AN1087"/>
  <c r="AO1087" s="1"/>
  <c r="AN1086"/>
  <c r="AO1086" s="1"/>
  <c r="AN1085"/>
  <c r="AO1085" s="1"/>
  <c r="AN1084"/>
  <c r="AO1084" s="1"/>
  <c r="AN1083"/>
  <c r="AO1083" s="1"/>
  <c r="AN1082"/>
  <c r="AO1082" s="1"/>
  <c r="AN1081"/>
  <c r="AO1081" s="1"/>
  <c r="AN1078"/>
  <c r="AO1078" s="1"/>
  <c r="AN1077"/>
  <c r="AO1077" s="1"/>
  <c r="AN1076"/>
  <c r="AO1076" s="1"/>
  <c r="AN1075"/>
  <c r="AO1075" s="1"/>
  <c r="AN1074"/>
  <c r="AO1074" s="1"/>
  <c r="AN1073"/>
  <c r="AO1073" s="1"/>
  <c r="AN1072"/>
  <c r="AO1072" s="1"/>
  <c r="AN1071"/>
  <c r="AO1071" s="1"/>
  <c r="AN1070"/>
  <c r="AO1070" s="1"/>
  <c r="AN1069"/>
  <c r="AO1069" s="1"/>
  <c r="AN1067"/>
  <c r="AO1067" s="1"/>
  <c r="AN1066"/>
  <c r="AO1066" s="1"/>
  <c r="AN1065"/>
  <c r="AO1065" s="1"/>
  <c r="AN1064"/>
  <c r="AO1064" s="1"/>
  <c r="AN1063"/>
  <c r="AO1063" s="1"/>
  <c r="AN1062"/>
  <c r="AO1062" s="1"/>
  <c r="AN1061"/>
  <c r="AO1061" s="1"/>
  <c r="AN1059"/>
  <c r="AO1059" s="1"/>
  <c r="AN1058"/>
  <c r="AO1058" s="1"/>
  <c r="AN1056"/>
  <c r="AO1056" s="1"/>
  <c r="AN1055"/>
  <c r="AO1055" s="1"/>
  <c r="AN1054"/>
  <c r="AO1054" s="1"/>
  <c r="AN1052"/>
  <c r="AO1052" s="1"/>
  <c r="AN1043"/>
  <c r="AO1043" s="1"/>
  <c r="AN1041"/>
  <c r="AO1041" s="1"/>
  <c r="AN1040"/>
  <c r="AO1040" s="1"/>
  <c r="AN1039"/>
  <c r="AO1039" s="1"/>
  <c r="AN1037"/>
  <c r="AO1037" s="1"/>
  <c r="AN1036"/>
  <c r="AO1036" s="1"/>
  <c r="AN1035"/>
  <c r="AO1035" s="1"/>
  <c r="AN1034"/>
  <c r="AO1034" s="1"/>
  <c r="AN1033"/>
  <c r="AO1033" s="1"/>
  <c r="AN1031"/>
  <c r="AO1031" s="1"/>
  <c r="AN1030"/>
  <c r="AO1030" s="1"/>
  <c r="AN1028"/>
  <c r="AO1028" s="1"/>
  <c r="AN1027"/>
  <c r="AO1027" s="1"/>
  <c r="AN1024"/>
  <c r="AO1024" s="1"/>
  <c r="AN1022"/>
  <c r="AO1022" s="1"/>
  <c r="AN1021"/>
  <c r="AO1021" s="1"/>
  <c r="AN1018"/>
  <c r="AO1018" s="1"/>
  <c r="AN1016"/>
  <c r="AO1016" s="1"/>
  <c r="AN1015"/>
  <c r="AO1015" s="1"/>
  <c r="AN1012"/>
  <c r="AO1012" s="1"/>
  <c r="AN1010"/>
  <c r="AO1010" s="1"/>
  <c r="AN1009"/>
  <c r="AO1009" s="1"/>
  <c r="AN1008"/>
  <c r="AO1008" s="1"/>
  <c r="AN1004"/>
  <c r="AO1004" s="1"/>
  <c r="AN1002"/>
  <c r="AO1002" s="1"/>
  <c r="AN1001"/>
  <c r="AO1001" s="1"/>
  <c r="AN998"/>
  <c r="AO998" s="1"/>
  <c r="AN997"/>
  <c r="AO997" s="1"/>
  <c r="AN996"/>
  <c r="AO996" s="1"/>
  <c r="AN995"/>
  <c r="AO995" s="1"/>
  <c r="AN994"/>
  <c r="AO994" s="1"/>
  <c r="AN987"/>
  <c r="AO987" s="1"/>
  <c r="AN982"/>
  <c r="AO982" s="1"/>
  <c r="AN981"/>
  <c r="AO981" s="1"/>
  <c r="AN977"/>
  <c r="AO977" s="1"/>
  <c r="AN975"/>
  <c r="AO975" s="1"/>
  <c r="AQ894"/>
  <c r="AN894"/>
  <c r="AO894" s="1"/>
  <c r="AQ852"/>
  <c r="AQ628"/>
  <c r="AQ626"/>
  <c r="AQ624"/>
  <c r="AQ622"/>
  <c r="AQ620"/>
  <c r="AQ614"/>
  <c r="AQ606"/>
  <c r="AQ596"/>
  <c r="AQ498"/>
  <c r="AN496"/>
  <c r="AO496" s="1"/>
  <c r="AQ490"/>
  <c r="AN488"/>
  <c r="AO488" s="1"/>
  <c r="AN477"/>
  <c r="AO477" s="1"/>
  <c r="AQ449"/>
  <c r="AN439"/>
  <c r="AO439" s="1"/>
  <c r="AQ433"/>
  <c r="AQ414"/>
  <c r="AQ406"/>
  <c r="AN364"/>
  <c r="AO364" s="1"/>
  <c r="AN317"/>
  <c r="AO317" s="1"/>
  <c r="AQ303"/>
  <c r="AN301"/>
  <c r="AO301" s="1"/>
  <c r="AN285"/>
  <c r="AO285" s="1"/>
  <c r="AQ279"/>
  <c r="AN269"/>
  <c r="AO269" s="1"/>
  <c r="AQ237"/>
  <c r="AQ221"/>
  <c r="AN195"/>
  <c r="AO195" s="1"/>
  <c r="AQ114"/>
  <c r="AQ99"/>
  <c r="AQ68"/>
  <c r="AN46"/>
  <c r="AO46" s="1"/>
  <c r="AH1068"/>
  <c r="AH590"/>
  <c r="AH1060"/>
  <c r="AL612"/>
  <c r="AH612"/>
  <c r="AH850"/>
  <c r="AH1057"/>
  <c r="AL604"/>
  <c r="AH839"/>
  <c r="D837"/>
  <c r="AM68"/>
  <c r="AP68" s="1"/>
  <c r="AM357"/>
  <c r="AP357" s="1"/>
  <c r="AM12"/>
  <c r="AP12" s="1"/>
  <c r="AM17"/>
  <c r="AP17" s="1"/>
  <c r="AM23"/>
  <c r="AP23" s="1"/>
  <c r="AM25"/>
  <c r="AP25" s="1"/>
  <c r="AM28"/>
  <c r="AP28" s="1"/>
  <c r="AM45"/>
  <c r="AP45" s="1"/>
  <c r="AM47"/>
  <c r="AP47" s="1"/>
  <c r="AM52"/>
  <c r="AP52" s="1"/>
  <c r="AM57"/>
  <c r="AP57" s="1"/>
  <c r="AM62"/>
  <c r="AP62" s="1"/>
  <c r="AM64"/>
  <c r="AP64" s="1"/>
  <c r="AM70"/>
  <c r="AP70" s="1"/>
  <c r="AM72"/>
  <c r="AP72" s="1"/>
  <c r="AM83"/>
  <c r="AP83" s="1"/>
  <c r="AM85"/>
  <c r="AP85" s="1"/>
  <c r="AM90"/>
  <c r="AP90" s="1"/>
  <c r="AM92"/>
  <c r="AP92" s="1"/>
  <c r="AM97"/>
  <c r="AP97" s="1"/>
  <c r="AM100"/>
  <c r="AP100" s="1"/>
  <c r="AM110"/>
  <c r="AM114"/>
  <c r="AP114" s="1"/>
  <c r="AM130"/>
  <c r="AP130" s="1"/>
  <c r="AM132"/>
  <c r="AP132" s="1"/>
  <c r="AM146"/>
  <c r="AP146" s="1"/>
  <c r="AM148"/>
  <c r="AP148" s="1"/>
  <c r="AM155"/>
  <c r="AP155" s="1"/>
  <c r="AM157"/>
  <c r="AP157" s="1"/>
  <c r="AM161"/>
  <c r="AP161" s="1"/>
  <c r="AM163"/>
  <c r="AP163" s="1"/>
  <c r="AM165"/>
  <c r="AP165" s="1"/>
  <c r="AM178"/>
  <c r="AP178" s="1"/>
  <c r="AM182"/>
  <c r="AP182" s="1"/>
  <c r="AM195"/>
  <c r="AP195" s="1"/>
  <c r="AM199"/>
  <c r="AP199" s="1"/>
  <c r="AM202"/>
  <c r="AP202" s="1"/>
  <c r="AM219"/>
  <c r="AP219" s="1"/>
  <c r="AM221"/>
  <c r="AP221" s="1"/>
  <c r="AM225"/>
  <c r="AP225" s="1"/>
  <c r="AM228"/>
  <c r="AP228" s="1"/>
  <c r="AM230"/>
  <c r="AP230" s="1"/>
  <c r="AM235"/>
  <c r="AP235" s="1"/>
  <c r="AM237"/>
  <c r="AP237" s="1"/>
  <c r="AM241"/>
  <c r="AP241" s="1"/>
  <c r="AM244"/>
  <c r="AP244" s="1"/>
  <c r="AM246"/>
  <c r="AP246" s="1"/>
  <c r="AM252"/>
  <c r="AP252" s="1"/>
  <c r="AM254"/>
  <c r="AP254" s="1"/>
  <c r="AM259"/>
  <c r="AP259" s="1"/>
  <c r="AM262"/>
  <c r="AP262" s="1"/>
  <c r="AM264"/>
  <c r="AP264" s="1"/>
  <c r="AM269"/>
  <c r="AP269" s="1"/>
  <c r="AM272"/>
  <c r="AP272" s="1"/>
  <c r="AM274"/>
  <c r="AP274" s="1"/>
  <c r="AM279"/>
  <c r="AP279" s="1"/>
  <c r="AM281"/>
  <c r="AP281" s="1"/>
  <c r="AM285"/>
  <c r="AP285" s="1"/>
  <c r="AM288"/>
  <c r="AP288" s="1"/>
  <c r="AM292"/>
  <c r="AP292" s="1"/>
  <c r="AM294"/>
  <c r="AP294" s="1"/>
  <c r="AM299"/>
  <c r="AP299" s="1"/>
  <c r="AM301"/>
  <c r="AP301" s="1"/>
  <c r="AM306"/>
  <c r="AP306" s="1"/>
  <c r="AM308"/>
  <c r="AP308" s="1"/>
  <c r="AM310"/>
  <c r="AP310" s="1"/>
  <c r="AM315"/>
  <c r="AP315" s="1"/>
  <c r="AM317"/>
  <c r="AP317" s="1"/>
  <c r="AM320"/>
  <c r="AP320" s="1"/>
  <c r="AM324"/>
  <c r="AP324" s="1"/>
  <c r="AM326"/>
  <c r="AP326" s="1"/>
  <c r="AM329"/>
  <c r="AP329" s="1"/>
  <c r="AM333"/>
  <c r="AP333" s="1"/>
  <c r="AM335"/>
  <c r="AP335" s="1"/>
  <c r="AM349"/>
  <c r="AP349" s="1"/>
  <c r="AM351"/>
  <c r="AP351" s="1"/>
  <c r="AM353"/>
  <c r="AP353" s="1"/>
  <c r="AM364"/>
  <c r="AP364" s="1"/>
  <c r="AM368"/>
  <c r="AP368" s="1"/>
  <c r="AM373"/>
  <c r="AP373" s="1"/>
  <c r="AM378"/>
  <c r="AP378" s="1"/>
  <c r="AM381"/>
  <c r="AP381" s="1"/>
  <c r="AM386"/>
  <c r="AP386" s="1"/>
  <c r="AM397"/>
  <c r="AP397" s="1"/>
  <c r="AM402"/>
  <c r="AP402" s="1"/>
  <c r="AM406"/>
  <c r="AP406" s="1"/>
  <c r="AM411"/>
  <c r="AP411" s="1"/>
  <c r="AM414"/>
  <c r="AP414" s="1"/>
  <c r="AM421"/>
  <c r="AP421" s="1"/>
  <c r="AM423"/>
  <c r="AP423" s="1"/>
  <c r="AM433"/>
  <c r="AP433" s="1"/>
  <c r="AM436"/>
  <c r="AP436" s="1"/>
  <c r="AM442"/>
  <c r="AP442" s="1"/>
  <c r="AM444"/>
  <c r="AP444" s="1"/>
  <c r="AM449"/>
  <c r="AP449" s="1"/>
  <c r="AM454"/>
  <c r="AP454" s="1"/>
  <c r="AM459"/>
  <c r="AP459" s="1"/>
  <c r="AM461"/>
  <c r="AP461" s="1"/>
  <c r="AM470"/>
  <c r="AP470" s="1"/>
  <c r="AM472"/>
  <c r="AP472" s="1"/>
  <c r="AM475"/>
  <c r="AP475" s="1"/>
  <c r="AM480"/>
  <c r="AP480" s="1"/>
  <c r="AM482"/>
  <c r="AP482" s="1"/>
  <c r="AM490"/>
  <c r="AP490" s="1"/>
  <c r="AM496"/>
  <c r="AP496" s="1"/>
  <c r="AM498"/>
  <c r="AP498" s="1"/>
  <c r="AM506"/>
  <c r="AP506" s="1"/>
  <c r="AM508"/>
  <c r="AP508" s="1"/>
  <c r="AM512"/>
  <c r="AP512" s="1"/>
  <c r="AM514"/>
  <c r="AP514" s="1"/>
  <c r="AM525"/>
  <c r="AP525" s="1"/>
  <c r="AM527"/>
  <c r="AP527" s="1"/>
  <c r="AM537"/>
  <c r="AP537" s="1"/>
  <c r="AM541"/>
  <c r="AP541" s="1"/>
  <c r="AM549"/>
  <c r="AP549" s="1"/>
  <c r="AM554"/>
  <c r="AP554" s="1"/>
  <c r="AM557"/>
  <c r="AP557" s="1"/>
  <c r="AM567"/>
  <c r="AM570"/>
  <c r="AP570" s="1"/>
  <c r="AM579"/>
  <c r="AM591"/>
  <c r="AP591" s="1"/>
  <c r="AM593"/>
  <c r="AP593" s="1"/>
  <c r="AM601"/>
  <c r="AP601" s="1"/>
  <c r="AM618"/>
  <c r="AP618" s="1"/>
  <c r="AM632"/>
  <c r="AP632" s="1"/>
  <c r="AM634"/>
  <c r="AP634" s="1"/>
  <c r="AM639"/>
  <c r="AP639" s="1"/>
  <c r="AM642"/>
  <c r="AP642" s="1"/>
  <c r="AM646"/>
  <c r="AP646" s="1"/>
  <c r="AM649"/>
  <c r="AP649" s="1"/>
  <c r="AM653"/>
  <c r="AP653" s="1"/>
  <c r="AM658"/>
  <c r="AP658" s="1"/>
  <c r="AM663"/>
  <c r="AP663" s="1"/>
  <c r="AM665"/>
  <c r="AP665" s="1"/>
  <c r="AM670"/>
  <c r="AP670" s="1"/>
  <c r="AM675"/>
  <c r="AP675" s="1"/>
  <c r="AM678"/>
  <c r="AP678" s="1"/>
  <c r="AM681"/>
  <c r="AP681" s="1"/>
  <c r="AM685"/>
  <c r="AP685" s="1"/>
  <c r="AM688"/>
  <c r="AP688" s="1"/>
  <c r="AM690"/>
  <c r="AP690" s="1"/>
  <c r="AM696"/>
  <c r="AP696" s="1"/>
  <c r="AM699"/>
  <c r="AP699" s="1"/>
  <c r="AM704"/>
  <c r="AP704" s="1"/>
  <c r="AM706"/>
  <c r="AP706" s="1"/>
  <c r="AM711"/>
  <c r="AP711" s="1"/>
  <c r="AM713"/>
  <c r="AP713" s="1"/>
  <c r="AM717"/>
  <c r="AP717" s="1"/>
  <c r="AM720"/>
  <c r="AP720" s="1"/>
  <c r="AM725"/>
  <c r="AP725" s="1"/>
  <c r="AM730"/>
  <c r="AP730" s="1"/>
  <c r="AM733"/>
  <c r="AP733" s="1"/>
  <c r="AM741"/>
  <c r="AP741" s="1"/>
  <c r="AM746"/>
  <c r="AP746" s="1"/>
  <c r="AM748"/>
  <c r="AP748" s="1"/>
  <c r="AM753"/>
  <c r="AP753" s="1"/>
  <c r="AM757"/>
  <c r="AP757" s="1"/>
  <c r="AM761"/>
  <c r="AP761" s="1"/>
  <c r="AM768"/>
  <c r="AP768" s="1"/>
  <c r="AM771"/>
  <c r="AP771" s="1"/>
  <c r="AM776"/>
  <c r="AP776" s="1"/>
  <c r="AM778"/>
  <c r="AP778" s="1"/>
  <c r="AM784"/>
  <c r="AP784" s="1"/>
  <c r="AM786"/>
  <c r="AP786" s="1"/>
  <c r="AM791"/>
  <c r="AP791" s="1"/>
  <c r="AM793"/>
  <c r="AP793" s="1"/>
  <c r="AM803"/>
  <c r="AP803" s="1"/>
  <c r="AM812"/>
  <c r="AP812" s="1"/>
  <c r="AM817"/>
  <c r="AP817" s="1"/>
  <c r="AM821"/>
  <c r="AP821" s="1"/>
  <c r="AM825"/>
  <c r="AP825" s="1"/>
  <c r="AM867"/>
  <c r="AP867" s="1"/>
  <c r="AM10"/>
  <c r="AP10" s="1"/>
  <c r="AM14"/>
  <c r="AP14" s="1"/>
  <c r="AM95"/>
  <c r="AP95" s="1"/>
  <c r="AM693"/>
  <c r="AP693" s="1"/>
  <c r="AM16"/>
  <c r="AP16" s="1"/>
  <c r="AM19"/>
  <c r="AP19" s="1"/>
  <c r="AM22"/>
  <c r="AP22" s="1"/>
  <c r="AM24"/>
  <c r="AP24" s="1"/>
  <c r="AM26"/>
  <c r="AP26" s="1"/>
  <c r="AM29"/>
  <c r="AP29" s="1"/>
  <c r="AM31"/>
  <c r="AP31" s="1"/>
  <c r="AM44"/>
  <c r="AP44" s="1"/>
  <c r="AM46"/>
  <c r="AP46" s="1"/>
  <c r="AM48"/>
  <c r="AP48" s="1"/>
  <c r="AM51"/>
  <c r="AP51" s="1"/>
  <c r="AM55"/>
  <c r="AM59"/>
  <c r="AP59" s="1"/>
  <c r="AM61"/>
  <c r="AP61" s="1"/>
  <c r="AM63"/>
  <c r="AP63" s="1"/>
  <c r="AM65"/>
  <c r="AP65" s="1"/>
  <c r="AM67"/>
  <c r="AP67" s="1"/>
  <c r="AM71"/>
  <c r="AP71" s="1"/>
  <c r="AM74"/>
  <c r="AP74" s="1"/>
  <c r="AM80"/>
  <c r="AM84"/>
  <c r="AP84" s="1"/>
  <c r="AM86"/>
  <c r="AP86" s="1"/>
  <c r="AM88"/>
  <c r="AP88" s="1"/>
  <c r="AM91"/>
  <c r="AP91" s="1"/>
  <c r="AM93"/>
  <c r="AP93" s="1"/>
  <c r="AM96"/>
  <c r="AP96" s="1"/>
  <c r="AM99"/>
  <c r="AP99" s="1"/>
  <c r="AM101"/>
  <c r="AP101" s="1"/>
  <c r="AM107"/>
  <c r="AP107" s="1"/>
  <c r="AM113"/>
  <c r="AP113" s="1"/>
  <c r="AM115"/>
  <c r="AP115" s="1"/>
  <c r="AM117"/>
  <c r="AP117" s="1"/>
  <c r="AM131"/>
  <c r="AP131" s="1"/>
  <c r="AM133"/>
  <c r="AP133" s="1"/>
  <c r="AM144"/>
  <c r="AP144" s="1"/>
  <c r="AM147"/>
  <c r="AP147" s="1"/>
  <c r="AM150"/>
  <c r="AM154"/>
  <c r="AP154" s="1"/>
  <c r="AM156"/>
  <c r="AP156" s="1"/>
  <c r="AM158"/>
  <c r="AP158" s="1"/>
  <c r="AM160"/>
  <c r="AP160" s="1"/>
  <c r="AM162"/>
  <c r="AP162" s="1"/>
  <c r="AM164"/>
  <c r="AP164" s="1"/>
  <c r="AM166"/>
  <c r="AP166" s="1"/>
  <c r="AM169"/>
  <c r="AP169" s="1"/>
  <c r="AM180"/>
  <c r="AM183"/>
  <c r="AP183" s="1"/>
  <c r="AM186"/>
  <c r="AP186" s="1"/>
  <c r="AM197"/>
  <c r="AM200"/>
  <c r="AP200" s="1"/>
  <c r="AM211"/>
  <c r="AP211" s="1"/>
  <c r="AM218"/>
  <c r="AP218" s="1"/>
  <c r="AM220"/>
  <c r="AP220" s="1"/>
  <c r="AM222"/>
  <c r="AP222" s="1"/>
  <c r="AM224"/>
  <c r="AP224" s="1"/>
  <c r="AM227"/>
  <c r="AP227" s="1"/>
  <c r="AM229"/>
  <c r="AP229" s="1"/>
  <c r="AM231"/>
  <c r="AP231" s="1"/>
  <c r="AM233"/>
  <c r="AP233" s="1"/>
  <c r="AM236"/>
  <c r="AP236" s="1"/>
  <c r="AM238"/>
  <c r="AP238" s="1"/>
  <c r="AM240"/>
  <c r="AP240" s="1"/>
  <c r="AM243"/>
  <c r="AP243" s="1"/>
  <c r="AM245"/>
  <c r="AP245" s="1"/>
  <c r="AM247"/>
  <c r="AP247" s="1"/>
  <c r="AM249"/>
  <c r="AP249" s="1"/>
  <c r="AM253"/>
  <c r="AP253" s="1"/>
  <c r="AM255"/>
  <c r="AP255" s="1"/>
  <c r="AM258"/>
  <c r="AP258" s="1"/>
  <c r="AM260"/>
  <c r="AP260" s="1"/>
  <c r="AM263"/>
  <c r="AP263" s="1"/>
  <c r="AM265"/>
  <c r="AP265" s="1"/>
  <c r="AM268"/>
  <c r="AP268" s="1"/>
  <c r="AM270"/>
  <c r="AP270" s="1"/>
  <c r="AM273"/>
  <c r="AP273" s="1"/>
  <c r="AM275"/>
  <c r="AP275" s="1"/>
  <c r="AM277"/>
  <c r="AP277" s="1"/>
  <c r="AM280"/>
  <c r="AP280" s="1"/>
  <c r="AM282"/>
  <c r="AP282" s="1"/>
  <c r="AM284"/>
  <c r="AP284" s="1"/>
  <c r="AM287"/>
  <c r="AP287" s="1"/>
  <c r="AM289"/>
  <c r="AP289" s="1"/>
  <c r="AM291"/>
  <c r="AP291" s="1"/>
  <c r="AM293"/>
  <c r="AP293" s="1"/>
  <c r="AM295"/>
  <c r="AP295" s="1"/>
  <c r="AM298"/>
  <c r="AP298" s="1"/>
  <c r="AM300"/>
  <c r="AP300" s="1"/>
  <c r="AM302"/>
  <c r="AP302" s="1"/>
  <c r="AM305"/>
  <c r="AP305" s="1"/>
  <c r="AM307"/>
  <c r="AP307" s="1"/>
  <c r="AM309"/>
  <c r="AP309" s="1"/>
  <c r="AM312"/>
  <c r="AP312" s="1"/>
  <c r="AM314"/>
  <c r="AP314" s="1"/>
  <c r="AM316"/>
  <c r="AP316" s="1"/>
  <c r="AM319"/>
  <c r="AP319" s="1"/>
  <c r="AM321"/>
  <c r="AP321" s="1"/>
  <c r="AM323"/>
  <c r="AP323" s="1"/>
  <c r="AM325"/>
  <c r="AP325" s="1"/>
  <c r="AM13"/>
  <c r="AP13" s="1"/>
  <c r="AM21"/>
  <c r="AP21" s="1"/>
  <c r="AM30"/>
  <c r="AP30" s="1"/>
  <c r="AM50"/>
  <c r="AP50" s="1"/>
  <c r="AM60"/>
  <c r="AP60" s="1"/>
  <c r="AM66"/>
  <c r="AP66" s="1"/>
  <c r="AM78"/>
  <c r="AP78" s="1"/>
  <c r="AM87"/>
  <c r="AP87" s="1"/>
  <c r="AM94"/>
  <c r="AP94" s="1"/>
  <c r="AM103"/>
  <c r="AP103" s="1"/>
  <c r="AM116"/>
  <c r="AP116" s="1"/>
  <c r="AM135"/>
  <c r="AP135" s="1"/>
  <c r="AM152"/>
  <c r="AP152" s="1"/>
  <c r="AM159"/>
  <c r="AP159" s="1"/>
  <c r="AM167"/>
  <c r="AP167" s="1"/>
  <c r="AM184"/>
  <c r="AP184" s="1"/>
  <c r="AM213"/>
  <c r="AM223"/>
  <c r="AP223" s="1"/>
  <c r="AM232"/>
  <c r="AP232" s="1"/>
  <c r="AM239"/>
  <c r="AP239" s="1"/>
  <c r="AM248"/>
  <c r="AP248" s="1"/>
  <c r="AM257"/>
  <c r="AP257" s="1"/>
  <c r="AM267"/>
  <c r="AP267" s="1"/>
  <c r="AM276"/>
  <c r="AP276" s="1"/>
  <c r="AM283"/>
  <c r="AP283" s="1"/>
  <c r="AM290"/>
  <c r="AP290" s="1"/>
  <c r="AM296"/>
  <c r="AP296" s="1"/>
  <c r="AM303"/>
  <c r="AP303" s="1"/>
  <c r="AM313"/>
  <c r="AP313" s="1"/>
  <c r="AM322"/>
  <c r="AP322" s="1"/>
  <c r="AM331"/>
  <c r="AP331" s="1"/>
  <c r="AM338"/>
  <c r="AP338" s="1"/>
  <c r="AM359"/>
  <c r="AP359" s="1"/>
  <c r="AM370"/>
  <c r="AP370" s="1"/>
  <c r="AM376"/>
  <c r="AP376" s="1"/>
  <c r="AM384"/>
  <c r="AP384" s="1"/>
  <c r="AM399"/>
  <c r="AP399" s="1"/>
  <c r="AM408"/>
  <c r="AP408" s="1"/>
  <c r="AM417"/>
  <c r="AP417" s="1"/>
  <c r="AM426"/>
  <c r="AP426" s="1"/>
  <c r="AM439"/>
  <c r="AP439" s="1"/>
  <c r="AM446"/>
  <c r="AP446" s="1"/>
  <c r="AM456"/>
  <c r="AP456" s="1"/>
  <c r="AM464"/>
  <c r="AP464" s="1"/>
  <c r="AM477"/>
  <c r="AP477" s="1"/>
  <c r="AM488"/>
  <c r="AP488" s="1"/>
  <c r="AM493"/>
  <c r="AP493" s="1"/>
  <c r="AM504"/>
  <c r="AP504" s="1"/>
  <c r="AM510"/>
  <c r="AP510" s="1"/>
  <c r="AM523"/>
  <c r="AP523" s="1"/>
  <c r="AM529"/>
  <c r="AP529" s="1"/>
  <c r="AM539"/>
  <c r="AP539" s="1"/>
  <c r="AM551"/>
  <c r="AP551" s="1"/>
  <c r="AM559"/>
  <c r="AP559" s="1"/>
  <c r="AM573"/>
  <c r="AP573" s="1"/>
  <c r="AM588"/>
  <c r="AP588" s="1"/>
  <c r="AM598"/>
  <c r="AP598" s="1"/>
  <c r="AM629"/>
  <c r="AP629" s="1"/>
  <c r="AM637"/>
  <c r="AP637" s="1"/>
  <c r="AM644"/>
  <c r="AP644" s="1"/>
  <c r="AM651"/>
  <c r="AP651" s="1"/>
  <c r="AM660"/>
  <c r="AP660" s="1"/>
  <c r="AM668"/>
  <c r="AP668" s="1"/>
  <c r="AM673"/>
  <c r="AP673" s="1"/>
  <c r="AM683"/>
  <c r="AP683" s="1"/>
  <c r="AM692"/>
  <c r="AP692" s="1"/>
  <c r="AM701"/>
  <c r="AP701" s="1"/>
  <c r="AM708"/>
  <c r="AP708" s="1"/>
  <c r="AM715"/>
  <c r="AP715" s="1"/>
  <c r="AM722"/>
  <c r="AP722" s="1"/>
  <c r="AM727"/>
  <c r="AP727" s="1"/>
  <c r="AM739"/>
  <c r="AP739" s="1"/>
  <c r="AM743"/>
  <c r="AP743" s="1"/>
  <c r="AM750"/>
  <c r="AP750" s="1"/>
  <c r="AM755"/>
  <c r="AP755" s="1"/>
  <c r="AM765"/>
  <c r="AP765" s="1"/>
  <c r="AM774"/>
  <c r="AP774" s="1"/>
  <c r="AM781"/>
  <c r="AP781" s="1"/>
  <c r="AM789"/>
  <c r="AP789" s="1"/>
  <c r="AM801"/>
  <c r="AP801" s="1"/>
  <c r="AM814"/>
  <c r="AP814" s="1"/>
  <c r="AM819"/>
  <c r="AP819" s="1"/>
  <c r="AM823"/>
  <c r="AP823" s="1"/>
  <c r="AM836"/>
  <c r="AP836" s="1"/>
  <c r="AM855"/>
  <c r="AP855" s="1"/>
  <c r="AM857"/>
  <c r="AP857" s="1"/>
  <c r="AM859"/>
  <c r="AP859" s="1"/>
  <c r="AM861"/>
  <c r="AP861" s="1"/>
  <c r="AM863"/>
  <c r="AP863" s="1"/>
  <c r="AM865"/>
  <c r="AP865" s="1"/>
  <c r="AM869"/>
  <c r="AP869" s="1"/>
  <c r="AM873"/>
  <c r="AP873" s="1"/>
  <c r="AM876"/>
  <c r="AP876" s="1"/>
  <c r="AM887"/>
  <c r="AP887" s="1"/>
  <c r="AM889"/>
  <c r="AP889" s="1"/>
  <c r="AM903"/>
  <c r="AP903" s="1"/>
  <c r="AM905"/>
  <c r="AP905" s="1"/>
  <c r="AM908"/>
  <c r="AP908" s="1"/>
  <c r="AM914"/>
  <c r="AP914" s="1"/>
  <c r="AM916"/>
  <c r="AP916" s="1"/>
  <c r="AM922"/>
  <c r="AP922" s="1"/>
  <c r="AM925"/>
  <c r="AP925" s="1"/>
  <c r="AM928"/>
  <c r="AP928" s="1"/>
  <c r="AM930"/>
  <c r="AP930" s="1"/>
  <c r="AM932"/>
  <c r="AP932" s="1"/>
  <c r="AM934"/>
  <c r="AP934" s="1"/>
  <c r="AM936"/>
  <c r="AP936" s="1"/>
  <c r="AM942"/>
  <c r="AP942" s="1"/>
  <c r="AM947"/>
  <c r="AP947" s="1"/>
  <c r="AM959"/>
  <c r="AM972"/>
  <c r="AP972" s="1"/>
  <c r="AM974"/>
  <c r="AP974" s="1"/>
  <c r="AM977"/>
  <c r="AP977" s="1"/>
  <c r="AM982"/>
  <c r="AM994"/>
  <c r="AP994" s="1"/>
  <c r="AM996"/>
  <c r="AP996" s="1"/>
  <c r="AM998"/>
  <c r="AP998" s="1"/>
  <c r="AM1002"/>
  <c r="AP1002" s="1"/>
  <c r="AM1008"/>
  <c r="AP1008" s="1"/>
  <c r="AM328"/>
  <c r="AP328" s="1"/>
  <c r="AM330"/>
  <c r="AP330" s="1"/>
  <c r="AM332"/>
  <c r="AP332" s="1"/>
  <c r="AM334"/>
  <c r="AP334" s="1"/>
  <c r="AM336"/>
  <c r="AP336" s="1"/>
  <c r="AM347"/>
  <c r="AP347" s="1"/>
  <c r="AM350"/>
  <c r="AP350" s="1"/>
  <c r="AM352"/>
  <c r="AP352" s="1"/>
  <c r="AM354"/>
  <c r="AP354" s="1"/>
  <c r="AM361"/>
  <c r="AP361" s="1"/>
  <c r="AM367"/>
  <c r="AP367" s="1"/>
  <c r="AM369"/>
  <c r="AP369" s="1"/>
  <c r="AM372"/>
  <c r="AP372" s="1"/>
  <c r="AM374"/>
  <c r="AP374" s="1"/>
  <c r="AM377"/>
  <c r="AP377" s="1"/>
  <c r="AM380"/>
  <c r="AP380" s="1"/>
  <c r="AM383"/>
  <c r="AP383" s="1"/>
  <c r="AM385"/>
  <c r="AP385" s="1"/>
  <c r="AM388"/>
  <c r="AP388" s="1"/>
  <c r="AM398"/>
  <c r="AP398" s="1"/>
  <c r="AM401"/>
  <c r="AP401" s="1"/>
  <c r="AM403"/>
  <c r="AP403" s="1"/>
  <c r="AM407"/>
  <c r="AP407" s="1"/>
  <c r="AM410"/>
  <c r="AP410" s="1"/>
  <c r="AM412"/>
  <c r="AP412" s="1"/>
  <c r="AM415"/>
  <c r="AP415" s="1"/>
  <c r="AM418"/>
  <c r="AP418" s="1"/>
  <c r="AM422"/>
  <c r="AP422" s="1"/>
  <c r="AM424"/>
  <c r="AP424" s="1"/>
  <c r="AM430"/>
  <c r="AP430" s="1"/>
  <c r="AM434"/>
  <c r="AP434" s="1"/>
  <c r="AM437"/>
  <c r="AP437" s="1"/>
  <c r="AM440"/>
  <c r="AP440" s="1"/>
  <c r="AM443"/>
  <c r="AP443" s="1"/>
  <c r="AM445"/>
  <c r="AP445" s="1"/>
  <c r="AM448"/>
  <c r="AP448" s="1"/>
  <c r="AM453"/>
  <c r="AP453" s="1"/>
  <c r="AM455"/>
  <c r="AP455" s="1"/>
  <c r="AM458"/>
  <c r="AP458" s="1"/>
  <c r="AM460"/>
  <c r="AP460" s="1"/>
  <c r="AM462"/>
  <c r="AP462" s="1"/>
  <c r="AM468"/>
  <c r="AP468" s="1"/>
  <c r="AM471"/>
  <c r="AP471" s="1"/>
  <c r="AM474"/>
  <c r="AP474" s="1"/>
  <c r="AM476"/>
  <c r="AP476" s="1"/>
  <c r="AM478"/>
  <c r="AP478" s="1"/>
  <c r="AM481"/>
  <c r="AP481" s="1"/>
  <c r="AM484"/>
  <c r="AP484" s="1"/>
  <c r="AM489"/>
  <c r="AP489" s="1"/>
  <c r="AM492"/>
  <c r="AP492" s="1"/>
  <c r="AM495"/>
  <c r="AP495" s="1"/>
  <c r="AM497"/>
  <c r="AP497" s="1"/>
  <c r="AM500"/>
  <c r="AM505"/>
  <c r="AP505" s="1"/>
  <c r="AM507"/>
  <c r="AP507" s="1"/>
  <c r="AM509"/>
  <c r="AP509" s="1"/>
  <c r="AM511"/>
  <c r="AP511" s="1"/>
  <c r="AM513"/>
  <c r="AP513" s="1"/>
  <c r="AM522"/>
  <c r="AP522" s="1"/>
  <c r="AM524"/>
  <c r="AP524" s="1"/>
  <c r="AM526"/>
  <c r="AP526" s="1"/>
  <c r="AM528"/>
  <c r="AP528" s="1"/>
  <c r="AM536"/>
  <c r="AP536" s="1"/>
  <c r="AM538"/>
  <c r="AP538" s="1"/>
  <c r="AM540"/>
  <c r="AP540" s="1"/>
  <c r="AM542"/>
  <c r="AP542" s="1"/>
  <c r="AM550"/>
  <c r="AP550" s="1"/>
  <c r="AM553"/>
  <c r="AP553" s="1"/>
  <c r="AM555"/>
  <c r="AP555" s="1"/>
  <c r="AM558"/>
  <c r="AP558" s="1"/>
  <c r="AM560"/>
  <c r="AP560" s="1"/>
  <c r="AM569"/>
  <c r="AP569" s="1"/>
  <c r="AM571"/>
  <c r="AP571" s="1"/>
  <c r="AM577"/>
  <c r="AP577" s="1"/>
  <c r="AM587"/>
  <c r="AP587" s="1"/>
  <c r="AM589"/>
  <c r="AP589" s="1"/>
  <c r="AM592"/>
  <c r="AP592" s="1"/>
  <c r="AM594"/>
  <c r="AP594" s="1"/>
  <c r="AM599"/>
  <c r="AP599" s="1"/>
  <c r="AM602"/>
  <c r="AP602" s="1"/>
  <c r="AM616"/>
  <c r="AP616" s="1"/>
  <c r="AM619"/>
  <c r="AP619" s="1"/>
  <c r="AM631"/>
  <c r="AP631" s="1"/>
  <c r="AM633"/>
  <c r="AP633" s="1"/>
  <c r="AM635"/>
  <c r="AP635" s="1"/>
  <c r="AM638"/>
  <c r="AP638" s="1"/>
  <c r="AM640"/>
  <c r="AP640" s="1"/>
  <c r="AM643"/>
  <c r="AP643" s="1"/>
  <c r="AM645"/>
  <c r="AP645" s="1"/>
  <c r="AM648"/>
  <c r="AP648" s="1"/>
  <c r="AM650"/>
  <c r="AP650" s="1"/>
  <c r="AM652"/>
  <c r="AP652" s="1"/>
  <c r="AM657"/>
  <c r="AP657" s="1"/>
  <c r="AM659"/>
  <c r="AP659" s="1"/>
  <c r="AM662"/>
  <c r="AP662" s="1"/>
  <c r="AM664"/>
  <c r="AP664" s="1"/>
  <c r="AM667"/>
  <c r="AP667" s="1"/>
  <c r="AM669"/>
  <c r="AP669" s="1"/>
  <c r="AM672"/>
  <c r="AP672" s="1"/>
  <c r="AM674"/>
  <c r="AP674" s="1"/>
  <c r="AM677"/>
  <c r="AP677" s="1"/>
  <c r="AM679"/>
  <c r="AP679" s="1"/>
  <c r="AM682"/>
  <c r="AP682" s="1"/>
  <c r="AM684"/>
  <c r="AP684" s="1"/>
  <c r="AM687"/>
  <c r="AP687" s="1"/>
  <c r="AM689"/>
  <c r="AP689" s="1"/>
  <c r="AM691"/>
  <c r="AP691" s="1"/>
  <c r="AM695"/>
  <c r="AP695" s="1"/>
  <c r="AM697"/>
  <c r="AP697" s="1"/>
  <c r="AM700"/>
  <c r="AP700" s="1"/>
  <c r="AM703"/>
  <c r="AP703" s="1"/>
  <c r="AM705"/>
  <c r="AP705" s="1"/>
  <c r="AM707"/>
  <c r="AP707" s="1"/>
  <c r="AM710"/>
  <c r="AP710" s="1"/>
  <c r="AM712"/>
  <c r="AP712" s="1"/>
  <c r="AM714"/>
  <c r="AP714" s="1"/>
  <c r="AM716"/>
  <c r="AP716" s="1"/>
  <c r="AM719"/>
  <c r="AP719" s="1"/>
  <c r="AM721"/>
  <c r="AP721" s="1"/>
  <c r="AM723"/>
  <c r="AP723" s="1"/>
  <c r="AM726"/>
  <c r="AP726" s="1"/>
  <c r="AM729"/>
  <c r="AP729" s="1"/>
  <c r="AM732"/>
  <c r="AP732" s="1"/>
  <c r="AM736"/>
  <c r="AP736" s="1"/>
  <c r="AM740"/>
  <c r="AP740" s="1"/>
  <c r="AM742"/>
  <c r="AP742" s="1"/>
  <c r="AM745"/>
  <c r="AP745" s="1"/>
  <c r="AM747"/>
  <c r="AP747" s="1"/>
  <c r="AM749"/>
  <c r="AP749" s="1"/>
  <c r="AM751"/>
  <c r="AP751" s="1"/>
  <c r="AM754"/>
  <c r="AP754" s="1"/>
  <c r="AM756"/>
  <c r="AP756" s="1"/>
  <c r="AM758"/>
  <c r="AP758" s="1"/>
  <c r="AM764"/>
  <c r="AP764" s="1"/>
  <c r="AM767"/>
  <c r="AP767" s="1"/>
  <c r="AM770"/>
  <c r="AP770" s="1"/>
  <c r="AM773"/>
  <c r="AP773" s="1"/>
  <c r="AM775"/>
  <c r="AP775" s="1"/>
  <c r="AM777"/>
  <c r="AP777" s="1"/>
  <c r="AM780"/>
  <c r="AP780" s="1"/>
  <c r="AM783"/>
  <c r="AP783" s="1"/>
  <c r="AM785"/>
  <c r="AP785" s="1"/>
  <c r="AM787"/>
  <c r="AP787" s="1"/>
  <c r="AM790"/>
  <c r="AP790" s="1"/>
  <c r="AM792"/>
  <c r="AP792" s="1"/>
  <c r="AM800"/>
  <c r="AP800" s="1"/>
  <c r="AM802"/>
  <c r="AP802" s="1"/>
  <c r="AM804"/>
  <c r="AP804" s="1"/>
  <c r="AM813"/>
  <c r="AP813" s="1"/>
  <c r="AM815"/>
  <c r="AP815" s="1"/>
  <c r="AM818"/>
  <c r="AP818" s="1"/>
  <c r="AM820"/>
  <c r="AP820" s="1"/>
  <c r="AM822"/>
  <c r="AP822" s="1"/>
  <c r="AM824"/>
  <c r="AP824" s="1"/>
  <c r="AM827"/>
  <c r="AP827" s="1"/>
  <c r="AM838"/>
  <c r="AP838" s="1"/>
  <c r="AM854"/>
  <c r="AP854" s="1"/>
  <c r="AM856"/>
  <c r="AP856" s="1"/>
  <c r="AM858"/>
  <c r="AP858" s="1"/>
  <c r="AM860"/>
  <c r="AP860" s="1"/>
  <c r="AM862"/>
  <c r="AP862" s="1"/>
  <c r="AM864"/>
  <c r="AP864" s="1"/>
  <c r="AM866"/>
  <c r="AP866" s="1"/>
  <c r="AM868"/>
  <c r="AP868" s="1"/>
  <c r="AM872"/>
  <c r="AP872" s="1"/>
  <c r="AM874"/>
  <c r="AP874" s="1"/>
  <c r="AM885"/>
  <c r="AP885" s="1"/>
  <c r="AM888"/>
  <c r="AP888" s="1"/>
  <c r="AM902"/>
  <c r="AP902" s="1"/>
  <c r="AM904"/>
  <c r="AP904" s="1"/>
  <c r="AM906"/>
  <c r="AP906" s="1"/>
  <c r="AM912"/>
  <c r="AP912" s="1"/>
  <c r="AM915"/>
  <c r="AP915" s="1"/>
  <c r="AM918"/>
  <c r="AP918" s="1"/>
  <c r="AM924"/>
  <c r="AP924" s="1"/>
  <c r="AM926"/>
  <c r="AP926" s="1"/>
  <c r="AM929"/>
  <c r="AP929" s="1"/>
  <c r="AM931"/>
  <c r="AP931" s="1"/>
  <c r="AM933"/>
  <c r="AP933" s="1"/>
  <c r="AM935"/>
  <c r="AP935" s="1"/>
  <c r="AM938"/>
  <c r="AP938" s="1"/>
  <c r="AM946"/>
  <c r="AP946" s="1"/>
  <c r="AM948"/>
  <c r="AM971"/>
  <c r="AP971" s="1"/>
  <c r="AM973"/>
  <c r="AP973" s="1"/>
  <c r="AM975"/>
  <c r="AP975" s="1"/>
  <c r="AM981"/>
  <c r="AP981" s="1"/>
  <c r="AM987"/>
  <c r="AP987" s="1"/>
  <c r="AM995"/>
  <c r="AP995" s="1"/>
  <c r="AM997"/>
  <c r="AP997" s="1"/>
  <c r="AM1001"/>
  <c r="AP1001" s="1"/>
  <c r="AM1004"/>
  <c r="AP1004" s="1"/>
  <c r="AM1009"/>
  <c r="AP1009" s="1"/>
  <c r="AM1031"/>
  <c r="AP1031" s="1"/>
  <c r="AM1034"/>
  <c r="AP1034" s="1"/>
  <c r="AM1036"/>
  <c r="AP1036" s="1"/>
  <c r="AM1039"/>
  <c r="AP1039" s="1"/>
  <c r="AM1041"/>
  <c r="AP1041" s="1"/>
  <c r="AM1052"/>
  <c r="AP1052" s="1"/>
  <c r="AM1055"/>
  <c r="AP1055" s="1"/>
  <c r="AM1062"/>
  <c r="AP1062" s="1"/>
  <c r="AM1064"/>
  <c r="AP1064" s="1"/>
  <c r="AM1066"/>
  <c r="AP1066" s="1"/>
  <c r="AM1082"/>
  <c r="AP1082" s="1"/>
  <c r="AM1084"/>
  <c r="AP1084" s="1"/>
  <c r="AM1086"/>
  <c r="AP1086" s="1"/>
  <c r="AM1088"/>
  <c r="AP1088" s="1"/>
  <c r="AM1090"/>
  <c r="AP1090" s="1"/>
  <c r="AM1092"/>
  <c r="AP1092" s="1"/>
  <c r="AM1094"/>
  <c r="AP1094" s="1"/>
  <c r="AM1096"/>
  <c r="AP1096" s="1"/>
  <c r="AM1098"/>
  <c r="AP1098" s="1"/>
  <c r="AM1100"/>
  <c r="AP1100" s="1"/>
  <c r="AM1102"/>
  <c r="AP1102" s="1"/>
  <c r="AM1105"/>
  <c r="AP1105" s="1"/>
  <c r="AM1108"/>
  <c r="AP1108" s="1"/>
  <c r="AM1110"/>
  <c r="AP1110" s="1"/>
  <c r="AM1112"/>
  <c r="AP1112" s="1"/>
  <c r="AM1114"/>
  <c r="AP1114" s="1"/>
  <c r="AM1116"/>
  <c r="AP1116" s="1"/>
  <c r="AM1120"/>
  <c r="AP1120" s="1"/>
  <c r="AM1122"/>
  <c r="AP1122" s="1"/>
  <c r="AM1124"/>
  <c r="AP1124" s="1"/>
  <c r="AM1126"/>
  <c r="AP1126" s="1"/>
  <c r="AM1128"/>
  <c r="AP1128" s="1"/>
  <c r="AM1130"/>
  <c r="AP1130" s="1"/>
  <c r="AM1132"/>
  <c r="AP1132" s="1"/>
  <c r="AM1134"/>
  <c r="AP1134" s="1"/>
  <c r="AM1136"/>
  <c r="AP1136" s="1"/>
  <c r="AM1138"/>
  <c r="AP1138" s="1"/>
  <c r="AM1140"/>
  <c r="AP1140" s="1"/>
  <c r="AM1142"/>
  <c r="AP1142" s="1"/>
  <c r="AM1144"/>
  <c r="AP1144" s="1"/>
  <c r="AM1146"/>
  <c r="AP1146" s="1"/>
  <c r="AM1148"/>
  <c r="AP1148" s="1"/>
  <c r="AM1150"/>
  <c r="AP1150" s="1"/>
  <c r="AM1152"/>
  <c r="AP1152" s="1"/>
  <c r="AM1154"/>
  <c r="AP1154" s="1"/>
  <c r="AM1156"/>
  <c r="AP1156" s="1"/>
  <c r="AM1158"/>
  <c r="AP1158" s="1"/>
  <c r="AM1160"/>
  <c r="AP1160" s="1"/>
  <c r="AM1162"/>
  <c r="AP1162" s="1"/>
  <c r="AM1164"/>
  <c r="AP1164" s="1"/>
  <c r="AM1166"/>
  <c r="AP1166" s="1"/>
  <c r="AM1168"/>
  <c r="AP1168" s="1"/>
  <c r="AM1170"/>
  <c r="AP1170" s="1"/>
  <c r="AM1172"/>
  <c r="AP1172" s="1"/>
  <c r="AM1174"/>
  <c r="AP1174" s="1"/>
  <c r="AM1176"/>
  <c r="AP1176" s="1"/>
  <c r="AM1178"/>
  <c r="AP1178" s="1"/>
  <c r="AM1180"/>
  <c r="AP1180" s="1"/>
  <c r="AM1010"/>
  <c r="AP1010" s="1"/>
  <c r="AM1030"/>
  <c r="AP1030" s="1"/>
  <c r="AM1033"/>
  <c r="AP1033" s="1"/>
  <c r="AM1035"/>
  <c r="AP1035" s="1"/>
  <c r="AM1037"/>
  <c r="AP1037" s="1"/>
  <c r="AM1040"/>
  <c r="AP1040" s="1"/>
  <c r="AM1043"/>
  <c r="AP1043" s="1"/>
  <c r="AM1054"/>
  <c r="AP1054" s="1"/>
  <c r="AM1056"/>
  <c r="AP1056" s="1"/>
  <c r="AM1061"/>
  <c r="AP1061" s="1"/>
  <c r="AM1063"/>
  <c r="AP1063" s="1"/>
  <c r="AM1065"/>
  <c r="AP1065" s="1"/>
  <c r="AM1067"/>
  <c r="AP1067" s="1"/>
  <c r="AM1081"/>
  <c r="AP1081" s="1"/>
  <c r="AM1083"/>
  <c r="AP1083" s="1"/>
  <c r="AM1085"/>
  <c r="AP1085" s="1"/>
  <c r="AM1087"/>
  <c r="AP1087" s="1"/>
  <c r="AM1089"/>
  <c r="AP1089" s="1"/>
  <c r="AM1091"/>
  <c r="AP1091" s="1"/>
  <c r="AM1093"/>
  <c r="AP1093" s="1"/>
  <c r="AM1095"/>
  <c r="AP1095" s="1"/>
  <c r="AM1097"/>
  <c r="AP1097" s="1"/>
  <c r="AM1099"/>
  <c r="AP1099" s="1"/>
  <c r="AM1101"/>
  <c r="AP1101" s="1"/>
  <c r="AM1104"/>
  <c r="AP1104" s="1"/>
  <c r="AM1106"/>
  <c r="AP1106" s="1"/>
  <c r="AM1109"/>
  <c r="AP1109" s="1"/>
  <c r="AM1111"/>
  <c r="AP1111" s="1"/>
  <c r="AM1113"/>
  <c r="AP1113" s="1"/>
  <c r="AM1115"/>
  <c r="AP1115" s="1"/>
  <c r="AM1121"/>
  <c r="AP1121" s="1"/>
  <c r="AM1123"/>
  <c r="AP1123" s="1"/>
  <c r="AM1125"/>
  <c r="AP1125" s="1"/>
  <c r="AM1127"/>
  <c r="AP1127" s="1"/>
  <c r="AM1129"/>
  <c r="AP1129" s="1"/>
  <c r="AM1131"/>
  <c r="AP1131" s="1"/>
  <c r="AM1133"/>
  <c r="AP1133" s="1"/>
  <c r="AM1135"/>
  <c r="AP1135" s="1"/>
  <c r="AM1137"/>
  <c r="AP1137" s="1"/>
  <c r="AM1139"/>
  <c r="AP1139" s="1"/>
  <c r="AM1141"/>
  <c r="AP1141" s="1"/>
  <c r="AM1143"/>
  <c r="AP1143" s="1"/>
  <c r="AM1145"/>
  <c r="AP1145" s="1"/>
  <c r="AM1147"/>
  <c r="AP1147" s="1"/>
  <c r="AM1149"/>
  <c r="AP1149" s="1"/>
  <c r="AM1151"/>
  <c r="AP1151" s="1"/>
  <c r="AM1153"/>
  <c r="AP1153" s="1"/>
  <c r="AM1155"/>
  <c r="AP1155" s="1"/>
  <c r="AM1157"/>
  <c r="AP1157" s="1"/>
  <c r="AM1159"/>
  <c r="AP1159" s="1"/>
  <c r="AM1161"/>
  <c r="AP1161" s="1"/>
  <c r="AM1165"/>
  <c r="AP1165" s="1"/>
  <c r="AM1167"/>
  <c r="AP1167" s="1"/>
  <c r="AM1169"/>
  <c r="AP1169" s="1"/>
  <c r="AM1171"/>
  <c r="AP1171" s="1"/>
  <c r="AM1173"/>
  <c r="AP1173" s="1"/>
  <c r="AM1175"/>
  <c r="AP1175" s="1"/>
  <c r="AM1177"/>
  <c r="AP1177" s="1"/>
  <c r="AM1179"/>
  <c r="AP1179" s="1"/>
  <c r="AM11"/>
  <c r="AP11" s="1"/>
  <c r="AH9"/>
  <c r="AH917"/>
  <c r="AH907"/>
  <c r="N56"/>
  <c r="O56"/>
  <c r="P56"/>
  <c r="Q56"/>
  <c r="R56"/>
  <c r="S56"/>
  <c r="T56"/>
  <c r="U56"/>
  <c r="V56"/>
  <c r="W56"/>
  <c r="X56"/>
  <c r="Y56"/>
  <c r="Z56"/>
  <c r="AA56"/>
  <c r="AB56"/>
  <c r="AC56"/>
  <c r="AD56"/>
  <c r="AE56"/>
  <c r="AF56"/>
  <c r="AG56"/>
  <c r="K918" i="10"/>
  <c r="J918"/>
  <c r="H918"/>
  <c r="G918"/>
  <c r="E918"/>
  <c r="M1107" i="8"/>
  <c r="L1107"/>
  <c r="H1107"/>
  <c r="G1107"/>
  <c r="E1107"/>
  <c r="M1103"/>
  <c r="L1103"/>
  <c r="H1103"/>
  <c r="G1103"/>
  <c r="E1103"/>
  <c r="M1080"/>
  <c r="L1080"/>
  <c r="H1080"/>
  <c r="G1080"/>
  <c r="E1080"/>
  <c r="M1060"/>
  <c r="L1060"/>
  <c r="H1060"/>
  <c r="G1060"/>
  <c r="E1060"/>
  <c r="M1053"/>
  <c r="L1053"/>
  <c r="H1053"/>
  <c r="G1053"/>
  <c r="E1053"/>
  <c r="M1042"/>
  <c r="L1042"/>
  <c r="H1042"/>
  <c r="G1042"/>
  <c r="E1042"/>
  <c r="M1032"/>
  <c r="L1032"/>
  <c r="H1032"/>
  <c r="G1032"/>
  <c r="E1032"/>
  <c r="M1029"/>
  <c r="L1029"/>
  <c r="H1029"/>
  <c r="G1029"/>
  <c r="E1029"/>
  <c r="M1003"/>
  <c r="L1003"/>
  <c r="H1003"/>
  <c r="G1003"/>
  <c r="E1003"/>
  <c r="M993"/>
  <c r="L993"/>
  <c r="H993"/>
  <c r="G993"/>
  <c r="E993"/>
  <c r="M976"/>
  <c r="L976"/>
  <c r="H976"/>
  <c r="G976"/>
  <c r="E976"/>
  <c r="L970"/>
  <c r="M945"/>
  <c r="L945"/>
  <c r="H945"/>
  <c r="G945"/>
  <c r="E945"/>
  <c r="M937"/>
  <c r="L937"/>
  <c r="H937"/>
  <c r="G937"/>
  <c r="E937"/>
  <c r="M923"/>
  <c r="L923"/>
  <c r="H923"/>
  <c r="G923"/>
  <c r="E923"/>
  <c r="M917"/>
  <c r="L917"/>
  <c r="H917"/>
  <c r="G917"/>
  <c r="E917"/>
  <c r="M907"/>
  <c r="L907"/>
  <c r="H907"/>
  <c r="G907"/>
  <c r="E907"/>
  <c r="M875"/>
  <c r="L875"/>
  <c r="H875"/>
  <c r="G875"/>
  <c r="E875"/>
  <c r="M853"/>
  <c r="L853"/>
  <c r="H853"/>
  <c r="G853"/>
  <c r="E853"/>
  <c r="M837"/>
  <c r="L837"/>
  <c r="H837"/>
  <c r="G837"/>
  <c r="E837"/>
  <c r="M826"/>
  <c r="L826"/>
  <c r="H826"/>
  <c r="G826"/>
  <c r="E826"/>
  <c r="M811"/>
  <c r="L811"/>
  <c r="H811"/>
  <c r="G811"/>
  <c r="E811"/>
  <c r="M799"/>
  <c r="L799"/>
  <c r="H799"/>
  <c r="G799"/>
  <c r="E799"/>
  <c r="M788"/>
  <c r="L788"/>
  <c r="H788"/>
  <c r="G788"/>
  <c r="E788"/>
  <c r="AH782"/>
  <c r="M782"/>
  <c r="L782"/>
  <c r="H782"/>
  <c r="G782"/>
  <c r="E782"/>
  <c r="L779"/>
  <c r="M772"/>
  <c r="L772"/>
  <c r="H772"/>
  <c r="G772"/>
  <c r="E772"/>
  <c r="M769"/>
  <c r="L769"/>
  <c r="H769"/>
  <c r="G769"/>
  <c r="E769"/>
  <c r="M766"/>
  <c r="L766"/>
  <c r="H766"/>
  <c r="G766"/>
  <c r="E766"/>
  <c r="M763"/>
  <c r="L763"/>
  <c r="H763"/>
  <c r="G763"/>
  <c r="E763"/>
  <c r="M760"/>
  <c r="L760"/>
  <c r="H760"/>
  <c r="G760"/>
  <c r="E760"/>
  <c r="AH752"/>
  <c r="M752"/>
  <c r="L752"/>
  <c r="G752"/>
  <c r="E752"/>
  <c r="M744"/>
  <c r="L744"/>
  <c r="H744"/>
  <c r="G744"/>
  <c r="E744"/>
  <c r="M738"/>
  <c r="L738"/>
  <c r="H738"/>
  <c r="G738"/>
  <c r="E738"/>
  <c r="AH731"/>
  <c r="M731"/>
  <c r="L731"/>
  <c r="H731"/>
  <c r="G731"/>
  <c r="E731"/>
  <c r="M724"/>
  <c r="L724"/>
  <c r="H724"/>
  <c r="G724"/>
  <c r="E724"/>
  <c r="M709"/>
  <c r="L709"/>
  <c r="H709"/>
  <c r="G709"/>
  <c r="E709"/>
  <c r="M702"/>
  <c r="L702"/>
  <c r="H702"/>
  <c r="G702"/>
  <c r="E702"/>
  <c r="M698"/>
  <c r="L698"/>
  <c r="H698"/>
  <c r="G698"/>
  <c r="E698"/>
  <c r="M686"/>
  <c r="L686"/>
  <c r="H686"/>
  <c r="G686"/>
  <c r="E686"/>
  <c r="M680"/>
  <c r="L680"/>
  <c r="H680"/>
  <c r="G680"/>
  <c r="E680"/>
  <c r="M671"/>
  <c r="L671"/>
  <c r="H671"/>
  <c r="G671"/>
  <c r="E671"/>
  <c r="M666"/>
  <c r="L666"/>
  <c r="H666"/>
  <c r="G666"/>
  <c r="E666"/>
  <c r="M661"/>
  <c r="L661"/>
  <c r="H661"/>
  <c r="G661"/>
  <c r="E661"/>
  <c r="M656"/>
  <c r="L656"/>
  <c r="H656"/>
  <c r="G656"/>
  <c r="E656"/>
  <c r="M647"/>
  <c r="L647"/>
  <c r="G647"/>
  <c r="E647"/>
  <c r="M641"/>
  <c r="L641"/>
  <c r="G641"/>
  <c r="E641"/>
  <c r="M636"/>
  <c r="L636"/>
  <c r="H636"/>
  <c r="G636"/>
  <c r="E636"/>
  <c r="M630"/>
  <c r="L630"/>
  <c r="G630"/>
  <c r="E630"/>
  <c r="AH617"/>
  <c r="M617"/>
  <c r="L617"/>
  <c r="G617"/>
  <c r="E617"/>
  <c r="M600"/>
  <c r="L600"/>
  <c r="H600"/>
  <c r="G600"/>
  <c r="E600"/>
  <c r="M586"/>
  <c r="L586"/>
  <c r="H586"/>
  <c r="G586"/>
  <c r="E586"/>
  <c r="AH572"/>
  <c r="M572"/>
  <c r="L572"/>
  <c r="H572"/>
  <c r="G572"/>
  <c r="E572"/>
  <c r="L568"/>
  <c r="M556"/>
  <c r="L556"/>
  <c r="H556"/>
  <c r="G556"/>
  <c r="E556"/>
  <c r="AH548"/>
  <c r="M548"/>
  <c r="L548"/>
  <c r="H548"/>
  <c r="G548"/>
  <c r="E548"/>
  <c r="M535"/>
  <c r="L535"/>
  <c r="H535"/>
  <c r="G535"/>
  <c r="E535"/>
  <c r="M520"/>
  <c r="L520"/>
  <c r="H520"/>
  <c r="G520"/>
  <c r="E520"/>
  <c r="M503"/>
  <c r="L503"/>
  <c r="H503"/>
  <c r="G503"/>
  <c r="E503"/>
  <c r="M494"/>
  <c r="L494"/>
  <c r="H494"/>
  <c r="G494"/>
  <c r="E494"/>
  <c r="M491"/>
  <c r="L491"/>
  <c r="H491"/>
  <c r="G491"/>
  <c r="E491"/>
  <c r="AH483"/>
  <c r="M483"/>
  <c r="L483"/>
  <c r="H483"/>
  <c r="G483"/>
  <c r="E483"/>
  <c r="M473"/>
  <c r="L473"/>
  <c r="H473"/>
  <c r="G473"/>
  <c r="E473"/>
  <c r="M469"/>
  <c r="L469"/>
  <c r="H469"/>
  <c r="G469"/>
  <c r="E469"/>
  <c r="AH463"/>
  <c r="M463"/>
  <c r="L463"/>
  <c r="H463"/>
  <c r="G463"/>
  <c r="E463"/>
  <c r="M447"/>
  <c r="L447"/>
  <c r="H447"/>
  <c r="G447"/>
  <c r="E447"/>
  <c r="M441"/>
  <c r="L441"/>
  <c r="H441"/>
  <c r="G441"/>
  <c r="E441"/>
  <c r="M438"/>
  <c r="L438"/>
  <c r="H438"/>
  <c r="G438"/>
  <c r="E438"/>
  <c r="M435"/>
  <c r="L435"/>
  <c r="H435"/>
  <c r="G435"/>
  <c r="E435"/>
  <c r="M432"/>
  <c r="L432"/>
  <c r="H432"/>
  <c r="G432"/>
  <c r="E432"/>
  <c r="AH425"/>
  <c r="M425"/>
  <c r="L425"/>
  <c r="H425"/>
  <c r="G425"/>
  <c r="E425"/>
  <c r="M420"/>
  <c r="L420"/>
  <c r="H420"/>
  <c r="G420"/>
  <c r="E420"/>
  <c r="M416"/>
  <c r="L416"/>
  <c r="H416"/>
  <c r="G416"/>
  <c r="E416"/>
  <c r="M413"/>
  <c r="L413"/>
  <c r="H413"/>
  <c r="G413"/>
  <c r="E413"/>
  <c r="M409"/>
  <c r="L409"/>
  <c r="H409"/>
  <c r="G409"/>
  <c r="E409"/>
  <c r="M405"/>
  <c r="L405"/>
  <c r="H405"/>
  <c r="G405"/>
  <c r="E405"/>
  <c r="M400"/>
  <c r="L400"/>
  <c r="H400"/>
  <c r="G400"/>
  <c r="E400"/>
  <c r="AH387"/>
  <c r="M387"/>
  <c r="L387"/>
  <c r="H387"/>
  <c r="G387"/>
  <c r="E387"/>
  <c r="M382"/>
  <c r="L382"/>
  <c r="H382"/>
  <c r="G382"/>
  <c r="E382"/>
  <c r="M379"/>
  <c r="L379"/>
  <c r="H379"/>
  <c r="G379"/>
  <c r="E379"/>
  <c r="M375"/>
  <c r="L375"/>
  <c r="H375"/>
  <c r="G375"/>
  <c r="M371"/>
  <c r="L371"/>
  <c r="H371"/>
  <c r="G371"/>
  <c r="E371"/>
  <c r="M366"/>
  <c r="L366"/>
  <c r="H366"/>
  <c r="G366"/>
  <c r="E366"/>
  <c r="AH360"/>
  <c r="M360"/>
  <c r="L360"/>
  <c r="H360"/>
  <c r="G360"/>
  <c r="E360"/>
  <c r="M348"/>
  <c r="L348"/>
  <c r="H348"/>
  <c r="G348"/>
  <c r="E348"/>
  <c r="AH337"/>
  <c r="M337"/>
  <c r="L337"/>
  <c r="H337"/>
  <c r="G337"/>
  <c r="E337"/>
  <c r="M327"/>
  <c r="L327"/>
  <c r="H327"/>
  <c r="G327"/>
  <c r="E327"/>
  <c r="M318"/>
  <c r="L318"/>
  <c r="H318"/>
  <c r="G318"/>
  <c r="E318"/>
  <c r="M311"/>
  <c r="L311"/>
  <c r="H311"/>
  <c r="G311"/>
  <c r="E311"/>
  <c r="M304"/>
  <c r="L304"/>
  <c r="H304"/>
  <c r="G304"/>
  <c r="E304"/>
  <c r="M297"/>
  <c r="L297"/>
  <c r="H297"/>
  <c r="G297"/>
  <c r="E297"/>
  <c r="M286"/>
  <c r="L286"/>
  <c r="H286"/>
  <c r="G286"/>
  <c r="E286"/>
  <c r="M278"/>
  <c r="L278"/>
  <c r="H278"/>
  <c r="G278"/>
  <c r="E278"/>
  <c r="M271"/>
  <c r="L271"/>
  <c r="H271"/>
  <c r="G271"/>
  <c r="E271"/>
  <c r="M266"/>
  <c r="L266"/>
  <c r="H266"/>
  <c r="G266"/>
  <c r="E266"/>
  <c r="M261"/>
  <c r="L261"/>
  <c r="H261"/>
  <c r="G261"/>
  <c r="E261"/>
  <c r="M256"/>
  <c r="L256"/>
  <c r="H256"/>
  <c r="G256"/>
  <c r="E256"/>
  <c r="M251"/>
  <c r="L251"/>
  <c r="H251"/>
  <c r="G251"/>
  <c r="E251"/>
  <c r="M242"/>
  <c r="L242"/>
  <c r="H242"/>
  <c r="G242"/>
  <c r="E242"/>
  <c r="M234"/>
  <c r="L234"/>
  <c r="H234"/>
  <c r="G234"/>
  <c r="E234"/>
  <c r="M226"/>
  <c r="L226"/>
  <c r="H226"/>
  <c r="G226"/>
  <c r="E226"/>
  <c r="M217"/>
  <c r="L217"/>
  <c r="H217"/>
  <c r="G217"/>
  <c r="E217"/>
  <c r="AH201"/>
  <c r="M201"/>
  <c r="L201"/>
  <c r="H201"/>
  <c r="G201"/>
  <c r="E201"/>
  <c r="AH185"/>
  <c r="M185"/>
  <c r="L185"/>
  <c r="H185"/>
  <c r="G185"/>
  <c r="E185"/>
  <c r="L181"/>
  <c r="AH168"/>
  <c r="M168"/>
  <c r="L168"/>
  <c r="H168"/>
  <c r="G168"/>
  <c r="E168"/>
  <c r="M153"/>
  <c r="L153"/>
  <c r="H153"/>
  <c r="G153"/>
  <c r="E153"/>
  <c r="M145"/>
  <c r="L145"/>
  <c r="H145"/>
  <c r="G145"/>
  <c r="E145"/>
  <c r="AH134"/>
  <c r="M134"/>
  <c r="L134"/>
  <c r="H134"/>
  <c r="G134"/>
  <c r="E134"/>
  <c r="M112"/>
  <c r="L112"/>
  <c r="H112"/>
  <c r="G112"/>
  <c r="E112"/>
  <c r="M108"/>
  <c r="L108"/>
  <c r="H108"/>
  <c r="G108"/>
  <c r="E108"/>
  <c r="AH102"/>
  <c r="M102"/>
  <c r="L102"/>
  <c r="L98" s="1"/>
  <c r="G102"/>
  <c r="E102"/>
  <c r="M89"/>
  <c r="L89"/>
  <c r="H89"/>
  <c r="G89"/>
  <c r="E89"/>
  <c r="M82"/>
  <c r="L82"/>
  <c r="H82"/>
  <c r="G82"/>
  <c r="E82"/>
  <c r="AH73"/>
  <c r="M73"/>
  <c r="L73"/>
  <c r="G73"/>
  <c r="E73"/>
  <c r="M69"/>
  <c r="L69"/>
  <c r="H69"/>
  <c r="G69"/>
  <c r="E69"/>
  <c r="M58"/>
  <c r="L58"/>
  <c r="G58"/>
  <c r="E58"/>
  <c r="AH49"/>
  <c r="M49"/>
  <c r="L49"/>
  <c r="G49"/>
  <c r="E49"/>
  <c r="AH27"/>
  <c r="M27"/>
  <c r="L27"/>
  <c r="G27"/>
  <c r="E27"/>
  <c r="M20"/>
  <c r="L20"/>
  <c r="H20"/>
  <c r="G20"/>
  <c r="E20"/>
  <c r="M15"/>
  <c r="L15"/>
  <c r="H15"/>
  <c r="G15"/>
  <c r="E15"/>
  <c r="M8"/>
  <c r="L8"/>
  <c r="D918" i="10"/>
  <c r="D1107" i="8"/>
  <c r="D1103"/>
  <c r="D1080"/>
  <c r="D1060"/>
  <c r="D1053"/>
  <c r="D1042"/>
  <c r="D1003"/>
  <c r="D993"/>
  <c r="D976"/>
  <c r="D937"/>
  <c r="D923"/>
  <c r="D917"/>
  <c r="D907"/>
  <c r="D875"/>
  <c r="D853"/>
  <c r="D826"/>
  <c r="D811"/>
  <c r="D788"/>
  <c r="D799"/>
  <c r="D760"/>
  <c r="D782"/>
  <c r="D772"/>
  <c r="D769"/>
  <c r="D766"/>
  <c r="D763"/>
  <c r="D744"/>
  <c r="D752"/>
  <c r="D738"/>
  <c r="D731"/>
  <c r="D724"/>
  <c r="D718"/>
  <c r="D709"/>
  <c r="D702"/>
  <c r="D686"/>
  <c r="D680"/>
  <c r="D671"/>
  <c r="D666"/>
  <c r="D661"/>
  <c r="D656"/>
  <c r="D647"/>
  <c r="D630"/>
  <c r="D617"/>
  <c r="D572"/>
  <c r="D520"/>
  <c r="D503"/>
  <c r="D494"/>
  <c r="D491"/>
  <c r="D483"/>
  <c r="D469"/>
  <c r="D463"/>
  <c r="D447"/>
  <c r="D441"/>
  <c r="D438"/>
  <c r="D435"/>
  <c r="D432"/>
  <c r="D425"/>
  <c r="D420"/>
  <c r="D416"/>
  <c r="D413"/>
  <c r="D400"/>
  <c r="D387"/>
  <c r="D382"/>
  <c r="D379"/>
  <c r="D360"/>
  <c r="D337"/>
  <c r="D327"/>
  <c r="D318"/>
  <c r="D311"/>
  <c r="D304"/>
  <c r="D297"/>
  <c r="D286"/>
  <c r="D278"/>
  <c r="D271"/>
  <c r="D261"/>
  <c r="D242"/>
  <c r="D266"/>
  <c r="D256"/>
  <c r="D217"/>
  <c r="D201"/>
  <c r="D185"/>
  <c r="D168"/>
  <c r="D145"/>
  <c r="D134"/>
  <c r="D102"/>
  <c r="D73"/>
  <c r="D49"/>
  <c r="D27"/>
  <c r="F710"/>
  <c r="I710"/>
  <c r="F678"/>
  <c r="I678"/>
  <c r="F679"/>
  <c r="I679"/>
  <c r="AH145"/>
  <c r="M718"/>
  <c r="L718"/>
  <c r="H718"/>
  <c r="G718"/>
  <c r="E718"/>
  <c r="D1029"/>
  <c r="D1032"/>
  <c r="D698"/>
  <c r="D641"/>
  <c r="D636"/>
  <c r="D600"/>
  <c r="D251"/>
  <c r="D234"/>
  <c r="D226"/>
  <c r="D348"/>
  <c r="E364" i="11" l="1"/>
  <c r="E333"/>
  <c r="E339"/>
  <c r="E348"/>
  <c r="E382"/>
  <c r="E496"/>
  <c r="E371"/>
  <c r="E387"/>
  <c r="E482"/>
  <c r="E439"/>
  <c r="E169"/>
  <c r="E570"/>
  <c r="E416"/>
  <c r="E86"/>
  <c r="E293"/>
  <c r="T918" i="10"/>
  <c r="AB918"/>
  <c r="L918"/>
  <c r="AL377"/>
  <c r="AM377" s="1"/>
  <c r="AK280"/>
  <c r="AL40"/>
  <c r="AM40" s="1"/>
  <c r="AL280"/>
  <c r="AM280" s="1"/>
  <c r="AN13"/>
  <c r="AL928"/>
  <c r="AM928" s="1"/>
  <c r="AO947"/>
  <c r="AO658"/>
  <c r="AO301"/>
  <c r="AK258"/>
  <c r="AK64"/>
  <c r="AN64" s="1"/>
  <c r="AN29"/>
  <c r="AN941"/>
  <c r="AN929"/>
  <c r="AN925"/>
  <c r="AN697"/>
  <c r="AN223"/>
  <c r="AN221"/>
  <c r="AN201"/>
  <c r="AN144"/>
  <c r="AN139"/>
  <c r="AN52"/>
  <c r="AL604"/>
  <c r="AM604" s="1"/>
  <c r="AO580"/>
  <c r="AK235"/>
  <c r="AN235" s="1"/>
  <c r="AO139"/>
  <c r="AL354"/>
  <c r="AM354" s="1"/>
  <c r="AL130"/>
  <c r="AM130" s="1"/>
  <c r="AO87"/>
  <c r="AO709"/>
  <c r="AK569"/>
  <c r="AN569" s="1"/>
  <c r="AK420"/>
  <c r="AN420" s="1"/>
  <c r="AL485"/>
  <c r="AM485" s="1"/>
  <c r="AK237"/>
  <c r="AN237" s="1"/>
  <c r="AO230"/>
  <c r="AO221"/>
  <c r="AK404"/>
  <c r="AK954"/>
  <c r="AN954" s="1"/>
  <c r="AO930"/>
  <c r="AK728"/>
  <c r="AN728" s="1"/>
  <c r="AL602"/>
  <c r="AM602" s="1"/>
  <c r="AL428"/>
  <c r="AM428" s="1"/>
  <c r="AK606"/>
  <c r="AN606" s="1"/>
  <c r="AK178"/>
  <c r="AN178" s="1"/>
  <c r="AK196"/>
  <c r="AN196" s="1"/>
  <c r="AN689"/>
  <c r="AN924"/>
  <c r="AK363"/>
  <c r="AL357"/>
  <c r="AM357" s="1"/>
  <c r="AN641"/>
  <c r="AN639"/>
  <c r="AN621"/>
  <c r="AN619"/>
  <c r="AN590"/>
  <c r="AN919"/>
  <c r="AK720"/>
  <c r="AN720" s="1"/>
  <c r="AK455"/>
  <c r="AN455" s="1"/>
  <c r="AK443"/>
  <c r="AN443" s="1"/>
  <c r="AK649"/>
  <c r="AN649" s="1"/>
  <c r="AL574"/>
  <c r="AM574" s="1"/>
  <c r="AL450"/>
  <c r="AM450" s="1"/>
  <c r="AO672"/>
  <c r="AO616"/>
  <c r="AN312"/>
  <c r="AK292"/>
  <c r="AK267"/>
  <c r="AO237"/>
  <c r="AO235"/>
  <c r="AK233"/>
  <c r="AN233" s="1"/>
  <c r="AL201"/>
  <c r="AM201" s="1"/>
  <c r="AK224"/>
  <c r="AN224" s="1"/>
  <c r="AO201"/>
  <c r="AL216"/>
  <c r="AM216" s="1"/>
  <c r="AO64"/>
  <c r="AO55"/>
  <c r="AK216"/>
  <c r="AN216" s="1"/>
  <c r="AK185"/>
  <c r="AN185" s="1"/>
  <c r="AL344"/>
  <c r="AM344" s="1"/>
  <c r="AN633"/>
  <c r="AN612"/>
  <c r="AK782"/>
  <c r="AN532"/>
  <c r="AN522"/>
  <c r="AN25"/>
  <c r="AL14"/>
  <c r="AM14" s="1"/>
  <c r="AN186"/>
  <c r="AN184"/>
  <c r="AN34"/>
  <c r="AN24"/>
  <c r="AN344"/>
  <c r="AK742"/>
  <c r="AN742" s="1"/>
  <c r="AO693"/>
  <c r="AK544"/>
  <c r="AN544" s="1"/>
  <c r="AO599"/>
  <c r="AO576"/>
  <c r="AL551"/>
  <c r="AM551" s="1"/>
  <c r="AO737"/>
  <c r="AL693"/>
  <c r="AM693" s="1"/>
  <c r="AL649"/>
  <c r="AM649" s="1"/>
  <c r="AK556"/>
  <c r="AK481"/>
  <c r="AN481" s="1"/>
  <c r="AK430"/>
  <c r="AN430" s="1"/>
  <c r="AO665"/>
  <c r="AO625"/>
  <c r="AL608"/>
  <c r="AM608" s="1"/>
  <c r="AL564"/>
  <c r="AM564" s="1"/>
  <c r="AL535"/>
  <c r="AM535" s="1"/>
  <c r="AL479"/>
  <c r="AM479" s="1"/>
  <c r="AL439"/>
  <c r="AM439" s="1"/>
  <c r="AL418"/>
  <c r="AM418" s="1"/>
  <c r="AO662"/>
  <c r="AK652"/>
  <c r="AN652" s="1"/>
  <c r="AK610"/>
  <c r="AN610" s="1"/>
  <c r="AK582"/>
  <c r="AN582" s="1"/>
  <c r="AO315"/>
  <c r="AL223"/>
  <c r="AM223" s="1"/>
  <c r="AL178"/>
  <c r="AM178" s="1"/>
  <c r="AK209"/>
  <c r="AN209" s="1"/>
  <c r="AK182"/>
  <c r="AN182" s="1"/>
  <c r="AK164"/>
  <c r="AN164" s="1"/>
  <c r="AL196"/>
  <c r="AM196" s="1"/>
  <c r="AL173"/>
  <c r="AM173" s="1"/>
  <c r="AK206"/>
  <c r="AN206" s="1"/>
  <c r="AK190"/>
  <c r="AN190" s="1"/>
  <c r="AK171"/>
  <c r="AN171" s="1"/>
  <c r="AO740"/>
  <c r="AO697"/>
  <c r="AL655"/>
  <c r="AM655" s="1"/>
  <c r="AK574"/>
  <c r="AN574" s="1"/>
  <c r="AK564"/>
  <c r="AN564" s="1"/>
  <c r="AI564" s="1"/>
  <c r="AK551"/>
  <c r="AN551" s="1"/>
  <c r="AK535"/>
  <c r="AN535" s="1"/>
  <c r="AK476"/>
  <c r="AN476" s="1"/>
  <c r="AK434"/>
  <c r="AN434" s="1"/>
  <c r="AK424"/>
  <c r="AN424" s="1"/>
  <c r="AK416"/>
  <c r="AN416" s="1"/>
  <c r="AK655"/>
  <c r="AK643"/>
  <c r="AN643" s="1"/>
  <c r="AO603"/>
  <c r="AL652"/>
  <c r="AM652" s="1"/>
  <c r="AL584"/>
  <c r="AM584" s="1"/>
  <c r="AL569"/>
  <c r="AM569" s="1"/>
  <c r="AL556"/>
  <c r="AM556" s="1"/>
  <c r="AL544"/>
  <c r="AM544" s="1"/>
  <c r="AL474"/>
  <c r="AM474" s="1"/>
  <c r="AL446"/>
  <c r="AM446" s="1"/>
  <c r="AL432"/>
  <c r="AM432" s="1"/>
  <c r="AL422"/>
  <c r="AM422" s="1"/>
  <c r="AK608"/>
  <c r="AN608" s="1"/>
  <c r="AI608" s="1"/>
  <c r="AK584"/>
  <c r="AN584" s="1"/>
  <c r="AO309"/>
  <c r="AO295"/>
  <c r="AO284"/>
  <c r="AK272"/>
  <c r="AN272" s="1"/>
  <c r="AK263"/>
  <c r="AN263" s="1"/>
  <c r="AO234"/>
  <c r="AK232"/>
  <c r="AN232" s="1"/>
  <c r="AK229"/>
  <c r="AN229" s="1"/>
  <c r="AL211"/>
  <c r="AM211" s="1"/>
  <c r="AL182"/>
  <c r="AM182" s="1"/>
  <c r="AL164"/>
  <c r="AM164" s="1"/>
  <c r="AK225"/>
  <c r="AN225" s="1"/>
  <c r="AO223"/>
  <c r="AK211"/>
  <c r="AN211" s="1"/>
  <c r="AK208"/>
  <c r="AN208" s="1"/>
  <c r="AO199"/>
  <c r="AK180"/>
  <c r="AN180" s="1"/>
  <c r="AK166"/>
  <c r="AN166" s="1"/>
  <c r="AK162"/>
  <c r="AN162" s="1"/>
  <c r="AL206"/>
  <c r="AM206" s="1"/>
  <c r="AL190"/>
  <c r="AM190" s="1"/>
  <c r="AL187"/>
  <c r="AM187" s="1"/>
  <c r="AL169"/>
  <c r="AM169" s="1"/>
  <c r="AO50"/>
  <c r="AK228"/>
  <c r="AN228" s="1"/>
  <c r="AK214"/>
  <c r="AN214" s="1"/>
  <c r="AK204"/>
  <c r="AN204" s="1"/>
  <c r="AK194"/>
  <c r="AN194" s="1"/>
  <c r="AK187"/>
  <c r="AN187" s="1"/>
  <c r="AK173"/>
  <c r="AN173" s="1"/>
  <c r="AK169"/>
  <c r="AN169" s="1"/>
  <c r="AN930"/>
  <c r="AN674"/>
  <c r="AN600"/>
  <c r="AN575"/>
  <c r="AN454"/>
  <c r="AN445"/>
  <c r="AN435"/>
  <c r="AN425"/>
  <c r="AN417"/>
  <c r="AN910"/>
  <c r="AN559"/>
  <c r="AN537"/>
  <c r="AN518"/>
  <c r="AL871"/>
  <c r="AM871" s="1"/>
  <c r="AK741"/>
  <c r="AN741" s="1"/>
  <c r="AK724"/>
  <c r="AN724" s="1"/>
  <c r="AL578"/>
  <c r="AM578" s="1"/>
  <c r="AO578"/>
  <c r="AL448"/>
  <c r="AM448" s="1"/>
  <c r="AO316"/>
  <c r="AO314"/>
  <c r="AO292"/>
  <c r="AL346"/>
  <c r="AM346" s="1"/>
  <c r="AL340"/>
  <c r="AM340" s="1"/>
  <c r="AO344"/>
  <c r="AJ805"/>
  <c r="AJ477"/>
  <c r="AK977"/>
  <c r="AN977" s="1"/>
  <c r="AL954"/>
  <c r="AM954" s="1"/>
  <c r="AO939"/>
  <c r="AK978"/>
  <c r="AN978" s="1"/>
  <c r="AK970"/>
  <c r="AN970" s="1"/>
  <c r="AL970"/>
  <c r="AM970" s="1"/>
  <c r="AL938"/>
  <c r="AM938" s="1"/>
  <c r="AK946"/>
  <c r="AN946" s="1"/>
  <c r="AO938"/>
  <c r="AK922"/>
  <c r="AN922" s="1"/>
  <c r="AO689"/>
  <c r="AO700"/>
  <c r="AL650"/>
  <c r="AM650" s="1"/>
  <c r="AL638"/>
  <c r="AM638" s="1"/>
  <c r="AO656"/>
  <c r="AO642"/>
  <c r="AK635"/>
  <c r="AN635" s="1"/>
  <c r="AK248"/>
  <c r="AN248" s="1"/>
  <c r="AK57"/>
  <c r="AN57" s="1"/>
  <c r="AN602"/>
  <c r="AN341"/>
  <c r="AK333"/>
  <c r="AN346"/>
  <c r="Z918"/>
  <c r="R918"/>
  <c r="AD918"/>
  <c r="V918"/>
  <c r="N918"/>
  <c r="AK962"/>
  <c r="AN962" s="1"/>
  <c r="AL978"/>
  <c r="AM978" s="1"/>
  <c r="AI978" s="1"/>
  <c r="AL962"/>
  <c r="AM962" s="1"/>
  <c r="AL946"/>
  <c r="AM946" s="1"/>
  <c r="AL930"/>
  <c r="AM930" s="1"/>
  <c r="AL922"/>
  <c r="AM922" s="1"/>
  <c r="AO928"/>
  <c r="AO742"/>
  <c r="AK740"/>
  <c r="AN740" s="1"/>
  <c r="AI740" s="1"/>
  <c r="AK737"/>
  <c r="AN737" s="1"/>
  <c r="AL721"/>
  <c r="AM721" s="1"/>
  <c r="AL697"/>
  <c r="AM697" s="1"/>
  <c r="AL665"/>
  <c r="AM665" s="1"/>
  <c r="AL643"/>
  <c r="AM643" s="1"/>
  <c r="AL625"/>
  <c r="AM625" s="1"/>
  <c r="AL603"/>
  <c r="AM603" s="1"/>
  <c r="AL599"/>
  <c r="AM599" s="1"/>
  <c r="AL576"/>
  <c r="AM576" s="1"/>
  <c r="AK571"/>
  <c r="AN571" s="1"/>
  <c r="AK566"/>
  <c r="AN566" s="1"/>
  <c r="AK561"/>
  <c r="AN561" s="1"/>
  <c r="AK554"/>
  <c r="AN554" s="1"/>
  <c r="AK546"/>
  <c r="AN546" s="1"/>
  <c r="AK539"/>
  <c r="AN539" s="1"/>
  <c r="AK525"/>
  <c r="AN525" s="1"/>
  <c r="AK479"/>
  <c r="AN479" s="1"/>
  <c r="AK474"/>
  <c r="AN474" s="1"/>
  <c r="AK450"/>
  <c r="AN450" s="1"/>
  <c r="AK446"/>
  <c r="AN446" s="1"/>
  <c r="AI446" s="1"/>
  <c r="AK439"/>
  <c r="AN439" s="1"/>
  <c r="AK432"/>
  <c r="AN432" s="1"/>
  <c r="AK428"/>
  <c r="AN428" s="1"/>
  <c r="AI428" s="1"/>
  <c r="AK422"/>
  <c r="AN422" s="1"/>
  <c r="AI422" s="1"/>
  <c r="AK418"/>
  <c r="AN418" s="1"/>
  <c r="AL662"/>
  <c r="AM662" s="1"/>
  <c r="AL610"/>
  <c r="AM610" s="1"/>
  <c r="AL606"/>
  <c r="AM606" s="1"/>
  <c r="AL582"/>
  <c r="AM582" s="1"/>
  <c r="AL571"/>
  <c r="AM571" s="1"/>
  <c r="AL566"/>
  <c r="AM566" s="1"/>
  <c r="AL561"/>
  <c r="AM561" s="1"/>
  <c r="AL554"/>
  <c r="AM554" s="1"/>
  <c r="AI554" s="1"/>
  <c r="AL546"/>
  <c r="AM546" s="1"/>
  <c r="AL539"/>
  <c r="AM539" s="1"/>
  <c r="AL525"/>
  <c r="AM525" s="1"/>
  <c r="AL481"/>
  <c r="AM481" s="1"/>
  <c r="AL476"/>
  <c r="AM476" s="1"/>
  <c r="AL455"/>
  <c r="AM455" s="1"/>
  <c r="AL443"/>
  <c r="AM443" s="1"/>
  <c r="AL434"/>
  <c r="AM434" s="1"/>
  <c r="AL430"/>
  <c r="AM430" s="1"/>
  <c r="AL424"/>
  <c r="AM424" s="1"/>
  <c r="AL420"/>
  <c r="AM420" s="1"/>
  <c r="AL416"/>
  <c r="AM416" s="1"/>
  <c r="AO307"/>
  <c r="AO299"/>
  <c r="AO286"/>
  <c r="AO282"/>
  <c r="AO276"/>
  <c r="AK270"/>
  <c r="AN270" s="1"/>
  <c r="AK265"/>
  <c r="AN265" s="1"/>
  <c r="AK261"/>
  <c r="AN261" s="1"/>
  <c r="AO254"/>
  <c r="AO242"/>
  <c r="AK234"/>
  <c r="AN234" s="1"/>
  <c r="AO232"/>
  <c r="AK231"/>
  <c r="AN231" s="1"/>
  <c r="AK230"/>
  <c r="AN230" s="1"/>
  <c r="AL225"/>
  <c r="AM225" s="1"/>
  <c r="AL221"/>
  <c r="AM221" s="1"/>
  <c r="AL209"/>
  <c r="AM209" s="1"/>
  <c r="AL199"/>
  <c r="AM199" s="1"/>
  <c r="AL180"/>
  <c r="AM180" s="1"/>
  <c r="AL166"/>
  <c r="AM166" s="1"/>
  <c r="AL162"/>
  <c r="AM162" s="1"/>
  <c r="AK226"/>
  <c r="AN226" s="1"/>
  <c r="AO220"/>
  <c r="AO198"/>
  <c r="AL228"/>
  <c r="AM228" s="1"/>
  <c r="AL214"/>
  <c r="AM214" s="1"/>
  <c r="AL204"/>
  <c r="AM204" s="1"/>
  <c r="AL194"/>
  <c r="AM194" s="1"/>
  <c r="AL185"/>
  <c r="AM185" s="1"/>
  <c r="AL171"/>
  <c r="AM171" s="1"/>
  <c r="AK50"/>
  <c r="AN50" s="1"/>
  <c r="AL848"/>
  <c r="AM848" s="1"/>
  <c r="AN843"/>
  <c r="AN926"/>
  <c r="AL712"/>
  <c r="AM712" s="1"/>
  <c r="E40" i="11"/>
  <c r="AN690" i="10"/>
  <c r="AN688"/>
  <c r="AN627"/>
  <c r="AN613"/>
  <c r="AN597"/>
  <c r="AN594"/>
  <c r="AN587"/>
  <c r="AN549"/>
  <c r="AN527"/>
  <c r="AN160"/>
  <c r="AN222"/>
  <c r="AL972"/>
  <c r="AM972" s="1"/>
  <c r="AL965"/>
  <c r="AM965" s="1"/>
  <c r="AL956"/>
  <c r="AM956" s="1"/>
  <c r="AL948"/>
  <c r="AM948" s="1"/>
  <c r="AL939"/>
  <c r="AM939" s="1"/>
  <c r="AL931"/>
  <c r="AM931" s="1"/>
  <c r="AO942"/>
  <c r="AO932"/>
  <c r="AO733"/>
  <c r="AK694"/>
  <c r="AN694" s="1"/>
  <c r="AO61"/>
  <c r="AL514"/>
  <c r="AM514" s="1"/>
  <c r="AK972"/>
  <c r="AN972" s="1"/>
  <c r="AI972" s="1"/>
  <c r="AK965"/>
  <c r="AN965" s="1"/>
  <c r="AK956"/>
  <c r="AN956" s="1"/>
  <c r="AI956" s="1"/>
  <c r="AK948"/>
  <c r="AN948" s="1"/>
  <c r="AI948" s="1"/>
  <c r="AL977"/>
  <c r="AM977" s="1"/>
  <c r="AL947"/>
  <c r="AM947" s="1"/>
  <c r="AK943"/>
  <c r="AN943" s="1"/>
  <c r="AO940"/>
  <c r="AK935"/>
  <c r="AN935" s="1"/>
  <c r="AO931"/>
  <c r="AO924"/>
  <c r="AL690"/>
  <c r="AM690" s="1"/>
  <c r="AK703"/>
  <c r="AN703" s="1"/>
  <c r="AK696"/>
  <c r="AN696" s="1"/>
  <c r="AN693"/>
  <c r="AI693" s="1"/>
  <c r="AK692"/>
  <c r="AN692" s="1"/>
  <c r="AO650"/>
  <c r="AK586"/>
  <c r="AN586" s="1"/>
  <c r="AL635"/>
  <c r="AM635" s="1"/>
  <c r="AN662"/>
  <c r="AO273"/>
  <c r="AK271"/>
  <c r="AN271" s="1"/>
  <c r="AO269"/>
  <c r="AK266"/>
  <c r="AN266" s="1"/>
  <c r="AO264"/>
  <c r="AK262"/>
  <c r="AN262" s="1"/>
  <c r="AO260"/>
  <c r="AK257"/>
  <c r="AN257" s="1"/>
  <c r="AO250"/>
  <c r="AO243"/>
  <c r="AK241"/>
  <c r="AN241" s="1"/>
  <c r="AO105"/>
  <c r="AK53"/>
  <c r="AN53" s="1"/>
  <c r="AO49"/>
  <c r="AO11"/>
  <c r="AL828"/>
  <c r="AM828" s="1"/>
  <c r="AK557"/>
  <c r="AN557" s="1"/>
  <c r="AK108"/>
  <c r="AN108" s="1"/>
  <c r="AO32"/>
  <c r="AO28"/>
  <c r="AL460"/>
  <c r="AM460" s="1"/>
  <c r="AO460"/>
  <c r="AO382"/>
  <c r="AL378"/>
  <c r="AM378" s="1"/>
  <c r="AL376"/>
  <c r="AM376" s="1"/>
  <c r="AO334"/>
  <c r="AI334" s="1"/>
  <c r="AK135"/>
  <c r="AN135" s="1"/>
  <c r="AK42"/>
  <c r="AN42" s="1"/>
  <c r="AO40"/>
  <c r="AN320"/>
  <c r="AO377"/>
  <c r="AK382"/>
  <c r="AN382" s="1"/>
  <c r="AO836"/>
  <c r="AN218"/>
  <c r="AN87"/>
  <c r="AN70"/>
  <c r="AN41"/>
  <c r="AL936"/>
  <c r="AM936" s="1"/>
  <c r="AO837"/>
  <c r="AK738"/>
  <c r="AN738" s="1"/>
  <c r="AO702"/>
  <c r="AL729"/>
  <c r="AM729" s="1"/>
  <c r="AL695"/>
  <c r="AM695" s="1"/>
  <c r="AK730"/>
  <c r="AN730" s="1"/>
  <c r="AK726"/>
  <c r="AN726" s="1"/>
  <c r="AK722"/>
  <c r="AN722" s="1"/>
  <c r="AK718"/>
  <c r="AN718" s="1"/>
  <c r="AK698"/>
  <c r="AN698" s="1"/>
  <c r="AL666"/>
  <c r="AM666" s="1"/>
  <c r="AL656"/>
  <c r="AM656" s="1"/>
  <c r="AL646"/>
  <c r="AM646" s="1"/>
  <c r="AL642"/>
  <c r="AM642" s="1"/>
  <c r="AL580"/>
  <c r="AM580" s="1"/>
  <c r="AK520"/>
  <c r="AN520" s="1"/>
  <c r="AN448"/>
  <c r="AK620"/>
  <c r="AN620" s="1"/>
  <c r="AL663"/>
  <c r="AM663" s="1"/>
  <c r="AL661"/>
  <c r="AM661" s="1"/>
  <c r="AL616"/>
  <c r="AM616" s="1"/>
  <c r="AL609"/>
  <c r="AM609" s="1"/>
  <c r="AL536"/>
  <c r="AM536" s="1"/>
  <c r="AL533"/>
  <c r="AM533" s="1"/>
  <c r="AL520"/>
  <c r="AM520" s="1"/>
  <c r="AK669"/>
  <c r="AN669" s="1"/>
  <c r="AO303"/>
  <c r="AO300"/>
  <c r="AO298"/>
  <c r="AO294"/>
  <c r="AK103"/>
  <c r="AN103" s="1"/>
  <c r="AO62"/>
  <c r="AK10"/>
  <c r="AN10" s="1"/>
  <c r="AO506"/>
  <c r="AO350"/>
  <c r="AO335"/>
  <c r="AO333"/>
  <c r="AN335"/>
  <c r="AN347"/>
  <c r="AN350"/>
  <c r="AL738"/>
  <c r="AM738" s="1"/>
  <c r="AK360"/>
  <c r="AK368"/>
  <c r="AK792"/>
  <c r="AJ491"/>
  <c r="AL979"/>
  <c r="AM979" s="1"/>
  <c r="AL971"/>
  <c r="AM971" s="1"/>
  <c r="AL945"/>
  <c r="AM945" s="1"/>
  <c r="AL934"/>
  <c r="AM934" s="1"/>
  <c r="AK936"/>
  <c r="AN936" s="1"/>
  <c r="AK933"/>
  <c r="AN933" s="1"/>
  <c r="AO926"/>
  <c r="AO923"/>
  <c r="AL831"/>
  <c r="AM831" s="1"/>
  <c r="AK734"/>
  <c r="AN734" s="1"/>
  <c r="AL688"/>
  <c r="AM688" s="1"/>
  <c r="AL725"/>
  <c r="AM725" s="1"/>
  <c r="AL717"/>
  <c r="AM717" s="1"/>
  <c r="AK705"/>
  <c r="AN705" s="1"/>
  <c r="AK552"/>
  <c r="AN552" s="1"/>
  <c r="AK550"/>
  <c r="AN550" s="1"/>
  <c r="AK536"/>
  <c r="AN536" s="1"/>
  <c r="AK533"/>
  <c r="AN533" s="1"/>
  <c r="AK488"/>
  <c r="AN488" s="1"/>
  <c r="AO674"/>
  <c r="AO639"/>
  <c r="AO601"/>
  <c r="AL671"/>
  <c r="AM671" s="1"/>
  <c r="AL595"/>
  <c r="AM595" s="1"/>
  <c r="AL591"/>
  <c r="AM591" s="1"/>
  <c r="AO510"/>
  <c r="AK661"/>
  <c r="AN661" s="1"/>
  <c r="AK595"/>
  <c r="AN595" s="1"/>
  <c r="AL843"/>
  <c r="AM843" s="1"/>
  <c r="AN650"/>
  <c r="AN932"/>
  <c r="AO708"/>
  <c r="AN362"/>
  <c r="AO758"/>
  <c r="AN460"/>
  <c r="AL497"/>
  <c r="AM497" s="1"/>
  <c r="AO497"/>
  <c r="AK907"/>
  <c r="AN907" s="1"/>
  <c r="AO907"/>
  <c r="AL867"/>
  <c r="AM867" s="1"/>
  <c r="AO867"/>
  <c r="AO632"/>
  <c r="AK632"/>
  <c r="AN632" s="1"/>
  <c r="AO527"/>
  <c r="AL527"/>
  <c r="AM527" s="1"/>
  <c r="AO522"/>
  <c r="AL522"/>
  <c r="AM522" s="1"/>
  <c r="AO518"/>
  <c r="AL518"/>
  <c r="AM518" s="1"/>
  <c r="AO453"/>
  <c r="AK453"/>
  <c r="AN453" s="1"/>
  <c r="AK200"/>
  <c r="AN200" s="1"/>
  <c r="AL200"/>
  <c r="AM200" s="1"/>
  <c r="AK177"/>
  <c r="AN177" s="1"/>
  <c r="AO177"/>
  <c r="AL58"/>
  <c r="AM58" s="1"/>
  <c r="AO58"/>
  <c r="AO480"/>
  <c r="AL480"/>
  <c r="AM480" s="1"/>
  <c r="AO464"/>
  <c r="AK464"/>
  <c r="AN464" s="1"/>
  <c r="AO710"/>
  <c r="AL710"/>
  <c r="AM710" s="1"/>
  <c r="AL482"/>
  <c r="AM482" s="1"/>
  <c r="AO482"/>
  <c r="AO379"/>
  <c r="AK379"/>
  <c r="AN379" s="1"/>
  <c r="AL236"/>
  <c r="AM236" s="1"/>
  <c r="AK236"/>
  <c r="AN236" s="1"/>
  <c r="AK659"/>
  <c r="AN659" s="1"/>
  <c r="AO659"/>
  <c r="AO653"/>
  <c r="AK653"/>
  <c r="AN653" s="1"/>
  <c r="AK631"/>
  <c r="AN631" s="1"/>
  <c r="AL631"/>
  <c r="AM631" s="1"/>
  <c r="AK607"/>
  <c r="AN607" s="1"/>
  <c r="AO607"/>
  <c r="AO593"/>
  <c r="AK593"/>
  <c r="AN593" s="1"/>
  <c r="AK588"/>
  <c r="AN588" s="1"/>
  <c r="AO588"/>
  <c r="AK583"/>
  <c r="AN583" s="1"/>
  <c r="AO583"/>
  <c r="AO577"/>
  <c r="AK577"/>
  <c r="AN577" s="1"/>
  <c r="AL577"/>
  <c r="AM577" s="1"/>
  <c r="AO565"/>
  <c r="AK565"/>
  <c r="AN565" s="1"/>
  <c r="AO478"/>
  <c r="AL478"/>
  <c r="AM478" s="1"/>
  <c r="AL287"/>
  <c r="AM287" s="1"/>
  <c r="AO287"/>
  <c r="AL285"/>
  <c r="AM285" s="1"/>
  <c r="AK285"/>
  <c r="AN285" s="1"/>
  <c r="AL283"/>
  <c r="AM283" s="1"/>
  <c r="AO283"/>
  <c r="AL277"/>
  <c r="AM277" s="1"/>
  <c r="AK277"/>
  <c r="AN277" s="1"/>
  <c r="AL275"/>
  <c r="AM275" s="1"/>
  <c r="AO275"/>
  <c r="AL255"/>
  <c r="AM255" s="1"/>
  <c r="AK255"/>
  <c r="AN255" s="1"/>
  <c r="AL253"/>
  <c r="AM253" s="1"/>
  <c r="AO253"/>
  <c r="AL246"/>
  <c r="AM246" s="1"/>
  <c r="AK246"/>
  <c r="AN246" s="1"/>
  <c r="AL239"/>
  <c r="AM239" s="1"/>
  <c r="AO239"/>
  <c r="AQ1123" i="8"/>
  <c r="AK979" i="10"/>
  <c r="AN979" s="1"/>
  <c r="AK971"/>
  <c r="AN971" s="1"/>
  <c r="AL941"/>
  <c r="AM941" s="1"/>
  <c r="AK945"/>
  <c r="AN945" s="1"/>
  <c r="AL879"/>
  <c r="AM879" s="1"/>
  <c r="AK855"/>
  <c r="AN855" s="1"/>
  <c r="AN665"/>
  <c r="AO108"/>
  <c r="AK32"/>
  <c r="AN32" s="1"/>
  <c r="AK30"/>
  <c r="AN30" s="1"/>
  <c r="AI30" s="1"/>
  <c r="AK28"/>
  <c r="AN28" s="1"/>
  <c r="AN916"/>
  <c r="AN942"/>
  <c r="AO788"/>
  <c r="AN947"/>
  <c r="AN939"/>
  <c r="AN687"/>
  <c r="AN628"/>
  <c r="AN624"/>
  <c r="AN452"/>
  <c r="AN433"/>
  <c r="AN429"/>
  <c r="AN415"/>
  <c r="AK378"/>
  <c r="AN378" s="1"/>
  <c r="AK376"/>
  <c r="AN376" s="1"/>
  <c r="AK364"/>
  <c r="AN364" s="1"/>
  <c r="AI364" s="1"/>
  <c r="AL362"/>
  <c r="AM362" s="1"/>
  <c r="AN198"/>
  <c r="AL135"/>
  <c r="AM135" s="1"/>
  <c r="AL42"/>
  <c r="AM42" s="1"/>
  <c r="AJ869"/>
  <c r="AJ858"/>
  <c r="AJ834"/>
  <c r="AJ830"/>
  <c r="AJ826"/>
  <c r="AJ788"/>
  <c r="AJ711"/>
  <c r="AJ706"/>
  <c r="AJ499"/>
  <c r="AJ495"/>
  <c r="AN666"/>
  <c r="AN368"/>
  <c r="AN885"/>
  <c r="AL868"/>
  <c r="AM868" s="1"/>
  <c r="AN825"/>
  <c r="AO825"/>
  <c r="AK980"/>
  <c r="AN980" s="1"/>
  <c r="AK973"/>
  <c r="AN973" s="1"/>
  <c r="AK969"/>
  <c r="AN969" s="1"/>
  <c r="AK964"/>
  <c r="AN964" s="1"/>
  <c r="AK959"/>
  <c r="AN959" s="1"/>
  <c r="AK955"/>
  <c r="AN955" s="1"/>
  <c r="AK951"/>
  <c r="AN951" s="1"/>
  <c r="AL980"/>
  <c r="AM980" s="1"/>
  <c r="AL973"/>
  <c r="AM973" s="1"/>
  <c r="AL969"/>
  <c r="AM969" s="1"/>
  <c r="AL964"/>
  <c r="AM964" s="1"/>
  <c r="AL959"/>
  <c r="AM959" s="1"/>
  <c r="AL955"/>
  <c r="AM955" s="1"/>
  <c r="AL951"/>
  <c r="AM951" s="1"/>
  <c r="AL943"/>
  <c r="AM943" s="1"/>
  <c r="AL940"/>
  <c r="AM940" s="1"/>
  <c r="AL935"/>
  <c r="AM935" s="1"/>
  <c r="AL932"/>
  <c r="AM932" s="1"/>
  <c r="AL924"/>
  <c r="AM924" s="1"/>
  <c r="AN938"/>
  <c r="AK788"/>
  <c r="AO741"/>
  <c r="AL703"/>
  <c r="AM703" s="1"/>
  <c r="AL689"/>
  <c r="AM689" s="1"/>
  <c r="AK733"/>
  <c r="AN733" s="1"/>
  <c r="AO688"/>
  <c r="AL700"/>
  <c r="AM700" s="1"/>
  <c r="AL696"/>
  <c r="AM696" s="1"/>
  <c r="AL694"/>
  <c r="AM694" s="1"/>
  <c r="AL692"/>
  <c r="AM692" s="1"/>
  <c r="AK716"/>
  <c r="AN716" s="1"/>
  <c r="AL619"/>
  <c r="AM619" s="1"/>
  <c r="AL586"/>
  <c r="AM586" s="1"/>
  <c r="AK555"/>
  <c r="AN555" s="1"/>
  <c r="AK545"/>
  <c r="AN545" s="1"/>
  <c r="AK531"/>
  <c r="AN531" s="1"/>
  <c r="AK526"/>
  <c r="AN526" s="1"/>
  <c r="AK524"/>
  <c r="AN524" s="1"/>
  <c r="AK521"/>
  <c r="AN521" s="1"/>
  <c r="AK519"/>
  <c r="AN519" s="1"/>
  <c r="AK480"/>
  <c r="AN480" s="1"/>
  <c r="AK478"/>
  <c r="AN478" s="1"/>
  <c r="AK475"/>
  <c r="AN475" s="1"/>
  <c r="AO627"/>
  <c r="AO613"/>
  <c r="AO587"/>
  <c r="AL653"/>
  <c r="AM653" s="1"/>
  <c r="AL636"/>
  <c r="AM636" s="1"/>
  <c r="AL634"/>
  <c r="AM634" s="1"/>
  <c r="AL607"/>
  <c r="AM607" s="1"/>
  <c r="AL583"/>
  <c r="AM583" s="1"/>
  <c r="AL565"/>
  <c r="AM565" s="1"/>
  <c r="AL555"/>
  <c r="AM555" s="1"/>
  <c r="AL545"/>
  <c r="AM545" s="1"/>
  <c r="AL531"/>
  <c r="AM531" s="1"/>
  <c r="AL526"/>
  <c r="AM526" s="1"/>
  <c r="AL524"/>
  <c r="AM524" s="1"/>
  <c r="AL521"/>
  <c r="AM521" s="1"/>
  <c r="AL519"/>
  <c r="AM519" s="1"/>
  <c r="AL475"/>
  <c r="AM475" s="1"/>
  <c r="AN290"/>
  <c r="AI290" s="1"/>
  <c r="AK287"/>
  <c r="AN287" s="1"/>
  <c r="AO285"/>
  <c r="AK283"/>
  <c r="AN283" s="1"/>
  <c r="AO277"/>
  <c r="AK275"/>
  <c r="AN275" s="1"/>
  <c r="AK273"/>
  <c r="AN273" s="1"/>
  <c r="AO271"/>
  <c r="AK269"/>
  <c r="AN269" s="1"/>
  <c r="AO266"/>
  <c r="AK264"/>
  <c r="AN264" s="1"/>
  <c r="AO262"/>
  <c r="AK260"/>
  <c r="AN260" s="1"/>
  <c r="AO257"/>
  <c r="AO255"/>
  <c r="AK253"/>
  <c r="AN253" s="1"/>
  <c r="AK250"/>
  <c r="AN250" s="1"/>
  <c r="AO248"/>
  <c r="AO246"/>
  <c r="AK243"/>
  <c r="AN243" s="1"/>
  <c r="AO241"/>
  <c r="AK239"/>
  <c r="AN239" s="1"/>
  <c r="AL222"/>
  <c r="AM222" s="1"/>
  <c r="AO222"/>
  <c r="AO210"/>
  <c r="AO200"/>
  <c r="AO181"/>
  <c r="AK58"/>
  <c r="AN58" s="1"/>
  <c r="AO186"/>
  <c r="AN899"/>
  <c r="AN895"/>
  <c r="AN891"/>
  <c r="AL864"/>
  <c r="AM864" s="1"/>
  <c r="AL839"/>
  <c r="AM839" s="1"/>
  <c r="AN912"/>
  <c r="AO810"/>
  <c r="AO815"/>
  <c r="AK867"/>
  <c r="AN867" s="1"/>
  <c r="AN927"/>
  <c r="AN923"/>
  <c r="AN862"/>
  <c r="AN626"/>
  <c r="AN617"/>
  <c r="AN614"/>
  <c r="AN604"/>
  <c r="AN598"/>
  <c r="AN579"/>
  <c r="AN529"/>
  <c r="AN449"/>
  <c r="AN442"/>
  <c r="AN440"/>
  <c r="AN431"/>
  <c r="AN423"/>
  <c r="AN421"/>
  <c r="AN928"/>
  <c r="AL464"/>
  <c r="AM464" s="1"/>
  <c r="AN363"/>
  <c r="E15" i="11"/>
  <c r="AN601" i="10"/>
  <c r="AN592"/>
  <c r="AN489"/>
  <c r="E59" i="11"/>
  <c r="AN864" i="10"/>
  <c r="AO792"/>
  <c r="AN330"/>
  <c r="AK975"/>
  <c r="AN975" s="1"/>
  <c r="AK967"/>
  <c r="AN967" s="1"/>
  <c r="AK960"/>
  <c r="AN960" s="1"/>
  <c r="AK958"/>
  <c r="AN958" s="1"/>
  <c r="AK952"/>
  <c r="AN952" s="1"/>
  <c r="AK950"/>
  <c r="AN950" s="1"/>
  <c r="AL975"/>
  <c r="AM975" s="1"/>
  <c r="AL967"/>
  <c r="AM967" s="1"/>
  <c r="AL960"/>
  <c r="AM960" s="1"/>
  <c r="AI960" s="1"/>
  <c r="AL958"/>
  <c r="AM958" s="1"/>
  <c r="AI958" s="1"/>
  <c r="AL952"/>
  <c r="AM952" s="1"/>
  <c r="AI952" s="1"/>
  <c r="AL950"/>
  <c r="AM950" s="1"/>
  <c r="AI950" s="1"/>
  <c r="AL926"/>
  <c r="AM926" s="1"/>
  <c r="AK944"/>
  <c r="AN944" s="1"/>
  <c r="AO941"/>
  <c r="AK934"/>
  <c r="AN934" s="1"/>
  <c r="AN931"/>
  <c r="AO929"/>
  <c r="AO927"/>
  <c r="AO925"/>
  <c r="AK920"/>
  <c r="AN920" s="1"/>
  <c r="AL875"/>
  <c r="AM875" s="1"/>
  <c r="AL860"/>
  <c r="AM860" s="1"/>
  <c r="AJ792"/>
  <c r="AK735"/>
  <c r="AN735" s="1"/>
  <c r="AO690"/>
  <c r="AO687"/>
  <c r="AL727"/>
  <c r="AM727" s="1"/>
  <c r="AL723"/>
  <c r="AM723" s="1"/>
  <c r="AL719"/>
  <c r="AM719" s="1"/>
  <c r="AL715"/>
  <c r="AM715" s="1"/>
  <c r="AL705"/>
  <c r="AM705" s="1"/>
  <c r="AL699"/>
  <c r="AM699" s="1"/>
  <c r="AK729"/>
  <c r="AN729" s="1"/>
  <c r="AK727"/>
  <c r="AN727" s="1"/>
  <c r="AK725"/>
  <c r="AN725" s="1"/>
  <c r="AK723"/>
  <c r="AN723" s="1"/>
  <c r="AK721"/>
  <c r="AN721" s="1"/>
  <c r="AK719"/>
  <c r="AN719" s="1"/>
  <c r="AK717"/>
  <c r="AN717" s="1"/>
  <c r="AK715"/>
  <c r="AN715" s="1"/>
  <c r="AN700"/>
  <c r="AK699"/>
  <c r="AN699" s="1"/>
  <c r="AK695"/>
  <c r="AN695" s="1"/>
  <c r="AL640"/>
  <c r="AM640" s="1"/>
  <c r="AL627"/>
  <c r="AM627" s="1"/>
  <c r="AL621"/>
  <c r="AM621" s="1"/>
  <c r="AL613"/>
  <c r="AM613" s="1"/>
  <c r="AL600"/>
  <c r="AM600" s="1"/>
  <c r="AL598"/>
  <c r="AM598" s="1"/>
  <c r="AL579"/>
  <c r="AM579" s="1"/>
  <c r="AL575"/>
  <c r="AM575" s="1"/>
  <c r="AK572"/>
  <c r="AN572" s="1"/>
  <c r="AK570"/>
  <c r="AN570" s="1"/>
  <c r="AK568"/>
  <c r="AN568" s="1"/>
  <c r="AK562"/>
  <c r="AN562" s="1"/>
  <c r="AK560"/>
  <c r="AN560" s="1"/>
  <c r="AN556"/>
  <c r="AK547"/>
  <c r="AN547" s="1"/>
  <c r="AK540"/>
  <c r="AN540" s="1"/>
  <c r="AK538"/>
  <c r="AN538" s="1"/>
  <c r="AK485"/>
  <c r="AN485" s="1"/>
  <c r="AK441"/>
  <c r="AN441" s="1"/>
  <c r="AK437"/>
  <c r="AN437" s="1"/>
  <c r="AL674"/>
  <c r="AM674" s="1"/>
  <c r="AO666"/>
  <c r="AN655"/>
  <c r="AO646"/>
  <c r="AK640"/>
  <c r="AN640" s="1"/>
  <c r="AO638"/>
  <c r="AO624"/>
  <c r="AO619"/>
  <c r="AO604"/>
  <c r="AN599"/>
  <c r="AO598"/>
  <c r="AN576"/>
  <c r="AO575"/>
  <c r="AL669"/>
  <c r="AM669" s="1"/>
  <c r="AL557"/>
  <c r="AM557" s="1"/>
  <c r="AL552"/>
  <c r="AM552" s="1"/>
  <c r="AL550"/>
  <c r="AM550" s="1"/>
  <c r="AO502"/>
  <c r="AO492"/>
  <c r="AL447"/>
  <c r="AM447" s="1"/>
  <c r="AK670"/>
  <c r="AN670" s="1"/>
  <c r="AO668"/>
  <c r="AO660"/>
  <c r="AK634"/>
  <c r="AN634" s="1"/>
  <c r="AK319"/>
  <c r="AN319" s="1"/>
  <c r="AO311"/>
  <c r="AO308"/>
  <c r="AO305"/>
  <c r="AN279"/>
  <c r="AI279" s="1"/>
  <c r="AL210"/>
  <c r="AM210" s="1"/>
  <c r="AL181"/>
  <c r="AM181" s="1"/>
  <c r="AL179"/>
  <c r="AM179" s="1"/>
  <c r="AL177"/>
  <c r="AM177" s="1"/>
  <c r="AL144"/>
  <c r="AM144" s="1"/>
  <c r="AL113"/>
  <c r="AM113" s="1"/>
  <c r="AO179"/>
  <c r="AO160"/>
  <c r="AO144"/>
  <c r="AL186"/>
  <c r="AM186" s="1"/>
  <c r="AL184"/>
  <c r="AM184" s="1"/>
  <c r="AO65"/>
  <c r="AO218"/>
  <c r="AO184"/>
  <c r="AL863"/>
  <c r="AM863" s="1"/>
  <c r="AL855"/>
  <c r="AM855" s="1"/>
  <c r="AL810"/>
  <c r="AM810" s="1"/>
  <c r="AK11"/>
  <c r="AN11" s="1"/>
  <c r="AO863"/>
  <c r="AK815"/>
  <c r="AN815" s="1"/>
  <c r="AK839"/>
  <c r="AN839" s="1"/>
  <c r="AL368"/>
  <c r="AM368" s="1"/>
  <c r="AL347"/>
  <c r="AM347" s="1"/>
  <c r="AL345"/>
  <c r="AM345" s="1"/>
  <c r="AL341"/>
  <c r="AM341" s="1"/>
  <c r="AL338"/>
  <c r="AM338" s="1"/>
  <c r="AL330"/>
  <c r="AM330" s="1"/>
  <c r="AN868"/>
  <c r="AN816"/>
  <c r="AN812"/>
  <c r="AK764"/>
  <c r="AN764" s="1"/>
  <c r="AO498"/>
  <c r="AK403"/>
  <c r="AN403" s="1"/>
  <c r="AK365"/>
  <c r="AN365" s="1"/>
  <c r="AO360"/>
  <c r="AL356"/>
  <c r="AM356" s="1"/>
  <c r="AO346"/>
  <c r="AO340"/>
  <c r="AO326"/>
  <c r="AO805"/>
  <c r="AN852"/>
  <c r="AK152"/>
  <c r="AN152" s="1"/>
  <c r="AK121"/>
  <c r="AN121" s="1"/>
  <c r="AN220"/>
  <c r="AL41"/>
  <c r="AM41" s="1"/>
  <c r="AO13"/>
  <c r="AN354"/>
  <c r="AK506"/>
  <c r="AN506" s="1"/>
  <c r="AO447"/>
  <c r="AK345"/>
  <c r="AN345" s="1"/>
  <c r="AI345" s="1"/>
  <c r="AL897"/>
  <c r="AM897" s="1"/>
  <c r="AO47"/>
  <c r="AK853"/>
  <c r="AN853" s="1"/>
  <c r="AO827"/>
  <c r="AN333"/>
  <c r="AE918"/>
  <c r="Y918"/>
  <c r="AL805"/>
  <c r="AM805" s="1"/>
  <c r="AL792"/>
  <c r="AM792" s="1"/>
  <c r="AN646"/>
  <c r="AN702"/>
  <c r="AN672"/>
  <c r="AN668"/>
  <c r="AN660"/>
  <c r="AN658"/>
  <c r="AN447"/>
  <c r="AN338"/>
  <c r="AN151"/>
  <c r="O918"/>
  <c r="AN486"/>
  <c r="E563" i="11"/>
  <c r="AK976" i="10"/>
  <c r="AN976" s="1"/>
  <c r="AK974"/>
  <c r="AN974" s="1"/>
  <c r="AK968"/>
  <c r="AN968" s="1"/>
  <c r="AK966"/>
  <c r="AN966" s="1"/>
  <c r="AK961"/>
  <c r="AN961" s="1"/>
  <c r="AK957"/>
  <c r="AN957" s="1"/>
  <c r="AK953"/>
  <c r="AN953" s="1"/>
  <c r="AK949"/>
  <c r="AN949" s="1"/>
  <c r="AL976"/>
  <c r="AM976" s="1"/>
  <c r="AL974"/>
  <c r="AM974" s="1"/>
  <c r="AI974" s="1"/>
  <c r="AL968"/>
  <c r="AM968" s="1"/>
  <c r="AL966"/>
  <c r="AM966" s="1"/>
  <c r="AL961"/>
  <c r="AM961" s="1"/>
  <c r="AL957"/>
  <c r="AM957" s="1"/>
  <c r="AI957" s="1"/>
  <c r="AL953"/>
  <c r="AM953" s="1"/>
  <c r="AL949"/>
  <c r="AM949" s="1"/>
  <c r="AI949" s="1"/>
  <c r="AL944"/>
  <c r="AM944" s="1"/>
  <c r="AL942"/>
  <c r="AM942" s="1"/>
  <c r="AL933"/>
  <c r="AM933" s="1"/>
  <c r="AL929"/>
  <c r="AM929" s="1"/>
  <c r="AL927"/>
  <c r="AM927" s="1"/>
  <c r="AL925"/>
  <c r="AM925" s="1"/>
  <c r="AL923"/>
  <c r="AM923" s="1"/>
  <c r="AL920"/>
  <c r="AM920" s="1"/>
  <c r="AN940"/>
  <c r="AK937"/>
  <c r="AN937" s="1"/>
  <c r="AK921"/>
  <c r="AN921" s="1"/>
  <c r="AL877"/>
  <c r="AM877" s="1"/>
  <c r="AL873"/>
  <c r="AM873" s="1"/>
  <c r="AK805"/>
  <c r="AO832"/>
  <c r="AO735"/>
  <c r="AO734"/>
  <c r="AL702"/>
  <c r="AM702" s="1"/>
  <c r="AL687"/>
  <c r="AM687" s="1"/>
  <c r="AL730"/>
  <c r="AM730" s="1"/>
  <c r="AI730" s="1"/>
  <c r="AL728"/>
  <c r="AM728" s="1"/>
  <c r="AL726"/>
  <c r="AM726" s="1"/>
  <c r="AL724"/>
  <c r="AM724" s="1"/>
  <c r="AL722"/>
  <c r="AM722" s="1"/>
  <c r="AI722" s="1"/>
  <c r="AL720"/>
  <c r="AM720" s="1"/>
  <c r="AL718"/>
  <c r="AM718" s="1"/>
  <c r="AL716"/>
  <c r="AM716" s="1"/>
  <c r="AL698"/>
  <c r="AM698" s="1"/>
  <c r="AL641"/>
  <c r="AM641" s="1"/>
  <c r="AL639"/>
  <c r="AM639" s="1"/>
  <c r="AL628"/>
  <c r="AM628" s="1"/>
  <c r="AL626"/>
  <c r="AM626" s="1"/>
  <c r="AL624"/>
  <c r="AM624" s="1"/>
  <c r="AL620"/>
  <c r="AM620" s="1"/>
  <c r="AL614"/>
  <c r="AM614" s="1"/>
  <c r="AL612"/>
  <c r="AM612" s="1"/>
  <c r="AL601"/>
  <c r="AM601" s="1"/>
  <c r="AL597"/>
  <c r="AM597" s="1"/>
  <c r="AL587"/>
  <c r="AM587" s="1"/>
  <c r="AK516"/>
  <c r="AN516" s="1"/>
  <c r="AO641"/>
  <c r="AO628"/>
  <c r="AO626"/>
  <c r="AO621"/>
  <c r="AO614"/>
  <c r="AO612"/>
  <c r="AO602"/>
  <c r="AO600"/>
  <c r="AO597"/>
  <c r="AO579"/>
  <c r="AL672"/>
  <c r="AM672" s="1"/>
  <c r="AL670"/>
  <c r="AM670" s="1"/>
  <c r="AL668"/>
  <c r="AM668" s="1"/>
  <c r="AL660"/>
  <c r="AM660" s="1"/>
  <c r="AL658"/>
  <c r="AM658" s="1"/>
  <c r="AL632"/>
  <c r="AM632" s="1"/>
  <c r="AL630"/>
  <c r="AM630" s="1"/>
  <c r="AL572"/>
  <c r="AM572" s="1"/>
  <c r="AL570"/>
  <c r="AM570" s="1"/>
  <c r="AL568"/>
  <c r="AM568" s="1"/>
  <c r="AL562"/>
  <c r="AM562" s="1"/>
  <c r="AL560"/>
  <c r="AM560" s="1"/>
  <c r="AL547"/>
  <c r="AM547" s="1"/>
  <c r="AL540"/>
  <c r="AM540" s="1"/>
  <c r="AL538"/>
  <c r="AM538" s="1"/>
  <c r="AL516"/>
  <c r="AM516" s="1"/>
  <c r="AO512"/>
  <c r="AO508"/>
  <c r="AO500"/>
  <c r="AO494"/>
  <c r="AL488"/>
  <c r="AM488" s="1"/>
  <c r="AL453"/>
  <c r="AM453" s="1"/>
  <c r="AL441"/>
  <c r="AM441" s="1"/>
  <c r="AL437"/>
  <c r="AM437" s="1"/>
  <c r="AK671"/>
  <c r="AN671" s="1"/>
  <c r="AK663"/>
  <c r="AN663" s="1"/>
  <c r="AK636"/>
  <c r="AN636" s="1"/>
  <c r="AK630"/>
  <c r="AN630" s="1"/>
  <c r="AN616"/>
  <c r="AK609"/>
  <c r="AN609" s="1"/>
  <c r="AK591"/>
  <c r="AN591" s="1"/>
  <c r="AL319"/>
  <c r="AM319" s="1"/>
  <c r="AI320"/>
  <c r="AK316"/>
  <c r="AN316" s="1"/>
  <c r="AK315"/>
  <c r="AN315" s="1"/>
  <c r="AI315" s="1"/>
  <c r="AK314"/>
  <c r="AN314" s="1"/>
  <c r="AK311"/>
  <c r="AN311" s="1"/>
  <c r="AK309"/>
  <c r="AN309" s="1"/>
  <c r="AK308"/>
  <c r="AN308" s="1"/>
  <c r="AK307"/>
  <c r="AN307" s="1"/>
  <c r="AK305"/>
  <c r="AN305" s="1"/>
  <c r="AK303"/>
  <c r="AN303" s="1"/>
  <c r="AK301"/>
  <c r="AN301" s="1"/>
  <c r="AK300"/>
  <c r="AN300" s="1"/>
  <c r="AK299"/>
  <c r="AN299" s="1"/>
  <c r="AI299" s="1"/>
  <c r="AK298"/>
  <c r="AN298" s="1"/>
  <c r="AK295"/>
  <c r="AN295" s="1"/>
  <c r="AK294"/>
  <c r="AN294" s="1"/>
  <c r="AK286"/>
  <c r="AN286" s="1"/>
  <c r="AK284"/>
  <c r="AN284" s="1"/>
  <c r="AK282"/>
  <c r="AN282" s="1"/>
  <c r="AI282" s="1"/>
  <c r="AK276"/>
  <c r="AN276" s="1"/>
  <c r="AO272"/>
  <c r="AO270"/>
  <c r="AO267"/>
  <c r="AO265"/>
  <c r="AO263"/>
  <c r="AO261"/>
  <c r="AO258"/>
  <c r="AK254"/>
  <c r="AN254" s="1"/>
  <c r="AK242"/>
  <c r="AN242" s="1"/>
  <c r="AI242" s="1"/>
  <c r="AO233"/>
  <c r="AO231"/>
  <c r="AO229"/>
  <c r="AL226"/>
  <c r="AM226" s="1"/>
  <c r="AL224"/>
  <c r="AM224" s="1"/>
  <c r="AL220"/>
  <c r="AM220" s="1"/>
  <c r="AL208"/>
  <c r="AM208" s="1"/>
  <c r="AL198"/>
  <c r="AM198" s="1"/>
  <c r="AL160"/>
  <c r="AM160" s="1"/>
  <c r="AL111"/>
  <c r="AM111" s="1"/>
  <c r="AO113"/>
  <c r="AO111"/>
  <c r="AL218"/>
  <c r="AM218" s="1"/>
  <c r="AL141"/>
  <c r="AM141" s="1"/>
  <c r="AL139"/>
  <c r="AM139" s="1"/>
  <c r="AK105"/>
  <c r="AN105" s="1"/>
  <c r="AI105" s="1"/>
  <c r="AO103"/>
  <c r="AK65"/>
  <c r="AN65" s="1"/>
  <c r="AK62"/>
  <c r="AN62" s="1"/>
  <c r="AK61"/>
  <c r="AN61" s="1"/>
  <c r="AO57"/>
  <c r="AO53"/>
  <c r="AK49"/>
  <c r="AN49" s="1"/>
  <c r="AK47"/>
  <c r="AN47" s="1"/>
  <c r="AO10"/>
  <c r="AO141"/>
  <c r="AN901"/>
  <c r="AN897"/>
  <c r="AL883"/>
  <c r="AM883" s="1"/>
  <c r="AN863"/>
  <c r="AO903"/>
  <c r="AL350"/>
  <c r="AM350" s="1"/>
  <c r="AL335"/>
  <c r="AM335" s="1"/>
  <c r="AL326"/>
  <c r="AM326" s="1"/>
  <c r="AO915"/>
  <c r="AO782"/>
  <c r="AL764"/>
  <c r="AM764" s="1"/>
  <c r="AL496"/>
  <c r="AM496" s="1"/>
  <c r="AL404"/>
  <c r="AM404" s="1"/>
  <c r="AL403"/>
  <c r="AM403" s="1"/>
  <c r="AL365"/>
  <c r="AM365" s="1"/>
  <c r="AL363"/>
  <c r="AM363" s="1"/>
  <c r="AK357"/>
  <c r="AN357" s="1"/>
  <c r="AK356"/>
  <c r="AN356" s="1"/>
  <c r="AO354"/>
  <c r="AO347"/>
  <c r="AO341"/>
  <c r="AO338"/>
  <c r="AO330"/>
  <c r="AL152"/>
  <c r="AM152" s="1"/>
  <c r="AL121"/>
  <c r="AM121" s="1"/>
  <c r="AK14"/>
  <c r="AN14" s="1"/>
  <c r="AO130"/>
  <c r="AL87"/>
  <c r="AM87" s="1"/>
  <c r="AO41"/>
  <c r="AL13"/>
  <c r="AM13" s="1"/>
  <c r="AN340"/>
  <c r="AK91"/>
  <c r="AN91" s="1"/>
  <c r="AO91"/>
  <c r="AK82"/>
  <c r="AN82" s="1"/>
  <c r="AO82"/>
  <c r="AO151"/>
  <c r="AL151"/>
  <c r="AM151" s="1"/>
  <c r="AK90"/>
  <c r="AN90" s="1"/>
  <c r="AO90"/>
  <c r="AO70"/>
  <c r="AL70"/>
  <c r="AM70" s="1"/>
  <c r="AN210"/>
  <c r="AL921"/>
  <c r="AM921" s="1"/>
  <c r="AH837" i="8"/>
  <c r="AA918" i="10"/>
  <c r="S918"/>
  <c r="Q918"/>
  <c r="U918"/>
  <c r="AC918"/>
  <c r="M918"/>
  <c r="D841"/>
  <c r="H605"/>
  <c r="K605"/>
  <c r="I565"/>
  <c r="D63"/>
  <c r="D183"/>
  <c r="D212"/>
  <c r="D245"/>
  <c r="D259"/>
  <c r="D310"/>
  <c r="D336"/>
  <c r="D352"/>
  <c r="D367"/>
  <c r="D517"/>
  <c r="D605"/>
  <c r="D648"/>
  <c r="D686"/>
  <c r="D881"/>
  <c r="E8"/>
  <c r="K8"/>
  <c r="J15"/>
  <c r="G27"/>
  <c r="J27"/>
  <c r="J48"/>
  <c r="H59"/>
  <c r="K59"/>
  <c r="G63"/>
  <c r="J63"/>
  <c r="G69"/>
  <c r="E76"/>
  <c r="K76"/>
  <c r="H92"/>
  <c r="G96"/>
  <c r="J96"/>
  <c r="H110"/>
  <c r="G118"/>
  <c r="E133"/>
  <c r="H133"/>
  <c r="K133"/>
  <c r="G142"/>
  <c r="AF142"/>
  <c r="AF150"/>
  <c r="J158"/>
  <c r="E167"/>
  <c r="K167"/>
  <c r="E183"/>
  <c r="K183"/>
  <c r="J192"/>
  <c r="H197"/>
  <c r="G202"/>
  <c r="E207"/>
  <c r="K207"/>
  <c r="J212"/>
  <c r="E219"/>
  <c r="K219"/>
  <c r="J227"/>
  <c r="H238"/>
  <c r="G245"/>
  <c r="E252"/>
  <c r="K252"/>
  <c r="J259"/>
  <c r="H268"/>
  <c r="G278"/>
  <c r="AF278"/>
  <c r="J281"/>
  <c r="E297"/>
  <c r="K297"/>
  <c r="J302"/>
  <c r="H306"/>
  <c r="G310"/>
  <c r="J310"/>
  <c r="H313"/>
  <c r="K313"/>
  <c r="G318"/>
  <c r="J318"/>
  <c r="G323"/>
  <c r="E328"/>
  <c r="H328"/>
  <c r="G332"/>
  <c r="H336"/>
  <c r="G339"/>
  <c r="E343"/>
  <c r="J352"/>
  <c r="E355"/>
  <c r="K355"/>
  <c r="J358"/>
  <c r="E361"/>
  <c r="K361"/>
  <c r="G367"/>
  <c r="J367"/>
  <c r="G380"/>
  <c r="AF380"/>
  <c r="J383"/>
  <c r="K387"/>
  <c r="G402"/>
  <c r="E405"/>
  <c r="H426"/>
  <c r="J436"/>
  <c r="H473"/>
  <c r="D167"/>
  <c r="D192"/>
  <c r="D523"/>
  <c r="D585"/>
  <c r="D838"/>
  <c r="G605"/>
  <c r="J605"/>
  <c r="AF110"/>
  <c r="F566"/>
  <c r="F565"/>
  <c r="F597"/>
  <c r="D89"/>
  <c r="D110"/>
  <c r="D158"/>
  <c r="D207"/>
  <c r="D202"/>
  <c r="D219"/>
  <c r="D238"/>
  <c r="D252"/>
  <c r="D268"/>
  <c r="D313"/>
  <c r="D323"/>
  <c r="D339"/>
  <c r="D348"/>
  <c r="D355"/>
  <c r="D361"/>
  <c r="D380"/>
  <c r="D397"/>
  <c r="D405"/>
  <c r="D504"/>
  <c r="D534"/>
  <c r="D548"/>
  <c r="D558"/>
  <c r="D573"/>
  <c r="D596"/>
  <c r="D611"/>
  <c r="D623"/>
  <c r="D629"/>
  <c r="D651"/>
  <c r="D657"/>
  <c r="D645"/>
  <c r="D673"/>
  <c r="D811"/>
  <c r="D861"/>
  <c r="D904"/>
  <c r="G8"/>
  <c r="J8"/>
  <c r="E15"/>
  <c r="H15"/>
  <c r="K15"/>
  <c r="G20"/>
  <c r="E27"/>
  <c r="H27"/>
  <c r="K27"/>
  <c r="E48"/>
  <c r="H48"/>
  <c r="K48"/>
  <c r="G59"/>
  <c r="AJ59" s="1"/>
  <c r="J59"/>
  <c r="E63"/>
  <c r="H63"/>
  <c r="K63"/>
  <c r="E69"/>
  <c r="H69"/>
  <c r="K69"/>
  <c r="G76"/>
  <c r="J76"/>
  <c r="J85"/>
  <c r="G89"/>
  <c r="J89"/>
  <c r="G92"/>
  <c r="AJ92" s="1"/>
  <c r="J92"/>
  <c r="E96"/>
  <c r="H96"/>
  <c r="K96"/>
  <c r="G107"/>
  <c r="G110"/>
  <c r="J110"/>
  <c r="E118"/>
  <c r="H118"/>
  <c r="K118"/>
  <c r="G133"/>
  <c r="J133"/>
  <c r="AF133"/>
  <c r="AK133" s="1"/>
  <c r="E158"/>
  <c r="H158"/>
  <c r="K158"/>
  <c r="G167"/>
  <c r="J167"/>
  <c r="E175"/>
  <c r="H175"/>
  <c r="K175"/>
  <c r="G183"/>
  <c r="J183"/>
  <c r="E192"/>
  <c r="H192"/>
  <c r="K192"/>
  <c r="G197"/>
  <c r="AJ197" s="1"/>
  <c r="J197"/>
  <c r="E202"/>
  <c r="H202"/>
  <c r="K202"/>
  <c r="G207"/>
  <c r="J207"/>
  <c r="E212"/>
  <c r="H212"/>
  <c r="K212"/>
  <c r="G219"/>
  <c r="J219"/>
  <c r="E227"/>
  <c r="H227"/>
  <c r="K227"/>
  <c r="G238"/>
  <c r="J238"/>
  <c r="E245"/>
  <c r="H245"/>
  <c r="K245"/>
  <c r="G252"/>
  <c r="J252"/>
  <c r="E259"/>
  <c r="H259"/>
  <c r="K259"/>
  <c r="G268"/>
  <c r="AJ268" s="1"/>
  <c r="J268"/>
  <c r="E278"/>
  <c r="H278"/>
  <c r="K278"/>
  <c r="E281"/>
  <c r="H281"/>
  <c r="K281"/>
  <c r="G293"/>
  <c r="AF293"/>
  <c r="G297"/>
  <c r="J297"/>
  <c r="E302"/>
  <c r="H302"/>
  <c r="K302"/>
  <c r="G306"/>
  <c r="AJ306" s="1"/>
  <c r="J306"/>
  <c r="E310"/>
  <c r="H310"/>
  <c r="K310"/>
  <c r="G313"/>
  <c r="AJ313" s="1"/>
  <c r="J313"/>
  <c r="E318"/>
  <c r="H318"/>
  <c r="K318"/>
  <c r="E323"/>
  <c r="H323"/>
  <c r="K323"/>
  <c r="G328"/>
  <c r="AJ328" s="1"/>
  <c r="J328"/>
  <c r="E332"/>
  <c r="H332"/>
  <c r="K332"/>
  <c r="G336"/>
  <c r="J336"/>
  <c r="D281"/>
  <c r="D175"/>
  <c r="D528"/>
  <c r="E605"/>
  <c r="I566"/>
  <c r="I597"/>
  <c r="D27"/>
  <c r="D107"/>
  <c r="D133"/>
  <c r="D197"/>
  <c r="D227"/>
  <c r="D278"/>
  <c r="D318"/>
  <c r="D343"/>
  <c r="D358"/>
  <c r="D383"/>
  <c r="D402"/>
  <c r="D462"/>
  <c r="D543"/>
  <c r="D553"/>
  <c r="D589"/>
  <c r="D637"/>
  <c r="D654"/>
  <c r="D679"/>
  <c r="D714"/>
  <c r="D766"/>
  <c r="D854"/>
  <c r="D908"/>
  <c r="H8"/>
  <c r="G15"/>
  <c r="AJ15" s="1"/>
  <c r="G39"/>
  <c r="G48"/>
  <c r="E59"/>
  <c r="J69"/>
  <c r="H76"/>
  <c r="E92"/>
  <c r="K92"/>
  <c r="E110"/>
  <c r="K110"/>
  <c r="J118"/>
  <c r="J142"/>
  <c r="G150"/>
  <c r="AO150" s="1"/>
  <c r="G158"/>
  <c r="AJ158" s="1"/>
  <c r="H167"/>
  <c r="G175"/>
  <c r="J175"/>
  <c r="H183"/>
  <c r="G192"/>
  <c r="E197"/>
  <c r="K197"/>
  <c r="J202"/>
  <c r="H207"/>
  <c r="G212"/>
  <c r="AJ212" s="1"/>
  <c r="H219"/>
  <c r="G227"/>
  <c r="E238"/>
  <c r="K238"/>
  <c r="J245"/>
  <c r="H252"/>
  <c r="G259"/>
  <c r="AJ259" s="1"/>
  <c r="E268"/>
  <c r="K268"/>
  <c r="J278"/>
  <c r="G281"/>
  <c r="AJ281" s="1"/>
  <c r="H297"/>
  <c r="G302"/>
  <c r="E306"/>
  <c r="K306"/>
  <c r="E313"/>
  <c r="J323"/>
  <c r="K328"/>
  <c r="J332"/>
  <c r="E336"/>
  <c r="K336"/>
  <c r="J339"/>
  <c r="H343"/>
  <c r="K343"/>
  <c r="G348"/>
  <c r="J348"/>
  <c r="G352"/>
  <c r="H355"/>
  <c r="G358"/>
  <c r="H361"/>
  <c r="J380"/>
  <c r="G383"/>
  <c r="E387"/>
  <c r="H387"/>
  <c r="G397"/>
  <c r="AF397"/>
  <c r="J402"/>
  <c r="H405"/>
  <c r="K405"/>
  <c r="G414"/>
  <c r="K426"/>
  <c r="G436"/>
  <c r="E444"/>
  <c r="H444"/>
  <c r="K444"/>
  <c r="E451"/>
  <c r="H451"/>
  <c r="K451"/>
  <c r="E473"/>
  <c r="K473"/>
  <c r="G487"/>
  <c r="E517"/>
  <c r="H517"/>
  <c r="K517"/>
  <c r="G523"/>
  <c r="J523"/>
  <c r="E528"/>
  <c r="H528"/>
  <c r="K528"/>
  <c r="G534"/>
  <c r="J534"/>
  <c r="E543"/>
  <c r="H543"/>
  <c r="K543"/>
  <c r="G548"/>
  <c r="J548"/>
  <c r="E553"/>
  <c r="H553"/>
  <c r="K553"/>
  <c r="G558"/>
  <c r="J558"/>
  <c r="G573"/>
  <c r="J573"/>
  <c r="E585"/>
  <c r="H585"/>
  <c r="K585"/>
  <c r="G589"/>
  <c r="J589"/>
  <c r="E596"/>
  <c r="H596"/>
  <c r="K596"/>
  <c r="G611"/>
  <c r="J611"/>
  <c r="E623"/>
  <c r="H623"/>
  <c r="K623"/>
  <c r="G629"/>
  <c r="J629"/>
  <c r="E637"/>
  <c r="H637"/>
  <c r="K637"/>
  <c r="E645"/>
  <c r="H645"/>
  <c r="K645"/>
  <c r="G648"/>
  <c r="J648"/>
  <c r="E651"/>
  <c r="H651"/>
  <c r="K651"/>
  <c r="G654"/>
  <c r="J654"/>
  <c r="E657"/>
  <c r="H657"/>
  <c r="K657"/>
  <c r="E673"/>
  <c r="H673"/>
  <c r="K673"/>
  <c r="G679"/>
  <c r="J679"/>
  <c r="E686"/>
  <c r="H686"/>
  <c r="K686"/>
  <c r="G701"/>
  <c r="E704"/>
  <c r="H704"/>
  <c r="K704"/>
  <c r="G714"/>
  <c r="J714"/>
  <c r="G756"/>
  <c r="G766"/>
  <c r="J766"/>
  <c r="G785"/>
  <c r="J785"/>
  <c r="J796"/>
  <c r="G802"/>
  <c r="J802"/>
  <c r="E811"/>
  <c r="H811"/>
  <c r="K811"/>
  <c r="G821"/>
  <c r="E838"/>
  <c r="H838"/>
  <c r="K838"/>
  <c r="G841"/>
  <c r="J841"/>
  <c r="G854"/>
  <c r="J854"/>
  <c r="E861"/>
  <c r="H861"/>
  <c r="K861"/>
  <c r="G881"/>
  <c r="J881"/>
  <c r="E904"/>
  <c r="H904"/>
  <c r="K904"/>
  <c r="G908"/>
  <c r="J908"/>
  <c r="AD46"/>
  <c r="AB46"/>
  <c r="Z46"/>
  <c r="X46"/>
  <c r="V46"/>
  <c r="T46"/>
  <c r="R46"/>
  <c r="P46"/>
  <c r="N46"/>
  <c r="L46"/>
  <c r="AF861"/>
  <c r="E339"/>
  <c r="H339"/>
  <c r="K339"/>
  <c r="G343"/>
  <c r="J343"/>
  <c r="E348"/>
  <c r="H348"/>
  <c r="K348"/>
  <c r="E352"/>
  <c r="H352"/>
  <c r="K352"/>
  <c r="G355"/>
  <c r="AJ355" s="1"/>
  <c r="J355"/>
  <c r="E358"/>
  <c r="H358"/>
  <c r="K358"/>
  <c r="G361"/>
  <c r="J361"/>
  <c r="E367"/>
  <c r="H367"/>
  <c r="K367"/>
  <c r="E380"/>
  <c r="H380"/>
  <c r="K380"/>
  <c r="E383"/>
  <c r="H383"/>
  <c r="K383"/>
  <c r="G387"/>
  <c r="AJ387" s="1"/>
  <c r="J387"/>
  <c r="E402"/>
  <c r="H402"/>
  <c r="K402"/>
  <c r="G405"/>
  <c r="J405"/>
  <c r="G426"/>
  <c r="E436"/>
  <c r="H436"/>
  <c r="K436"/>
  <c r="G444"/>
  <c r="J444"/>
  <c r="AF444"/>
  <c r="AK444" s="1"/>
  <c r="G451"/>
  <c r="J451"/>
  <c r="G462"/>
  <c r="J462"/>
  <c r="AF462"/>
  <c r="AK462" s="1"/>
  <c r="G473"/>
  <c r="J473"/>
  <c r="G504"/>
  <c r="AF504"/>
  <c r="G517"/>
  <c r="AJ517" s="1"/>
  <c r="J517"/>
  <c r="E523"/>
  <c r="H523"/>
  <c r="K523"/>
  <c r="G528"/>
  <c r="AJ528" s="1"/>
  <c r="J528"/>
  <c r="E534"/>
  <c r="H534"/>
  <c r="K534"/>
  <c r="G543"/>
  <c r="AJ543" s="1"/>
  <c r="J543"/>
  <c r="E548"/>
  <c r="H548"/>
  <c r="K548"/>
  <c r="G553"/>
  <c r="AJ553" s="1"/>
  <c r="J553"/>
  <c r="E558"/>
  <c r="H558"/>
  <c r="K558"/>
  <c r="G567"/>
  <c r="E573"/>
  <c r="H573"/>
  <c r="K573"/>
  <c r="G585"/>
  <c r="AJ585" s="1"/>
  <c r="J585"/>
  <c r="E589"/>
  <c r="H589"/>
  <c r="K589"/>
  <c r="G596"/>
  <c r="AJ596" s="1"/>
  <c r="J596"/>
  <c r="E611"/>
  <c r="H611"/>
  <c r="K611"/>
  <c r="G618"/>
  <c r="AF618"/>
  <c r="G623"/>
  <c r="AJ623" s="1"/>
  <c r="J623"/>
  <c r="E629"/>
  <c r="H629"/>
  <c r="K629"/>
  <c r="G637"/>
  <c r="AJ637" s="1"/>
  <c r="J637"/>
  <c r="AF637"/>
  <c r="AK637" s="1"/>
  <c r="G645"/>
  <c r="AJ645" s="1"/>
  <c r="J645"/>
  <c r="E648"/>
  <c r="H648"/>
  <c r="K648"/>
  <c r="G651"/>
  <c r="AJ651" s="1"/>
  <c r="J651"/>
  <c r="E654"/>
  <c r="H654"/>
  <c r="K654"/>
  <c r="G657"/>
  <c r="AJ657" s="1"/>
  <c r="J657"/>
  <c r="J664"/>
  <c r="G667"/>
  <c r="J667"/>
  <c r="AF667"/>
  <c r="AK667" s="1"/>
  <c r="G673"/>
  <c r="J673"/>
  <c r="E679"/>
  <c r="H679"/>
  <c r="K679"/>
  <c r="G686"/>
  <c r="J686"/>
  <c r="G704"/>
  <c r="J704"/>
  <c r="E714"/>
  <c r="H714"/>
  <c r="K714"/>
  <c r="G736"/>
  <c r="G763"/>
  <c r="E766"/>
  <c r="H766"/>
  <c r="K766"/>
  <c r="G780"/>
  <c r="E785"/>
  <c r="H785"/>
  <c r="K785"/>
  <c r="G811"/>
  <c r="AJ811" s="1"/>
  <c r="J811"/>
  <c r="G838"/>
  <c r="AJ838" s="1"/>
  <c r="J838"/>
  <c r="E841"/>
  <c r="H841"/>
  <c r="K841"/>
  <c r="G851"/>
  <c r="E854"/>
  <c r="H854"/>
  <c r="K854"/>
  <c r="G861"/>
  <c r="J861"/>
  <c r="E881"/>
  <c r="H881"/>
  <c r="K881"/>
  <c r="G904"/>
  <c r="AJ904" s="1"/>
  <c r="J904"/>
  <c r="E908"/>
  <c r="H908"/>
  <c r="K908"/>
  <c r="AE46"/>
  <c r="AC46"/>
  <c r="AA46"/>
  <c r="Y46"/>
  <c r="W46"/>
  <c r="U46"/>
  <c r="S46"/>
  <c r="Q46"/>
  <c r="O46"/>
  <c r="M46"/>
  <c r="D704"/>
  <c r="D739"/>
  <c r="E739"/>
  <c r="G739"/>
  <c r="J739"/>
  <c r="L739"/>
  <c r="N739"/>
  <c r="P739"/>
  <c r="R739"/>
  <c r="T739"/>
  <c r="V739"/>
  <c r="X739"/>
  <c r="Z739"/>
  <c r="AB739"/>
  <c r="AD739"/>
  <c r="D473"/>
  <c r="D785"/>
  <c r="H739"/>
  <c r="K739"/>
  <c r="M739"/>
  <c r="O739"/>
  <c r="Q739"/>
  <c r="S739"/>
  <c r="U739"/>
  <c r="W739"/>
  <c r="Y739"/>
  <c r="AA739"/>
  <c r="AC739"/>
  <c r="AE739"/>
  <c r="AQ1172" i="8"/>
  <c r="AL937" i="10"/>
  <c r="AM937" s="1"/>
  <c r="E553" i="11"/>
  <c r="E95"/>
  <c r="E44"/>
  <c r="E21"/>
  <c r="AN377" i="10"/>
  <c r="AN360"/>
  <c r="AN326"/>
  <c r="AL911"/>
  <c r="AM911" s="1"/>
  <c r="AK911"/>
  <c r="AN911" s="1"/>
  <c r="AK893"/>
  <c r="AN893" s="1"/>
  <c r="AL893"/>
  <c r="AM893" s="1"/>
  <c r="AK889"/>
  <c r="AN889" s="1"/>
  <c r="AL889"/>
  <c r="AM889" s="1"/>
  <c r="AK887"/>
  <c r="AN887" s="1"/>
  <c r="AO887"/>
  <c r="AL887"/>
  <c r="AM887" s="1"/>
  <c r="AK866"/>
  <c r="AN866" s="1"/>
  <c r="AO866"/>
  <c r="AK850"/>
  <c r="AN850" s="1"/>
  <c r="AL850"/>
  <c r="AM850" s="1"/>
  <c r="AO633"/>
  <c r="AL633"/>
  <c r="AM633" s="1"/>
  <c r="AO617"/>
  <c r="AL617"/>
  <c r="AM617" s="1"/>
  <c r="AO529"/>
  <c r="AL529"/>
  <c r="AM529" s="1"/>
  <c r="AO454"/>
  <c r="AL454"/>
  <c r="AM454" s="1"/>
  <c r="AO452"/>
  <c r="AL452"/>
  <c r="AM452" s="1"/>
  <c r="AO449"/>
  <c r="AL449"/>
  <c r="AM449" s="1"/>
  <c r="AO445"/>
  <c r="AL445"/>
  <c r="AM445" s="1"/>
  <c r="AO442"/>
  <c r="AL442"/>
  <c r="AM442" s="1"/>
  <c r="AO440"/>
  <c r="AL440"/>
  <c r="AM440" s="1"/>
  <c r="AO438"/>
  <c r="AL438"/>
  <c r="AM438" s="1"/>
  <c r="AO435"/>
  <c r="AL435"/>
  <c r="AM435" s="1"/>
  <c r="AO433"/>
  <c r="AL433"/>
  <c r="AM433" s="1"/>
  <c r="AO431"/>
  <c r="AL431"/>
  <c r="AM431" s="1"/>
  <c r="AO429"/>
  <c r="AL429"/>
  <c r="AM429" s="1"/>
  <c r="AO425"/>
  <c r="AL425"/>
  <c r="AM425" s="1"/>
  <c r="AO423"/>
  <c r="AL423"/>
  <c r="AM423" s="1"/>
  <c r="AO421"/>
  <c r="AL421"/>
  <c r="AM421" s="1"/>
  <c r="AO419"/>
  <c r="AL419"/>
  <c r="AM419" s="1"/>
  <c r="AO417"/>
  <c r="AL417"/>
  <c r="AM417" s="1"/>
  <c r="AO415"/>
  <c r="AL415"/>
  <c r="AM415" s="1"/>
  <c r="AO874"/>
  <c r="AL874"/>
  <c r="AM874" s="1"/>
  <c r="AO859"/>
  <c r="AL859"/>
  <c r="AM859" s="1"/>
  <c r="AL833"/>
  <c r="AM833" s="1"/>
  <c r="AO833"/>
  <c r="AK905"/>
  <c r="AN905" s="1"/>
  <c r="AO905"/>
  <c r="AK865"/>
  <c r="AN865" s="1"/>
  <c r="AL865"/>
  <c r="AM865" s="1"/>
  <c r="AO857"/>
  <c r="AL857"/>
  <c r="AM857" s="1"/>
  <c r="AK849"/>
  <c r="AN849" s="1"/>
  <c r="AO849"/>
  <c r="AO819"/>
  <c r="AL819"/>
  <c r="AM819" s="1"/>
  <c r="AL813"/>
  <c r="AM813" s="1"/>
  <c r="AK813"/>
  <c r="AN813" s="1"/>
  <c r="AO594"/>
  <c r="AL594"/>
  <c r="AM594" s="1"/>
  <c r="AO592"/>
  <c r="AL592"/>
  <c r="AM592" s="1"/>
  <c r="AO590"/>
  <c r="AL590"/>
  <c r="AM590" s="1"/>
  <c r="AO559"/>
  <c r="AL559"/>
  <c r="AM559" s="1"/>
  <c r="AO549"/>
  <c r="AL549"/>
  <c r="AM549" s="1"/>
  <c r="AO537"/>
  <c r="AL537"/>
  <c r="AM537" s="1"/>
  <c r="AO532"/>
  <c r="AL532"/>
  <c r="AM532" s="1"/>
  <c r="AO489"/>
  <c r="AL489"/>
  <c r="AM489" s="1"/>
  <c r="AO486"/>
  <c r="AL486"/>
  <c r="AM486" s="1"/>
  <c r="AL317"/>
  <c r="AM317" s="1"/>
  <c r="AK317"/>
  <c r="AN317" s="1"/>
  <c r="AK176"/>
  <c r="AN176" s="1"/>
  <c r="AL176"/>
  <c r="AM176" s="1"/>
  <c r="AL100"/>
  <c r="AM100" s="1"/>
  <c r="AK100"/>
  <c r="AN100" s="1"/>
  <c r="AL98"/>
  <c r="AM98" s="1"/>
  <c r="AK98"/>
  <c r="AN98" s="1"/>
  <c r="AL25"/>
  <c r="AM25" s="1"/>
  <c r="AO25"/>
  <c r="AL23"/>
  <c r="AM23" s="1"/>
  <c r="AO23"/>
  <c r="AL274"/>
  <c r="AM274" s="1"/>
  <c r="AK274"/>
  <c r="AN274" s="1"/>
  <c r="AL256"/>
  <c r="AM256" s="1"/>
  <c r="AK256"/>
  <c r="AN256" s="1"/>
  <c r="AL251"/>
  <c r="AM251" s="1"/>
  <c r="AK251"/>
  <c r="AN251" s="1"/>
  <c r="AL249"/>
  <c r="AM249" s="1"/>
  <c r="AK249"/>
  <c r="AN249" s="1"/>
  <c r="AL247"/>
  <c r="AM247" s="1"/>
  <c r="AK247"/>
  <c r="AN247" s="1"/>
  <c r="AL244"/>
  <c r="AM244" s="1"/>
  <c r="AK244"/>
  <c r="AN244" s="1"/>
  <c r="AL240"/>
  <c r="AM240" s="1"/>
  <c r="AK240"/>
  <c r="AN240" s="1"/>
  <c r="AK217"/>
  <c r="AN217" s="1"/>
  <c r="AL217"/>
  <c r="AM217" s="1"/>
  <c r="AK215"/>
  <c r="AN215" s="1"/>
  <c r="AL215"/>
  <c r="AM215" s="1"/>
  <c r="AK213"/>
  <c r="AN213" s="1"/>
  <c r="AL213"/>
  <c r="AM213" s="1"/>
  <c r="AK205"/>
  <c r="AN205" s="1"/>
  <c r="AL205"/>
  <c r="AM205" s="1"/>
  <c r="AK203"/>
  <c r="AN203" s="1"/>
  <c r="AL203"/>
  <c r="AM203" s="1"/>
  <c r="AK195"/>
  <c r="AN195" s="1"/>
  <c r="AL195"/>
  <c r="AM195" s="1"/>
  <c r="AK193"/>
  <c r="AN193" s="1"/>
  <c r="AL193"/>
  <c r="AM193" s="1"/>
  <c r="AK189"/>
  <c r="AN189" s="1"/>
  <c r="AL189"/>
  <c r="AM189" s="1"/>
  <c r="AK174"/>
  <c r="AN174" s="1"/>
  <c r="AL174"/>
  <c r="AM174" s="1"/>
  <c r="AK172"/>
  <c r="AN172" s="1"/>
  <c r="AL172"/>
  <c r="AM172" s="1"/>
  <c r="AK170"/>
  <c r="AN170" s="1"/>
  <c r="AL170"/>
  <c r="AM170" s="1"/>
  <c r="AK168"/>
  <c r="AN168" s="1"/>
  <c r="AL168"/>
  <c r="AM168" s="1"/>
  <c r="AK165"/>
  <c r="AN165" s="1"/>
  <c r="AL165"/>
  <c r="AM165" s="1"/>
  <c r="AK163"/>
  <c r="AN163" s="1"/>
  <c r="AL163"/>
  <c r="AM163" s="1"/>
  <c r="AK161"/>
  <c r="AN161" s="1"/>
  <c r="AL161"/>
  <c r="AM161" s="1"/>
  <c r="AK159"/>
  <c r="AN159" s="1"/>
  <c r="AL159"/>
  <c r="AM159" s="1"/>
  <c r="AK112"/>
  <c r="AN112" s="1"/>
  <c r="AL112"/>
  <c r="AM112" s="1"/>
  <c r="AL104"/>
  <c r="AM104" s="1"/>
  <c r="AK104"/>
  <c r="AN104" s="1"/>
  <c r="AL101"/>
  <c r="AM101" s="1"/>
  <c r="AK101"/>
  <c r="AN101" s="1"/>
  <c r="AL97"/>
  <c r="AM97" s="1"/>
  <c r="AK97"/>
  <c r="AN97" s="1"/>
  <c r="AL34"/>
  <c r="AM34" s="1"/>
  <c r="AO34"/>
  <c r="AL26"/>
  <c r="AM26" s="1"/>
  <c r="AO26"/>
  <c r="AL24"/>
  <c r="AM24" s="1"/>
  <c r="AO24"/>
  <c r="AL60"/>
  <c r="AM60" s="1"/>
  <c r="AO60"/>
  <c r="AL56"/>
  <c r="AM56" s="1"/>
  <c r="AO56"/>
  <c r="AL54"/>
  <c r="AM54" s="1"/>
  <c r="AO54"/>
  <c r="AL52"/>
  <c r="AM52" s="1"/>
  <c r="AO52"/>
  <c r="E589" i="11"/>
  <c r="E69"/>
  <c r="E233"/>
  <c r="E64"/>
  <c r="AN758" i="10"/>
  <c r="AN782"/>
  <c r="AN814"/>
  <c r="AN404"/>
  <c r="AK906"/>
  <c r="AN906" s="1"/>
  <c r="AL906"/>
  <c r="AM906" s="1"/>
  <c r="AL862"/>
  <c r="AM862" s="1"/>
  <c r="AL849"/>
  <c r="AM849" s="1"/>
  <c r="AN845"/>
  <c r="AK915"/>
  <c r="AN915" s="1"/>
  <c r="AL903"/>
  <c r="AM903" s="1"/>
  <c r="AL901"/>
  <c r="AM901" s="1"/>
  <c r="AO876"/>
  <c r="AO865"/>
  <c r="AO862"/>
  <c r="AO850"/>
  <c r="AO813"/>
  <c r="AK819"/>
  <c r="AN819" s="1"/>
  <c r="AO853"/>
  <c r="AK857"/>
  <c r="AN857" s="1"/>
  <c r="AO883"/>
  <c r="AO911"/>
  <c r="AN638"/>
  <c r="AN625"/>
  <c r="AN603"/>
  <c r="AI603" s="1"/>
  <c r="AN580"/>
  <c r="AN578"/>
  <c r="AN304"/>
  <c r="AI304" s="1"/>
  <c r="AN292"/>
  <c r="AN280"/>
  <c r="AI280" s="1"/>
  <c r="AN267"/>
  <c r="AN258"/>
  <c r="AN903"/>
  <c r="AN883"/>
  <c r="AN823"/>
  <c r="AN914"/>
  <c r="AN848"/>
  <c r="E250" i="11"/>
  <c r="AN810" i="10"/>
  <c r="E9" i="11"/>
  <c r="E51"/>
  <c r="E27"/>
  <c r="E117"/>
  <c r="E33"/>
  <c r="E219"/>
  <c r="AO835" i="10"/>
  <c r="AL825"/>
  <c r="AM825" s="1"/>
  <c r="AO829"/>
  <c r="AO843"/>
  <c r="E286" i="11"/>
  <c r="E274"/>
  <c r="E244"/>
  <c r="AH1163" i="8"/>
  <c r="AQ1164"/>
  <c r="AK1164" s="1"/>
  <c r="E574" i="11"/>
  <c r="AJ918" i="10"/>
  <c r="D521" i="8"/>
  <c r="D426" i="10"/>
  <c r="D816" i="8"/>
  <c r="D701" i="10"/>
  <c r="D871" i="8"/>
  <c r="D736" i="10"/>
  <c r="D913" i="8"/>
  <c r="D763" i="10"/>
  <c r="D1038" i="8"/>
  <c r="D851" i="10"/>
  <c r="L18" i="8"/>
  <c r="J20" i="10"/>
  <c r="E43" i="8"/>
  <c r="E39" i="10"/>
  <c r="M43" i="8"/>
  <c r="K39" i="10"/>
  <c r="L129" i="8"/>
  <c r="L111" s="1"/>
  <c r="J107" i="10"/>
  <c r="E489" i="11"/>
  <c r="E488" s="1"/>
  <c r="AF107" i="10"/>
  <c r="H181" i="8"/>
  <c r="H142" i="10"/>
  <c r="M181" i="8"/>
  <c r="K142" i="10"/>
  <c r="E198" i="8"/>
  <c r="E150" i="10"/>
  <c r="M198" i="8"/>
  <c r="K150" i="10"/>
  <c r="E479" i="8"/>
  <c r="E397" i="10"/>
  <c r="M479" i="8"/>
  <c r="K397" i="10"/>
  <c r="H502" i="8"/>
  <c r="H414" i="10"/>
  <c r="L521" i="8"/>
  <c r="J426" i="10"/>
  <c r="E597" i="8"/>
  <c r="E487" i="10"/>
  <c r="M597" i="8"/>
  <c r="K487" i="10"/>
  <c r="L603" i="8"/>
  <c r="J504" i="10"/>
  <c r="L728" i="8"/>
  <c r="J618" i="10"/>
  <c r="E816" i="8"/>
  <c r="E810" s="1"/>
  <c r="E701" i="10"/>
  <c r="M816" i="8"/>
  <c r="M810" s="1"/>
  <c r="K701" i="10"/>
  <c r="L871" i="8"/>
  <c r="J736" i="10"/>
  <c r="H901" i="8"/>
  <c r="H756" i="10"/>
  <c r="E970" i="8"/>
  <c r="E802" i="10"/>
  <c r="H1000" i="8"/>
  <c r="H999" s="1"/>
  <c r="H821" i="10"/>
  <c r="L1038" i="8"/>
  <c r="J851" i="10"/>
  <c r="E232" i="11"/>
  <c r="E227" s="1"/>
  <c r="AF756" i="10"/>
  <c r="E452" i="11"/>
  <c r="AF9" i="10"/>
  <c r="D597" i="8"/>
  <c r="D487" i="10"/>
  <c r="D198" i="8"/>
  <c r="D150" i="10"/>
  <c r="D502" i="8"/>
  <c r="D414" i="10"/>
  <c r="D676" i="8"/>
  <c r="D655" s="1"/>
  <c r="D567" i="10"/>
  <c r="D728" i="8"/>
  <c r="D618" i="10"/>
  <c r="D779" i="8"/>
  <c r="D667" i="10"/>
  <c r="D901" i="8"/>
  <c r="D756" i="10"/>
  <c r="D970" i="8"/>
  <c r="D802" i="10"/>
  <c r="D1000" i="8"/>
  <c r="D821" i="10"/>
  <c r="E18" i="8"/>
  <c r="E20" i="10"/>
  <c r="H18" i="8"/>
  <c r="H20" i="10"/>
  <c r="M18" i="8"/>
  <c r="K20" i="10"/>
  <c r="E456" i="11"/>
  <c r="AF27" i="10"/>
  <c r="L43" i="8"/>
  <c r="J39" i="10"/>
  <c r="E450" i="11"/>
  <c r="E447" s="1"/>
  <c r="AF39" i="10"/>
  <c r="E466" i="11"/>
  <c r="AF63" i="10"/>
  <c r="E98" i="8"/>
  <c r="E81" s="1"/>
  <c r="E89" i="10"/>
  <c r="H89"/>
  <c r="M98" i="8"/>
  <c r="K89" i="10"/>
  <c r="E129" i="8"/>
  <c r="E107" i="10"/>
  <c r="H129" i="8"/>
  <c r="H111" s="1"/>
  <c r="H107" i="10"/>
  <c r="M129" i="8"/>
  <c r="M111" s="1"/>
  <c r="K107" i="10"/>
  <c r="L196" i="8"/>
  <c r="J138" i="10"/>
  <c r="L198" i="8"/>
  <c r="J150" i="10"/>
  <c r="E358" i="8"/>
  <c r="E293" i="10"/>
  <c r="H358" i="8"/>
  <c r="H293" i="10"/>
  <c r="M358" i="8"/>
  <c r="K293" i="10"/>
  <c r="E309" i="11"/>
  <c r="AF318" i="10"/>
  <c r="E316" i="11"/>
  <c r="AF348" i="10"/>
  <c r="E327" i="11"/>
  <c r="AF367" i="10"/>
  <c r="L479" i="8"/>
  <c r="J397" i="10"/>
  <c r="L502" i="8"/>
  <c r="L501" s="1"/>
  <c r="J414" i="10"/>
  <c r="E521" i="8"/>
  <c r="E426" i="10"/>
  <c r="E568" i="8"/>
  <c r="E462" i="10"/>
  <c r="H568" i="8"/>
  <c r="H462" i="10"/>
  <c r="M568" i="8"/>
  <c r="K462" i="10"/>
  <c r="L597" i="8"/>
  <c r="L585" s="1"/>
  <c r="J487" i="10"/>
  <c r="E603" i="8"/>
  <c r="E504" i="10"/>
  <c r="H603" i="8"/>
  <c r="H504" i="10"/>
  <c r="M603" i="8"/>
  <c r="K504" i="10"/>
  <c r="E676" i="8"/>
  <c r="E567" i="10"/>
  <c r="H676" i="8"/>
  <c r="H655" s="1"/>
  <c r="H567" i="10"/>
  <c r="M676" i="8"/>
  <c r="K567" i="10"/>
  <c r="E728" i="8"/>
  <c r="E618" i="10"/>
  <c r="H728" i="8"/>
  <c r="H618" i="10"/>
  <c r="M728" i="8"/>
  <c r="K618" i="10"/>
  <c r="E779" i="8"/>
  <c r="E667" i="10"/>
  <c r="H779" i="8"/>
  <c r="H667" i="10"/>
  <c r="M779" i="8"/>
  <c r="K667" i="10"/>
  <c r="L816" i="8"/>
  <c r="L810" s="1"/>
  <c r="J701" i="10"/>
  <c r="E871" i="8"/>
  <c r="E736" i="10"/>
  <c r="H871" i="8"/>
  <c r="H736" i="10"/>
  <c r="M871" i="8"/>
  <c r="K736" i="10"/>
  <c r="L901" i="8"/>
  <c r="J756" i="10"/>
  <c r="E913" i="8"/>
  <c r="F913" s="1"/>
  <c r="E763" i="10"/>
  <c r="H913" i="8"/>
  <c r="H763" i="10"/>
  <c r="M913" i="8"/>
  <c r="K763" i="10"/>
  <c r="E927" i="8"/>
  <c r="E780" i="10"/>
  <c r="H927" i="8"/>
  <c r="H780" i="10"/>
  <c r="M927" i="8"/>
  <c r="K780" i="10"/>
  <c r="L1000" i="8"/>
  <c r="J821" i="10"/>
  <c r="E1038" i="8"/>
  <c r="F1038" s="1"/>
  <c r="E851" i="10"/>
  <c r="H1038" i="8"/>
  <c r="H851" i="10"/>
  <c r="M1038" i="8"/>
  <c r="K851" i="10"/>
  <c r="E536" i="11"/>
  <c r="E529" s="1"/>
  <c r="AF763" i="10"/>
  <c r="AM850" i="8"/>
  <c r="AP850" s="1"/>
  <c r="AF711" i="10"/>
  <c r="AN590" i="8"/>
  <c r="AO590" s="1"/>
  <c r="AF477" i="10"/>
  <c r="AQ604" i="8"/>
  <c r="E410" i="11"/>
  <c r="AF491" i="10"/>
  <c r="AQ1023" i="8"/>
  <c r="E271" i="11"/>
  <c r="AF834" i="10"/>
  <c r="AO834" s="1"/>
  <c r="AQ1017" i="8"/>
  <c r="E262" i="11"/>
  <c r="AF830" i="10"/>
  <c r="AQ1011" i="8"/>
  <c r="AF826" i="10"/>
  <c r="AL826" s="1"/>
  <c r="AM826" s="1"/>
  <c r="AM608" i="8"/>
  <c r="E411" i="11"/>
  <c r="AF495" i="10"/>
  <c r="AK495" s="1"/>
  <c r="AO916"/>
  <c r="AL916"/>
  <c r="AM916" s="1"/>
  <c r="AO743"/>
  <c r="AL743"/>
  <c r="AM743" s="1"/>
  <c r="AO707"/>
  <c r="AL707"/>
  <c r="AM707" s="1"/>
  <c r="AL483"/>
  <c r="AM483" s="1"/>
  <c r="AO483"/>
  <c r="AO816"/>
  <c r="AL816"/>
  <c r="AM816" s="1"/>
  <c r="AO812"/>
  <c r="AL812"/>
  <c r="AM812" s="1"/>
  <c r="AO799"/>
  <c r="AK799"/>
  <c r="AN799" s="1"/>
  <c r="AL799"/>
  <c r="AM799" s="1"/>
  <c r="AK786"/>
  <c r="AN786" s="1"/>
  <c r="AL786"/>
  <c r="AM786" s="1"/>
  <c r="AO786"/>
  <c r="AK781"/>
  <c r="AN781" s="1"/>
  <c r="AL781"/>
  <c r="AM781" s="1"/>
  <c r="AO781"/>
  <c r="AO778"/>
  <c r="AK778"/>
  <c r="AN778" s="1"/>
  <c r="AL778"/>
  <c r="AM778" s="1"/>
  <c r="AO776"/>
  <c r="AK776"/>
  <c r="AN776" s="1"/>
  <c r="AL776"/>
  <c r="AM776" s="1"/>
  <c r="AO774"/>
  <c r="AK774"/>
  <c r="AN774" s="1"/>
  <c r="AL774"/>
  <c r="AM774" s="1"/>
  <c r="AO772"/>
  <c r="AK772"/>
  <c r="AN772" s="1"/>
  <c r="AL772"/>
  <c r="AM772" s="1"/>
  <c r="AK769"/>
  <c r="AN769" s="1"/>
  <c r="AL769"/>
  <c r="AM769" s="1"/>
  <c r="AO769"/>
  <c r="AK767"/>
  <c r="AN767" s="1"/>
  <c r="AL767"/>
  <c r="AM767" s="1"/>
  <c r="AO767"/>
  <c r="AK755"/>
  <c r="AN755" s="1"/>
  <c r="AL755"/>
  <c r="AM755" s="1"/>
  <c r="AO755"/>
  <c r="AO751"/>
  <c r="AK751"/>
  <c r="AN751" s="1"/>
  <c r="AL751"/>
  <c r="AM751" s="1"/>
  <c r="AK683"/>
  <c r="AN683" s="1"/>
  <c r="AL683"/>
  <c r="AM683" s="1"/>
  <c r="AO683"/>
  <c r="AK681"/>
  <c r="AN681" s="1"/>
  <c r="AL681"/>
  <c r="AM681" s="1"/>
  <c r="AO681"/>
  <c r="AK503"/>
  <c r="AN503" s="1"/>
  <c r="AL503"/>
  <c r="AM503" s="1"/>
  <c r="AO503"/>
  <c r="AO886"/>
  <c r="AK886"/>
  <c r="AN886" s="1"/>
  <c r="AO890"/>
  <c r="AK890"/>
  <c r="AN890" s="1"/>
  <c r="AO894"/>
  <c r="AK894"/>
  <c r="AN894" s="1"/>
  <c r="AO898"/>
  <c r="AK898"/>
  <c r="AN898" s="1"/>
  <c r="AO902"/>
  <c r="AK902"/>
  <c r="AN902" s="1"/>
  <c r="AO910"/>
  <c r="AL910"/>
  <c r="AM910" s="1"/>
  <c r="N584" i="8"/>
  <c r="L472" i="10"/>
  <c r="P584" i="8"/>
  <c r="N472" i="10"/>
  <c r="R584" i="8"/>
  <c r="P472" i="10"/>
  <c r="T584" i="8"/>
  <c r="R472" i="10"/>
  <c r="V584" i="8"/>
  <c r="T472" i="10"/>
  <c r="X584" i="8"/>
  <c r="V472" i="10"/>
  <c r="Z584" i="8"/>
  <c r="X472" i="10"/>
  <c r="AB584" i="8"/>
  <c r="Z472" i="10"/>
  <c r="AD584" i="8"/>
  <c r="AB472" i="10"/>
  <c r="AF584" i="8"/>
  <c r="AD472" i="10"/>
  <c r="AO882"/>
  <c r="AK882"/>
  <c r="AN882" s="1"/>
  <c r="AO852"/>
  <c r="AL852"/>
  <c r="AM852" s="1"/>
  <c r="AO844"/>
  <c r="AK844"/>
  <c r="AN844" s="1"/>
  <c r="AO842"/>
  <c r="AK842"/>
  <c r="AN842" s="1"/>
  <c r="AO822"/>
  <c r="AK822"/>
  <c r="AN822" s="1"/>
  <c r="AK803"/>
  <c r="AN803" s="1"/>
  <c r="AL803"/>
  <c r="AM803" s="1"/>
  <c r="AO803"/>
  <c r="AO800"/>
  <c r="AK800"/>
  <c r="AN800" s="1"/>
  <c r="AL800"/>
  <c r="AM800" s="1"/>
  <c r="AO798"/>
  <c r="AK798"/>
  <c r="AN798" s="1"/>
  <c r="AL798"/>
  <c r="AM798" s="1"/>
  <c r="AK787"/>
  <c r="AN787" s="1"/>
  <c r="AL787"/>
  <c r="AM787" s="1"/>
  <c r="AO787"/>
  <c r="AO777"/>
  <c r="AK777"/>
  <c r="AN777" s="1"/>
  <c r="AL777"/>
  <c r="AM777" s="1"/>
  <c r="AO773"/>
  <c r="AK773"/>
  <c r="AN773" s="1"/>
  <c r="AL773"/>
  <c r="AM773" s="1"/>
  <c r="AK768"/>
  <c r="AN768" s="1"/>
  <c r="AL768"/>
  <c r="AM768" s="1"/>
  <c r="AO768"/>
  <c r="AO463"/>
  <c r="AK463"/>
  <c r="AN463" s="1"/>
  <c r="AL463"/>
  <c r="AM463" s="1"/>
  <c r="AK409"/>
  <c r="AN409" s="1"/>
  <c r="AL409"/>
  <c r="AM409" s="1"/>
  <c r="AO409"/>
  <c r="AK401"/>
  <c r="AN401" s="1"/>
  <c r="AL401"/>
  <c r="AM401" s="1"/>
  <c r="AO401"/>
  <c r="AK399"/>
  <c r="AN399" s="1"/>
  <c r="AL399"/>
  <c r="AM399" s="1"/>
  <c r="AO399"/>
  <c r="AO396"/>
  <c r="AK396"/>
  <c r="AN396" s="1"/>
  <c r="AL396"/>
  <c r="AM396" s="1"/>
  <c r="AO394"/>
  <c r="AK394"/>
  <c r="AN394" s="1"/>
  <c r="AL394"/>
  <c r="AM394" s="1"/>
  <c r="AK391"/>
  <c r="AN391" s="1"/>
  <c r="AL391"/>
  <c r="AM391" s="1"/>
  <c r="AO391"/>
  <c r="AO386"/>
  <c r="AK386"/>
  <c r="AN386" s="1"/>
  <c r="AL386"/>
  <c r="AM386" s="1"/>
  <c r="AO384"/>
  <c r="AK384"/>
  <c r="AN384" s="1"/>
  <c r="AL384"/>
  <c r="AM384" s="1"/>
  <c r="AK381"/>
  <c r="AN381" s="1"/>
  <c r="AL381"/>
  <c r="AM381" s="1"/>
  <c r="AO381"/>
  <c r="AK373"/>
  <c r="AN373" s="1"/>
  <c r="AL373"/>
  <c r="AM373" s="1"/>
  <c r="AO373"/>
  <c r="AK369"/>
  <c r="AN369" s="1"/>
  <c r="AL369"/>
  <c r="AM369" s="1"/>
  <c r="AO369"/>
  <c r="AO366"/>
  <c r="AK366"/>
  <c r="AN366" s="1"/>
  <c r="AL366"/>
  <c r="AM366" s="1"/>
  <c r="AK359"/>
  <c r="AN359" s="1"/>
  <c r="AL359"/>
  <c r="AM359" s="1"/>
  <c r="AO359"/>
  <c r="AK353"/>
  <c r="AN353" s="1"/>
  <c r="AL353"/>
  <c r="AM353" s="1"/>
  <c r="AO353"/>
  <c r="AK349"/>
  <c r="AN349" s="1"/>
  <c r="AL349"/>
  <c r="AM349" s="1"/>
  <c r="AO349"/>
  <c r="AK337"/>
  <c r="AN337" s="1"/>
  <c r="AL337"/>
  <c r="AM337" s="1"/>
  <c r="AO337"/>
  <c r="AO149"/>
  <c r="AK149"/>
  <c r="AN149" s="1"/>
  <c r="AL149"/>
  <c r="AM149" s="1"/>
  <c r="AO134"/>
  <c r="AK134"/>
  <c r="AN134" s="1"/>
  <c r="AL134"/>
  <c r="AM134" s="1"/>
  <c r="AO131"/>
  <c r="AK131"/>
  <c r="AN131" s="1"/>
  <c r="AL131"/>
  <c r="AM131" s="1"/>
  <c r="AO129"/>
  <c r="AK129"/>
  <c r="AN129" s="1"/>
  <c r="AL129"/>
  <c r="AM129" s="1"/>
  <c r="AO127"/>
  <c r="AK127"/>
  <c r="AN127" s="1"/>
  <c r="AL127"/>
  <c r="AM127" s="1"/>
  <c r="AO125"/>
  <c r="AK125"/>
  <c r="AN125" s="1"/>
  <c r="AL125"/>
  <c r="AM125" s="1"/>
  <c r="AO123"/>
  <c r="AK123"/>
  <c r="AN123" s="1"/>
  <c r="AL123"/>
  <c r="AM123" s="1"/>
  <c r="AO88"/>
  <c r="AK88"/>
  <c r="AN88" s="1"/>
  <c r="AL88"/>
  <c r="AM88" s="1"/>
  <c r="AO86"/>
  <c r="AK86"/>
  <c r="AN86" s="1"/>
  <c r="AL86"/>
  <c r="AM86" s="1"/>
  <c r="AK80"/>
  <c r="AN80" s="1"/>
  <c r="AL80"/>
  <c r="AM80" s="1"/>
  <c r="AO80"/>
  <c r="AO73"/>
  <c r="AK73"/>
  <c r="AN73" s="1"/>
  <c r="AL73"/>
  <c r="AM73" s="1"/>
  <c r="AO148"/>
  <c r="AK148"/>
  <c r="AN148" s="1"/>
  <c r="AL148"/>
  <c r="AM148" s="1"/>
  <c r="AO128"/>
  <c r="AK128"/>
  <c r="AN128" s="1"/>
  <c r="AL128"/>
  <c r="AM128" s="1"/>
  <c r="AO126"/>
  <c r="AK126"/>
  <c r="AN126" s="1"/>
  <c r="AL126"/>
  <c r="AM126" s="1"/>
  <c r="AO124"/>
  <c r="AK124"/>
  <c r="AN124" s="1"/>
  <c r="AL124"/>
  <c r="AM124" s="1"/>
  <c r="AO122"/>
  <c r="AK122"/>
  <c r="AN122" s="1"/>
  <c r="AL122"/>
  <c r="AM122" s="1"/>
  <c r="AO120"/>
  <c r="AK120"/>
  <c r="AN120" s="1"/>
  <c r="AL120"/>
  <c r="AM120" s="1"/>
  <c r="AO117"/>
  <c r="AK117"/>
  <c r="AN117" s="1"/>
  <c r="AL117"/>
  <c r="AM117" s="1"/>
  <c r="AK84"/>
  <c r="AN84" s="1"/>
  <c r="AL84"/>
  <c r="AM84" s="1"/>
  <c r="AO84"/>
  <c r="AK81"/>
  <c r="AN81" s="1"/>
  <c r="AL81"/>
  <c r="AM81" s="1"/>
  <c r="AO81"/>
  <c r="AK79"/>
  <c r="AN79" s="1"/>
  <c r="AL79"/>
  <c r="AM79" s="1"/>
  <c r="AO79"/>
  <c r="AK77"/>
  <c r="AN77" s="1"/>
  <c r="AL77"/>
  <c r="AM77" s="1"/>
  <c r="AO77"/>
  <c r="AO74"/>
  <c r="AK74"/>
  <c r="AN74" s="1"/>
  <c r="AL74"/>
  <c r="AM74" s="1"/>
  <c r="AO72"/>
  <c r="AK72"/>
  <c r="AN72" s="1"/>
  <c r="AK38"/>
  <c r="AN38" s="1"/>
  <c r="AL38"/>
  <c r="AM38" s="1"/>
  <c r="AO38"/>
  <c r="AK22"/>
  <c r="AN22" s="1"/>
  <c r="AL22"/>
  <c r="AM22" s="1"/>
  <c r="AO22"/>
  <c r="AK83"/>
  <c r="AN83" s="1"/>
  <c r="AL83"/>
  <c r="AM83" s="1"/>
  <c r="AO83"/>
  <c r="AO75"/>
  <c r="AK75"/>
  <c r="AN75" s="1"/>
  <c r="AL75"/>
  <c r="AM75" s="1"/>
  <c r="AO71"/>
  <c r="AK71"/>
  <c r="AN71" s="1"/>
  <c r="AL71"/>
  <c r="AM71" s="1"/>
  <c r="AK35"/>
  <c r="AN35" s="1"/>
  <c r="AL35"/>
  <c r="AM35" s="1"/>
  <c r="AO35"/>
  <c r="AK17"/>
  <c r="AN17" s="1"/>
  <c r="AL17"/>
  <c r="AM17" s="1"/>
  <c r="AO17"/>
  <c r="AI109"/>
  <c r="AI106"/>
  <c r="AI31"/>
  <c r="AI29"/>
  <c r="AK917"/>
  <c r="AN917" s="1"/>
  <c r="AK913"/>
  <c r="AN913" s="1"/>
  <c r="AK909"/>
  <c r="AN909" s="1"/>
  <c r="AL899"/>
  <c r="AM899" s="1"/>
  <c r="AL895"/>
  <c r="AM895" s="1"/>
  <c r="AL891"/>
  <c r="AM891" s="1"/>
  <c r="AL885"/>
  <c r="AM885" s="1"/>
  <c r="AO868"/>
  <c r="AO864"/>
  <c r="AO848"/>
  <c r="AL845"/>
  <c r="AM845" s="1"/>
  <c r="AL823"/>
  <c r="AM823" s="1"/>
  <c r="AO823"/>
  <c r="AO845"/>
  <c r="AO885"/>
  <c r="AO891"/>
  <c r="AO895"/>
  <c r="AO899"/>
  <c r="E198" i="11"/>
  <c r="E329"/>
  <c r="E328" s="1"/>
  <c r="E177"/>
  <c r="E161"/>
  <c r="E145"/>
  <c r="AO909" i="10"/>
  <c r="AO913"/>
  <c r="AO917"/>
  <c r="E153" i="11"/>
  <c r="E537"/>
  <c r="E79"/>
  <c r="E137"/>
  <c r="E108"/>
  <c r="E126"/>
  <c r="D43" i="8"/>
  <c r="F43" s="1"/>
  <c r="D39" i="10"/>
  <c r="D181" i="8"/>
  <c r="D196" s="1"/>
  <c r="D142" i="10"/>
  <c r="D358" i="8"/>
  <c r="D293" i="10"/>
  <c r="D927" i="8"/>
  <c r="D900" s="1"/>
  <c r="D780" i="10"/>
  <c r="H43" i="8"/>
  <c r="H39" i="10"/>
  <c r="E481" i="11"/>
  <c r="E467" s="1"/>
  <c r="AF89" i="10"/>
  <c r="E181" i="8"/>
  <c r="E142" i="10"/>
  <c r="H198" i="8"/>
  <c r="H150" i="10"/>
  <c r="L358" i="8"/>
  <c r="J293" i="10"/>
  <c r="H479" i="8"/>
  <c r="H397" i="10"/>
  <c r="E502" i="8"/>
  <c r="F502" s="1"/>
  <c r="E414" i="10"/>
  <c r="M502" i="8"/>
  <c r="M501" s="1"/>
  <c r="K414" i="10"/>
  <c r="L578" i="8"/>
  <c r="J458" i="10"/>
  <c r="H597" i="8"/>
  <c r="H585" s="1"/>
  <c r="H487" i="10"/>
  <c r="L676" i="8"/>
  <c r="L655" s="1"/>
  <c r="J567" i="10"/>
  <c r="H816" i="8"/>
  <c r="H810" s="1"/>
  <c r="H701" i="10"/>
  <c r="E901" i="8"/>
  <c r="E900" s="1"/>
  <c r="E756" i="10"/>
  <c r="M901" i="8"/>
  <c r="K756" i="10"/>
  <c r="L913" i="8"/>
  <c r="J763" i="10"/>
  <c r="L927" i="8"/>
  <c r="J780" i="10"/>
  <c r="H970" i="8"/>
  <c r="H944" s="1"/>
  <c r="H802" i="10"/>
  <c r="M970" i="8"/>
  <c r="K802" i="10"/>
  <c r="E1000" i="8"/>
  <c r="E999" s="1"/>
  <c r="E821" i="10"/>
  <c r="M1000" i="8"/>
  <c r="M999" s="1"/>
  <c r="K821" i="10"/>
  <c r="AQ839" i="8"/>
  <c r="AF706" i="10"/>
  <c r="AO706" s="1"/>
  <c r="AQ1057" i="8"/>
  <c r="E585" i="11"/>
  <c r="AF858" i="10"/>
  <c r="AK858" s="1"/>
  <c r="AQ612" i="8"/>
  <c r="E412" i="11"/>
  <c r="AF499" i="10"/>
  <c r="AQ1068" i="8"/>
  <c r="E588" i="11"/>
  <c r="AF869" i="10"/>
  <c r="AO869" s="1"/>
  <c r="AQ886" i="8"/>
  <c r="AF739" i="10"/>
  <c r="AO888"/>
  <c r="AK888"/>
  <c r="AN888" s="1"/>
  <c r="AO892"/>
  <c r="AK892"/>
  <c r="AN892" s="1"/>
  <c r="AO896"/>
  <c r="AK896"/>
  <c r="AN896" s="1"/>
  <c r="AO900"/>
  <c r="AK900"/>
  <c r="AN900" s="1"/>
  <c r="AO912"/>
  <c r="AL912"/>
  <c r="AM912" s="1"/>
  <c r="O584" i="8"/>
  <c r="M472" i="10"/>
  <c r="Q584" i="8"/>
  <c r="O472" i="10"/>
  <c r="S584" i="8"/>
  <c r="Q472" i="10"/>
  <c r="U584" i="8"/>
  <c r="S472" i="10"/>
  <c r="W584" i="8"/>
  <c r="U472" i="10"/>
  <c r="Y584" i="8"/>
  <c r="W472" i="10"/>
  <c r="AA584" i="8"/>
  <c r="Y472" i="10"/>
  <c r="AC584" i="8"/>
  <c r="AA472" i="10"/>
  <c r="AE584" i="8"/>
  <c r="AC472" i="10"/>
  <c r="AG584" i="8"/>
  <c r="AE472" i="10"/>
  <c r="AK856"/>
  <c r="AN856" s="1"/>
  <c r="AO856"/>
  <c r="AK840"/>
  <c r="AN840" s="1"/>
  <c r="AO840"/>
  <c r="AK820"/>
  <c r="AN820" s="1"/>
  <c r="AO820"/>
  <c r="AO814"/>
  <c r="AL814"/>
  <c r="AM814" s="1"/>
  <c r="AK804"/>
  <c r="AN804" s="1"/>
  <c r="AL804"/>
  <c r="AM804" s="1"/>
  <c r="AO804"/>
  <c r="AO801"/>
  <c r="AK801"/>
  <c r="AN801" s="1"/>
  <c r="AL801"/>
  <c r="AM801" s="1"/>
  <c r="AO797"/>
  <c r="AK797"/>
  <c r="AN797" s="1"/>
  <c r="AL797"/>
  <c r="AM797" s="1"/>
  <c r="AK761"/>
  <c r="AN761" s="1"/>
  <c r="AL761"/>
  <c r="AM761" s="1"/>
  <c r="AO761"/>
  <c r="AK753"/>
  <c r="AN753" s="1"/>
  <c r="AO753"/>
  <c r="AL753"/>
  <c r="AM753" s="1"/>
  <c r="AO678"/>
  <c r="AK678"/>
  <c r="AN678" s="1"/>
  <c r="AL678"/>
  <c r="AM678" s="1"/>
  <c r="AO676"/>
  <c r="AK676"/>
  <c r="AN676" s="1"/>
  <c r="AL676"/>
  <c r="AM676" s="1"/>
  <c r="AK461"/>
  <c r="AN461" s="1"/>
  <c r="AL461"/>
  <c r="AM461" s="1"/>
  <c r="AO461"/>
  <c r="AK459"/>
  <c r="AN459" s="1"/>
  <c r="AL459"/>
  <c r="AM459" s="1"/>
  <c r="AO459"/>
  <c r="AK408"/>
  <c r="AN408" s="1"/>
  <c r="AL408"/>
  <c r="AM408" s="1"/>
  <c r="AO408"/>
  <c r="AK406"/>
  <c r="AN406" s="1"/>
  <c r="AL406"/>
  <c r="AM406" s="1"/>
  <c r="AO406"/>
  <c r="AK400"/>
  <c r="AN400" s="1"/>
  <c r="AL400"/>
  <c r="AM400" s="1"/>
  <c r="AO400"/>
  <c r="AK398"/>
  <c r="AN398" s="1"/>
  <c r="AL398"/>
  <c r="AM398" s="1"/>
  <c r="AO398"/>
  <c r="AO395"/>
  <c r="AK395"/>
  <c r="AN395" s="1"/>
  <c r="AL395"/>
  <c r="AM395" s="1"/>
  <c r="AK392"/>
  <c r="AN392" s="1"/>
  <c r="AL392"/>
  <c r="AM392" s="1"/>
  <c r="AO392"/>
  <c r="AK390"/>
  <c r="AN390" s="1"/>
  <c r="AL390"/>
  <c r="AM390" s="1"/>
  <c r="AO390"/>
  <c r="AK388"/>
  <c r="AN388" s="1"/>
  <c r="AL388"/>
  <c r="AM388" s="1"/>
  <c r="AO388"/>
  <c r="AO385"/>
  <c r="AK385"/>
  <c r="AN385" s="1"/>
  <c r="AL385"/>
  <c r="AM385" s="1"/>
  <c r="AO375"/>
  <c r="AK375"/>
  <c r="AN375" s="1"/>
  <c r="AL375"/>
  <c r="AM375" s="1"/>
  <c r="AK372"/>
  <c r="AN372" s="1"/>
  <c r="AL372"/>
  <c r="AM372" s="1"/>
  <c r="AO372"/>
  <c r="AK370"/>
  <c r="AN370" s="1"/>
  <c r="AL370"/>
  <c r="AM370" s="1"/>
  <c r="AO370"/>
  <c r="AK324"/>
  <c r="AN324" s="1"/>
  <c r="AL324"/>
  <c r="AM324" s="1"/>
  <c r="AO324"/>
  <c r="AK321"/>
  <c r="AN321" s="1"/>
  <c r="AL321"/>
  <c r="AM321" s="1"/>
  <c r="AO321"/>
  <c r="AO914"/>
  <c r="AL914"/>
  <c r="AM914" s="1"/>
  <c r="AO878"/>
  <c r="AL878"/>
  <c r="AM878" s="1"/>
  <c r="AL872"/>
  <c r="AM872" s="1"/>
  <c r="AO872"/>
  <c r="AO870"/>
  <c r="AL870"/>
  <c r="AM870" s="1"/>
  <c r="AL713"/>
  <c r="AM713" s="1"/>
  <c r="AO713"/>
  <c r="AO507"/>
  <c r="AL507"/>
  <c r="AM507" s="1"/>
  <c r="AL509"/>
  <c r="AM509" s="1"/>
  <c r="AO509"/>
  <c r="AO511"/>
  <c r="AL511"/>
  <c r="AM511" s="1"/>
  <c r="AL513"/>
  <c r="AM513" s="1"/>
  <c r="AO513"/>
  <c r="AO515"/>
  <c r="AL515"/>
  <c r="AM515" s="1"/>
  <c r="AL501"/>
  <c r="AM501" s="1"/>
  <c r="AO501"/>
  <c r="AL493"/>
  <c r="AM493" s="1"/>
  <c r="AO493"/>
  <c r="AO884"/>
  <c r="AK884"/>
  <c r="AN884" s="1"/>
  <c r="AO846"/>
  <c r="AK846"/>
  <c r="AN846" s="1"/>
  <c r="AO824"/>
  <c r="AK824"/>
  <c r="AN824" s="1"/>
  <c r="AO779"/>
  <c r="AK779"/>
  <c r="AN779" s="1"/>
  <c r="AL779"/>
  <c r="AM779" s="1"/>
  <c r="AO775"/>
  <c r="AK775"/>
  <c r="AN775" s="1"/>
  <c r="AL775"/>
  <c r="AM775" s="1"/>
  <c r="AO771"/>
  <c r="AK771"/>
  <c r="AN771" s="1"/>
  <c r="AL771"/>
  <c r="AM771" s="1"/>
  <c r="AO765"/>
  <c r="AK765"/>
  <c r="AN765" s="1"/>
  <c r="AL765"/>
  <c r="AM765" s="1"/>
  <c r="AK762"/>
  <c r="AN762" s="1"/>
  <c r="AL762"/>
  <c r="AM762" s="1"/>
  <c r="AO762"/>
  <c r="AK760"/>
  <c r="AN760" s="1"/>
  <c r="AL760"/>
  <c r="AM760" s="1"/>
  <c r="AO760"/>
  <c r="AO757"/>
  <c r="AK757"/>
  <c r="AN757" s="1"/>
  <c r="AL757"/>
  <c r="AM757" s="1"/>
  <c r="AK754"/>
  <c r="AN754" s="1"/>
  <c r="AL754"/>
  <c r="AM754" s="1"/>
  <c r="AO754"/>
  <c r="AO752"/>
  <c r="AK752"/>
  <c r="AN752" s="1"/>
  <c r="AL752"/>
  <c r="AM752" s="1"/>
  <c r="AK684"/>
  <c r="AN684" s="1"/>
  <c r="AL684"/>
  <c r="AM684" s="1"/>
  <c r="AO684"/>
  <c r="AK682"/>
  <c r="AN682" s="1"/>
  <c r="AL682"/>
  <c r="AM682" s="1"/>
  <c r="AO682"/>
  <c r="AK680"/>
  <c r="AN680" s="1"/>
  <c r="AL680"/>
  <c r="AM680" s="1"/>
  <c r="AO680"/>
  <c r="AO677"/>
  <c r="AK677"/>
  <c r="AN677" s="1"/>
  <c r="AL677"/>
  <c r="AM677" s="1"/>
  <c r="AO675"/>
  <c r="AK675"/>
  <c r="AN675" s="1"/>
  <c r="AL675"/>
  <c r="AM675" s="1"/>
  <c r="AO530"/>
  <c r="AK530"/>
  <c r="AN530" s="1"/>
  <c r="AL530"/>
  <c r="AM530" s="1"/>
  <c r="AK505"/>
  <c r="AN505" s="1"/>
  <c r="AL505"/>
  <c r="AM505" s="1"/>
  <c r="AO505"/>
  <c r="AK407"/>
  <c r="AN407" s="1"/>
  <c r="AL407"/>
  <c r="AM407" s="1"/>
  <c r="AO407"/>
  <c r="AK389"/>
  <c r="AN389" s="1"/>
  <c r="AL389"/>
  <c r="AM389" s="1"/>
  <c r="AO389"/>
  <c r="AK371"/>
  <c r="AN371" s="1"/>
  <c r="AL371"/>
  <c r="AM371" s="1"/>
  <c r="AO371"/>
  <c r="AK331"/>
  <c r="AN331" s="1"/>
  <c r="AL331"/>
  <c r="AM331" s="1"/>
  <c r="AO331"/>
  <c r="AK329"/>
  <c r="AN329" s="1"/>
  <c r="AL329"/>
  <c r="AM329" s="1"/>
  <c r="AO329"/>
  <c r="AK325"/>
  <c r="AN325" s="1"/>
  <c r="AL325"/>
  <c r="AM325" s="1"/>
  <c r="AO325"/>
  <c r="AK322"/>
  <c r="AN322" s="1"/>
  <c r="AL322"/>
  <c r="AM322" s="1"/>
  <c r="AO322"/>
  <c r="AO119"/>
  <c r="AK119"/>
  <c r="AN119" s="1"/>
  <c r="AL119"/>
  <c r="AM119" s="1"/>
  <c r="AK37"/>
  <c r="AN37" s="1"/>
  <c r="AL37"/>
  <c r="AM37" s="1"/>
  <c r="AO37"/>
  <c r="AK21"/>
  <c r="AN21" s="1"/>
  <c r="AL21"/>
  <c r="AM21" s="1"/>
  <c r="AO21"/>
  <c r="AO12"/>
  <c r="AK12"/>
  <c r="AN12" s="1"/>
  <c r="AL12"/>
  <c r="AM12" s="1"/>
  <c r="AO132"/>
  <c r="AK132"/>
  <c r="AN132" s="1"/>
  <c r="AL132"/>
  <c r="AM132" s="1"/>
  <c r="AK36"/>
  <c r="AN36" s="1"/>
  <c r="AL36"/>
  <c r="AM36" s="1"/>
  <c r="AO36"/>
  <c r="AK19"/>
  <c r="AN19" s="1"/>
  <c r="AL19"/>
  <c r="AM19" s="1"/>
  <c r="AO19"/>
  <c r="AK16"/>
  <c r="AN16" s="1"/>
  <c r="AL16"/>
  <c r="AM16" s="1"/>
  <c r="AO16"/>
  <c r="AK78"/>
  <c r="AN78" s="1"/>
  <c r="AL78"/>
  <c r="AM78" s="1"/>
  <c r="AO78"/>
  <c r="AO889"/>
  <c r="AO893"/>
  <c r="AO897"/>
  <c r="AO901"/>
  <c r="E241" i="11"/>
  <c r="E263"/>
  <c r="E550"/>
  <c r="E549" s="1"/>
  <c r="E210"/>
  <c r="E493"/>
  <c r="E492" s="1"/>
  <c r="E192"/>
  <c r="E195"/>
  <c r="E101"/>
  <c r="E74"/>
  <c r="E491"/>
  <c r="E259"/>
  <c r="AI99" i="10"/>
  <c r="AI962"/>
  <c r="AI312"/>
  <c r="AI234"/>
  <c r="AI230"/>
  <c r="AI64"/>
  <c r="AI55"/>
  <c r="AI51"/>
  <c r="AI50"/>
  <c r="AI977"/>
  <c r="AI965"/>
  <c r="AI938"/>
  <c r="AI930"/>
  <c r="AI692"/>
  <c r="AI599"/>
  <c r="AI533"/>
  <c r="AI225"/>
  <c r="AI221"/>
  <c r="AI209"/>
  <c r="AI201"/>
  <c r="AI199"/>
  <c r="AI143"/>
  <c r="AI216"/>
  <c r="AI214"/>
  <c r="AI204"/>
  <c r="AI194"/>
  <c r="AI939"/>
  <c r="AI919"/>
  <c r="AI697"/>
  <c r="AI656"/>
  <c r="AI642"/>
  <c r="AI662"/>
  <c r="AI574"/>
  <c r="AI228"/>
  <c r="AI188"/>
  <c r="AI173"/>
  <c r="AI140"/>
  <c r="AM1017" i="8"/>
  <c r="AP1017" s="1"/>
  <c r="AM1023"/>
  <c r="AP1023" s="1"/>
  <c r="AM1011"/>
  <c r="AP1011" s="1"/>
  <c r="AN1011"/>
  <c r="AO1011" s="1"/>
  <c r="AN1017"/>
  <c r="AO1017" s="1"/>
  <c r="AK1017" s="1"/>
  <c r="AN1023"/>
  <c r="AO1023" s="1"/>
  <c r="AM1068"/>
  <c r="AP1068" s="1"/>
  <c r="AM1057"/>
  <c r="AP1057" s="1"/>
  <c r="AM839"/>
  <c r="AP839" s="1"/>
  <c r="AM612"/>
  <c r="AP612" s="1"/>
  <c r="AQ608"/>
  <c r="AN1057"/>
  <c r="AO1057" s="1"/>
  <c r="AN1068"/>
  <c r="AO1068" s="1"/>
  <c r="AP982"/>
  <c r="AK982" s="1"/>
  <c r="AN608"/>
  <c r="AO608" s="1"/>
  <c r="AM604"/>
  <c r="AP604" s="1"/>
  <c r="AN839"/>
  <c r="AO839" s="1"/>
  <c r="AN27"/>
  <c r="AO27" s="1"/>
  <c r="AQ27"/>
  <c r="AN49"/>
  <c r="AO49" s="1"/>
  <c r="AQ49"/>
  <c r="AN73"/>
  <c r="AO73" s="1"/>
  <c r="AQ73"/>
  <c r="AN185"/>
  <c r="AO185" s="1"/>
  <c r="AQ185"/>
  <c r="AN201"/>
  <c r="AO201" s="1"/>
  <c r="AQ201"/>
  <c r="AQ337"/>
  <c r="AN337"/>
  <c r="AO337" s="1"/>
  <c r="AN387"/>
  <c r="AO387" s="1"/>
  <c r="AQ387"/>
  <c r="AN425"/>
  <c r="AO425" s="1"/>
  <c r="AQ425"/>
  <c r="AQ447"/>
  <c r="AN447"/>
  <c r="AO447" s="1"/>
  <c r="AN463"/>
  <c r="AO463" s="1"/>
  <c r="AQ463"/>
  <c r="AN483"/>
  <c r="AO483" s="1"/>
  <c r="AQ483"/>
  <c r="G502"/>
  <c r="AN731"/>
  <c r="AO731" s="1"/>
  <c r="AQ731"/>
  <c r="AN752"/>
  <c r="AO752" s="1"/>
  <c r="AQ752"/>
  <c r="AQ782"/>
  <c r="AN782"/>
  <c r="AO782" s="1"/>
  <c r="AQ917"/>
  <c r="AN917"/>
  <c r="AO917" s="1"/>
  <c r="AQ1060"/>
  <c r="AN1060"/>
  <c r="AO1060" s="1"/>
  <c r="AN102"/>
  <c r="AO102" s="1"/>
  <c r="AQ102"/>
  <c r="AN134"/>
  <c r="AO134" s="1"/>
  <c r="AQ134"/>
  <c r="AN145"/>
  <c r="AO145" s="1"/>
  <c r="AQ145"/>
  <c r="AN168"/>
  <c r="AO168" s="1"/>
  <c r="AQ168"/>
  <c r="AN360"/>
  <c r="AO360" s="1"/>
  <c r="AQ360"/>
  <c r="AN548"/>
  <c r="AO548" s="1"/>
  <c r="AQ548"/>
  <c r="AN572"/>
  <c r="AO572" s="1"/>
  <c r="AQ572"/>
  <c r="AN617"/>
  <c r="AO617" s="1"/>
  <c r="AQ617"/>
  <c r="AN907"/>
  <c r="AO907" s="1"/>
  <c r="AQ907"/>
  <c r="AN9"/>
  <c r="AO9" s="1"/>
  <c r="AQ9"/>
  <c r="AN604"/>
  <c r="AO604" s="1"/>
  <c r="AP948"/>
  <c r="AQ590"/>
  <c r="AQ850"/>
  <c r="AP608"/>
  <c r="AP959"/>
  <c r="AK959" s="1"/>
  <c r="AN612"/>
  <c r="AO612" s="1"/>
  <c r="AN850"/>
  <c r="AO850" s="1"/>
  <c r="AN886"/>
  <c r="AO886" s="1"/>
  <c r="D603"/>
  <c r="AM145"/>
  <c r="AK12"/>
  <c r="AK144"/>
  <c r="AK101"/>
  <c r="AK16"/>
  <c r="AK95"/>
  <c r="AK10"/>
  <c r="AK825"/>
  <c r="AK821"/>
  <c r="AK817"/>
  <c r="AK791"/>
  <c r="AK771"/>
  <c r="AK733"/>
  <c r="AK717"/>
  <c r="AK713"/>
  <c r="AK541"/>
  <c r="AK537"/>
  <c r="AK480"/>
  <c r="AK472"/>
  <c r="AK454"/>
  <c r="AK433"/>
  <c r="AK406"/>
  <c r="AK386"/>
  <c r="AK378"/>
  <c r="AK368"/>
  <c r="AK1143"/>
  <c r="AK1141"/>
  <c r="AK1139"/>
  <c r="AK1137"/>
  <c r="AK1121"/>
  <c r="AK1115"/>
  <c r="AK1111"/>
  <c r="AK1109"/>
  <c r="AK1101"/>
  <c r="AK1095"/>
  <c r="AK1093"/>
  <c r="AK1085"/>
  <c r="AK1083"/>
  <c r="AK1081"/>
  <c r="AK1067"/>
  <c r="AK1065"/>
  <c r="AK1063"/>
  <c r="AK1061"/>
  <c r="AK1056"/>
  <c r="AK1043"/>
  <c r="AK1035"/>
  <c r="AK1010"/>
  <c r="AK1174"/>
  <c r="AK1162"/>
  <c r="AK443"/>
  <c r="AK437"/>
  <c r="AK422"/>
  <c r="AK388"/>
  <c r="AK354"/>
  <c r="AK1002"/>
  <c r="AK974"/>
  <c r="AK972"/>
  <c r="AK947"/>
  <c r="AK934"/>
  <c r="AK925"/>
  <c r="AK922"/>
  <c r="AK908"/>
  <c r="AK873"/>
  <c r="AK755"/>
  <c r="AK559"/>
  <c r="AK456"/>
  <c r="AK439"/>
  <c r="AK408"/>
  <c r="AK370"/>
  <c r="AK276"/>
  <c r="AK248"/>
  <c r="AK232"/>
  <c r="E585"/>
  <c r="M585"/>
  <c r="AK152"/>
  <c r="AK103"/>
  <c r="AK87"/>
  <c r="AK284"/>
  <c r="AK280"/>
  <c r="AK268"/>
  <c r="AK260"/>
  <c r="AK200"/>
  <c r="AK1160"/>
  <c r="AK1158"/>
  <c r="AK1156"/>
  <c r="AK1154"/>
  <c r="AK1152"/>
  <c r="AK1150"/>
  <c r="AK1148"/>
  <c r="AK1146"/>
  <c r="AK1144"/>
  <c r="AK1142"/>
  <c r="AK1140"/>
  <c r="AK1138"/>
  <c r="AK1134"/>
  <c r="AK1132"/>
  <c r="AL8"/>
  <c r="AM548"/>
  <c r="AK1124"/>
  <c r="AK1122"/>
  <c r="AK1116"/>
  <c r="AK1105"/>
  <c r="AK1094"/>
  <c r="AK1039"/>
  <c r="AK1001"/>
  <c r="AK997"/>
  <c r="AK975"/>
  <c r="AK971"/>
  <c r="AK926"/>
  <c r="AK924"/>
  <c r="AK915"/>
  <c r="AK904"/>
  <c r="AK888"/>
  <c r="AK874"/>
  <c r="AK872"/>
  <c r="AK866"/>
  <c r="AK862"/>
  <c r="AK804"/>
  <c r="AK800"/>
  <c r="AK777"/>
  <c r="AK775"/>
  <c r="AK767"/>
  <c r="AK751"/>
  <c r="AK747"/>
  <c r="AK729"/>
  <c r="AK721"/>
  <c r="AK705"/>
  <c r="AK657"/>
  <c r="AK555"/>
  <c r="AK550"/>
  <c r="AK511"/>
  <c r="AK507"/>
  <c r="AK495"/>
  <c r="AK484"/>
  <c r="AK476"/>
  <c r="AK462"/>
  <c r="AK114"/>
  <c r="AK97"/>
  <c r="AK85"/>
  <c r="AK72"/>
  <c r="AK587"/>
  <c r="G18"/>
  <c r="AL20"/>
  <c r="AL69"/>
  <c r="AM102"/>
  <c r="G181"/>
  <c r="AL185"/>
  <c r="G198"/>
  <c r="AL201"/>
  <c r="AL251"/>
  <c r="AL261"/>
  <c r="AL271"/>
  <c r="AL348"/>
  <c r="AL379"/>
  <c r="AL387"/>
  <c r="AM387"/>
  <c r="AM425"/>
  <c r="AL447"/>
  <c r="AL463"/>
  <c r="AL494"/>
  <c r="AL548"/>
  <c r="AL556"/>
  <c r="G597"/>
  <c r="AL600"/>
  <c r="AL636"/>
  <c r="AL647"/>
  <c r="AL661"/>
  <c r="AL671"/>
  <c r="AL709"/>
  <c r="G728"/>
  <c r="AL731"/>
  <c r="AL766"/>
  <c r="AL772"/>
  <c r="G901"/>
  <c r="AL907"/>
  <c r="AL923"/>
  <c r="AL945"/>
  <c r="G1000"/>
  <c r="G999" s="1"/>
  <c r="AL1003"/>
  <c r="AL1032"/>
  <c r="AL1053"/>
  <c r="AL1107"/>
  <c r="AM9"/>
  <c r="AP9" s="1"/>
  <c r="AL718"/>
  <c r="AL15"/>
  <c r="AL27"/>
  <c r="G43"/>
  <c r="AL49"/>
  <c r="AL58"/>
  <c r="AL73"/>
  <c r="AM73"/>
  <c r="AL82"/>
  <c r="AL112"/>
  <c r="G129"/>
  <c r="AL134"/>
  <c r="AM134"/>
  <c r="AL145"/>
  <c r="AL168"/>
  <c r="AM168"/>
  <c r="AL226"/>
  <c r="AL242"/>
  <c r="AL256"/>
  <c r="AL266"/>
  <c r="AL278"/>
  <c r="AL297"/>
  <c r="AL311"/>
  <c r="AL327"/>
  <c r="G358"/>
  <c r="AL360"/>
  <c r="AL366"/>
  <c r="AL375"/>
  <c r="AL382"/>
  <c r="AL405"/>
  <c r="AL413"/>
  <c r="AL420"/>
  <c r="AL435"/>
  <c r="AL441"/>
  <c r="AL473"/>
  <c r="G479"/>
  <c r="AL483"/>
  <c r="AL491"/>
  <c r="AL503"/>
  <c r="AL535"/>
  <c r="AL590"/>
  <c r="G603"/>
  <c r="AL617"/>
  <c r="AM617"/>
  <c r="AL630"/>
  <c r="AL641"/>
  <c r="AL656"/>
  <c r="AL666"/>
  <c r="AL686"/>
  <c r="AL702"/>
  <c r="AL724"/>
  <c r="AL744"/>
  <c r="AL763"/>
  <c r="AL769"/>
  <c r="AL799"/>
  <c r="G816"/>
  <c r="G810" s="1"/>
  <c r="AL826"/>
  <c r="AL853"/>
  <c r="AL886"/>
  <c r="G913"/>
  <c r="AL917"/>
  <c r="G927"/>
  <c r="AL937"/>
  <c r="AL993"/>
  <c r="AL1029"/>
  <c r="G1038"/>
  <c r="AL1042"/>
  <c r="AL1060"/>
  <c r="AL1103"/>
  <c r="AL1117"/>
  <c r="AM917"/>
  <c r="AM185"/>
  <c r="AM201"/>
  <c r="AM463"/>
  <c r="AM731"/>
  <c r="AM752"/>
  <c r="AM782"/>
  <c r="AM27"/>
  <c r="AM49"/>
  <c r="AM360"/>
  <c r="AM483"/>
  <c r="AK1179"/>
  <c r="AK1177"/>
  <c r="AK1175"/>
  <c r="AK1173"/>
  <c r="AK1171"/>
  <c r="AK1169"/>
  <c r="AK1167"/>
  <c r="AK1131"/>
  <c r="AK1129"/>
  <c r="AK1127"/>
  <c r="AK1113"/>
  <c r="AK1106"/>
  <c r="AK1099"/>
  <c r="AK1097"/>
  <c r="AK1091"/>
  <c r="AK1089"/>
  <c r="AK1087"/>
  <c r="AK1040"/>
  <c r="AK1037"/>
  <c r="AK1033"/>
  <c r="AK1030"/>
  <c r="AK1180"/>
  <c r="AK1178"/>
  <c r="AK1176"/>
  <c r="AK1172"/>
  <c r="AK1170"/>
  <c r="AK1168"/>
  <c r="AK1166"/>
  <c r="AK1136"/>
  <c r="AK1130"/>
  <c r="AK1128"/>
  <c r="AK1126"/>
  <c r="AK1120"/>
  <c r="AK1102"/>
  <c r="AK1088"/>
  <c r="AK1086"/>
  <c r="AK1084"/>
  <c r="AK1082"/>
  <c r="AK1066"/>
  <c r="AK1064"/>
  <c r="AK1062"/>
  <c r="AK1055"/>
  <c r="AK1052"/>
  <c r="AK1041"/>
  <c r="AK1036"/>
  <c r="AK1034"/>
  <c r="AK1031"/>
  <c r="AK1009"/>
  <c r="AK995"/>
  <c r="AK987"/>
  <c r="AK973"/>
  <c r="AK946"/>
  <c r="AK938"/>
  <c r="AK935"/>
  <c r="AK933"/>
  <c r="AK931"/>
  <c r="AK929"/>
  <c r="AK912"/>
  <c r="AK906"/>
  <c r="AK902"/>
  <c r="AK885"/>
  <c r="AK868"/>
  <c r="AK864"/>
  <c r="AK860"/>
  <c r="AK858"/>
  <c r="AK827"/>
  <c r="AK824"/>
  <c r="AK822"/>
  <c r="AK820"/>
  <c r="AK813"/>
  <c r="AK802"/>
  <c r="AK792"/>
  <c r="AK787"/>
  <c r="AK785"/>
  <c r="AK783"/>
  <c r="AK770"/>
  <c r="AK758"/>
  <c r="AK756"/>
  <c r="AK742"/>
  <c r="AK736"/>
  <c r="AK726"/>
  <c r="AK723"/>
  <c r="AK719"/>
  <c r="AK714"/>
  <c r="AK710"/>
  <c r="AK691"/>
  <c r="AK687"/>
  <c r="AK682"/>
  <c r="AK677"/>
  <c r="AK672"/>
  <c r="AK669"/>
  <c r="AK667"/>
  <c r="AK662"/>
  <c r="AK650"/>
  <c r="AK648"/>
  <c r="AK643"/>
  <c r="AK640"/>
  <c r="AK638"/>
  <c r="AK635"/>
  <c r="AK631"/>
  <c r="AK616"/>
  <c r="AK602"/>
  <c r="AK599"/>
  <c r="AK592"/>
  <c r="AK589"/>
  <c r="AK569"/>
  <c r="AK560"/>
  <c r="AK558"/>
  <c r="AK540"/>
  <c r="AK536"/>
  <c r="AK528"/>
  <c r="AK526"/>
  <c r="AK524"/>
  <c r="AK522"/>
  <c r="AK497"/>
  <c r="AK481"/>
  <c r="AK478"/>
  <c r="AK474"/>
  <c r="AK471"/>
  <c r="AK468"/>
  <c r="AK460"/>
  <c r="AK458"/>
  <c r="AK448"/>
  <c r="AK445"/>
  <c r="AK430"/>
  <c r="AK424"/>
  <c r="AK418"/>
  <c r="AK415"/>
  <c r="AK412"/>
  <c r="AK410"/>
  <c r="AK407"/>
  <c r="AK398"/>
  <c r="AK380"/>
  <c r="AK377"/>
  <c r="AK374"/>
  <c r="AK372"/>
  <c r="AK369"/>
  <c r="AK367"/>
  <c r="AK352"/>
  <c r="AK350"/>
  <c r="AK347"/>
  <c r="AK332"/>
  <c r="AK328"/>
  <c r="AK1008"/>
  <c r="AK977"/>
  <c r="AK942"/>
  <c r="AK936"/>
  <c r="AK932"/>
  <c r="AK930"/>
  <c r="AK928"/>
  <c r="AK916"/>
  <c r="AK905"/>
  <c r="AK903"/>
  <c r="AK889"/>
  <c r="AK887"/>
  <c r="AK876"/>
  <c r="AK869"/>
  <c r="AK863"/>
  <c r="AK859"/>
  <c r="AK857"/>
  <c r="AK855"/>
  <c r="AK836"/>
  <c r="AK781"/>
  <c r="AK743"/>
  <c r="AK739"/>
  <c r="AK701"/>
  <c r="AK683"/>
  <c r="AK668"/>
  <c r="AK660"/>
  <c r="AK651"/>
  <c r="AK644"/>
  <c r="AK573"/>
  <c r="AK493"/>
  <c r="AK464"/>
  <c r="AK446"/>
  <c r="AK426"/>
  <c r="AK399"/>
  <c r="AK384"/>
  <c r="AK376"/>
  <c r="AK331"/>
  <c r="AK313"/>
  <c r="AK303"/>
  <c r="AK290"/>
  <c r="AK267"/>
  <c r="AK257"/>
  <c r="AK239"/>
  <c r="AK223"/>
  <c r="AK184"/>
  <c r="AK159"/>
  <c r="AK116"/>
  <c r="AK94"/>
  <c r="AK66"/>
  <c r="AK60"/>
  <c r="AK50"/>
  <c r="AK30"/>
  <c r="AK13"/>
  <c r="AK325"/>
  <c r="AK323"/>
  <c r="AK321"/>
  <c r="AK319"/>
  <c r="AK316"/>
  <c r="AK312"/>
  <c r="AK309"/>
  <c r="AK307"/>
  <c r="AK305"/>
  <c r="AK302"/>
  <c r="AK300"/>
  <c r="AK282"/>
  <c r="AK275"/>
  <c r="AK273"/>
  <c r="AK270"/>
  <c r="AK265"/>
  <c r="AK263"/>
  <c r="AK258"/>
  <c r="AK255"/>
  <c r="AK253"/>
  <c r="AK240"/>
  <c r="AK236"/>
  <c r="AK224"/>
  <c r="AK220"/>
  <c r="AK211"/>
  <c r="AK186"/>
  <c r="AK164"/>
  <c r="AK162"/>
  <c r="AK160"/>
  <c r="AK158"/>
  <c r="AK156"/>
  <c r="AK115"/>
  <c r="AK107"/>
  <c r="AK99"/>
  <c r="AK93"/>
  <c r="AK91"/>
  <c r="AK74"/>
  <c r="AK65"/>
  <c r="AK63"/>
  <c r="AK61"/>
  <c r="AK59"/>
  <c r="AK51"/>
  <c r="AK48"/>
  <c r="AK46"/>
  <c r="AK44"/>
  <c r="AK26"/>
  <c r="AK24"/>
  <c r="AK22"/>
  <c r="AK19"/>
  <c r="AK693"/>
  <c r="AK14"/>
  <c r="AK803"/>
  <c r="AK793"/>
  <c r="AK784"/>
  <c r="AK761"/>
  <c r="AK753"/>
  <c r="AK748"/>
  <c r="AK730"/>
  <c r="AK725"/>
  <c r="AK720"/>
  <c r="AK711"/>
  <c r="AK706"/>
  <c r="AK704"/>
  <c r="AK699"/>
  <c r="AK696"/>
  <c r="AK690"/>
  <c r="AK688"/>
  <c r="AK678"/>
  <c r="AK675"/>
  <c r="AK670"/>
  <c r="AK663"/>
  <c r="AK658"/>
  <c r="AK646"/>
  <c r="AK642"/>
  <c r="AK639"/>
  <c r="AK632"/>
  <c r="AK601"/>
  <c r="AK593"/>
  <c r="AK591"/>
  <c r="AK557"/>
  <c r="AK554"/>
  <c r="AK549"/>
  <c r="AK527"/>
  <c r="AK525"/>
  <c r="AK514"/>
  <c r="AK512"/>
  <c r="AK508"/>
  <c r="AK506"/>
  <c r="AK490"/>
  <c r="AK482"/>
  <c r="AK475"/>
  <c r="AK470"/>
  <c r="AK459"/>
  <c r="AK449"/>
  <c r="AK444"/>
  <c r="AK442"/>
  <c r="AK436"/>
  <c r="AK414"/>
  <c r="AK411"/>
  <c r="AK402"/>
  <c r="AK397"/>
  <c r="AK364"/>
  <c r="AK353"/>
  <c r="AK351"/>
  <c r="AK349"/>
  <c r="AK335"/>
  <c r="AK326"/>
  <c r="AK324"/>
  <c r="AK310"/>
  <c r="AK294"/>
  <c r="AK292"/>
  <c r="AK288"/>
  <c r="AK272"/>
  <c r="AK264"/>
  <c r="AK252"/>
  <c r="AK244"/>
  <c r="AK228"/>
  <c r="AK202"/>
  <c r="AK199"/>
  <c r="AK178"/>
  <c r="AK163"/>
  <c r="AK157"/>
  <c r="AK148"/>
  <c r="AK132"/>
  <c r="AK130"/>
  <c r="AK100"/>
  <c r="AK92"/>
  <c r="AK90"/>
  <c r="AK83"/>
  <c r="AK70"/>
  <c r="AK64"/>
  <c r="AK62"/>
  <c r="AK52"/>
  <c r="AK28"/>
  <c r="AK17"/>
  <c r="AK68"/>
  <c r="AL89"/>
  <c r="G98"/>
  <c r="AL102"/>
  <c r="AP102" s="1"/>
  <c r="AL108"/>
  <c r="AL153"/>
  <c r="AL217"/>
  <c r="AL234"/>
  <c r="AL286"/>
  <c r="AL304"/>
  <c r="AL318"/>
  <c r="AL337"/>
  <c r="AM337"/>
  <c r="AL371"/>
  <c r="AL400"/>
  <c r="AL409"/>
  <c r="AL416"/>
  <c r="AL425"/>
  <c r="AL432"/>
  <c r="AL438"/>
  <c r="AM447"/>
  <c r="AL469"/>
  <c r="G521"/>
  <c r="AL520"/>
  <c r="G568"/>
  <c r="AL572"/>
  <c r="G676"/>
  <c r="AL680"/>
  <c r="AL698"/>
  <c r="AL738"/>
  <c r="AL752"/>
  <c r="AL760"/>
  <c r="G779"/>
  <c r="AL782"/>
  <c r="AL788"/>
  <c r="AL811"/>
  <c r="AL837"/>
  <c r="G871"/>
  <c r="AL875"/>
  <c r="G970"/>
  <c r="AL976"/>
  <c r="AL1080"/>
  <c r="AM907"/>
  <c r="AM572"/>
  <c r="AK1165"/>
  <c r="AK1161"/>
  <c r="AK1159"/>
  <c r="AK1157"/>
  <c r="AK1155"/>
  <c r="AK1153"/>
  <c r="AK1151"/>
  <c r="AK1149"/>
  <c r="AK1147"/>
  <c r="AK1145"/>
  <c r="AK1135"/>
  <c r="AK1133"/>
  <c r="AK1125"/>
  <c r="AK1123"/>
  <c r="AK1104"/>
  <c r="AK1054"/>
  <c r="AK1114"/>
  <c r="AK1112"/>
  <c r="AK1110"/>
  <c r="AK1108"/>
  <c r="AK1100"/>
  <c r="AK1098"/>
  <c r="AK1096"/>
  <c r="AK1092"/>
  <c r="AK1090"/>
  <c r="AK1004"/>
  <c r="AK981"/>
  <c r="AK948"/>
  <c r="AK918"/>
  <c r="AK856"/>
  <c r="AK854"/>
  <c r="AK838"/>
  <c r="AK818"/>
  <c r="AK815"/>
  <c r="AK790"/>
  <c r="AK780"/>
  <c r="AK773"/>
  <c r="AK764"/>
  <c r="AK754"/>
  <c r="AK749"/>
  <c r="AK745"/>
  <c r="AK740"/>
  <c r="AK732"/>
  <c r="AK716"/>
  <c r="AK712"/>
  <c r="AK707"/>
  <c r="AK703"/>
  <c r="AK700"/>
  <c r="AK697"/>
  <c r="AK695"/>
  <c r="AK689"/>
  <c r="AK684"/>
  <c r="AK679"/>
  <c r="AK674"/>
  <c r="AK664"/>
  <c r="AK659"/>
  <c r="AK652"/>
  <c r="AK645"/>
  <c r="AK633"/>
  <c r="AK619"/>
  <c r="AK594"/>
  <c r="AK577"/>
  <c r="AK571"/>
  <c r="AK553"/>
  <c r="AK542"/>
  <c r="AK538"/>
  <c r="AK513"/>
  <c r="AK509"/>
  <c r="AK505"/>
  <c r="AK492"/>
  <c r="AK489"/>
  <c r="AK455"/>
  <c r="AK453"/>
  <c r="AK440"/>
  <c r="AK434"/>
  <c r="AK403"/>
  <c r="AK401"/>
  <c r="AK385"/>
  <c r="AK383"/>
  <c r="AK361"/>
  <c r="AK336"/>
  <c r="AK334"/>
  <c r="AK330"/>
  <c r="AK998"/>
  <c r="AK996"/>
  <c r="AK994"/>
  <c r="AK914"/>
  <c r="AK865"/>
  <c r="AK861"/>
  <c r="AK823"/>
  <c r="AK819"/>
  <c r="AK814"/>
  <c r="AK801"/>
  <c r="AK789"/>
  <c r="AK774"/>
  <c r="AK765"/>
  <c r="AK750"/>
  <c r="AK727"/>
  <c r="AK722"/>
  <c r="AK715"/>
  <c r="AK708"/>
  <c r="AK692"/>
  <c r="AK673"/>
  <c r="AK637"/>
  <c r="AK629"/>
  <c r="AK598"/>
  <c r="AK588"/>
  <c r="AK551"/>
  <c r="AK539"/>
  <c r="AK529"/>
  <c r="AK523"/>
  <c r="AK510"/>
  <c r="AK504"/>
  <c r="AK488"/>
  <c r="AK477"/>
  <c r="AK417"/>
  <c r="AK359"/>
  <c r="AK338"/>
  <c r="AK322"/>
  <c r="AK296"/>
  <c r="AK283"/>
  <c r="AK167"/>
  <c r="AK135"/>
  <c r="AK78"/>
  <c r="AK21"/>
  <c r="AK314"/>
  <c r="AK298"/>
  <c r="AK295"/>
  <c r="AK293"/>
  <c r="AK291"/>
  <c r="AK289"/>
  <c r="AK287"/>
  <c r="AK277"/>
  <c r="AK249"/>
  <c r="AK247"/>
  <c r="AK245"/>
  <c r="AK243"/>
  <c r="AK238"/>
  <c r="AK233"/>
  <c r="AK231"/>
  <c r="AK229"/>
  <c r="AK227"/>
  <c r="AK222"/>
  <c r="AK218"/>
  <c r="AK183"/>
  <c r="AK169"/>
  <c r="AK166"/>
  <c r="AK154"/>
  <c r="AK147"/>
  <c r="AK133"/>
  <c r="AK131"/>
  <c r="AK117"/>
  <c r="AK113"/>
  <c r="AK96"/>
  <c r="AK88"/>
  <c r="AK86"/>
  <c r="AK84"/>
  <c r="AK71"/>
  <c r="AK67"/>
  <c r="AK31"/>
  <c r="AK29"/>
  <c r="AK867"/>
  <c r="AK812"/>
  <c r="AK786"/>
  <c r="AK778"/>
  <c r="AK776"/>
  <c r="AK768"/>
  <c r="AK757"/>
  <c r="AK746"/>
  <c r="AK741"/>
  <c r="AK685"/>
  <c r="AK681"/>
  <c r="AK665"/>
  <c r="AK653"/>
  <c r="AK649"/>
  <c r="AK634"/>
  <c r="AK618"/>
  <c r="AK570"/>
  <c r="AK498"/>
  <c r="AK496"/>
  <c r="AK461"/>
  <c r="AK423"/>
  <c r="AK421"/>
  <c r="AK381"/>
  <c r="AK373"/>
  <c r="AK333"/>
  <c r="AK329"/>
  <c r="AK320"/>
  <c r="AK317"/>
  <c r="AK315"/>
  <c r="AK308"/>
  <c r="AK306"/>
  <c r="AK301"/>
  <c r="AK299"/>
  <c r="AK285"/>
  <c r="AK281"/>
  <c r="AK279"/>
  <c r="AK274"/>
  <c r="AK269"/>
  <c r="AK262"/>
  <c r="AK259"/>
  <c r="AK254"/>
  <c r="AK246"/>
  <c r="AK241"/>
  <c r="AK237"/>
  <c r="AK235"/>
  <c r="AK230"/>
  <c r="AK225"/>
  <c r="AK221"/>
  <c r="AK219"/>
  <c r="AK195"/>
  <c r="AK182"/>
  <c r="AK165"/>
  <c r="AK161"/>
  <c r="AK155"/>
  <c r="AK146"/>
  <c r="AK57"/>
  <c r="AK47"/>
  <c r="AK45"/>
  <c r="AK25"/>
  <c r="AK23"/>
  <c r="AK357"/>
  <c r="AK11"/>
  <c r="E944"/>
  <c r="D250"/>
  <c r="D694"/>
  <c r="AH1042"/>
  <c r="AH680"/>
  <c r="AH826"/>
  <c r="AH875"/>
  <c r="AH937"/>
  <c r="AH976"/>
  <c r="M250"/>
  <c r="M737"/>
  <c r="H1079"/>
  <c r="M1079"/>
  <c r="E151"/>
  <c r="H151"/>
  <c r="M151"/>
  <c r="G151"/>
  <c r="L151"/>
  <c r="H216"/>
  <c r="H250"/>
  <c r="E457"/>
  <c r="H457"/>
  <c r="M457"/>
  <c r="E501"/>
  <c r="M431"/>
  <c r="E694"/>
  <c r="H694"/>
  <c r="M694"/>
  <c r="G694"/>
  <c r="L694"/>
  <c r="M762"/>
  <c r="AH198"/>
  <c r="AH129"/>
  <c r="AH98"/>
  <c r="AH15"/>
  <c r="D431"/>
  <c r="D762"/>
  <c r="G56"/>
  <c r="L56"/>
  <c r="M81"/>
  <c r="H365"/>
  <c r="M365"/>
  <c r="H419"/>
  <c r="M419"/>
  <c r="E431"/>
  <c r="M900"/>
  <c r="H81"/>
  <c r="M216"/>
  <c r="E250"/>
  <c r="H431"/>
  <c r="G457"/>
  <c r="L457"/>
  <c r="E762"/>
  <c r="L944"/>
  <c r="AH108"/>
  <c r="M944"/>
  <c r="M655"/>
  <c r="G250"/>
  <c r="G431"/>
  <c r="H762"/>
  <c r="AH226"/>
  <c r="AH217"/>
  <c r="AH153"/>
  <c r="AH89"/>
  <c r="AH82"/>
  <c r="D216"/>
  <c r="AH234"/>
  <c r="AH181"/>
  <c r="AH151"/>
  <c r="AH69"/>
  <c r="AH58"/>
  <c r="AH43"/>
  <c r="AH20"/>
  <c r="E7"/>
  <c r="H56"/>
  <c r="M56"/>
  <c r="G81"/>
  <c r="E216"/>
  <c r="E365"/>
  <c r="G365"/>
  <c r="E419"/>
  <c r="G419"/>
  <c r="E655"/>
  <c r="E737"/>
  <c r="H737"/>
  <c r="L999"/>
  <c r="E1079"/>
  <c r="G1079"/>
  <c r="E56"/>
  <c r="L81"/>
  <c r="G216"/>
  <c r="L216"/>
  <c r="L250"/>
  <c r="L365"/>
  <c r="L419"/>
  <c r="L431"/>
  <c r="L1079"/>
  <c r="AH8"/>
  <c r="E111"/>
  <c r="H501"/>
  <c r="G737"/>
  <c r="L737"/>
  <c r="G762"/>
  <c r="L762"/>
  <c r="H521"/>
  <c r="M521"/>
  <c r="D419"/>
  <c r="F217"/>
  <c r="I217"/>
  <c r="D999"/>
  <c r="D737"/>
  <c r="D810"/>
  <c r="D1079"/>
  <c r="D944"/>
  <c r="D568"/>
  <c r="D556"/>
  <c r="D535"/>
  <c r="F520"/>
  <c r="D479"/>
  <c r="F494"/>
  <c r="F491"/>
  <c r="D473"/>
  <c r="F441"/>
  <c r="F438"/>
  <c r="F435"/>
  <c r="F432"/>
  <c r="F416"/>
  <c r="F413"/>
  <c r="D409"/>
  <c r="D405"/>
  <c r="F400"/>
  <c r="F382"/>
  <c r="F379"/>
  <c r="D375"/>
  <c r="D371"/>
  <c r="D366"/>
  <c r="F357"/>
  <c r="F234"/>
  <c r="D212"/>
  <c r="D153"/>
  <c r="F145"/>
  <c r="D129"/>
  <c r="D112"/>
  <c r="D108"/>
  <c r="D98"/>
  <c r="D89"/>
  <c r="D82"/>
  <c r="D69"/>
  <c r="D58"/>
  <c r="D20"/>
  <c r="D15"/>
  <c r="D8"/>
  <c r="AH358"/>
  <c r="AH760"/>
  <c r="I8"/>
  <c r="F9"/>
  <c r="I9"/>
  <c r="F10"/>
  <c r="I10"/>
  <c r="F11"/>
  <c r="F12"/>
  <c r="I12"/>
  <c r="F13"/>
  <c r="I13"/>
  <c r="F14"/>
  <c r="I14"/>
  <c r="I15"/>
  <c r="F16"/>
  <c r="I16"/>
  <c r="F17"/>
  <c r="I17"/>
  <c r="F19"/>
  <c r="I19"/>
  <c r="I20"/>
  <c r="F21"/>
  <c r="I21"/>
  <c r="F22"/>
  <c r="I22"/>
  <c r="F23"/>
  <c r="F24"/>
  <c r="I24"/>
  <c r="F25"/>
  <c r="I25"/>
  <c r="F26"/>
  <c r="I26"/>
  <c r="F27"/>
  <c r="I27"/>
  <c r="F44"/>
  <c r="I44"/>
  <c r="F45"/>
  <c r="F46"/>
  <c r="I46"/>
  <c r="F47"/>
  <c r="I47"/>
  <c r="F48"/>
  <c r="I48"/>
  <c r="F57"/>
  <c r="I57"/>
  <c r="I58"/>
  <c r="F59"/>
  <c r="I59"/>
  <c r="F60"/>
  <c r="I60"/>
  <c r="F61"/>
  <c r="I61"/>
  <c r="F62"/>
  <c r="I62"/>
  <c r="F63"/>
  <c r="I63"/>
  <c r="F66"/>
  <c r="I66"/>
  <c r="F67"/>
  <c r="I67"/>
  <c r="F68"/>
  <c r="I68"/>
  <c r="I69"/>
  <c r="F70"/>
  <c r="I70"/>
  <c r="F71"/>
  <c r="I71"/>
  <c r="F72"/>
  <c r="I72"/>
  <c r="F73"/>
  <c r="I73"/>
  <c r="I82"/>
  <c r="F83"/>
  <c r="I83"/>
  <c r="F84"/>
  <c r="I84"/>
  <c r="F85"/>
  <c r="I85"/>
  <c r="F86"/>
  <c r="I86"/>
  <c r="F87"/>
  <c r="I87"/>
  <c r="F88"/>
  <c r="I88"/>
  <c r="I89"/>
  <c r="F90"/>
  <c r="I90"/>
  <c r="F91"/>
  <c r="I91"/>
  <c r="F92"/>
  <c r="I92"/>
  <c r="F93"/>
  <c r="I93"/>
  <c r="F94"/>
  <c r="I94"/>
  <c r="F95"/>
  <c r="I95"/>
  <c r="F96"/>
  <c r="I96"/>
  <c r="F97"/>
  <c r="I97"/>
  <c r="F99"/>
  <c r="I99"/>
  <c r="F100"/>
  <c r="I100"/>
  <c r="F101"/>
  <c r="I101"/>
  <c r="F102"/>
  <c r="I102"/>
  <c r="I108"/>
  <c r="I112"/>
  <c r="F113"/>
  <c r="I113"/>
  <c r="F114"/>
  <c r="I114"/>
  <c r="F115"/>
  <c r="I115"/>
  <c r="F116"/>
  <c r="I116"/>
  <c r="F117"/>
  <c r="I117"/>
  <c r="F130"/>
  <c r="I130"/>
  <c r="F131"/>
  <c r="I131"/>
  <c r="F132"/>
  <c r="I132"/>
  <c r="F133"/>
  <c r="I133"/>
  <c r="F134"/>
  <c r="I134"/>
  <c r="I145"/>
  <c r="F147"/>
  <c r="I147"/>
  <c r="F152"/>
  <c r="I152"/>
  <c r="I153"/>
  <c r="F154"/>
  <c r="I154"/>
  <c r="F155"/>
  <c r="I155"/>
  <c r="F157"/>
  <c r="I157"/>
  <c r="F160"/>
  <c r="I160"/>
  <c r="F165"/>
  <c r="I165"/>
  <c r="F166"/>
  <c r="I166"/>
  <c r="F167"/>
  <c r="I167"/>
  <c r="F168"/>
  <c r="I168"/>
  <c r="F182"/>
  <c r="I182"/>
  <c r="F183"/>
  <c r="I183"/>
  <c r="F184"/>
  <c r="I184"/>
  <c r="F185"/>
  <c r="I185"/>
  <c r="F199"/>
  <c r="I199"/>
  <c r="F200"/>
  <c r="I200"/>
  <c r="F201"/>
  <c r="I201"/>
  <c r="F218"/>
  <c r="I218"/>
  <c r="F219"/>
  <c r="I219"/>
  <c r="F220"/>
  <c r="I220"/>
  <c r="F221"/>
  <c r="I221"/>
  <c r="F222"/>
  <c r="I222"/>
  <c r="F223"/>
  <c r="I223"/>
  <c r="F224"/>
  <c r="I224"/>
  <c r="F225"/>
  <c r="I225"/>
  <c r="F226"/>
  <c r="I226"/>
  <c r="F227"/>
  <c r="I227"/>
  <c r="F228"/>
  <c r="I228"/>
  <c r="F229"/>
  <c r="I229"/>
  <c r="F230"/>
  <c r="I230"/>
  <c r="F231"/>
  <c r="I231"/>
  <c r="F232"/>
  <c r="I232"/>
  <c r="F233"/>
  <c r="I233"/>
  <c r="I234"/>
  <c r="F235"/>
  <c r="I235"/>
  <c r="F236"/>
  <c r="I236"/>
  <c r="F237"/>
  <c r="I237"/>
  <c r="F238"/>
  <c r="I238"/>
  <c r="F239"/>
  <c r="I239"/>
  <c r="F240"/>
  <c r="I240"/>
  <c r="F241"/>
  <c r="I241"/>
  <c r="F242"/>
  <c r="I242"/>
  <c r="F243"/>
  <c r="I243"/>
  <c r="F244"/>
  <c r="I244"/>
  <c r="F245"/>
  <c r="I245"/>
  <c r="F246"/>
  <c r="I246"/>
  <c r="F247"/>
  <c r="I247"/>
  <c r="F248"/>
  <c r="I248"/>
  <c r="F249"/>
  <c r="I249"/>
  <c r="F251"/>
  <c r="I251"/>
  <c r="F252"/>
  <c r="I252"/>
  <c r="F253"/>
  <c r="I253"/>
  <c r="F254"/>
  <c r="I254"/>
  <c r="F255"/>
  <c r="I255"/>
  <c r="F256"/>
  <c r="I256"/>
  <c r="F257"/>
  <c r="I257"/>
  <c r="F258"/>
  <c r="I258"/>
  <c r="F259"/>
  <c r="I259"/>
  <c r="F260"/>
  <c r="I260"/>
  <c r="F261"/>
  <c r="I261"/>
  <c r="F262"/>
  <c r="I262"/>
  <c r="F263"/>
  <c r="I263"/>
  <c r="F264"/>
  <c r="I264"/>
  <c r="F265"/>
  <c r="I265"/>
  <c r="F266"/>
  <c r="I266"/>
  <c r="F267"/>
  <c r="I267"/>
  <c r="F268"/>
  <c r="I268"/>
  <c r="F269"/>
  <c r="I269"/>
  <c r="F270"/>
  <c r="I270"/>
  <c r="F271"/>
  <c r="I271"/>
  <c r="F272"/>
  <c r="I272"/>
  <c r="F273"/>
  <c r="I273"/>
  <c r="F274"/>
  <c r="I274"/>
  <c r="F275"/>
  <c r="I275"/>
  <c r="F276"/>
  <c r="I276"/>
  <c r="F277"/>
  <c r="I277"/>
  <c r="F278"/>
  <c r="I278"/>
  <c r="F279"/>
  <c r="I279"/>
  <c r="F280"/>
  <c r="I280"/>
  <c r="F281"/>
  <c r="I281"/>
  <c r="F282"/>
  <c r="I282"/>
  <c r="F283"/>
  <c r="I283"/>
  <c r="F284"/>
  <c r="I284"/>
  <c r="F285"/>
  <c r="I285"/>
  <c r="F286"/>
  <c r="I286"/>
  <c r="F287"/>
  <c r="I287"/>
  <c r="F288"/>
  <c r="I288"/>
  <c r="F289"/>
  <c r="I289"/>
  <c r="F290"/>
  <c r="I290"/>
  <c r="F291"/>
  <c r="I291"/>
  <c r="F292"/>
  <c r="I292"/>
  <c r="F293"/>
  <c r="I293"/>
  <c r="F294"/>
  <c r="I294"/>
  <c r="F295"/>
  <c r="I295"/>
  <c r="F296"/>
  <c r="I296"/>
  <c r="F297"/>
  <c r="I297"/>
  <c r="F298"/>
  <c r="I298"/>
  <c r="F299"/>
  <c r="I299"/>
  <c r="F300"/>
  <c r="I300"/>
  <c r="F301"/>
  <c r="I301"/>
  <c r="F302"/>
  <c r="I302"/>
  <c r="F303"/>
  <c r="I303"/>
  <c r="F304"/>
  <c r="I304"/>
  <c r="F305"/>
  <c r="I305"/>
  <c r="F306"/>
  <c r="I306"/>
  <c r="F307"/>
  <c r="I307"/>
  <c r="F308"/>
  <c r="I308"/>
  <c r="F309"/>
  <c r="I309"/>
  <c r="F310"/>
  <c r="I310"/>
  <c r="F311"/>
  <c r="I311"/>
  <c r="F312"/>
  <c r="I312"/>
  <c r="F313"/>
  <c r="I313"/>
  <c r="F314"/>
  <c r="I314"/>
  <c r="F315"/>
  <c r="I315"/>
  <c r="F316"/>
  <c r="I316"/>
  <c r="F317"/>
  <c r="I317"/>
  <c r="F318"/>
  <c r="I318"/>
  <c r="F319"/>
  <c r="I319"/>
  <c r="F320"/>
  <c r="I320"/>
  <c r="F321"/>
  <c r="I321"/>
  <c r="F322"/>
  <c r="I322"/>
  <c r="F323"/>
  <c r="I323"/>
  <c r="F324"/>
  <c r="I324"/>
  <c r="F325"/>
  <c r="I325"/>
  <c r="F326"/>
  <c r="I326"/>
  <c r="F327"/>
  <c r="I327"/>
  <c r="F328"/>
  <c r="I328"/>
  <c r="F329"/>
  <c r="I329"/>
  <c r="F330"/>
  <c r="I330"/>
  <c r="F331"/>
  <c r="I331"/>
  <c r="F332"/>
  <c r="I332"/>
  <c r="F333"/>
  <c r="I333"/>
  <c r="F334"/>
  <c r="I334"/>
  <c r="F335"/>
  <c r="I335"/>
  <c r="F336"/>
  <c r="I336"/>
  <c r="F337"/>
  <c r="I337"/>
  <c r="F348"/>
  <c r="I348"/>
  <c r="F349"/>
  <c r="I349"/>
  <c r="F350"/>
  <c r="I350"/>
  <c r="F351"/>
  <c r="I351"/>
  <c r="F352"/>
  <c r="I352"/>
  <c r="F353"/>
  <c r="I353"/>
  <c r="F354"/>
  <c r="I354"/>
  <c r="I357"/>
  <c r="F359"/>
  <c r="I359"/>
  <c r="F360"/>
  <c r="I360"/>
  <c r="I366"/>
  <c r="F367"/>
  <c r="I367"/>
  <c r="F368"/>
  <c r="I368"/>
  <c r="F369"/>
  <c r="I369"/>
  <c r="F370"/>
  <c r="I370"/>
  <c r="I371"/>
  <c r="F372"/>
  <c r="I372"/>
  <c r="F373"/>
  <c r="I373"/>
  <c r="F374"/>
  <c r="I374"/>
  <c r="I375"/>
  <c r="F376"/>
  <c r="I376"/>
  <c r="F377"/>
  <c r="I377"/>
  <c r="F378"/>
  <c r="I378"/>
  <c r="I379"/>
  <c r="F380"/>
  <c r="I380"/>
  <c r="F381"/>
  <c r="I381"/>
  <c r="I382"/>
  <c r="F383"/>
  <c r="I383"/>
  <c r="F384"/>
  <c r="I384"/>
  <c r="F385"/>
  <c r="I385"/>
  <c r="F386"/>
  <c r="I386"/>
  <c r="F387"/>
  <c r="I387"/>
  <c r="F398"/>
  <c r="I398"/>
  <c r="F399"/>
  <c r="I399"/>
  <c r="I400"/>
  <c r="F401"/>
  <c r="I401"/>
  <c r="F402"/>
  <c r="I402"/>
  <c r="F403"/>
  <c r="I403"/>
  <c r="I405"/>
  <c r="F406"/>
  <c r="I406"/>
  <c r="F407"/>
  <c r="I407"/>
  <c r="F408"/>
  <c r="I408"/>
  <c r="I409"/>
  <c r="F410"/>
  <c r="I410"/>
  <c r="F411"/>
  <c r="I411"/>
  <c r="F412"/>
  <c r="I412"/>
  <c r="I413"/>
  <c r="F414"/>
  <c r="I414"/>
  <c r="F415"/>
  <c r="I415"/>
  <c r="I416"/>
  <c r="F417"/>
  <c r="I417"/>
  <c r="F418"/>
  <c r="I418"/>
  <c r="F420"/>
  <c r="I420"/>
  <c r="F421"/>
  <c r="I421"/>
  <c r="F422"/>
  <c r="I422"/>
  <c r="F423"/>
  <c r="I423"/>
  <c r="F424"/>
  <c r="I424"/>
  <c r="F425"/>
  <c r="I425"/>
  <c r="I432"/>
  <c r="F433"/>
  <c r="I433"/>
  <c r="F434"/>
  <c r="I434"/>
  <c r="I435"/>
  <c r="F436"/>
  <c r="I436"/>
  <c r="F437"/>
  <c r="I437"/>
  <c r="I438"/>
  <c r="F439"/>
  <c r="I439"/>
  <c r="F440"/>
  <c r="I440"/>
  <c r="I441"/>
  <c r="F442"/>
  <c r="I442"/>
  <c r="F443"/>
  <c r="I443"/>
  <c r="F444"/>
  <c r="I444"/>
  <c r="F445"/>
  <c r="I445"/>
  <c r="F446"/>
  <c r="I446"/>
  <c r="F447"/>
  <c r="I447"/>
  <c r="F453"/>
  <c r="I453"/>
  <c r="F455"/>
  <c r="I455"/>
  <c r="F456"/>
  <c r="I456"/>
  <c r="F458"/>
  <c r="I458"/>
  <c r="F459"/>
  <c r="I459"/>
  <c r="F460"/>
  <c r="I460"/>
  <c r="F461"/>
  <c r="I461"/>
  <c r="F462"/>
  <c r="I462"/>
  <c r="F463"/>
  <c r="I463"/>
  <c r="F469"/>
  <c r="I469"/>
  <c r="F470"/>
  <c r="I470"/>
  <c r="F471"/>
  <c r="I471"/>
  <c r="F472"/>
  <c r="I472"/>
  <c r="I473"/>
  <c r="F474"/>
  <c r="I474"/>
  <c r="F475"/>
  <c r="I475"/>
  <c r="F476"/>
  <c r="I476"/>
  <c r="F477"/>
  <c r="I477"/>
  <c r="F478"/>
  <c r="I478"/>
  <c r="F480"/>
  <c r="I480"/>
  <c r="F481"/>
  <c r="I481"/>
  <c r="F482"/>
  <c r="I482"/>
  <c r="F483"/>
  <c r="I483"/>
  <c r="F489"/>
  <c r="I489"/>
  <c r="F490"/>
  <c r="I490"/>
  <c r="I491"/>
  <c r="F492"/>
  <c r="I492"/>
  <c r="F493"/>
  <c r="I493"/>
  <c r="I494"/>
  <c r="F495"/>
  <c r="I495"/>
  <c r="F496"/>
  <c r="I496"/>
  <c r="F498"/>
  <c r="I498"/>
  <c r="F504"/>
  <c r="I504"/>
  <c r="F505"/>
  <c r="I505"/>
  <c r="F506"/>
  <c r="I506"/>
  <c r="F507"/>
  <c r="I507"/>
  <c r="F508"/>
  <c r="I508"/>
  <c r="F509"/>
  <c r="I509"/>
  <c r="F510"/>
  <c r="I510"/>
  <c r="F511"/>
  <c r="I511"/>
  <c r="F512"/>
  <c r="I512"/>
  <c r="F513"/>
  <c r="I513"/>
  <c r="F514"/>
  <c r="I514"/>
  <c r="I520"/>
  <c r="F521"/>
  <c r="F522"/>
  <c r="I522"/>
  <c r="F523"/>
  <c r="I523"/>
  <c r="F524"/>
  <c r="I524"/>
  <c r="F525"/>
  <c r="I525"/>
  <c r="F526"/>
  <c r="I526"/>
  <c r="F527"/>
  <c r="I527"/>
  <c r="F528"/>
  <c r="I528"/>
  <c r="F529"/>
  <c r="I529"/>
  <c r="I535"/>
  <c r="F536"/>
  <c r="I536"/>
  <c r="F537"/>
  <c r="I537"/>
  <c r="F538"/>
  <c r="I538"/>
  <c r="F539"/>
  <c r="I539"/>
  <c r="F540"/>
  <c r="I540"/>
  <c r="F541"/>
  <c r="I541"/>
  <c r="F542"/>
  <c r="I542"/>
  <c r="F548"/>
  <c r="I548"/>
  <c r="F554"/>
  <c r="I554"/>
  <c r="F555"/>
  <c r="I555"/>
  <c r="I556"/>
  <c r="F557"/>
  <c r="I557"/>
  <c r="F558"/>
  <c r="I558"/>
  <c r="F559"/>
  <c r="I559"/>
  <c r="F560"/>
  <c r="I560"/>
  <c r="F569"/>
  <c r="I569"/>
  <c r="F570"/>
  <c r="I570"/>
  <c r="F571"/>
  <c r="I571"/>
  <c r="F572"/>
  <c r="I572"/>
  <c r="F587"/>
  <c r="I587"/>
  <c r="F588"/>
  <c r="I588"/>
  <c r="F589"/>
  <c r="I589"/>
  <c r="F590"/>
  <c r="I590"/>
  <c r="F598"/>
  <c r="I598"/>
  <c r="F599"/>
  <c r="I599"/>
  <c r="F600"/>
  <c r="I600"/>
  <c r="F601"/>
  <c r="I601"/>
  <c r="F602"/>
  <c r="I602"/>
  <c r="F616"/>
  <c r="I616"/>
  <c r="F617"/>
  <c r="I617"/>
  <c r="F630"/>
  <c r="I630"/>
  <c r="F635"/>
  <c r="I635"/>
  <c r="F636"/>
  <c r="I636"/>
  <c r="F637"/>
  <c r="I637"/>
  <c r="F638"/>
  <c r="I638"/>
  <c r="F639"/>
  <c r="I639"/>
  <c r="F640"/>
  <c r="I640"/>
  <c r="F641"/>
  <c r="I641"/>
  <c r="F642"/>
  <c r="I642"/>
  <c r="F643"/>
  <c r="F644"/>
  <c r="F646"/>
  <c r="I646"/>
  <c r="F645"/>
  <c r="I645"/>
  <c r="F647"/>
  <c r="I647"/>
  <c r="F651"/>
  <c r="I651"/>
  <c r="F652"/>
  <c r="I652"/>
  <c r="F648"/>
  <c r="I648"/>
  <c r="F649"/>
  <c r="I649"/>
  <c r="F650"/>
  <c r="I650"/>
  <c r="F653"/>
  <c r="I653"/>
  <c r="F656"/>
  <c r="I656"/>
  <c r="F657"/>
  <c r="I657"/>
  <c r="F658"/>
  <c r="I658"/>
  <c r="F659"/>
  <c r="I659"/>
  <c r="F660"/>
  <c r="I660"/>
  <c r="F686"/>
  <c r="I686"/>
  <c r="F687"/>
  <c r="I687"/>
  <c r="F688"/>
  <c r="I688"/>
  <c r="F689"/>
  <c r="I689"/>
  <c r="F690"/>
  <c r="I690"/>
  <c r="F661"/>
  <c r="I661"/>
  <c r="F662"/>
  <c r="I662"/>
  <c r="F663"/>
  <c r="I663"/>
  <c r="F664"/>
  <c r="I664"/>
  <c r="F665"/>
  <c r="I665"/>
  <c r="F666"/>
  <c r="I666"/>
  <c r="F667"/>
  <c r="I667"/>
  <c r="F668"/>
  <c r="I668"/>
  <c r="F669"/>
  <c r="I669"/>
  <c r="F670"/>
  <c r="I670"/>
  <c r="F671"/>
  <c r="I671"/>
  <c r="F672"/>
  <c r="I672"/>
  <c r="F673"/>
  <c r="I673"/>
  <c r="F674"/>
  <c r="I674"/>
  <c r="F675"/>
  <c r="I675"/>
  <c r="F676"/>
  <c r="F677"/>
  <c r="I677"/>
  <c r="F680"/>
  <c r="I680"/>
  <c r="F691"/>
  <c r="I691"/>
  <c r="F692"/>
  <c r="I692"/>
  <c r="F1039"/>
  <c r="I1039"/>
  <c r="F1040"/>
  <c r="I1040"/>
  <c r="F1041"/>
  <c r="I1041"/>
  <c r="F1042"/>
  <c r="I1042"/>
  <c r="F695"/>
  <c r="I695"/>
  <c r="F716"/>
  <c r="I716"/>
  <c r="F717"/>
  <c r="I717"/>
  <c r="F696"/>
  <c r="I696"/>
  <c r="F697"/>
  <c r="I697"/>
  <c r="F698"/>
  <c r="I698"/>
  <c r="F699"/>
  <c r="I699"/>
  <c r="F700"/>
  <c r="I700"/>
  <c r="F701"/>
  <c r="I701"/>
  <c r="F702"/>
  <c r="I702"/>
  <c r="F703"/>
  <c r="I703"/>
  <c r="F704"/>
  <c r="I704"/>
  <c r="F705"/>
  <c r="I705"/>
  <c r="F706"/>
  <c r="I706"/>
  <c r="F707"/>
  <c r="I707"/>
  <c r="F708"/>
  <c r="I708"/>
  <c r="F709"/>
  <c r="I709"/>
  <c r="F711"/>
  <c r="I711"/>
  <c r="F712"/>
  <c r="I712"/>
  <c r="F713"/>
  <c r="I713"/>
  <c r="F714"/>
  <c r="I714"/>
  <c r="F715"/>
  <c r="I715"/>
  <c r="F718"/>
  <c r="I718"/>
  <c r="F723"/>
  <c r="I723"/>
  <c r="F720"/>
  <c r="I720"/>
  <c r="F721"/>
  <c r="I721"/>
  <c r="F722"/>
  <c r="I722"/>
  <c r="F724"/>
  <c r="I724"/>
  <c r="F725"/>
  <c r="I725"/>
  <c r="F726"/>
  <c r="I726"/>
  <c r="F727"/>
  <c r="I727"/>
  <c r="F729"/>
  <c r="I729"/>
  <c r="F730"/>
  <c r="I730"/>
  <c r="F731"/>
  <c r="I731"/>
  <c r="F738"/>
  <c r="I738"/>
  <c r="F739"/>
  <c r="I739"/>
  <c r="F740"/>
  <c r="I740"/>
  <c r="F741"/>
  <c r="I741"/>
  <c r="F742"/>
  <c r="I742"/>
  <c r="F743"/>
  <c r="I743"/>
  <c r="F744"/>
  <c r="I744"/>
  <c r="F745"/>
  <c r="I745"/>
  <c r="F746"/>
  <c r="I746"/>
  <c r="F747"/>
  <c r="I747"/>
  <c r="F748"/>
  <c r="I748"/>
  <c r="F749"/>
  <c r="I749"/>
  <c r="F750"/>
  <c r="I750"/>
  <c r="F751"/>
  <c r="I751"/>
  <c r="F752"/>
  <c r="I752"/>
  <c r="F758"/>
  <c r="I758"/>
  <c r="F760"/>
  <c r="I760"/>
  <c r="F761"/>
  <c r="I761"/>
  <c r="F763"/>
  <c r="I763"/>
  <c r="F764"/>
  <c r="I764"/>
  <c r="F765"/>
  <c r="I765"/>
  <c r="F766"/>
  <c r="I766"/>
  <c r="F767"/>
  <c r="I767"/>
  <c r="F768"/>
  <c r="I768"/>
  <c r="F769"/>
  <c r="I769"/>
  <c r="F770"/>
  <c r="I770"/>
  <c r="F771"/>
  <c r="I771"/>
  <c r="F772"/>
  <c r="I772"/>
  <c r="F773"/>
  <c r="I773"/>
  <c r="F774"/>
  <c r="I774"/>
  <c r="F776"/>
  <c r="I776"/>
  <c r="F775"/>
  <c r="I775"/>
  <c r="F777"/>
  <c r="I777"/>
  <c r="F778"/>
  <c r="I778"/>
  <c r="F779"/>
  <c r="F780"/>
  <c r="I780"/>
  <c r="F782"/>
  <c r="I782"/>
  <c r="F788"/>
  <c r="I788"/>
  <c r="F789"/>
  <c r="I789"/>
  <c r="F790"/>
  <c r="I790"/>
  <c r="F791"/>
  <c r="I791"/>
  <c r="F792"/>
  <c r="I792"/>
  <c r="F793"/>
  <c r="I793"/>
  <c r="F799"/>
  <c r="I799"/>
  <c r="F800"/>
  <c r="I800"/>
  <c r="F801"/>
  <c r="I801"/>
  <c r="F802"/>
  <c r="I802"/>
  <c r="F803"/>
  <c r="I803"/>
  <c r="F804"/>
  <c r="I804"/>
  <c r="F811"/>
  <c r="I811"/>
  <c r="F813"/>
  <c r="I813"/>
  <c r="F814"/>
  <c r="I814"/>
  <c r="F815"/>
  <c r="I815"/>
  <c r="F818"/>
  <c r="I818"/>
  <c r="F819"/>
  <c r="I819"/>
  <c r="F820"/>
  <c r="I820"/>
  <c r="F821"/>
  <c r="I821"/>
  <c r="F822"/>
  <c r="I822"/>
  <c r="F823"/>
  <c r="I823"/>
  <c r="F824"/>
  <c r="I824"/>
  <c r="F825"/>
  <c r="I825"/>
  <c r="F826"/>
  <c r="I826"/>
  <c r="F837"/>
  <c r="I837"/>
  <c r="F838"/>
  <c r="I838"/>
  <c r="F853"/>
  <c r="I853"/>
  <c r="F854"/>
  <c r="I854"/>
  <c r="F871"/>
  <c r="F872"/>
  <c r="I872"/>
  <c r="F873"/>
  <c r="I873"/>
  <c r="F874"/>
  <c r="I874"/>
  <c r="F875"/>
  <c r="I875"/>
  <c r="F886"/>
  <c r="F887"/>
  <c r="I887"/>
  <c r="F888"/>
  <c r="I888"/>
  <c r="F889"/>
  <c r="I889"/>
  <c r="F901"/>
  <c r="F902"/>
  <c r="I902"/>
  <c r="F903"/>
  <c r="I903"/>
  <c r="F904"/>
  <c r="I904"/>
  <c r="F905"/>
  <c r="I905"/>
  <c r="F906"/>
  <c r="I906"/>
  <c r="F907"/>
  <c r="I907"/>
  <c r="F914"/>
  <c r="I914"/>
  <c r="F915"/>
  <c r="I915"/>
  <c r="F916"/>
  <c r="I916"/>
  <c r="F917"/>
  <c r="I917"/>
  <c r="F923"/>
  <c r="I923"/>
  <c r="F924"/>
  <c r="I924"/>
  <c r="F925"/>
  <c r="I925"/>
  <c r="F926"/>
  <c r="I926"/>
  <c r="F927"/>
  <c r="F928"/>
  <c r="I928"/>
  <c r="F929"/>
  <c r="I929"/>
  <c r="F930"/>
  <c r="I930"/>
  <c r="F931"/>
  <c r="I931"/>
  <c r="F932"/>
  <c r="I932"/>
  <c r="F933"/>
  <c r="I933"/>
  <c r="F934"/>
  <c r="I934"/>
  <c r="F935"/>
  <c r="I935"/>
  <c r="F936"/>
  <c r="I936"/>
  <c r="F937"/>
  <c r="I937"/>
  <c r="F945"/>
  <c r="I945"/>
  <c r="F946"/>
  <c r="I946"/>
  <c r="F947"/>
  <c r="I947"/>
  <c r="F971"/>
  <c r="I971"/>
  <c r="F972"/>
  <c r="I972"/>
  <c r="F973"/>
  <c r="I973"/>
  <c r="F974"/>
  <c r="I974"/>
  <c r="F976"/>
  <c r="I976"/>
  <c r="F993"/>
  <c r="I993"/>
  <c r="F994"/>
  <c r="I994"/>
  <c r="F995"/>
  <c r="I995"/>
  <c r="F996"/>
  <c r="I996"/>
  <c r="F997"/>
  <c r="I997"/>
  <c r="F998"/>
  <c r="I998"/>
  <c r="F987"/>
  <c r="I987"/>
  <c r="F1000"/>
  <c r="F1001"/>
  <c r="I1001"/>
  <c r="F1002"/>
  <c r="I1002"/>
  <c r="F1003"/>
  <c r="I1003"/>
  <c r="F1009"/>
  <c r="I1009"/>
  <c r="F1010"/>
  <c r="I1010"/>
  <c r="F1032"/>
  <c r="I1032"/>
  <c r="F1033"/>
  <c r="I1033"/>
  <c r="F1034"/>
  <c r="I1034"/>
  <c r="F1035"/>
  <c r="I1035"/>
  <c r="F1036"/>
  <c r="I1036"/>
  <c r="F1037"/>
  <c r="I1037"/>
  <c r="F1029"/>
  <c r="I1029"/>
  <c r="F1030"/>
  <c r="I1030"/>
  <c r="F1031"/>
  <c r="I1031"/>
  <c r="F1053"/>
  <c r="I1053"/>
  <c r="F1054"/>
  <c r="I1054"/>
  <c r="F1067"/>
  <c r="I1067"/>
  <c r="F1055"/>
  <c r="I1055"/>
  <c r="F1056"/>
  <c r="I1056"/>
  <c r="F1060"/>
  <c r="I1060"/>
  <c r="F1061"/>
  <c r="I1061"/>
  <c r="F1062"/>
  <c r="I1062"/>
  <c r="F1063"/>
  <c r="I1063"/>
  <c r="F1064"/>
  <c r="I1064"/>
  <c r="F1065"/>
  <c r="I1065"/>
  <c r="F1066"/>
  <c r="I1066"/>
  <c r="F1080"/>
  <c r="I1080"/>
  <c r="F1081"/>
  <c r="I1081"/>
  <c r="F1082"/>
  <c r="I1082"/>
  <c r="F1083"/>
  <c r="I1083"/>
  <c r="F1084"/>
  <c r="I1084"/>
  <c r="F1085"/>
  <c r="I1085"/>
  <c r="F1086"/>
  <c r="I1086"/>
  <c r="F1087"/>
  <c r="I1087"/>
  <c r="F1088"/>
  <c r="I1088"/>
  <c r="F1089"/>
  <c r="I1089"/>
  <c r="F1090"/>
  <c r="I1090"/>
  <c r="F1091"/>
  <c r="I1091"/>
  <c r="F1092"/>
  <c r="I1092"/>
  <c r="F1093"/>
  <c r="I1093"/>
  <c r="F1094"/>
  <c r="I1094"/>
  <c r="F1095"/>
  <c r="I1095"/>
  <c r="F1096"/>
  <c r="I1096"/>
  <c r="F1097"/>
  <c r="I1097"/>
  <c r="F1098"/>
  <c r="I1098"/>
  <c r="F1099"/>
  <c r="I1099"/>
  <c r="F1100"/>
  <c r="I1100"/>
  <c r="F1101"/>
  <c r="I1101"/>
  <c r="F1102"/>
  <c r="I1102"/>
  <c r="F1103"/>
  <c r="I1103"/>
  <c r="F1104"/>
  <c r="I1104"/>
  <c r="F1105"/>
  <c r="I1105"/>
  <c r="F1106"/>
  <c r="I1106"/>
  <c r="F1107"/>
  <c r="I1107"/>
  <c r="F1108"/>
  <c r="I1108"/>
  <c r="F1109"/>
  <c r="I1109"/>
  <c r="F1110"/>
  <c r="I1110"/>
  <c r="F1111"/>
  <c r="I1111"/>
  <c r="F1112"/>
  <c r="I1112"/>
  <c r="F1113"/>
  <c r="I1113"/>
  <c r="F1114"/>
  <c r="I1114"/>
  <c r="F1115"/>
  <c r="I1115"/>
  <c r="F1116"/>
  <c r="I1116"/>
  <c r="F1121"/>
  <c r="I1121"/>
  <c r="F1122"/>
  <c r="I1122"/>
  <c r="F1124"/>
  <c r="I1124"/>
  <c r="F1125"/>
  <c r="I1125"/>
  <c r="F1126"/>
  <c r="I1126"/>
  <c r="F1127"/>
  <c r="I1127"/>
  <c r="F1128"/>
  <c r="I1128"/>
  <c r="F1130"/>
  <c r="I1130"/>
  <c r="F1131"/>
  <c r="I1131"/>
  <c r="F1132"/>
  <c r="I1132"/>
  <c r="F1133"/>
  <c r="I1133"/>
  <c r="F1135"/>
  <c r="I1135"/>
  <c r="F1136"/>
  <c r="I1136"/>
  <c r="F1137"/>
  <c r="I1137"/>
  <c r="F1138"/>
  <c r="I1138"/>
  <c r="F1139"/>
  <c r="I1139"/>
  <c r="F1140"/>
  <c r="I1140"/>
  <c r="F1141"/>
  <c r="I1141"/>
  <c r="F1143"/>
  <c r="I1143"/>
  <c r="F1144"/>
  <c r="I1144"/>
  <c r="F1145"/>
  <c r="I1145"/>
  <c r="F1146"/>
  <c r="I1146"/>
  <c r="F1147"/>
  <c r="I1147"/>
  <c r="F1148"/>
  <c r="I1148"/>
  <c r="F1149"/>
  <c r="I1149"/>
  <c r="F1150"/>
  <c r="I1150"/>
  <c r="F1151"/>
  <c r="I1151"/>
  <c r="F1152"/>
  <c r="I1152"/>
  <c r="F1153"/>
  <c r="I1153"/>
  <c r="F1154"/>
  <c r="I1154"/>
  <c r="F1155"/>
  <c r="I1155"/>
  <c r="F1156"/>
  <c r="I1156"/>
  <c r="F1157"/>
  <c r="I1157"/>
  <c r="F1158"/>
  <c r="I1158"/>
  <c r="F1159"/>
  <c r="I1159"/>
  <c r="F1160"/>
  <c r="I1160"/>
  <c r="F1161"/>
  <c r="I1161"/>
  <c r="F1162"/>
  <c r="I1162"/>
  <c r="F1165"/>
  <c r="I1165"/>
  <c r="F1166"/>
  <c r="I1166"/>
  <c r="F1167"/>
  <c r="I1167"/>
  <c r="F1168"/>
  <c r="I1168"/>
  <c r="F1169"/>
  <c r="I1169"/>
  <c r="F1170"/>
  <c r="I1170"/>
  <c r="F1171"/>
  <c r="I1171"/>
  <c r="F1173"/>
  <c r="I1173"/>
  <c r="F1174"/>
  <c r="I1174"/>
  <c r="F1175"/>
  <c r="I1175"/>
  <c r="F1176"/>
  <c r="I1176"/>
  <c r="F1177"/>
  <c r="I1177"/>
  <c r="F1178"/>
  <c r="I1178"/>
  <c r="F1179"/>
  <c r="I1179"/>
  <c r="F1180"/>
  <c r="I1180"/>
  <c r="J446" i="3"/>
  <c r="F446"/>
  <c r="A446"/>
  <c r="O445"/>
  <c r="L445"/>
  <c r="K445"/>
  <c r="J445"/>
  <c r="H445"/>
  <c r="G445"/>
  <c r="E445"/>
  <c r="D445"/>
  <c r="A445"/>
  <c r="O444"/>
  <c r="L444"/>
  <c r="K444"/>
  <c r="J444"/>
  <c r="H444"/>
  <c r="G444"/>
  <c r="E444"/>
  <c r="D444"/>
  <c r="A444"/>
  <c r="O443"/>
  <c r="L443"/>
  <c r="K443"/>
  <c r="J443"/>
  <c r="H443"/>
  <c r="G443"/>
  <c r="E443"/>
  <c r="D443"/>
  <c r="B443"/>
  <c r="A443"/>
  <c r="O442"/>
  <c r="L442"/>
  <c r="K442"/>
  <c r="H442"/>
  <c r="G442"/>
  <c r="E442"/>
  <c r="D442"/>
  <c r="A442"/>
  <c r="O441"/>
  <c r="L441"/>
  <c r="K441"/>
  <c r="J441"/>
  <c r="H441"/>
  <c r="G441"/>
  <c r="E441"/>
  <c r="D441"/>
  <c r="N429"/>
  <c r="P429" s="1"/>
  <c r="M429"/>
  <c r="I429"/>
  <c r="F429"/>
  <c r="P428"/>
  <c r="N428"/>
  <c r="M428"/>
  <c r="I428"/>
  <c r="F428"/>
  <c r="N427"/>
  <c r="P427" s="1"/>
  <c r="M427"/>
  <c r="I427"/>
  <c r="F427"/>
  <c r="N426"/>
  <c r="P426" s="1"/>
  <c r="M426"/>
  <c r="I426"/>
  <c r="F426"/>
  <c r="N425"/>
  <c r="P425" s="1"/>
  <c r="M425"/>
  <c r="I425"/>
  <c r="F425"/>
  <c r="N424"/>
  <c r="P424" s="1"/>
  <c r="M424"/>
  <c r="I424"/>
  <c r="F424"/>
  <c r="N423"/>
  <c r="P423" s="1"/>
  <c r="M423"/>
  <c r="I423"/>
  <c r="F423"/>
  <c r="N422"/>
  <c r="P422" s="1"/>
  <c r="M422"/>
  <c r="I422"/>
  <c r="F422"/>
  <c r="N421"/>
  <c r="P421" s="1"/>
  <c r="M421"/>
  <c r="I421"/>
  <c r="F421"/>
  <c r="N420"/>
  <c r="P420" s="1"/>
  <c r="M420"/>
  <c r="I420"/>
  <c r="F420"/>
  <c r="N419"/>
  <c r="P419" s="1"/>
  <c r="M419"/>
  <c r="I419"/>
  <c r="F419"/>
  <c r="N418"/>
  <c r="P418" s="1"/>
  <c r="M418"/>
  <c r="I418"/>
  <c r="F418"/>
  <c r="N417"/>
  <c r="P417" s="1"/>
  <c r="M417"/>
  <c r="I417"/>
  <c r="F417"/>
  <c r="N416"/>
  <c r="P416" s="1"/>
  <c r="M416"/>
  <c r="I416"/>
  <c r="F416"/>
  <c r="N415"/>
  <c r="P415" s="1"/>
  <c r="M415"/>
  <c r="I415"/>
  <c r="F415"/>
  <c r="N414"/>
  <c r="P414" s="1"/>
  <c r="M414"/>
  <c r="I414"/>
  <c r="F414"/>
  <c r="N413"/>
  <c r="P413" s="1"/>
  <c r="M413"/>
  <c r="I413"/>
  <c r="F413"/>
  <c r="N412"/>
  <c r="P412" s="1"/>
  <c r="M412"/>
  <c r="I412"/>
  <c r="F412"/>
  <c r="O411"/>
  <c r="L411"/>
  <c r="K411"/>
  <c r="H411"/>
  <c r="G411"/>
  <c r="N411" s="1"/>
  <c r="P411" s="1"/>
  <c r="E411"/>
  <c r="D411"/>
  <c r="N410"/>
  <c r="P410" s="1"/>
  <c r="M410"/>
  <c r="I410"/>
  <c r="F410"/>
  <c r="N409"/>
  <c r="P409" s="1"/>
  <c r="M409"/>
  <c r="I409"/>
  <c r="F409"/>
  <c r="N408"/>
  <c r="P408" s="1"/>
  <c r="M408"/>
  <c r="I408"/>
  <c r="F408"/>
  <c r="O407"/>
  <c r="L407"/>
  <c r="K407"/>
  <c r="M407" s="1"/>
  <c r="H407"/>
  <c r="G407"/>
  <c r="N407" s="1"/>
  <c r="P407" s="1"/>
  <c r="E407"/>
  <c r="D407"/>
  <c r="N406"/>
  <c r="P406" s="1"/>
  <c r="M406"/>
  <c r="I406"/>
  <c r="F406"/>
  <c r="N405"/>
  <c r="P405" s="1"/>
  <c r="M405"/>
  <c r="I405"/>
  <c r="F405"/>
  <c r="N404"/>
  <c r="P404" s="1"/>
  <c r="M404"/>
  <c r="I404"/>
  <c r="F404"/>
  <c r="N403"/>
  <c r="P403" s="1"/>
  <c r="M403"/>
  <c r="I403"/>
  <c r="F403"/>
  <c r="N402"/>
  <c r="P402" s="1"/>
  <c r="M402"/>
  <c r="I402"/>
  <c r="F402"/>
  <c r="N401"/>
  <c r="P401" s="1"/>
  <c r="M401"/>
  <c r="I401"/>
  <c r="F401"/>
  <c r="N400"/>
  <c r="P400" s="1"/>
  <c r="M400"/>
  <c r="I400"/>
  <c r="F400"/>
  <c r="N399"/>
  <c r="P399" s="1"/>
  <c r="M399"/>
  <c r="I399"/>
  <c r="F399"/>
  <c r="O398"/>
  <c r="L398"/>
  <c r="K398"/>
  <c r="H398"/>
  <c r="G398"/>
  <c r="N398" s="1"/>
  <c r="P398" s="1"/>
  <c r="E398"/>
  <c r="D398"/>
  <c r="N397"/>
  <c r="P397" s="1"/>
  <c r="M397"/>
  <c r="I397"/>
  <c r="F397"/>
  <c r="N396"/>
  <c r="P396" s="1"/>
  <c r="M396"/>
  <c r="I396"/>
  <c r="F396"/>
  <c r="N395"/>
  <c r="P395" s="1"/>
  <c r="M395"/>
  <c r="I395"/>
  <c r="F395"/>
  <c r="N394"/>
  <c r="P394" s="1"/>
  <c r="M394"/>
  <c r="I394"/>
  <c r="F394"/>
  <c r="N393"/>
  <c r="P393" s="1"/>
  <c r="M393"/>
  <c r="I393"/>
  <c r="F393"/>
  <c r="N392"/>
  <c r="P392" s="1"/>
  <c r="M392"/>
  <c r="I392"/>
  <c r="F392"/>
  <c r="N391"/>
  <c r="P391" s="1"/>
  <c r="M391"/>
  <c r="I391"/>
  <c r="F391"/>
  <c r="N390"/>
  <c r="P390" s="1"/>
  <c r="M390"/>
  <c r="I390"/>
  <c r="F390"/>
  <c r="N389"/>
  <c r="P389" s="1"/>
  <c r="M389"/>
  <c r="I389"/>
  <c r="F389"/>
  <c r="N388"/>
  <c r="P388" s="1"/>
  <c r="M388"/>
  <c r="I388"/>
  <c r="F388"/>
  <c r="N387"/>
  <c r="P387" s="1"/>
  <c r="M387"/>
  <c r="I387"/>
  <c r="F387"/>
  <c r="N386"/>
  <c r="P386" s="1"/>
  <c r="M386"/>
  <c r="I386"/>
  <c r="F386"/>
  <c r="N385"/>
  <c r="P385" s="1"/>
  <c r="M385"/>
  <c r="I385"/>
  <c r="F385"/>
  <c r="N384"/>
  <c r="P384" s="1"/>
  <c r="M384"/>
  <c r="I384"/>
  <c r="F384"/>
  <c r="N383"/>
  <c r="P383" s="1"/>
  <c r="M383"/>
  <c r="I383"/>
  <c r="F383"/>
  <c r="O382"/>
  <c r="L382"/>
  <c r="L381" s="1"/>
  <c r="L446" s="1"/>
  <c r="K382"/>
  <c r="H382"/>
  <c r="H381" s="1"/>
  <c r="H446" s="1"/>
  <c r="G382"/>
  <c r="N382" s="1"/>
  <c r="P382" s="1"/>
  <c r="E382"/>
  <c r="E381" s="1"/>
  <c r="E446" s="1"/>
  <c r="D382"/>
  <c r="N380"/>
  <c r="P380" s="1"/>
  <c r="M380"/>
  <c r="I380"/>
  <c r="F380"/>
  <c r="N379"/>
  <c r="P379" s="1"/>
  <c r="M379"/>
  <c r="I379"/>
  <c r="F379"/>
  <c r="N378"/>
  <c r="P378" s="1"/>
  <c r="M378"/>
  <c r="I378"/>
  <c r="F378"/>
  <c r="N377"/>
  <c r="P377" s="1"/>
  <c r="M377"/>
  <c r="I377"/>
  <c r="F377"/>
  <c r="N376"/>
  <c r="P376" s="1"/>
  <c r="M376"/>
  <c r="I376"/>
  <c r="F376"/>
  <c r="N375"/>
  <c r="P375" s="1"/>
  <c r="M375"/>
  <c r="I375"/>
  <c r="F375"/>
  <c r="N374"/>
  <c r="P374" s="1"/>
  <c r="M374"/>
  <c r="I374"/>
  <c r="F374"/>
  <c r="N373"/>
  <c r="P373" s="1"/>
  <c r="M373"/>
  <c r="I373"/>
  <c r="F373"/>
  <c r="N372"/>
  <c r="P372" s="1"/>
  <c r="M372"/>
  <c r="I372"/>
  <c r="F372"/>
  <c r="N371"/>
  <c r="P371" s="1"/>
  <c r="M371"/>
  <c r="I371"/>
  <c r="F371"/>
  <c r="N370"/>
  <c r="P370" s="1"/>
  <c r="M370"/>
  <c r="I370"/>
  <c r="F370"/>
  <c r="N369"/>
  <c r="P369" s="1"/>
  <c r="M369"/>
  <c r="I369"/>
  <c r="F369"/>
  <c r="N368"/>
  <c r="P368" s="1"/>
  <c r="M368"/>
  <c r="I368"/>
  <c r="F368"/>
  <c r="O367"/>
  <c r="L367"/>
  <c r="K367"/>
  <c r="H367"/>
  <c r="G367"/>
  <c r="N367" s="1"/>
  <c r="P367" s="1"/>
  <c r="E367"/>
  <c r="D367"/>
  <c r="N366"/>
  <c r="P366" s="1"/>
  <c r="M366"/>
  <c r="I366"/>
  <c r="F366"/>
  <c r="N365"/>
  <c r="P365" s="1"/>
  <c r="M365"/>
  <c r="I365"/>
  <c r="F365"/>
  <c r="N364"/>
  <c r="P364" s="1"/>
  <c r="M364"/>
  <c r="I364"/>
  <c r="F364"/>
  <c r="N363"/>
  <c r="P363" s="1"/>
  <c r="M363"/>
  <c r="I363"/>
  <c r="F363"/>
  <c r="N362"/>
  <c r="P362" s="1"/>
  <c r="M362"/>
  <c r="I362"/>
  <c r="F362"/>
  <c r="N361"/>
  <c r="P361" s="1"/>
  <c r="M361"/>
  <c r="I361"/>
  <c r="F361"/>
  <c r="N360"/>
  <c r="P360" s="1"/>
  <c r="M360"/>
  <c r="I360"/>
  <c r="F360"/>
  <c r="N359"/>
  <c r="P359" s="1"/>
  <c r="M359"/>
  <c r="I359"/>
  <c r="F359"/>
  <c r="N358"/>
  <c r="P358" s="1"/>
  <c r="M358"/>
  <c r="I358"/>
  <c r="F358"/>
  <c r="N357"/>
  <c r="P357" s="1"/>
  <c r="M357"/>
  <c r="I357"/>
  <c r="F357"/>
  <c r="N356"/>
  <c r="P356" s="1"/>
  <c r="M356"/>
  <c r="I356"/>
  <c r="F356"/>
  <c r="O355"/>
  <c r="L355"/>
  <c r="K355"/>
  <c r="H355"/>
  <c r="G355"/>
  <c r="N355" s="1"/>
  <c r="P355" s="1"/>
  <c r="D355"/>
  <c r="N354"/>
  <c r="P354" s="1"/>
  <c r="M354"/>
  <c r="I354"/>
  <c r="F354"/>
  <c r="N353"/>
  <c r="P353" s="1"/>
  <c r="M353"/>
  <c r="I353"/>
  <c r="F353"/>
  <c r="N352"/>
  <c r="P352" s="1"/>
  <c r="M352"/>
  <c r="I352"/>
  <c r="F352"/>
  <c r="N351"/>
  <c r="P351" s="1"/>
  <c r="M351"/>
  <c r="I351"/>
  <c r="F351"/>
  <c r="N350"/>
  <c r="P350" s="1"/>
  <c r="M350"/>
  <c r="I350"/>
  <c r="F350"/>
  <c r="N349"/>
  <c r="P349" s="1"/>
  <c r="M349"/>
  <c r="I349"/>
  <c r="F349"/>
  <c r="N348"/>
  <c r="P348" s="1"/>
  <c r="M348"/>
  <c r="I348"/>
  <c r="F348"/>
  <c r="N347"/>
  <c r="P347" s="1"/>
  <c r="M347"/>
  <c r="I347"/>
  <c r="F347"/>
  <c r="O346"/>
  <c r="L346"/>
  <c r="K346"/>
  <c r="M346" s="1"/>
  <c r="H346"/>
  <c r="G346"/>
  <c r="N346" s="1"/>
  <c r="P346" s="1"/>
  <c r="D346"/>
  <c r="F346" s="1"/>
  <c r="N345"/>
  <c r="P345" s="1"/>
  <c r="M345"/>
  <c r="I345"/>
  <c r="F345"/>
  <c r="N344"/>
  <c r="P344" s="1"/>
  <c r="M344"/>
  <c r="I344"/>
  <c r="F344"/>
  <c r="N343"/>
  <c r="P343" s="1"/>
  <c r="M343"/>
  <c r="I343"/>
  <c r="F343"/>
  <c r="N342"/>
  <c r="P342" s="1"/>
  <c r="M342"/>
  <c r="I342"/>
  <c r="F342"/>
  <c r="N341"/>
  <c r="P341" s="1"/>
  <c r="M341"/>
  <c r="I341"/>
  <c r="F341"/>
  <c r="N340"/>
  <c r="P340" s="1"/>
  <c r="M340"/>
  <c r="I340"/>
  <c r="F340"/>
  <c r="N339"/>
  <c r="P339" s="1"/>
  <c r="M339"/>
  <c r="I339"/>
  <c r="F339"/>
  <c r="O338"/>
  <c r="L338"/>
  <c r="K338"/>
  <c r="M338" s="1"/>
  <c r="H338"/>
  <c r="H337" s="1"/>
  <c r="G338"/>
  <c r="N338" s="1"/>
  <c r="P338" s="1"/>
  <c r="E338"/>
  <c r="D338"/>
  <c r="F338" s="1"/>
  <c r="N337"/>
  <c r="P337" s="1"/>
  <c r="M337"/>
  <c r="I337"/>
  <c r="F337"/>
  <c r="N336"/>
  <c r="P336" s="1"/>
  <c r="M336"/>
  <c r="I336"/>
  <c r="F336"/>
  <c r="N335"/>
  <c r="P335" s="1"/>
  <c r="M335"/>
  <c r="I335"/>
  <c r="F335"/>
  <c r="N334"/>
  <c r="P334" s="1"/>
  <c r="M334"/>
  <c r="I334"/>
  <c r="F334"/>
  <c r="N333"/>
  <c r="P333" s="1"/>
  <c r="M333"/>
  <c r="I333"/>
  <c r="F333"/>
  <c r="N332"/>
  <c r="P332" s="1"/>
  <c r="M332"/>
  <c r="I332"/>
  <c r="F332"/>
  <c r="N331"/>
  <c r="P331" s="1"/>
  <c r="M331"/>
  <c r="I331"/>
  <c r="F331"/>
  <c r="N330"/>
  <c r="P330" s="1"/>
  <c r="M330"/>
  <c r="I330"/>
  <c r="F330"/>
  <c r="O329"/>
  <c r="L329"/>
  <c r="K329"/>
  <c r="M329" s="1"/>
  <c r="H329"/>
  <c r="G329"/>
  <c r="N329" s="1"/>
  <c r="P329" s="1"/>
  <c r="E329"/>
  <c r="D329"/>
  <c r="F329" s="1"/>
  <c r="N328"/>
  <c r="P328" s="1"/>
  <c r="M328"/>
  <c r="I328"/>
  <c r="F328"/>
  <c r="N327"/>
  <c r="P327" s="1"/>
  <c r="M327"/>
  <c r="I327"/>
  <c r="F327"/>
  <c r="N326"/>
  <c r="P326" s="1"/>
  <c r="M326"/>
  <c r="I326"/>
  <c r="F326"/>
  <c r="N325"/>
  <c r="P325" s="1"/>
  <c r="M325"/>
  <c r="I325"/>
  <c r="F325"/>
  <c r="N324"/>
  <c r="P324" s="1"/>
  <c r="M324"/>
  <c r="I324"/>
  <c r="F324"/>
  <c r="N323"/>
  <c r="P323" s="1"/>
  <c r="M323"/>
  <c r="I323"/>
  <c r="F323"/>
  <c r="O322"/>
  <c r="L322"/>
  <c r="K322"/>
  <c r="M322" s="1"/>
  <c r="H322"/>
  <c r="G322"/>
  <c r="N322" s="1"/>
  <c r="P322" s="1"/>
  <c r="E322"/>
  <c r="D322"/>
  <c r="F322" s="1"/>
  <c r="N321"/>
  <c r="P321" s="1"/>
  <c r="M321"/>
  <c r="I321"/>
  <c r="F321"/>
  <c r="N320"/>
  <c r="P320" s="1"/>
  <c r="M320"/>
  <c r="I320"/>
  <c r="F320"/>
  <c r="N319"/>
  <c r="P319" s="1"/>
  <c r="M319"/>
  <c r="I319"/>
  <c r="F319"/>
  <c r="N318"/>
  <c r="P318" s="1"/>
  <c r="M318"/>
  <c r="I318"/>
  <c r="F318"/>
  <c r="N317"/>
  <c r="P317" s="1"/>
  <c r="M317"/>
  <c r="I317"/>
  <c r="F317"/>
  <c r="O316"/>
  <c r="L316"/>
  <c r="K316"/>
  <c r="M316" s="1"/>
  <c r="H316"/>
  <c r="G316"/>
  <c r="N316" s="1"/>
  <c r="P316" s="1"/>
  <c r="E316"/>
  <c r="D316"/>
  <c r="F316" s="1"/>
  <c r="N315"/>
  <c r="P315" s="1"/>
  <c r="M315"/>
  <c r="I315"/>
  <c r="F315"/>
  <c r="N314"/>
  <c r="P314" s="1"/>
  <c r="M314"/>
  <c r="I314"/>
  <c r="F314"/>
  <c r="N313"/>
  <c r="P313" s="1"/>
  <c r="M313"/>
  <c r="I313"/>
  <c r="F313"/>
  <c r="N312"/>
  <c r="P312" s="1"/>
  <c r="M312"/>
  <c r="I312"/>
  <c r="F312"/>
  <c r="N311"/>
  <c r="P311" s="1"/>
  <c r="M311"/>
  <c r="I311"/>
  <c r="F311"/>
  <c r="N310"/>
  <c r="P310" s="1"/>
  <c r="M310"/>
  <c r="I310"/>
  <c r="F310"/>
  <c r="N309"/>
  <c r="P309" s="1"/>
  <c r="M309"/>
  <c r="I309"/>
  <c r="F309"/>
  <c r="N308"/>
  <c r="P308" s="1"/>
  <c r="M308"/>
  <c r="I308"/>
  <c r="F308"/>
  <c r="O307"/>
  <c r="L307"/>
  <c r="K307"/>
  <c r="M307" s="1"/>
  <c r="H307"/>
  <c r="G307"/>
  <c r="N307" s="1"/>
  <c r="P307" s="1"/>
  <c r="E307"/>
  <c r="D307"/>
  <c r="F307" s="1"/>
  <c r="N306"/>
  <c r="P306" s="1"/>
  <c r="M306"/>
  <c r="I306"/>
  <c r="F306"/>
  <c r="N305"/>
  <c r="P305" s="1"/>
  <c r="M305"/>
  <c r="I305"/>
  <c r="F305"/>
  <c r="N304"/>
  <c r="P304" s="1"/>
  <c r="M304"/>
  <c r="I304"/>
  <c r="F304"/>
  <c r="N303"/>
  <c r="P303" s="1"/>
  <c r="M303"/>
  <c r="I303"/>
  <c r="F303"/>
  <c r="N302"/>
  <c r="P302" s="1"/>
  <c r="M302"/>
  <c r="I302"/>
  <c r="F302"/>
  <c r="N301"/>
  <c r="P301" s="1"/>
  <c r="M301"/>
  <c r="I301"/>
  <c r="F301"/>
  <c r="N300"/>
  <c r="N445" s="1"/>
  <c r="M300"/>
  <c r="I300"/>
  <c r="F300"/>
  <c r="F445" s="1"/>
  <c r="N299"/>
  <c r="P299" s="1"/>
  <c r="M299"/>
  <c r="I299"/>
  <c r="F299"/>
  <c r="O298"/>
  <c r="L298"/>
  <c r="L297" s="1"/>
  <c r="L296" s="1"/>
  <c r="K298"/>
  <c r="M298" s="1"/>
  <c r="H298"/>
  <c r="H297" s="1"/>
  <c r="G298"/>
  <c r="N298" s="1"/>
  <c r="P298" s="1"/>
  <c r="E298"/>
  <c r="E297" s="1"/>
  <c r="E296" s="1"/>
  <c r="D298"/>
  <c r="F298" s="1"/>
  <c r="D297"/>
  <c r="F297" s="1"/>
  <c r="N295"/>
  <c r="P295" s="1"/>
  <c r="M295"/>
  <c r="I295"/>
  <c r="F295"/>
  <c r="N294"/>
  <c r="P294" s="1"/>
  <c r="M294"/>
  <c r="I294"/>
  <c r="F294"/>
  <c r="N293"/>
  <c r="P293" s="1"/>
  <c r="M293"/>
  <c r="I293"/>
  <c r="F293"/>
  <c r="N292"/>
  <c r="P292" s="1"/>
  <c r="M292"/>
  <c r="I292"/>
  <c r="F292"/>
  <c r="N291"/>
  <c r="P291" s="1"/>
  <c r="M291"/>
  <c r="I291"/>
  <c r="F291"/>
  <c r="N290"/>
  <c r="P290" s="1"/>
  <c r="M290"/>
  <c r="I290"/>
  <c r="F290"/>
  <c r="N289"/>
  <c r="P289" s="1"/>
  <c r="M289"/>
  <c r="I289"/>
  <c r="F289"/>
  <c r="N288"/>
  <c r="P288" s="1"/>
  <c r="M288"/>
  <c r="I288"/>
  <c r="F288"/>
  <c r="N287"/>
  <c r="P287" s="1"/>
  <c r="M287"/>
  <c r="I287"/>
  <c r="F287"/>
  <c r="N286"/>
  <c r="P286" s="1"/>
  <c r="M286"/>
  <c r="I286"/>
  <c r="F286"/>
  <c r="N285"/>
  <c r="P285" s="1"/>
  <c r="M285"/>
  <c r="I285"/>
  <c r="F285"/>
  <c r="N284"/>
  <c r="P284" s="1"/>
  <c r="M284"/>
  <c r="I284"/>
  <c r="F284"/>
  <c r="N283"/>
  <c r="P283" s="1"/>
  <c r="M283"/>
  <c r="I283"/>
  <c r="F283"/>
  <c r="N282"/>
  <c r="P282" s="1"/>
  <c r="M282"/>
  <c r="I282"/>
  <c r="F282"/>
  <c r="N281"/>
  <c r="P281" s="1"/>
  <c r="M281"/>
  <c r="I281"/>
  <c r="F281"/>
  <c r="N280"/>
  <c r="P280" s="1"/>
  <c r="M280"/>
  <c r="I280"/>
  <c r="F280"/>
  <c r="N279"/>
  <c r="P279" s="1"/>
  <c r="M279"/>
  <c r="I279"/>
  <c r="F279"/>
  <c r="N278"/>
  <c r="P278" s="1"/>
  <c r="M278"/>
  <c r="I278"/>
  <c r="F278"/>
  <c r="N277"/>
  <c r="P277" s="1"/>
  <c r="M277"/>
  <c r="I277"/>
  <c r="F277"/>
  <c r="N276"/>
  <c r="P276" s="1"/>
  <c r="M276"/>
  <c r="I276"/>
  <c r="F276"/>
  <c r="N275"/>
  <c r="P275" s="1"/>
  <c r="M275"/>
  <c r="I275"/>
  <c r="F275"/>
  <c r="N274"/>
  <c r="P274" s="1"/>
  <c r="M274"/>
  <c r="I274"/>
  <c r="F274"/>
  <c r="O273"/>
  <c r="L273"/>
  <c r="K273"/>
  <c r="M273" s="1"/>
  <c r="H273"/>
  <c r="G273"/>
  <c r="N273" s="1"/>
  <c r="P273" s="1"/>
  <c r="E273"/>
  <c r="D273"/>
  <c r="F273" s="1"/>
  <c r="N272"/>
  <c r="P272" s="1"/>
  <c r="M272"/>
  <c r="I272"/>
  <c r="F272"/>
  <c r="N271"/>
  <c r="P271" s="1"/>
  <c r="M271"/>
  <c r="I271"/>
  <c r="F271"/>
  <c r="N270"/>
  <c r="P270" s="1"/>
  <c r="M270"/>
  <c r="I270"/>
  <c r="F270"/>
  <c r="N269"/>
  <c r="P269" s="1"/>
  <c r="M269"/>
  <c r="I269"/>
  <c r="F269"/>
  <c r="N268"/>
  <c r="P268" s="1"/>
  <c r="M268"/>
  <c r="I268"/>
  <c r="F268"/>
  <c r="N267"/>
  <c r="P267" s="1"/>
  <c r="M267"/>
  <c r="I267"/>
  <c r="F267"/>
  <c r="N266"/>
  <c r="P266" s="1"/>
  <c r="M266"/>
  <c r="I266"/>
  <c r="F266"/>
  <c r="N265"/>
  <c r="P265" s="1"/>
  <c r="M265"/>
  <c r="I265"/>
  <c r="F265"/>
  <c r="N264"/>
  <c r="P264" s="1"/>
  <c r="M264"/>
  <c r="I264"/>
  <c r="F264"/>
  <c r="N263"/>
  <c r="P263" s="1"/>
  <c r="M263"/>
  <c r="I263"/>
  <c r="F263"/>
  <c r="O262"/>
  <c r="L262"/>
  <c r="K262"/>
  <c r="M262" s="1"/>
  <c r="M446" s="1"/>
  <c r="H262"/>
  <c r="G262"/>
  <c r="N262" s="1"/>
  <c r="P262" s="1"/>
  <c r="P446" s="1"/>
  <c r="E262"/>
  <c r="D262"/>
  <c r="F262" s="1"/>
  <c r="N261"/>
  <c r="P261" s="1"/>
  <c r="P445" s="1"/>
  <c r="M261"/>
  <c r="M445" s="1"/>
  <c r="I261"/>
  <c r="I445" s="1"/>
  <c r="F261"/>
  <c r="N260"/>
  <c r="N444" s="1"/>
  <c r="M260"/>
  <c r="M444" s="1"/>
  <c r="I260"/>
  <c r="I444" s="1"/>
  <c r="F260"/>
  <c r="F444" s="1"/>
  <c r="N259"/>
  <c r="P259" s="1"/>
  <c r="P443" s="1"/>
  <c r="M259"/>
  <c r="M443" s="1"/>
  <c r="I259"/>
  <c r="I443" s="1"/>
  <c r="F259"/>
  <c r="N258"/>
  <c r="P258" s="1"/>
  <c r="P442" s="1"/>
  <c r="M258"/>
  <c r="M442" s="1"/>
  <c r="I258"/>
  <c r="I442" s="1"/>
  <c r="F258"/>
  <c r="N257"/>
  <c r="P257" s="1"/>
  <c r="P441" s="1"/>
  <c r="M257"/>
  <c r="M441" s="1"/>
  <c r="I257"/>
  <c r="I441" s="1"/>
  <c r="F257"/>
  <c r="N256"/>
  <c r="P256" s="1"/>
  <c r="M256"/>
  <c r="I256"/>
  <c r="F256"/>
  <c r="O255"/>
  <c r="L255"/>
  <c r="K255"/>
  <c r="M255" s="1"/>
  <c r="H255"/>
  <c r="G255"/>
  <c r="N255" s="1"/>
  <c r="P255" s="1"/>
  <c r="E255"/>
  <c r="D255"/>
  <c r="F255" s="1"/>
  <c r="N254"/>
  <c r="P254" s="1"/>
  <c r="M254"/>
  <c r="I254"/>
  <c r="F254"/>
  <c r="N253"/>
  <c r="P253" s="1"/>
  <c r="M253"/>
  <c r="I253"/>
  <c r="F253"/>
  <c r="N252"/>
  <c r="P252" s="1"/>
  <c r="M252"/>
  <c r="I252"/>
  <c r="F252"/>
  <c r="N251"/>
  <c r="P251" s="1"/>
  <c r="M251"/>
  <c r="I251"/>
  <c r="F251"/>
  <c r="N250"/>
  <c r="P250" s="1"/>
  <c r="M250"/>
  <c r="I250"/>
  <c r="F250"/>
  <c r="N249"/>
  <c r="P249" s="1"/>
  <c r="M249"/>
  <c r="I249"/>
  <c r="F249"/>
  <c r="N248"/>
  <c r="P248" s="1"/>
  <c r="M248"/>
  <c r="I248"/>
  <c r="F248"/>
  <c r="O247"/>
  <c r="L247"/>
  <c r="K247"/>
  <c r="M247" s="1"/>
  <c r="H247"/>
  <c r="G247"/>
  <c r="N247" s="1"/>
  <c r="P247" s="1"/>
  <c r="E247"/>
  <c r="D247"/>
  <c r="F247" s="1"/>
  <c r="N246"/>
  <c r="P246" s="1"/>
  <c r="M246"/>
  <c r="I246"/>
  <c r="F246"/>
  <c r="N245"/>
  <c r="P245" s="1"/>
  <c r="M245"/>
  <c r="I245"/>
  <c r="F245"/>
  <c r="N244"/>
  <c r="P244" s="1"/>
  <c r="M244"/>
  <c r="I244"/>
  <c r="F244"/>
  <c r="N243"/>
  <c r="P243" s="1"/>
  <c r="M243"/>
  <c r="I243"/>
  <c r="F243"/>
  <c r="N242"/>
  <c r="P242" s="1"/>
  <c r="M242"/>
  <c r="I242"/>
  <c r="F242"/>
  <c r="N241"/>
  <c r="P241" s="1"/>
  <c r="M241"/>
  <c r="I241"/>
  <c r="F241"/>
  <c r="N240"/>
  <c r="P240" s="1"/>
  <c r="M240"/>
  <c r="I240"/>
  <c r="F240"/>
  <c r="N239"/>
  <c r="P239" s="1"/>
  <c r="M239"/>
  <c r="I239"/>
  <c r="F239"/>
  <c r="N238"/>
  <c r="P238" s="1"/>
  <c r="M238"/>
  <c r="I238"/>
  <c r="F238"/>
  <c r="N237"/>
  <c r="P237" s="1"/>
  <c r="M237"/>
  <c r="I237"/>
  <c r="F237"/>
  <c r="O236"/>
  <c r="L236"/>
  <c r="K236"/>
  <c r="M236" s="1"/>
  <c r="H236"/>
  <c r="G236"/>
  <c r="N236" s="1"/>
  <c r="P236" s="1"/>
  <c r="E236"/>
  <c r="D236"/>
  <c r="F236" s="1"/>
  <c r="N235"/>
  <c r="P235" s="1"/>
  <c r="M235"/>
  <c r="I235"/>
  <c r="F235"/>
  <c r="N234"/>
  <c r="P234" s="1"/>
  <c r="M234"/>
  <c r="I234"/>
  <c r="F234"/>
  <c r="N233"/>
  <c r="P233" s="1"/>
  <c r="M233"/>
  <c r="I233"/>
  <c r="F233"/>
  <c r="N232"/>
  <c r="P232" s="1"/>
  <c r="M232"/>
  <c r="I232"/>
  <c r="F232"/>
  <c r="N231"/>
  <c r="P231" s="1"/>
  <c r="M231"/>
  <c r="I231"/>
  <c r="F231"/>
  <c r="O230"/>
  <c r="L230"/>
  <c r="K230"/>
  <c r="M230" s="1"/>
  <c r="H230"/>
  <c r="G230"/>
  <c r="N230" s="1"/>
  <c r="P230" s="1"/>
  <c r="E230"/>
  <c r="D230"/>
  <c r="F230" s="1"/>
  <c r="H229"/>
  <c r="N228"/>
  <c r="P228" s="1"/>
  <c r="M228"/>
  <c r="I228"/>
  <c r="F228"/>
  <c r="N227"/>
  <c r="P227" s="1"/>
  <c r="M227"/>
  <c r="I227"/>
  <c r="F227"/>
  <c r="N226"/>
  <c r="P226" s="1"/>
  <c r="M226"/>
  <c r="I226"/>
  <c r="F226"/>
  <c r="O225"/>
  <c r="L225"/>
  <c r="K225"/>
  <c r="M225" s="1"/>
  <c r="H225"/>
  <c r="G225"/>
  <c r="N225" s="1"/>
  <c r="P225" s="1"/>
  <c r="D225"/>
  <c r="F225" s="1"/>
  <c r="N224"/>
  <c r="P224" s="1"/>
  <c r="M224"/>
  <c r="I224"/>
  <c r="F224"/>
  <c r="N223"/>
  <c r="P223" s="1"/>
  <c r="M223"/>
  <c r="I223"/>
  <c r="F223"/>
  <c r="N222"/>
  <c r="P222" s="1"/>
  <c r="M222"/>
  <c r="I222"/>
  <c r="F222"/>
  <c r="N221"/>
  <c r="P221" s="1"/>
  <c r="M221"/>
  <c r="I221"/>
  <c r="F221"/>
  <c r="N220"/>
  <c r="P220" s="1"/>
  <c r="M220"/>
  <c r="I220"/>
  <c r="F220"/>
  <c r="O219"/>
  <c r="L219"/>
  <c r="K219"/>
  <c r="M219" s="1"/>
  <c r="H219"/>
  <c r="G219"/>
  <c r="N219" s="1"/>
  <c r="P219" s="1"/>
  <c r="E219"/>
  <c r="D219"/>
  <c r="F219" s="1"/>
  <c r="E218"/>
  <c r="N217"/>
  <c r="P217" s="1"/>
  <c r="M217"/>
  <c r="I217"/>
  <c r="F217"/>
  <c r="N216"/>
  <c r="P216" s="1"/>
  <c r="M216"/>
  <c r="I216"/>
  <c r="F216"/>
  <c r="N215"/>
  <c r="P215" s="1"/>
  <c r="M215"/>
  <c r="I215"/>
  <c r="F215"/>
  <c r="N214"/>
  <c r="M214"/>
  <c r="F214"/>
  <c r="O213"/>
  <c r="L213"/>
  <c r="K213"/>
  <c r="M213" s="1"/>
  <c r="H213"/>
  <c r="G213"/>
  <c r="N213" s="1"/>
  <c r="P213" s="1"/>
  <c r="E213"/>
  <c r="D213"/>
  <c r="F213" s="1"/>
  <c r="N212"/>
  <c r="P212" s="1"/>
  <c r="M212"/>
  <c r="I212"/>
  <c r="F212"/>
  <c r="N211"/>
  <c r="P211" s="1"/>
  <c r="M211"/>
  <c r="I211"/>
  <c r="F211"/>
  <c r="O210"/>
  <c r="L210"/>
  <c r="K210"/>
  <c r="M210" s="1"/>
  <c r="H210"/>
  <c r="G210"/>
  <c r="N210" s="1"/>
  <c r="P210" s="1"/>
  <c r="E210"/>
  <c r="D210"/>
  <c r="F210" s="1"/>
  <c r="N209"/>
  <c r="P209" s="1"/>
  <c r="M209"/>
  <c r="I209"/>
  <c r="F209"/>
  <c r="N208"/>
  <c r="P208" s="1"/>
  <c r="M208"/>
  <c r="I208"/>
  <c r="F208"/>
  <c r="N207"/>
  <c r="P207" s="1"/>
  <c r="M207"/>
  <c r="I207"/>
  <c r="F207"/>
  <c r="N206"/>
  <c r="P206" s="1"/>
  <c r="M206"/>
  <c r="I206"/>
  <c r="F206"/>
  <c r="N205"/>
  <c r="P205" s="1"/>
  <c r="M205"/>
  <c r="I205"/>
  <c r="F205"/>
  <c r="N204"/>
  <c r="P204" s="1"/>
  <c r="M204"/>
  <c r="I204"/>
  <c r="F204"/>
  <c r="P203"/>
  <c r="N203"/>
  <c r="M203"/>
  <c r="I203"/>
  <c r="F203"/>
  <c r="N202"/>
  <c r="P202" s="1"/>
  <c r="M202"/>
  <c r="I202"/>
  <c r="F202"/>
  <c r="N201"/>
  <c r="P201" s="1"/>
  <c r="M201"/>
  <c r="I201"/>
  <c r="F201"/>
  <c r="N200"/>
  <c r="P200" s="1"/>
  <c r="M200"/>
  <c r="I200"/>
  <c r="F200"/>
  <c r="N199"/>
  <c r="P199" s="1"/>
  <c r="M199"/>
  <c r="I199"/>
  <c r="F199"/>
  <c r="N198"/>
  <c r="P198" s="1"/>
  <c r="M198"/>
  <c r="I198"/>
  <c r="F198"/>
  <c r="O197"/>
  <c r="L197"/>
  <c r="K197"/>
  <c r="M197" s="1"/>
  <c r="H197"/>
  <c r="G197"/>
  <c r="N197" s="1"/>
  <c r="P197" s="1"/>
  <c r="E197"/>
  <c r="D197"/>
  <c r="F197" s="1"/>
  <c r="N196"/>
  <c r="P196" s="1"/>
  <c r="M196"/>
  <c r="I196"/>
  <c r="F196"/>
  <c r="N195"/>
  <c r="P195" s="1"/>
  <c r="M195"/>
  <c r="I195"/>
  <c r="F195"/>
  <c r="N194"/>
  <c r="P194" s="1"/>
  <c r="M194"/>
  <c r="I194"/>
  <c r="F194"/>
  <c r="O193"/>
  <c r="L193"/>
  <c r="K193"/>
  <c r="M193" s="1"/>
  <c r="H193"/>
  <c r="G193"/>
  <c r="N193" s="1"/>
  <c r="P193" s="1"/>
  <c r="E193"/>
  <c r="D193"/>
  <c r="F193" s="1"/>
  <c r="N192"/>
  <c r="P192" s="1"/>
  <c r="M192"/>
  <c r="I192"/>
  <c r="F192"/>
  <c r="N191"/>
  <c r="P191" s="1"/>
  <c r="M191"/>
  <c r="I191"/>
  <c r="F191"/>
  <c r="N190"/>
  <c r="P190" s="1"/>
  <c r="M190"/>
  <c r="I190"/>
  <c r="F190"/>
  <c r="O189"/>
  <c r="L189"/>
  <c r="K189"/>
  <c r="M189" s="1"/>
  <c r="H189"/>
  <c r="G189"/>
  <c r="N189" s="1"/>
  <c r="P189" s="1"/>
  <c r="E189"/>
  <c r="D189"/>
  <c r="F189" s="1"/>
  <c r="N188"/>
  <c r="P188" s="1"/>
  <c r="M188"/>
  <c r="I188"/>
  <c r="F188"/>
  <c r="N187"/>
  <c r="P187" s="1"/>
  <c r="M187"/>
  <c r="I187"/>
  <c r="F187"/>
  <c r="P186"/>
  <c r="N186"/>
  <c r="M186"/>
  <c r="I186"/>
  <c r="F186"/>
  <c r="N185"/>
  <c r="P185" s="1"/>
  <c r="M185"/>
  <c r="I185"/>
  <c r="F185"/>
  <c r="N184"/>
  <c r="P184" s="1"/>
  <c r="M184"/>
  <c r="I184"/>
  <c r="F184"/>
  <c r="O183"/>
  <c r="L183"/>
  <c r="K183"/>
  <c r="M183" s="1"/>
  <c r="H183"/>
  <c r="G183"/>
  <c r="N183" s="1"/>
  <c r="P183" s="1"/>
  <c r="E183"/>
  <c r="D183"/>
  <c r="F183" s="1"/>
  <c r="N182"/>
  <c r="P182" s="1"/>
  <c r="M182"/>
  <c r="I182"/>
  <c r="F182"/>
  <c r="N181"/>
  <c r="P181" s="1"/>
  <c r="M181"/>
  <c r="I181"/>
  <c r="F181"/>
  <c r="N180"/>
  <c r="P180" s="1"/>
  <c r="M180"/>
  <c r="I180"/>
  <c r="F180"/>
  <c r="P179"/>
  <c r="N179"/>
  <c r="M179"/>
  <c r="I179"/>
  <c r="F179"/>
  <c r="N178"/>
  <c r="P178" s="1"/>
  <c r="M178"/>
  <c r="I178"/>
  <c r="F178"/>
  <c r="N177"/>
  <c r="P177" s="1"/>
  <c r="M177"/>
  <c r="I177"/>
  <c r="F177"/>
  <c r="N176"/>
  <c r="P176" s="1"/>
  <c r="M176"/>
  <c r="I176"/>
  <c r="F176"/>
  <c r="N175"/>
  <c r="P175" s="1"/>
  <c r="M175"/>
  <c r="I175"/>
  <c r="F175"/>
  <c r="N174"/>
  <c r="P174" s="1"/>
  <c r="M174"/>
  <c r="I174"/>
  <c r="F174"/>
  <c r="N173"/>
  <c r="P173" s="1"/>
  <c r="M173"/>
  <c r="I173"/>
  <c r="F173"/>
  <c r="N172"/>
  <c r="P172" s="1"/>
  <c r="M172"/>
  <c r="I172"/>
  <c r="F172"/>
  <c r="N171"/>
  <c r="P171" s="1"/>
  <c r="M171"/>
  <c r="I171"/>
  <c r="F171"/>
  <c r="O170"/>
  <c r="L170"/>
  <c r="K170"/>
  <c r="M170" s="1"/>
  <c r="H170"/>
  <c r="G170"/>
  <c r="N170" s="1"/>
  <c r="P170" s="1"/>
  <c r="E170"/>
  <c r="D170"/>
  <c r="F170" s="1"/>
  <c r="N169"/>
  <c r="P169" s="1"/>
  <c r="M169"/>
  <c r="I169"/>
  <c r="F169"/>
  <c r="N168"/>
  <c r="P168" s="1"/>
  <c r="M168"/>
  <c r="I168"/>
  <c r="F168"/>
  <c r="N167"/>
  <c r="P167" s="1"/>
  <c r="M167"/>
  <c r="I167"/>
  <c r="F167"/>
  <c r="N166"/>
  <c r="P166" s="1"/>
  <c r="M166"/>
  <c r="I166"/>
  <c r="F166"/>
  <c r="N165"/>
  <c r="P165" s="1"/>
  <c r="M165"/>
  <c r="I165"/>
  <c r="F165"/>
  <c r="N164"/>
  <c r="P164" s="1"/>
  <c r="M164"/>
  <c r="I164"/>
  <c r="F164"/>
  <c r="N163"/>
  <c r="M163"/>
  <c r="I163"/>
  <c r="F163"/>
  <c r="F443" s="1"/>
  <c r="P162"/>
  <c r="N162"/>
  <c r="M162"/>
  <c r="I162"/>
  <c r="F162"/>
  <c r="O161"/>
  <c r="O160" s="1"/>
  <c r="L161"/>
  <c r="K161"/>
  <c r="K160" s="1"/>
  <c r="H161"/>
  <c r="H160" s="1"/>
  <c r="G161"/>
  <c r="N161" s="1"/>
  <c r="P161" s="1"/>
  <c r="F161"/>
  <c r="D161"/>
  <c r="L160"/>
  <c r="L156" s="1"/>
  <c r="G160"/>
  <c r="N160" s="1"/>
  <c r="P160" s="1"/>
  <c r="D160"/>
  <c r="F160" s="1"/>
  <c r="N159"/>
  <c r="P159" s="1"/>
  <c r="M159"/>
  <c r="I159"/>
  <c r="F159"/>
  <c r="N158"/>
  <c r="P158" s="1"/>
  <c r="M158"/>
  <c r="I158"/>
  <c r="F158"/>
  <c r="N157"/>
  <c r="P157" s="1"/>
  <c r="M157"/>
  <c r="I157"/>
  <c r="F157"/>
  <c r="O156"/>
  <c r="H156"/>
  <c r="G156"/>
  <c r="N156" s="1"/>
  <c r="P156" s="1"/>
  <c r="D156"/>
  <c r="F156" s="1"/>
  <c r="N155"/>
  <c r="P155" s="1"/>
  <c r="M155"/>
  <c r="I155"/>
  <c r="F155"/>
  <c r="N154"/>
  <c r="P154" s="1"/>
  <c r="M154"/>
  <c r="I154"/>
  <c r="F154"/>
  <c r="N153"/>
  <c r="P153" s="1"/>
  <c r="M153"/>
  <c r="I153"/>
  <c r="F153"/>
  <c r="N152"/>
  <c r="P152" s="1"/>
  <c r="M152"/>
  <c r="I152"/>
  <c r="F152"/>
  <c r="O151"/>
  <c r="L151"/>
  <c r="K151"/>
  <c r="M151" s="1"/>
  <c r="H151"/>
  <c r="G151"/>
  <c r="N151" s="1"/>
  <c r="P151" s="1"/>
  <c r="D151"/>
  <c r="F151" s="1"/>
  <c r="N150"/>
  <c r="P150" s="1"/>
  <c r="M150"/>
  <c r="I150"/>
  <c r="F150"/>
  <c r="N149"/>
  <c r="P149" s="1"/>
  <c r="M149"/>
  <c r="I149"/>
  <c r="F149"/>
  <c r="N148"/>
  <c r="P148" s="1"/>
  <c r="M148"/>
  <c r="I148"/>
  <c r="F148"/>
  <c r="N147"/>
  <c r="P147" s="1"/>
  <c r="M147"/>
  <c r="I147"/>
  <c r="F147"/>
  <c r="N146"/>
  <c r="P146" s="1"/>
  <c r="M146"/>
  <c r="I146"/>
  <c r="F146"/>
  <c r="O145"/>
  <c r="O144" s="1"/>
  <c r="L145"/>
  <c r="L144" s="1"/>
  <c r="K145"/>
  <c r="K144" s="1"/>
  <c r="M144" s="1"/>
  <c r="H145"/>
  <c r="H144" s="1"/>
  <c r="G145"/>
  <c r="N145" s="1"/>
  <c r="P145" s="1"/>
  <c r="D145"/>
  <c r="F145" s="1"/>
  <c r="G144"/>
  <c r="N144" s="1"/>
  <c r="P144" s="1"/>
  <c r="N142"/>
  <c r="P142" s="1"/>
  <c r="M142"/>
  <c r="I142"/>
  <c r="F142"/>
  <c r="N141"/>
  <c r="P141" s="1"/>
  <c r="M141"/>
  <c r="I141"/>
  <c r="F141"/>
  <c r="N140"/>
  <c r="P140" s="1"/>
  <c r="M140"/>
  <c r="I140"/>
  <c r="F140"/>
  <c r="N139"/>
  <c r="P139" s="1"/>
  <c r="M139"/>
  <c r="I139"/>
  <c r="F139"/>
  <c r="N138"/>
  <c r="P138" s="1"/>
  <c r="M138"/>
  <c r="I138"/>
  <c r="F138"/>
  <c r="N137"/>
  <c r="P137" s="1"/>
  <c r="M137"/>
  <c r="I137"/>
  <c r="F137"/>
  <c r="N136"/>
  <c r="P136" s="1"/>
  <c r="M136"/>
  <c r="I136"/>
  <c r="F136"/>
  <c r="N135"/>
  <c r="P135" s="1"/>
  <c r="M135"/>
  <c r="I135"/>
  <c r="F135"/>
  <c r="O134"/>
  <c r="L134"/>
  <c r="K134"/>
  <c r="M134" s="1"/>
  <c r="H134"/>
  <c r="G134"/>
  <c r="N134" s="1"/>
  <c r="P134" s="1"/>
  <c r="E134"/>
  <c r="D134"/>
  <c r="F134" s="1"/>
  <c r="N133"/>
  <c r="P133" s="1"/>
  <c r="M133"/>
  <c r="I133"/>
  <c r="F133"/>
  <c r="N132"/>
  <c r="P132" s="1"/>
  <c r="M132"/>
  <c r="I132"/>
  <c r="F132"/>
  <c r="N131"/>
  <c r="P131" s="1"/>
  <c r="M131"/>
  <c r="I131"/>
  <c r="F131"/>
  <c r="O130"/>
  <c r="L130"/>
  <c r="K130"/>
  <c r="M130" s="1"/>
  <c r="H130"/>
  <c r="G130"/>
  <c r="N130" s="1"/>
  <c r="P130" s="1"/>
  <c r="E130"/>
  <c r="D130"/>
  <c r="F130" s="1"/>
  <c r="N129"/>
  <c r="P129" s="1"/>
  <c r="M129"/>
  <c r="I129"/>
  <c r="F129"/>
  <c r="N128"/>
  <c r="P128" s="1"/>
  <c r="M128"/>
  <c r="I128"/>
  <c r="F128"/>
  <c r="O127"/>
  <c r="L127"/>
  <c r="L123" s="1"/>
  <c r="K127"/>
  <c r="M127" s="1"/>
  <c r="H127"/>
  <c r="G127"/>
  <c r="N127" s="1"/>
  <c r="P127" s="1"/>
  <c r="E127"/>
  <c r="D127"/>
  <c r="F127" s="1"/>
  <c r="N126"/>
  <c r="P126" s="1"/>
  <c r="M126"/>
  <c r="I126"/>
  <c r="F126"/>
  <c r="N125"/>
  <c r="P125" s="1"/>
  <c r="M125"/>
  <c r="I125"/>
  <c r="F125"/>
  <c r="N124"/>
  <c r="P124" s="1"/>
  <c r="M124"/>
  <c r="I124"/>
  <c r="F124"/>
  <c r="O123"/>
  <c r="H123"/>
  <c r="G123"/>
  <c r="N123" s="1"/>
  <c r="P123" s="1"/>
  <c r="E123"/>
  <c r="D123"/>
  <c r="F123" s="1"/>
  <c r="N122"/>
  <c r="P122" s="1"/>
  <c r="M122"/>
  <c r="I122"/>
  <c r="F122"/>
  <c r="N121"/>
  <c r="P121" s="1"/>
  <c r="M121"/>
  <c r="I121"/>
  <c r="F121"/>
  <c r="N120"/>
  <c r="P120" s="1"/>
  <c r="M120"/>
  <c r="I120"/>
  <c r="F120"/>
  <c r="N119"/>
  <c r="P119" s="1"/>
  <c r="M119"/>
  <c r="I119"/>
  <c r="F119"/>
  <c r="N118"/>
  <c r="P118" s="1"/>
  <c r="M118"/>
  <c r="I118"/>
  <c r="F118"/>
  <c r="N117"/>
  <c r="P117" s="1"/>
  <c r="M117"/>
  <c r="I117"/>
  <c r="F117"/>
  <c r="N116"/>
  <c r="P116" s="1"/>
  <c r="M116"/>
  <c r="I116"/>
  <c r="F116"/>
  <c r="O115"/>
  <c r="L115"/>
  <c r="K115"/>
  <c r="M115" s="1"/>
  <c r="H115"/>
  <c r="G115"/>
  <c r="N115" s="1"/>
  <c r="P115" s="1"/>
  <c r="E115"/>
  <c r="D115"/>
  <c r="F115" s="1"/>
  <c r="N114"/>
  <c r="P114" s="1"/>
  <c r="M114"/>
  <c r="I114"/>
  <c r="F114"/>
  <c r="N113"/>
  <c r="P113" s="1"/>
  <c r="M113"/>
  <c r="I113"/>
  <c r="F113"/>
  <c r="N112"/>
  <c r="P112" s="1"/>
  <c r="M112"/>
  <c r="I112"/>
  <c r="F112"/>
  <c r="N111"/>
  <c r="P111" s="1"/>
  <c r="M111"/>
  <c r="I111"/>
  <c r="F111"/>
  <c r="N110"/>
  <c r="P110" s="1"/>
  <c r="M110"/>
  <c r="I110"/>
  <c r="F110"/>
  <c r="O109"/>
  <c r="L109"/>
  <c r="K109"/>
  <c r="M109" s="1"/>
  <c r="H109"/>
  <c r="G109"/>
  <c r="N109" s="1"/>
  <c r="P109" s="1"/>
  <c r="E109"/>
  <c r="D109"/>
  <c r="F109" s="1"/>
  <c r="N108"/>
  <c r="P108" s="1"/>
  <c r="M108"/>
  <c r="I108"/>
  <c r="F108"/>
  <c r="N107"/>
  <c r="P107" s="1"/>
  <c r="M107"/>
  <c r="I107"/>
  <c r="F107"/>
  <c r="N106"/>
  <c r="P106" s="1"/>
  <c r="M106"/>
  <c r="I106"/>
  <c r="F106"/>
  <c r="N105"/>
  <c r="P105" s="1"/>
  <c r="M105"/>
  <c r="I105"/>
  <c r="F105"/>
  <c r="N104"/>
  <c r="P104" s="1"/>
  <c r="M104"/>
  <c r="I104"/>
  <c r="F104"/>
  <c r="N103"/>
  <c r="P103" s="1"/>
  <c r="M103"/>
  <c r="I103"/>
  <c r="F103"/>
  <c r="N102"/>
  <c r="P102" s="1"/>
  <c r="M102"/>
  <c r="I102"/>
  <c r="F102"/>
  <c r="N101"/>
  <c r="P101" s="1"/>
  <c r="M101"/>
  <c r="I101"/>
  <c r="F101"/>
  <c r="O100"/>
  <c r="L100"/>
  <c r="K100"/>
  <c r="M100" s="1"/>
  <c r="H100"/>
  <c r="G100"/>
  <c r="N100" s="1"/>
  <c r="P100" s="1"/>
  <c r="E100"/>
  <c r="D100"/>
  <c r="F100" s="1"/>
  <c r="N99"/>
  <c r="P99" s="1"/>
  <c r="M99"/>
  <c r="I99"/>
  <c r="F99"/>
  <c r="N98"/>
  <c r="P98" s="1"/>
  <c r="M98"/>
  <c r="I98"/>
  <c r="F98"/>
  <c r="N96"/>
  <c r="P96" s="1"/>
  <c r="M96"/>
  <c r="I96"/>
  <c r="F96"/>
  <c r="N95"/>
  <c r="P95" s="1"/>
  <c r="M95"/>
  <c r="I95"/>
  <c r="F95"/>
  <c r="O94"/>
  <c r="L94"/>
  <c r="K94"/>
  <c r="M94" s="1"/>
  <c r="H94"/>
  <c r="G94"/>
  <c r="N94" s="1"/>
  <c r="P94" s="1"/>
  <c r="E94"/>
  <c r="D94"/>
  <c r="F94" s="1"/>
  <c r="N93"/>
  <c r="P93" s="1"/>
  <c r="M93"/>
  <c r="I93"/>
  <c r="F93"/>
  <c r="N92"/>
  <c r="P92" s="1"/>
  <c r="M92"/>
  <c r="I92"/>
  <c r="F92"/>
  <c r="N91"/>
  <c r="P91" s="1"/>
  <c r="M91"/>
  <c r="I91"/>
  <c r="F91"/>
  <c r="N90"/>
  <c r="P90" s="1"/>
  <c r="M90"/>
  <c r="I90"/>
  <c r="F90"/>
  <c r="N89"/>
  <c r="P89" s="1"/>
  <c r="M89"/>
  <c r="I89"/>
  <c r="F89"/>
  <c r="N88"/>
  <c r="P88" s="1"/>
  <c r="M88"/>
  <c r="I88"/>
  <c r="F88"/>
  <c r="N87"/>
  <c r="P87" s="1"/>
  <c r="M87"/>
  <c r="I87"/>
  <c r="F87"/>
  <c r="N86"/>
  <c r="P86" s="1"/>
  <c r="M86"/>
  <c r="I86"/>
  <c r="F86"/>
  <c r="N85"/>
  <c r="P85" s="1"/>
  <c r="M85"/>
  <c r="I85"/>
  <c r="F85"/>
  <c r="N84"/>
  <c r="P84" s="1"/>
  <c r="M84"/>
  <c r="I84"/>
  <c r="F84"/>
  <c r="O83"/>
  <c r="L83"/>
  <c r="K83"/>
  <c r="M83" s="1"/>
  <c r="H83"/>
  <c r="H82" s="1"/>
  <c r="G83"/>
  <c r="N83" s="1"/>
  <c r="P83" s="1"/>
  <c r="E83"/>
  <c r="D83"/>
  <c r="F83" s="1"/>
  <c r="M82"/>
  <c r="E82"/>
  <c r="N81"/>
  <c r="P81" s="1"/>
  <c r="M81"/>
  <c r="I81"/>
  <c r="F81"/>
  <c r="N80"/>
  <c r="P80" s="1"/>
  <c r="M80"/>
  <c r="I80"/>
  <c r="F80"/>
  <c r="O79"/>
  <c r="M79"/>
  <c r="H79"/>
  <c r="G79"/>
  <c r="N79" s="1"/>
  <c r="P79" s="1"/>
  <c r="E79"/>
  <c r="D79"/>
  <c r="F79" s="1"/>
  <c r="N78"/>
  <c r="P78" s="1"/>
  <c r="M78"/>
  <c r="I78"/>
  <c r="F78"/>
  <c r="N77"/>
  <c r="P77" s="1"/>
  <c r="M77"/>
  <c r="I77"/>
  <c r="F77"/>
  <c r="N76"/>
  <c r="P76" s="1"/>
  <c r="M76"/>
  <c r="I76"/>
  <c r="F76"/>
  <c r="N75"/>
  <c r="P75" s="1"/>
  <c r="M75"/>
  <c r="I75"/>
  <c r="F75"/>
  <c r="N74"/>
  <c r="P74" s="1"/>
  <c r="M74"/>
  <c r="I74"/>
  <c r="F74"/>
  <c r="O73"/>
  <c r="L73"/>
  <c r="K73"/>
  <c r="M73" s="1"/>
  <c r="H73"/>
  <c r="G73"/>
  <c r="N73" s="1"/>
  <c r="P73" s="1"/>
  <c r="E73"/>
  <c r="D73"/>
  <c r="F73" s="1"/>
  <c r="N72"/>
  <c r="P72" s="1"/>
  <c r="M72"/>
  <c r="I72"/>
  <c r="F72"/>
  <c r="N71"/>
  <c r="P71" s="1"/>
  <c r="M71"/>
  <c r="I71"/>
  <c r="F71"/>
  <c r="N70"/>
  <c r="P70" s="1"/>
  <c r="M70"/>
  <c r="I70"/>
  <c r="F70"/>
  <c r="N69"/>
  <c r="P69" s="1"/>
  <c r="M69"/>
  <c r="I69"/>
  <c r="F69"/>
  <c r="N68"/>
  <c r="P68" s="1"/>
  <c r="M68"/>
  <c r="I68"/>
  <c r="F68"/>
  <c r="N67"/>
  <c r="P67" s="1"/>
  <c r="M67"/>
  <c r="I67"/>
  <c r="F67"/>
  <c r="N66"/>
  <c r="P66" s="1"/>
  <c r="M66"/>
  <c r="I66"/>
  <c r="F66"/>
  <c r="N65"/>
  <c r="P65" s="1"/>
  <c r="M65"/>
  <c r="I65"/>
  <c r="F65"/>
  <c r="O64"/>
  <c r="L64"/>
  <c r="K64"/>
  <c r="M64" s="1"/>
  <c r="H64"/>
  <c r="G64"/>
  <c r="N64" s="1"/>
  <c r="P64" s="1"/>
  <c r="E64"/>
  <c r="D64"/>
  <c r="F64" s="1"/>
  <c r="N63"/>
  <c r="P63" s="1"/>
  <c r="M63"/>
  <c r="I63"/>
  <c r="F63"/>
  <c r="N62"/>
  <c r="P62" s="1"/>
  <c r="M62"/>
  <c r="I62"/>
  <c r="F62"/>
  <c r="N61"/>
  <c r="P61" s="1"/>
  <c r="M61"/>
  <c r="I61"/>
  <c r="F61"/>
  <c r="F442" s="1"/>
  <c r="N60"/>
  <c r="N441" s="1"/>
  <c r="M60"/>
  <c r="I60"/>
  <c r="F60"/>
  <c r="F441" s="1"/>
  <c r="N59"/>
  <c r="P59" s="1"/>
  <c r="M59"/>
  <c r="I59"/>
  <c r="F59"/>
  <c r="N58"/>
  <c r="P58" s="1"/>
  <c r="M58"/>
  <c r="I58"/>
  <c r="F58"/>
  <c r="O57"/>
  <c r="O56" s="1"/>
  <c r="L57"/>
  <c r="L56" s="1"/>
  <c r="K57"/>
  <c r="M57" s="1"/>
  <c r="H57"/>
  <c r="H56" s="1"/>
  <c r="G57"/>
  <c r="N57" s="1"/>
  <c r="P57" s="1"/>
  <c r="E57"/>
  <c r="E56" s="1"/>
  <c r="D57"/>
  <c r="F57" s="1"/>
  <c r="K56"/>
  <c r="M56" s="1"/>
  <c r="D56"/>
  <c r="F56" s="1"/>
  <c r="P55"/>
  <c r="M55"/>
  <c r="I55"/>
  <c r="F55"/>
  <c r="P54"/>
  <c r="M54"/>
  <c r="I54"/>
  <c r="F54"/>
  <c r="N52"/>
  <c r="P52" s="1"/>
  <c r="L52"/>
  <c r="L41" s="1"/>
  <c r="K52"/>
  <c r="M52" s="1"/>
  <c r="H52"/>
  <c r="H41" s="1"/>
  <c r="G52"/>
  <c r="I52" s="1"/>
  <c r="E52"/>
  <c r="D52"/>
  <c r="F52" s="1"/>
  <c r="N51"/>
  <c r="N442" s="1"/>
  <c r="M51"/>
  <c r="I51"/>
  <c r="F51"/>
  <c r="N49"/>
  <c r="P49" s="1"/>
  <c r="M49"/>
  <c r="I49"/>
  <c r="F49"/>
  <c r="N48"/>
  <c r="P48" s="1"/>
  <c r="M48"/>
  <c r="I48"/>
  <c r="F48"/>
  <c r="N47"/>
  <c r="P47" s="1"/>
  <c r="M47"/>
  <c r="I47"/>
  <c r="F47"/>
  <c r="N46"/>
  <c r="P46" s="1"/>
  <c r="M46"/>
  <c r="I46"/>
  <c r="F46"/>
  <c r="N45"/>
  <c r="P45" s="1"/>
  <c r="M45"/>
  <c r="I45"/>
  <c r="F45"/>
  <c r="N44"/>
  <c r="P44" s="1"/>
  <c r="M44"/>
  <c r="I44"/>
  <c r="F44"/>
  <c r="N43"/>
  <c r="P43" s="1"/>
  <c r="M43"/>
  <c r="I43"/>
  <c r="F43"/>
  <c r="N42"/>
  <c r="P42" s="1"/>
  <c r="M42"/>
  <c r="I42"/>
  <c r="F42"/>
  <c r="O41"/>
  <c r="E41"/>
  <c r="P40"/>
  <c r="M40"/>
  <c r="I40"/>
  <c r="F40"/>
  <c r="P39"/>
  <c r="M39"/>
  <c r="I39"/>
  <c r="F39"/>
  <c r="P38"/>
  <c r="M38"/>
  <c r="I38"/>
  <c r="F38"/>
  <c r="P37"/>
  <c r="M37"/>
  <c r="I37"/>
  <c r="F37"/>
  <c r="N35"/>
  <c r="P35" s="1"/>
  <c r="L35"/>
  <c r="K35"/>
  <c r="M35" s="1"/>
  <c r="H35"/>
  <c r="G35"/>
  <c r="I35" s="1"/>
  <c r="E35"/>
  <c r="D35"/>
  <c r="F35" s="1"/>
  <c r="N34"/>
  <c r="P34" s="1"/>
  <c r="M34"/>
  <c r="I34"/>
  <c r="F34"/>
  <c r="N33"/>
  <c r="P33" s="1"/>
  <c r="M33"/>
  <c r="I33"/>
  <c r="F33"/>
  <c r="N32"/>
  <c r="P32" s="1"/>
  <c r="M32"/>
  <c r="I32"/>
  <c r="F32"/>
  <c r="N31"/>
  <c r="P31" s="1"/>
  <c r="M31"/>
  <c r="I31"/>
  <c r="F31"/>
  <c r="N30"/>
  <c r="P30" s="1"/>
  <c r="M30"/>
  <c r="I30"/>
  <c r="F30"/>
  <c r="N29"/>
  <c r="P29" s="1"/>
  <c r="M29"/>
  <c r="I29"/>
  <c r="F29"/>
  <c r="N28"/>
  <c r="P28" s="1"/>
  <c r="M28"/>
  <c r="I28"/>
  <c r="F28"/>
  <c r="P27"/>
  <c r="N27"/>
  <c r="M27"/>
  <c r="I27"/>
  <c r="F27"/>
  <c r="N26"/>
  <c r="P26" s="1"/>
  <c r="M26"/>
  <c r="I26"/>
  <c r="F26"/>
  <c r="O25"/>
  <c r="L25"/>
  <c r="K25"/>
  <c r="M25" s="1"/>
  <c r="H25"/>
  <c r="G25"/>
  <c r="N25" s="1"/>
  <c r="P25" s="1"/>
  <c r="E25"/>
  <c r="D25"/>
  <c r="F25" s="1"/>
  <c r="N24"/>
  <c r="P24" s="1"/>
  <c r="M24"/>
  <c r="I24"/>
  <c r="F24"/>
  <c r="N23"/>
  <c r="P23" s="1"/>
  <c r="M23"/>
  <c r="I23"/>
  <c r="F23"/>
  <c r="O22"/>
  <c r="L22"/>
  <c r="K22"/>
  <c r="M22" s="1"/>
  <c r="H22"/>
  <c r="G22"/>
  <c r="N22" s="1"/>
  <c r="P22" s="1"/>
  <c r="E22"/>
  <c r="D22"/>
  <c r="F22" s="1"/>
  <c r="N21"/>
  <c r="P21" s="1"/>
  <c r="M21"/>
  <c r="I21"/>
  <c r="F21"/>
  <c r="N20"/>
  <c r="P20" s="1"/>
  <c r="M20"/>
  <c r="I20"/>
  <c r="F20"/>
  <c r="N19"/>
  <c r="P19" s="1"/>
  <c r="M19"/>
  <c r="I19"/>
  <c r="F19"/>
  <c r="N18"/>
  <c r="P18" s="1"/>
  <c r="M18"/>
  <c r="I18"/>
  <c r="F18"/>
  <c r="N17"/>
  <c r="P17" s="1"/>
  <c r="M17"/>
  <c r="I17"/>
  <c r="F17"/>
  <c r="N16"/>
  <c r="P16" s="1"/>
  <c r="M16"/>
  <c r="I16"/>
  <c r="F16"/>
  <c r="O15"/>
  <c r="L15"/>
  <c r="L14" s="1"/>
  <c r="K15"/>
  <c r="M15" s="1"/>
  <c r="H15"/>
  <c r="H14" s="1"/>
  <c r="G15"/>
  <c r="N15" s="1"/>
  <c r="E15"/>
  <c r="E14" s="1"/>
  <c r="D15"/>
  <c r="F15" s="1"/>
  <c r="K14"/>
  <c r="M14" s="1"/>
  <c r="F728" i="8" l="1"/>
  <c r="L218" i="3"/>
  <c r="D14"/>
  <c r="F14" s="1"/>
  <c r="O14"/>
  <c r="G56"/>
  <c r="N56" s="1"/>
  <c r="P56" s="1"/>
  <c r="O82"/>
  <c r="H97"/>
  <c r="K123"/>
  <c r="M123" s="1"/>
  <c r="O297"/>
  <c r="O296" s="1"/>
  <c r="G381"/>
  <c r="N381" s="1"/>
  <c r="E437" i="11"/>
  <c r="E433" s="1"/>
  <c r="AJ704" i="10"/>
  <c r="AJ686"/>
  <c r="AJ451"/>
  <c r="AJ336"/>
  <c r="AJ133"/>
  <c r="AI583"/>
  <c r="AI650"/>
  <c r="AI424"/>
  <c r="AI610"/>
  <c r="AI439"/>
  <c r="AI737"/>
  <c r="AI42"/>
  <c r="AI40"/>
  <c r="E393" i="11"/>
  <c r="AJ908" i="10"/>
  <c r="AL861"/>
  <c r="AM861" s="1"/>
  <c r="AJ841"/>
  <c r="AJ673"/>
  <c r="AJ558"/>
  <c r="AJ473"/>
  <c r="AJ444"/>
  <c r="AJ426"/>
  <c r="AJ405"/>
  <c r="AJ380"/>
  <c r="AJ361"/>
  <c r="AJ302"/>
  <c r="AJ192"/>
  <c r="AJ167"/>
  <c r="AJ48"/>
  <c r="AJ238"/>
  <c r="AL110"/>
  <c r="AM110" s="1"/>
  <c r="AK380"/>
  <c r="AK278"/>
  <c r="E381" i="11"/>
  <c r="E197"/>
  <c r="AK618" i="10"/>
  <c r="AK504"/>
  <c r="AJ352"/>
  <c r="AJ343"/>
  <c r="AK397"/>
  <c r="AJ227"/>
  <c r="AJ175"/>
  <c r="AK293"/>
  <c r="AJ605"/>
  <c r="AK142"/>
  <c r="L900" i="8"/>
  <c r="F970"/>
  <c r="H900"/>
  <c r="H870" s="1"/>
  <c r="F597"/>
  <c r="AI571" i="10"/>
  <c r="F816" i="8"/>
  <c r="L7"/>
  <c r="M7"/>
  <c r="H7"/>
  <c r="AN805" i="10"/>
  <c r="AI481"/>
  <c r="AI742"/>
  <c r="AN495"/>
  <c r="AI335"/>
  <c r="AI49"/>
  <c r="AI62"/>
  <c r="AI560"/>
  <c r="AI933"/>
  <c r="AI556"/>
  <c r="AI931"/>
  <c r="AI941"/>
  <c r="AI266"/>
  <c r="AI28"/>
  <c r="AI907"/>
  <c r="AI936"/>
  <c r="AI738"/>
  <c r="AI588"/>
  <c r="AI659"/>
  <c r="AI619"/>
  <c r="AI480"/>
  <c r="AI979"/>
  <c r="AI305"/>
  <c r="AI311"/>
  <c r="AI616"/>
  <c r="AI718"/>
  <c r="AI368"/>
  <c r="AI593"/>
  <c r="AI932"/>
  <c r="AI945"/>
  <c r="AI663"/>
  <c r="AI525"/>
  <c r="AI643"/>
  <c r="AI455"/>
  <c r="AI569"/>
  <c r="AI625"/>
  <c r="AI357"/>
  <c r="AI139"/>
  <c r="AJ323"/>
  <c r="AI868"/>
  <c r="AI839"/>
  <c r="AI520"/>
  <c r="AI715"/>
  <c r="AI584"/>
  <c r="AI535"/>
  <c r="AI652"/>
  <c r="AI292"/>
  <c r="AI10"/>
  <c r="AI57"/>
  <c r="AI103"/>
  <c r="AI447"/>
  <c r="AI627"/>
  <c r="AI690"/>
  <c r="AI179"/>
  <c r="AI561"/>
  <c r="AI430"/>
  <c r="AI235"/>
  <c r="AI638"/>
  <c r="AI377"/>
  <c r="AI87"/>
  <c r="AI61"/>
  <c r="AI198"/>
  <c r="AI220"/>
  <c r="AI231"/>
  <c r="AI272"/>
  <c r="AI286"/>
  <c r="AI295"/>
  <c r="AI301"/>
  <c r="AI609"/>
  <c r="AI920"/>
  <c r="AI506"/>
  <c r="AI11"/>
  <c r="AI604"/>
  <c r="AI485"/>
  <c r="AI733"/>
  <c r="AI924"/>
  <c r="AI943"/>
  <c r="AI947"/>
  <c r="AI265"/>
  <c r="AI661"/>
  <c r="AI630"/>
  <c r="AI631"/>
  <c r="AI113"/>
  <c r="AI378"/>
  <c r="AI566"/>
  <c r="AI162"/>
  <c r="AI476"/>
  <c r="AI171"/>
  <c r="AI443"/>
  <c r="AI130"/>
  <c r="AI53"/>
  <c r="AI552"/>
  <c r="AI576"/>
  <c r="AI689"/>
  <c r="AJ207"/>
  <c r="AJ69"/>
  <c r="AI555"/>
  <c r="AJ142"/>
  <c r="AK107"/>
  <c r="AI239"/>
  <c r="AI135"/>
  <c r="AI376"/>
  <c r="AI954"/>
  <c r="AI921"/>
  <c r="AI160"/>
  <c r="AI805"/>
  <c r="AO763"/>
  <c r="AL367"/>
  <c r="AM367" s="1"/>
  <c r="AJ293"/>
  <c r="AI32"/>
  <c r="AI971"/>
  <c r="AI432"/>
  <c r="AI538"/>
  <c r="AI672"/>
  <c r="AI929"/>
  <c r="AI613"/>
  <c r="AI970"/>
  <c r="AI340"/>
  <c r="AI47"/>
  <c r="AI601"/>
  <c r="AI285"/>
  <c r="AI545"/>
  <c r="AI951"/>
  <c r="AI382"/>
  <c r="AI696"/>
  <c r="AI635"/>
  <c r="AI166"/>
  <c r="AI185"/>
  <c r="AI224"/>
  <c r="AI649"/>
  <c r="AI606"/>
  <c r="AI267"/>
  <c r="AI14"/>
  <c r="AI254"/>
  <c r="AI276"/>
  <c r="AI294"/>
  <c r="AI300"/>
  <c r="AI307"/>
  <c r="AI316"/>
  <c r="AI453"/>
  <c r="AI632"/>
  <c r="AI551"/>
  <c r="AI716"/>
  <c r="AI724"/>
  <c r="AI728"/>
  <c r="AI703"/>
  <c r="AI927"/>
  <c r="AI944"/>
  <c r="AI557"/>
  <c r="AI655"/>
  <c r="AI674"/>
  <c r="AI717"/>
  <c r="AI721"/>
  <c r="AI729"/>
  <c r="AI705"/>
  <c r="AN792"/>
  <c r="AI928"/>
  <c r="AI241"/>
  <c r="AI250"/>
  <c r="AI255"/>
  <c r="AI260"/>
  <c r="AI264"/>
  <c r="AI269"/>
  <c r="AI273"/>
  <c r="AI277"/>
  <c r="AI479"/>
  <c r="AI544"/>
  <c r="AI237"/>
  <c r="AI420"/>
  <c r="AI418"/>
  <c r="AI450"/>
  <c r="AI196"/>
  <c r="AI698"/>
  <c r="AI669"/>
  <c r="AI694"/>
  <c r="AI614"/>
  <c r="AI575"/>
  <c r="AI687"/>
  <c r="AI735"/>
  <c r="AI519"/>
  <c r="AI524"/>
  <c r="AI897"/>
  <c r="AI516"/>
  <c r="AI540"/>
  <c r="AI660"/>
  <c r="AI222"/>
  <c r="AI980"/>
  <c r="AI236"/>
  <c r="AI522"/>
  <c r="AI527"/>
  <c r="AI187"/>
  <c r="AI190"/>
  <c r="AI223"/>
  <c r="AI211"/>
  <c r="AJ534"/>
  <c r="AI668"/>
  <c r="AI365"/>
  <c r="AI181"/>
  <c r="AN788"/>
  <c r="AI788" s="1"/>
  <c r="AI208"/>
  <c r="AI246"/>
  <c r="AI478"/>
  <c r="AI565"/>
  <c r="AI607"/>
  <c r="AI58"/>
  <c r="AI177"/>
  <c r="AI200"/>
  <c r="AI867"/>
  <c r="AI934"/>
  <c r="AI350"/>
  <c r="AI536"/>
  <c r="AI666"/>
  <c r="AI726"/>
  <c r="AI695"/>
  <c r="AI271"/>
  <c r="AI586"/>
  <c r="AI688"/>
  <c r="AI416"/>
  <c r="AI434"/>
  <c r="AI582"/>
  <c r="AI539"/>
  <c r="AI922"/>
  <c r="AI946"/>
  <c r="AI448"/>
  <c r="AI578"/>
  <c r="AI518"/>
  <c r="AI600"/>
  <c r="AI169"/>
  <c r="AI180"/>
  <c r="AI164"/>
  <c r="AI232"/>
  <c r="AI263"/>
  <c r="AI206"/>
  <c r="AI182"/>
  <c r="AI178"/>
  <c r="AI665"/>
  <c r="AI344"/>
  <c r="AI186"/>
  <c r="AI966"/>
  <c r="AI640"/>
  <c r="AI699"/>
  <c r="AI723"/>
  <c r="AI531"/>
  <c r="AI550"/>
  <c r="AI935"/>
  <c r="AI973"/>
  <c r="AI959"/>
  <c r="AI969"/>
  <c r="AI595"/>
  <c r="AI591"/>
  <c r="AI639"/>
  <c r="AI226"/>
  <c r="AJ861"/>
  <c r="AN858"/>
  <c r="AJ107"/>
  <c r="AI843"/>
  <c r="AI258"/>
  <c r="AI580"/>
  <c r="AI915"/>
  <c r="AI284"/>
  <c r="AI298"/>
  <c r="AI303"/>
  <c r="AI309"/>
  <c r="AI314"/>
  <c r="AI671"/>
  <c r="AI488"/>
  <c r="AI562"/>
  <c r="AI570"/>
  <c r="AI658"/>
  <c r="AI602"/>
  <c r="AI474"/>
  <c r="AI734"/>
  <c r="AI942"/>
  <c r="AI346"/>
  <c r="AI700"/>
  <c r="AI725"/>
  <c r="AI926"/>
  <c r="AI243"/>
  <c r="AI248"/>
  <c r="AI253"/>
  <c r="AI257"/>
  <c r="AI275"/>
  <c r="AI287"/>
  <c r="AI741"/>
  <c r="AI362"/>
  <c r="AI108"/>
  <c r="AI460"/>
  <c r="AI546"/>
  <c r="AI417"/>
  <c r="AI475"/>
  <c r="AJ739"/>
  <c r="AI764"/>
  <c r="AI955"/>
  <c r="AI964"/>
  <c r="AI577"/>
  <c r="AI379"/>
  <c r="AI853"/>
  <c r="AI782"/>
  <c r="AI151"/>
  <c r="AI41"/>
  <c r="AI121"/>
  <c r="AI330"/>
  <c r="AI341"/>
  <c r="AI354"/>
  <c r="AI65"/>
  <c r="AI141"/>
  <c r="AI437"/>
  <c r="AI670"/>
  <c r="AI961"/>
  <c r="AI968"/>
  <c r="AI646"/>
  <c r="AI356"/>
  <c r="AI218"/>
  <c r="AI184"/>
  <c r="AI144"/>
  <c r="AI233"/>
  <c r="AI597"/>
  <c r="AI626"/>
  <c r="AI579"/>
  <c r="AI719"/>
  <c r="AI727"/>
  <c r="AI636"/>
  <c r="AI521"/>
  <c r="AK739"/>
  <c r="AI855"/>
  <c r="AI262"/>
  <c r="AI308"/>
  <c r="AI937"/>
  <c r="AI210"/>
  <c r="AI568"/>
  <c r="AI572"/>
  <c r="AI587"/>
  <c r="AI624"/>
  <c r="AI720"/>
  <c r="AI702"/>
  <c r="AI940"/>
  <c r="AI923"/>
  <c r="AI598"/>
  <c r="AI975"/>
  <c r="AI612"/>
  <c r="AI628"/>
  <c r="AI641"/>
  <c r="AI953"/>
  <c r="AI976"/>
  <c r="AI403"/>
  <c r="AI347"/>
  <c r="AI863"/>
  <c r="AI229"/>
  <c r="AI261"/>
  <c r="AI967"/>
  <c r="AI634"/>
  <c r="AI215"/>
  <c r="AJ714"/>
  <c r="AJ348"/>
  <c r="AO293"/>
  <c r="AI111"/>
  <c r="AI270"/>
  <c r="AI319"/>
  <c r="AI441"/>
  <c r="AI547"/>
  <c r="AI621"/>
  <c r="AI792"/>
  <c r="AI925"/>
  <c r="AI464"/>
  <c r="AI333"/>
  <c r="AI620"/>
  <c r="AI653"/>
  <c r="AL133"/>
  <c r="AM133" s="1"/>
  <c r="AI864"/>
  <c r="AI825"/>
  <c r="AI815"/>
  <c r="AI810"/>
  <c r="AI404"/>
  <c r="AI758"/>
  <c r="AI442"/>
  <c r="AI452"/>
  <c r="AI360"/>
  <c r="AI363"/>
  <c r="AI283"/>
  <c r="AN293"/>
  <c r="AK706"/>
  <c r="AN706" s="1"/>
  <c r="AJ667"/>
  <c r="AN667" s="1"/>
  <c r="AI326"/>
  <c r="AI489"/>
  <c r="AI901"/>
  <c r="AI52"/>
  <c r="AI54"/>
  <c r="AI56"/>
  <c r="AI60"/>
  <c r="AI112"/>
  <c r="AI159"/>
  <c r="AI161"/>
  <c r="AI163"/>
  <c r="AI165"/>
  <c r="AI168"/>
  <c r="AI170"/>
  <c r="AI172"/>
  <c r="AI174"/>
  <c r="AI189"/>
  <c r="AI193"/>
  <c r="AI195"/>
  <c r="AI203"/>
  <c r="AI205"/>
  <c r="AI213"/>
  <c r="AI217"/>
  <c r="AI240"/>
  <c r="AI244"/>
  <c r="AI247"/>
  <c r="AI249"/>
  <c r="AI251"/>
  <c r="AI256"/>
  <c r="AI274"/>
  <c r="AI23"/>
  <c r="AI25"/>
  <c r="AI176"/>
  <c r="AI317"/>
  <c r="AI486"/>
  <c r="AI532"/>
  <c r="AI537"/>
  <c r="AI549"/>
  <c r="AI559"/>
  <c r="AI590"/>
  <c r="AI592"/>
  <c r="AI594"/>
  <c r="AI905"/>
  <c r="AI415"/>
  <c r="AI419"/>
  <c r="AI421"/>
  <c r="AI423"/>
  <c r="AI425"/>
  <c r="AI429"/>
  <c r="AI431"/>
  <c r="AI433"/>
  <c r="AI435"/>
  <c r="AI438"/>
  <c r="AI440"/>
  <c r="AI445"/>
  <c r="AI529"/>
  <c r="AI617"/>
  <c r="AI816"/>
  <c r="AI526"/>
  <c r="AK834"/>
  <c r="AN834" s="1"/>
  <c r="AI13"/>
  <c r="AI152"/>
  <c r="AI338"/>
  <c r="G111" i="8"/>
  <c r="G900"/>
  <c r="E526" i="11"/>
  <c r="E511" s="1"/>
  <c r="AI633" i="10"/>
  <c r="AI101"/>
  <c r="AI98"/>
  <c r="AI100"/>
  <c r="AI97"/>
  <c r="AI849"/>
  <c r="AJ780"/>
  <c r="AL618"/>
  <c r="AM618" s="1"/>
  <c r="AL495"/>
  <c r="AM495" s="1"/>
  <c r="AO495"/>
  <c r="AL834"/>
  <c r="AM834" s="1"/>
  <c r="AL444"/>
  <c r="AM444" s="1"/>
  <c r="AI848"/>
  <c r="AI819"/>
  <c r="AI865"/>
  <c r="AI70"/>
  <c r="AI90"/>
  <c r="AI913"/>
  <c r="AI850"/>
  <c r="AL763"/>
  <c r="AM763" s="1"/>
  <c r="AO504"/>
  <c r="AJ854"/>
  <c r="AJ802"/>
  <c r="AJ701"/>
  <c r="AJ648"/>
  <c r="AJ611"/>
  <c r="AJ548"/>
  <c r="AJ523"/>
  <c r="AJ252"/>
  <c r="AJ183"/>
  <c r="AO89"/>
  <c r="AJ8"/>
  <c r="AJ402"/>
  <c r="AO380"/>
  <c r="AJ367"/>
  <c r="AJ339"/>
  <c r="AJ310"/>
  <c r="AO278"/>
  <c r="AJ202"/>
  <c r="AK150"/>
  <c r="AL142"/>
  <c r="AM142" s="1"/>
  <c r="AJ118"/>
  <c r="AJ96"/>
  <c r="AL504"/>
  <c r="AM504" s="1"/>
  <c r="AO110"/>
  <c r="AL150"/>
  <c r="AM150" s="1"/>
  <c r="AL89"/>
  <c r="AM89" s="1"/>
  <c r="AJ763"/>
  <c r="AJ487"/>
  <c r="AJ110"/>
  <c r="AJ20"/>
  <c r="AK756"/>
  <c r="AJ821"/>
  <c r="AJ414"/>
  <c r="AO861"/>
  <c r="AI82"/>
  <c r="AI91"/>
  <c r="AI72"/>
  <c r="AI449"/>
  <c r="AI454"/>
  <c r="AI844"/>
  <c r="AI866"/>
  <c r="AI862"/>
  <c r="AI813"/>
  <c r="AJ851"/>
  <c r="AL667"/>
  <c r="AM667" s="1"/>
  <c r="AO637"/>
  <c r="AJ618"/>
  <c r="AN618" s="1"/>
  <c r="AJ567"/>
  <c r="AJ462"/>
  <c r="AN462" s="1"/>
  <c r="AN380"/>
  <c r="AK861"/>
  <c r="AN861" s="1"/>
  <c r="AI861" s="1"/>
  <c r="AJ881"/>
  <c r="AJ785"/>
  <c r="AJ766"/>
  <c r="AJ756"/>
  <c r="AJ679"/>
  <c r="AJ654"/>
  <c r="AJ629"/>
  <c r="AJ589"/>
  <c r="AJ573"/>
  <c r="AJ436"/>
  <c r="AO397"/>
  <c r="AJ383"/>
  <c r="AJ358"/>
  <c r="AO348"/>
  <c r="AJ297"/>
  <c r="AL293"/>
  <c r="AM293" s="1"/>
  <c r="AJ219"/>
  <c r="AN133"/>
  <c r="AO107"/>
  <c r="AJ76"/>
  <c r="AO367"/>
  <c r="AJ332"/>
  <c r="AJ318"/>
  <c r="AL278"/>
  <c r="AJ245"/>
  <c r="AJ63"/>
  <c r="AJ27"/>
  <c r="AL706"/>
  <c r="AM706" s="1"/>
  <c r="AI889"/>
  <c r="AI909"/>
  <c r="AI917"/>
  <c r="AL348"/>
  <c r="AM348" s="1"/>
  <c r="AO462"/>
  <c r="AJ397"/>
  <c r="AN397" s="1"/>
  <c r="AJ150"/>
  <c r="AK89"/>
  <c r="AJ39"/>
  <c r="AM278"/>
  <c r="AL637"/>
  <c r="AM637" s="1"/>
  <c r="AK763"/>
  <c r="AJ736"/>
  <c r="AJ504"/>
  <c r="AK367"/>
  <c r="AK348"/>
  <c r="AK318"/>
  <c r="AN318" s="1"/>
  <c r="AJ278"/>
  <c r="AN278" s="1"/>
  <c r="AJ89"/>
  <c r="AK63"/>
  <c r="AN63" s="1"/>
  <c r="AK39"/>
  <c r="AK27"/>
  <c r="AI883"/>
  <c r="AI857"/>
  <c r="AI24"/>
  <c r="AI893"/>
  <c r="I980"/>
  <c r="I979"/>
  <c r="I978"/>
  <c r="I977"/>
  <c r="I976"/>
  <c r="I975"/>
  <c r="I974"/>
  <c r="I971"/>
  <c r="I970"/>
  <c r="I969"/>
  <c r="I968"/>
  <c r="I967"/>
  <c r="I966"/>
  <c r="I962"/>
  <c r="I961"/>
  <c r="I960"/>
  <c r="I959"/>
  <c r="I958"/>
  <c r="I957"/>
  <c r="I956"/>
  <c r="I955"/>
  <c r="I954"/>
  <c r="I953"/>
  <c r="I952"/>
  <c r="I951"/>
  <c r="I950"/>
  <c r="I949"/>
  <c r="I948"/>
  <c r="I947"/>
  <c r="I946"/>
  <c r="I945"/>
  <c r="I944"/>
  <c r="I941"/>
  <c r="I940"/>
  <c r="I939"/>
  <c r="I938"/>
  <c r="I937"/>
  <c r="I936"/>
  <c r="I933"/>
  <c r="I932"/>
  <c r="I931"/>
  <c r="I928"/>
  <c r="I927"/>
  <c r="I926"/>
  <c r="I925"/>
  <c r="I922"/>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67"/>
  <c r="I866"/>
  <c r="I865"/>
  <c r="I864"/>
  <c r="I863"/>
  <c r="I862"/>
  <c r="I861"/>
  <c r="I857"/>
  <c r="I856"/>
  <c r="I868"/>
  <c r="I855"/>
  <c r="I854"/>
  <c r="F847"/>
  <c r="F840"/>
  <c r="F839"/>
  <c r="F838"/>
  <c r="F846"/>
  <c r="F845"/>
  <c r="F844"/>
  <c r="F843"/>
  <c r="F842"/>
  <c r="F841"/>
  <c r="F825"/>
  <c r="F824"/>
  <c r="F821"/>
  <c r="F820"/>
  <c r="F819"/>
  <c r="I810"/>
  <c r="I816"/>
  <c r="I815"/>
  <c r="I814"/>
  <c r="I813"/>
  <c r="I812"/>
  <c r="I811"/>
  <c r="I802"/>
  <c r="I800"/>
  <c r="I799"/>
  <c r="I798"/>
  <c r="I797"/>
  <c r="F796"/>
  <c r="F787"/>
  <c r="F786"/>
  <c r="F785"/>
  <c r="F780"/>
  <c r="F779"/>
  <c r="F778"/>
  <c r="F777"/>
  <c r="F776"/>
  <c r="F775"/>
  <c r="F774"/>
  <c r="F773"/>
  <c r="F772"/>
  <c r="F771"/>
  <c r="I769"/>
  <c r="I768"/>
  <c r="I767"/>
  <c r="I766"/>
  <c r="I763"/>
  <c r="I762"/>
  <c r="I761"/>
  <c r="I760"/>
  <c r="F759"/>
  <c r="F756"/>
  <c r="F755"/>
  <c r="F754"/>
  <c r="F753"/>
  <c r="F752"/>
  <c r="F751"/>
  <c r="I742"/>
  <c r="I741"/>
  <c r="F739"/>
  <c r="F736"/>
  <c r="F735"/>
  <c r="F734"/>
  <c r="F733"/>
  <c r="I715"/>
  <c r="I714"/>
  <c r="I705"/>
  <c r="I704"/>
  <c r="I701"/>
  <c r="I700"/>
  <c r="I699"/>
  <c r="I698"/>
  <c r="I697"/>
  <c r="I696"/>
  <c r="I695"/>
  <c r="I694"/>
  <c r="I693"/>
  <c r="F691"/>
  <c r="F690"/>
  <c r="F689"/>
  <c r="F688"/>
  <c r="F686"/>
  <c r="F684"/>
  <c r="F683"/>
  <c r="F682"/>
  <c r="F681"/>
  <c r="F680"/>
  <c r="F679"/>
  <c r="F678"/>
  <c r="F677"/>
  <c r="F676"/>
  <c r="F675"/>
  <c r="F674"/>
  <c r="F673"/>
  <c r="F667"/>
  <c r="F665"/>
  <c r="I663"/>
  <c r="I662"/>
  <c r="I660"/>
  <c r="I661"/>
  <c r="I659"/>
  <c r="I658"/>
  <c r="I657"/>
  <c r="I656"/>
  <c r="I655"/>
  <c r="I654"/>
  <c r="I653"/>
  <c r="I652"/>
  <c r="I651"/>
  <c r="I650"/>
  <c r="I649"/>
  <c r="I648"/>
  <c r="I646"/>
  <c r="I645"/>
  <c r="I643"/>
  <c r="I637"/>
  <c r="I636"/>
  <c r="I635"/>
  <c r="I634"/>
  <c r="I633"/>
  <c r="I632"/>
  <c r="I631"/>
  <c r="I630"/>
  <c r="I629"/>
  <c r="I628"/>
  <c r="I627"/>
  <c r="I626"/>
  <c r="I625"/>
  <c r="I624"/>
  <c r="I623"/>
  <c r="I618"/>
  <c r="I617"/>
  <c r="I616"/>
  <c r="F615"/>
  <c r="F614"/>
  <c r="F613"/>
  <c r="F612"/>
  <c r="F611"/>
  <c r="F609"/>
  <c r="F608"/>
  <c r="F607"/>
  <c r="F610"/>
  <c r="F605"/>
  <c r="F602"/>
  <c r="F601"/>
  <c r="F600"/>
  <c r="F599"/>
  <c r="F598"/>
  <c r="F596"/>
  <c r="F595"/>
  <c r="F594"/>
  <c r="F593"/>
  <c r="F592"/>
  <c r="F591"/>
  <c r="F590"/>
  <c r="F589"/>
  <c r="F588"/>
  <c r="F587"/>
  <c r="F586"/>
  <c r="F585"/>
  <c r="F584"/>
  <c r="F583"/>
  <c r="F604"/>
  <c r="F603"/>
  <c r="F582"/>
  <c r="F851"/>
  <c r="F850"/>
  <c r="F849"/>
  <c r="F848"/>
  <c r="F579"/>
  <c r="F578"/>
  <c r="F567"/>
  <c r="F564"/>
  <c r="I562"/>
  <c r="I561"/>
  <c r="I560"/>
  <c r="I559"/>
  <c r="I558"/>
  <c r="I557"/>
  <c r="I556"/>
  <c r="I555"/>
  <c r="I554"/>
  <c r="I553"/>
  <c r="I552"/>
  <c r="I551"/>
  <c r="I550"/>
  <c r="I549"/>
  <c r="I548"/>
  <c r="I577"/>
  <c r="I576"/>
  <c r="I575"/>
  <c r="I574"/>
  <c r="I573"/>
  <c r="I547"/>
  <c r="I546"/>
  <c r="I545"/>
  <c r="I544"/>
  <c r="I543"/>
  <c r="I540"/>
  <c r="I537"/>
  <c r="I536"/>
  <c r="I535"/>
  <c r="I539"/>
  <c r="I538"/>
  <c r="I534"/>
  <c r="I532"/>
  <c r="I533"/>
  <c r="F531"/>
  <c r="I529"/>
  <c r="I528"/>
  <c r="I527"/>
  <c r="I526"/>
  <c r="I525"/>
  <c r="I524"/>
  <c r="I523"/>
  <c r="I522"/>
  <c r="I517"/>
  <c r="I504"/>
  <c r="I503"/>
  <c r="I489"/>
  <c r="I488"/>
  <c r="I487"/>
  <c r="I486"/>
  <c r="I485"/>
  <c r="F484"/>
  <c r="F477"/>
  <c r="F476"/>
  <c r="F475"/>
  <c r="F474"/>
  <c r="F462"/>
  <c r="F461"/>
  <c r="F460"/>
  <c r="F459"/>
  <c r="F455"/>
  <c r="F454"/>
  <c r="F453"/>
  <c r="F452"/>
  <c r="I450"/>
  <c r="I449"/>
  <c r="I444"/>
  <c r="I443"/>
  <c r="I442"/>
  <c r="I441"/>
  <c r="I440"/>
  <c r="I439"/>
  <c r="I438"/>
  <c r="I437"/>
  <c r="I436"/>
  <c r="F435"/>
  <c r="F434"/>
  <c r="F433"/>
  <c r="F432"/>
  <c r="F431"/>
  <c r="F430"/>
  <c r="F429"/>
  <c r="F980"/>
  <c r="F979"/>
  <c r="F978"/>
  <c r="F977"/>
  <c r="F976"/>
  <c r="F975"/>
  <c r="F974"/>
  <c r="F971"/>
  <c r="F970"/>
  <c r="F969"/>
  <c r="F968"/>
  <c r="F967"/>
  <c r="F966"/>
  <c r="F962"/>
  <c r="F961"/>
  <c r="F960"/>
  <c r="F959"/>
  <c r="F958"/>
  <c r="F957"/>
  <c r="F956"/>
  <c r="F955"/>
  <c r="F954"/>
  <c r="F953"/>
  <c r="F952"/>
  <c r="F951"/>
  <c r="F950"/>
  <c r="F949"/>
  <c r="F948"/>
  <c r="F947"/>
  <c r="F946"/>
  <c r="F945"/>
  <c r="F944"/>
  <c r="F941"/>
  <c r="F940"/>
  <c r="F939"/>
  <c r="F938"/>
  <c r="F937"/>
  <c r="F936"/>
  <c r="F933"/>
  <c r="F932"/>
  <c r="F931"/>
  <c r="F928"/>
  <c r="F927"/>
  <c r="F926"/>
  <c r="F925"/>
  <c r="F922"/>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67"/>
  <c r="F866"/>
  <c r="F865"/>
  <c r="F864"/>
  <c r="F863"/>
  <c r="F862"/>
  <c r="F861"/>
  <c r="F857"/>
  <c r="F856"/>
  <c r="F868"/>
  <c r="F855"/>
  <c r="F854"/>
  <c r="I840"/>
  <c r="I839"/>
  <c r="I838"/>
  <c r="I846"/>
  <c r="I845"/>
  <c r="I844"/>
  <c r="I843"/>
  <c r="I842"/>
  <c r="I841"/>
  <c r="I825"/>
  <c r="I824"/>
  <c r="I821"/>
  <c r="I820"/>
  <c r="I819"/>
  <c r="F818"/>
  <c r="F810"/>
  <c r="F816"/>
  <c r="F815"/>
  <c r="F814"/>
  <c r="F813"/>
  <c r="F812"/>
  <c r="F811"/>
  <c r="F802"/>
  <c r="F800"/>
  <c r="F799"/>
  <c r="F798"/>
  <c r="F797"/>
  <c r="I787"/>
  <c r="I786"/>
  <c r="I785"/>
  <c r="I780"/>
  <c r="I779"/>
  <c r="I778"/>
  <c r="I777"/>
  <c r="I776"/>
  <c r="I775"/>
  <c r="I774"/>
  <c r="I773"/>
  <c r="I772"/>
  <c r="I771"/>
  <c r="F770"/>
  <c r="F769"/>
  <c r="F768"/>
  <c r="F767"/>
  <c r="F766"/>
  <c r="F763"/>
  <c r="F762"/>
  <c r="F761"/>
  <c r="F760"/>
  <c r="I756"/>
  <c r="I755"/>
  <c r="I754"/>
  <c r="I753"/>
  <c r="I752"/>
  <c r="I751"/>
  <c r="F750"/>
  <c r="F742"/>
  <c r="F741"/>
  <c r="F740"/>
  <c r="I736"/>
  <c r="I735"/>
  <c r="I734"/>
  <c r="I733"/>
  <c r="F732"/>
  <c r="F715"/>
  <c r="F714"/>
  <c r="F705"/>
  <c r="F704"/>
  <c r="F701"/>
  <c r="F700"/>
  <c r="F699"/>
  <c r="F698"/>
  <c r="F697"/>
  <c r="F696"/>
  <c r="F695"/>
  <c r="F694"/>
  <c r="F693"/>
  <c r="I690"/>
  <c r="I689"/>
  <c r="I688"/>
  <c r="I686"/>
  <c r="I684"/>
  <c r="I683"/>
  <c r="I682"/>
  <c r="I681"/>
  <c r="I680"/>
  <c r="I679"/>
  <c r="I678"/>
  <c r="I677"/>
  <c r="I676"/>
  <c r="I675"/>
  <c r="I674"/>
  <c r="I673"/>
  <c r="I667"/>
  <c r="I665"/>
  <c r="F664"/>
  <c r="F663"/>
  <c r="F662"/>
  <c r="F660"/>
  <c r="F661"/>
  <c r="F659"/>
  <c r="F658"/>
  <c r="F657"/>
  <c r="F656"/>
  <c r="F655"/>
  <c r="F654"/>
  <c r="F653"/>
  <c r="F652"/>
  <c r="F651"/>
  <c r="F650"/>
  <c r="F649"/>
  <c r="F648"/>
  <c r="F646"/>
  <c r="F645"/>
  <c r="F643"/>
  <c r="F637"/>
  <c r="F636"/>
  <c r="F635"/>
  <c r="F634"/>
  <c r="F633"/>
  <c r="F632"/>
  <c r="F631"/>
  <c r="F630"/>
  <c r="F629"/>
  <c r="F628"/>
  <c r="F627"/>
  <c r="F626"/>
  <c r="F625"/>
  <c r="F624"/>
  <c r="F623"/>
  <c r="F618"/>
  <c r="F617"/>
  <c r="F616"/>
  <c r="I614"/>
  <c r="I613"/>
  <c r="I612"/>
  <c r="I611"/>
  <c r="I609"/>
  <c r="I608"/>
  <c r="I607"/>
  <c r="I610"/>
  <c r="I605"/>
  <c r="I602"/>
  <c r="I601"/>
  <c r="I600"/>
  <c r="I599"/>
  <c r="I598"/>
  <c r="I596"/>
  <c r="I595"/>
  <c r="I594"/>
  <c r="I593"/>
  <c r="I592"/>
  <c r="I591"/>
  <c r="I590"/>
  <c r="I589"/>
  <c r="I588"/>
  <c r="I587"/>
  <c r="I586"/>
  <c r="I585"/>
  <c r="I584"/>
  <c r="I583"/>
  <c r="I604"/>
  <c r="I603"/>
  <c r="I582"/>
  <c r="I851"/>
  <c r="I850"/>
  <c r="I849"/>
  <c r="I848"/>
  <c r="I579"/>
  <c r="I578"/>
  <c r="I567"/>
  <c r="I564"/>
  <c r="F563"/>
  <c r="F562"/>
  <c r="F561"/>
  <c r="F560"/>
  <c r="F559"/>
  <c r="F558"/>
  <c r="F557"/>
  <c r="F556"/>
  <c r="F555"/>
  <c r="F554"/>
  <c r="F553"/>
  <c r="F552"/>
  <c r="F551"/>
  <c r="F550"/>
  <c r="F549"/>
  <c r="F548"/>
  <c r="F577"/>
  <c r="F576"/>
  <c r="F575"/>
  <c r="F574"/>
  <c r="F573"/>
  <c r="F547"/>
  <c r="F546"/>
  <c r="F545"/>
  <c r="F544"/>
  <c r="F543"/>
  <c r="F540"/>
  <c r="F537"/>
  <c r="F536"/>
  <c r="F535"/>
  <c r="F539"/>
  <c r="F538"/>
  <c r="F534"/>
  <c r="F532"/>
  <c r="F533"/>
  <c r="F530"/>
  <c r="F529"/>
  <c r="F528"/>
  <c r="F527"/>
  <c r="F526"/>
  <c r="F525"/>
  <c r="F524"/>
  <c r="F523"/>
  <c r="F522"/>
  <c r="F517"/>
  <c r="F504"/>
  <c r="F503"/>
  <c r="F489"/>
  <c r="F488"/>
  <c r="F487"/>
  <c r="F486"/>
  <c r="F485"/>
  <c r="I477"/>
  <c r="I476"/>
  <c r="I475"/>
  <c r="I474"/>
  <c r="I462"/>
  <c r="I461"/>
  <c r="I460"/>
  <c r="I459"/>
  <c r="I455"/>
  <c r="I454"/>
  <c r="I453"/>
  <c r="I452"/>
  <c r="I451"/>
  <c r="F450"/>
  <c r="F449"/>
  <c r="F444"/>
  <c r="F443"/>
  <c r="F442"/>
  <c r="F441"/>
  <c r="F440"/>
  <c r="F439"/>
  <c r="F438"/>
  <c r="F437"/>
  <c r="I435"/>
  <c r="I434"/>
  <c r="I433"/>
  <c r="I432"/>
  <c r="F428"/>
  <c r="I426"/>
  <c r="F425"/>
  <c r="F424"/>
  <c r="F423"/>
  <c r="F422"/>
  <c r="F421"/>
  <c r="F420"/>
  <c r="F419"/>
  <c r="F418"/>
  <c r="F417"/>
  <c r="F416"/>
  <c r="F415"/>
  <c r="F409"/>
  <c r="F407"/>
  <c r="F406"/>
  <c r="I404"/>
  <c r="I403"/>
  <c r="I402"/>
  <c r="F401"/>
  <c r="F400"/>
  <c r="F397"/>
  <c r="F396"/>
  <c r="F395"/>
  <c r="F394"/>
  <c r="F392"/>
  <c r="F391"/>
  <c r="F390"/>
  <c r="F389"/>
  <c r="F388"/>
  <c r="I386"/>
  <c r="I385"/>
  <c r="I384"/>
  <c r="I383"/>
  <c r="I380"/>
  <c r="I379"/>
  <c r="I378"/>
  <c r="I377"/>
  <c r="I376"/>
  <c r="I375"/>
  <c r="I373"/>
  <c r="I372"/>
  <c r="I370"/>
  <c r="I367"/>
  <c r="I366"/>
  <c r="I365"/>
  <c r="I364"/>
  <c r="I363"/>
  <c r="I362"/>
  <c r="I361"/>
  <c r="F360"/>
  <c r="F359"/>
  <c r="I357"/>
  <c r="I356"/>
  <c r="I355"/>
  <c r="F354"/>
  <c r="F353"/>
  <c r="I348"/>
  <c r="I347"/>
  <c r="I346"/>
  <c r="I345"/>
  <c r="I344"/>
  <c r="I343"/>
  <c r="I341"/>
  <c r="I340"/>
  <c r="I339"/>
  <c r="F338"/>
  <c r="F337"/>
  <c r="I335"/>
  <c r="I334"/>
  <c r="I333"/>
  <c r="I332"/>
  <c r="F331"/>
  <c r="F330"/>
  <c r="F329"/>
  <c r="I326"/>
  <c r="I325"/>
  <c r="I324"/>
  <c r="I323"/>
  <c r="F322"/>
  <c r="F321"/>
  <c r="F318"/>
  <c r="F317"/>
  <c r="F316"/>
  <c r="F315"/>
  <c r="F314"/>
  <c r="I312"/>
  <c r="I311"/>
  <c r="I310"/>
  <c r="F309"/>
  <c r="F308"/>
  <c r="F307"/>
  <c r="I305"/>
  <c r="I304"/>
  <c r="I303"/>
  <c r="I302"/>
  <c r="F301"/>
  <c r="F300"/>
  <c r="F299"/>
  <c r="F298"/>
  <c r="I293"/>
  <c r="I292"/>
  <c r="I290"/>
  <c r="F287"/>
  <c r="F286"/>
  <c r="F285"/>
  <c r="F284"/>
  <c r="F283"/>
  <c r="F282"/>
  <c r="F281"/>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0"/>
  <c r="F189"/>
  <c r="F188"/>
  <c r="F187"/>
  <c r="F186"/>
  <c r="F185"/>
  <c r="F184"/>
  <c r="F183"/>
  <c r="F182"/>
  <c r="F181"/>
  <c r="F180"/>
  <c r="F179"/>
  <c r="F178"/>
  <c r="F177"/>
  <c r="F176"/>
  <c r="I174"/>
  <c r="I173"/>
  <c r="I172"/>
  <c r="I171"/>
  <c r="I170"/>
  <c r="I169"/>
  <c r="I168"/>
  <c r="I167"/>
  <c r="I166"/>
  <c r="I165"/>
  <c r="I164"/>
  <c r="I163"/>
  <c r="I162"/>
  <c r="I161"/>
  <c r="I160"/>
  <c r="I159"/>
  <c r="I150"/>
  <c r="I149"/>
  <c r="I148"/>
  <c r="I142"/>
  <c r="I141"/>
  <c r="I140"/>
  <c r="I139"/>
  <c r="I133"/>
  <c r="I132"/>
  <c r="I131"/>
  <c r="I130"/>
  <c r="I125"/>
  <c r="I122"/>
  <c r="I120"/>
  <c r="I119"/>
  <c r="I118"/>
  <c r="F117"/>
  <c r="F112"/>
  <c r="I107"/>
  <c r="I106"/>
  <c r="I105"/>
  <c r="I104"/>
  <c r="I103"/>
  <c r="I101"/>
  <c r="I100"/>
  <c r="I99"/>
  <c r="I98"/>
  <c r="I97"/>
  <c r="I96"/>
  <c r="I89"/>
  <c r="I88"/>
  <c r="I87"/>
  <c r="I86"/>
  <c r="I84"/>
  <c r="I83"/>
  <c r="I82"/>
  <c r="I81"/>
  <c r="I80"/>
  <c r="I79"/>
  <c r="I78"/>
  <c r="I77"/>
  <c r="I76"/>
  <c r="F75"/>
  <c r="F74"/>
  <c r="F73"/>
  <c r="F72"/>
  <c r="F71"/>
  <c r="F70"/>
  <c r="I63"/>
  <c r="I62"/>
  <c r="I61"/>
  <c r="I60"/>
  <c r="I59"/>
  <c r="F58"/>
  <c r="F57"/>
  <c r="F56"/>
  <c r="F53"/>
  <c r="F52"/>
  <c r="F51"/>
  <c r="F50"/>
  <c r="F49"/>
  <c r="I47"/>
  <c r="I38"/>
  <c r="I37"/>
  <c r="I36"/>
  <c r="F35"/>
  <c r="F34"/>
  <c r="F27"/>
  <c r="F26"/>
  <c r="F25"/>
  <c r="F24"/>
  <c r="I22"/>
  <c r="I21"/>
  <c r="I20"/>
  <c r="F19"/>
  <c r="F17"/>
  <c r="F16"/>
  <c r="I14"/>
  <c r="I13"/>
  <c r="I12"/>
  <c r="F11"/>
  <c r="F10"/>
  <c r="F9"/>
  <c r="D48"/>
  <c r="D96"/>
  <c r="F110"/>
  <c r="F175"/>
  <c r="D297"/>
  <c r="F313"/>
  <c r="F336"/>
  <c r="F352"/>
  <c r="F358"/>
  <c r="F405"/>
  <c r="F413"/>
  <c r="D880"/>
  <c r="D622"/>
  <c r="F158"/>
  <c r="K427"/>
  <c r="J685"/>
  <c r="J622"/>
  <c r="J351"/>
  <c r="J296"/>
  <c r="J157"/>
  <c r="G880"/>
  <c r="J817"/>
  <c r="H622"/>
  <c r="E296"/>
  <c r="G68"/>
  <c r="AF33"/>
  <c r="AF116"/>
  <c r="G191"/>
  <c r="K784"/>
  <c r="J784"/>
  <c r="J374"/>
  <c r="H351"/>
  <c r="K157"/>
  <c r="K296"/>
  <c r="G46"/>
  <c r="D351"/>
  <c r="AF85"/>
  <c r="AF147"/>
  <c r="G581"/>
  <c r="H581"/>
  <c r="K351"/>
  <c r="H374"/>
  <c r="H191"/>
  <c r="H880"/>
  <c r="E817"/>
  <c r="K191"/>
  <c r="D581"/>
  <c r="E784"/>
  <c r="G796"/>
  <c r="G732"/>
  <c r="G847"/>
  <c r="G770"/>
  <c r="G759"/>
  <c r="G691"/>
  <c r="G490"/>
  <c r="G393"/>
  <c r="G33"/>
  <c r="G484"/>
  <c r="K818"/>
  <c r="E818"/>
  <c r="K796"/>
  <c r="H796"/>
  <c r="J770"/>
  <c r="J759"/>
  <c r="K750"/>
  <c r="E750"/>
  <c r="H691"/>
  <c r="J563"/>
  <c r="H484"/>
  <c r="J291"/>
  <c r="K847"/>
  <c r="H847"/>
  <c r="E847"/>
  <c r="J818"/>
  <c r="K770"/>
  <c r="H770"/>
  <c r="E770"/>
  <c r="K759"/>
  <c r="H759"/>
  <c r="E759"/>
  <c r="J750"/>
  <c r="K732"/>
  <c r="H732"/>
  <c r="E732"/>
  <c r="J691"/>
  <c r="K664"/>
  <c r="H664"/>
  <c r="E664"/>
  <c r="K615"/>
  <c r="H615"/>
  <c r="E615"/>
  <c r="K563"/>
  <c r="H563"/>
  <c r="E563"/>
  <c r="K490"/>
  <c r="H490"/>
  <c r="E490"/>
  <c r="J484"/>
  <c r="E427"/>
  <c r="J413"/>
  <c r="J393"/>
  <c r="K85"/>
  <c r="H85"/>
  <c r="E85"/>
  <c r="J33"/>
  <c r="K33"/>
  <c r="E33"/>
  <c r="D847"/>
  <c r="D759"/>
  <c r="D732"/>
  <c r="D691"/>
  <c r="D427"/>
  <c r="AL397"/>
  <c r="AM397" s="1"/>
  <c r="AO133"/>
  <c r="AK110"/>
  <c r="AL380"/>
  <c r="AM380" s="1"/>
  <c r="AO142"/>
  <c r="I431"/>
  <c r="I430"/>
  <c r="I429"/>
  <c r="I428"/>
  <c r="F427"/>
  <c r="I425"/>
  <c r="I424"/>
  <c r="I423"/>
  <c r="I422"/>
  <c r="I421"/>
  <c r="I420"/>
  <c r="I419"/>
  <c r="I418"/>
  <c r="I417"/>
  <c r="I416"/>
  <c r="I415"/>
  <c r="I409"/>
  <c r="I407"/>
  <c r="I406"/>
  <c r="I405"/>
  <c r="F404"/>
  <c r="F403"/>
  <c r="I401"/>
  <c r="I400"/>
  <c r="I397"/>
  <c r="I396"/>
  <c r="I395"/>
  <c r="I394"/>
  <c r="I392"/>
  <c r="I391"/>
  <c r="I390"/>
  <c r="I389"/>
  <c r="I388"/>
  <c r="I387"/>
  <c r="F386"/>
  <c r="F385"/>
  <c r="F384"/>
  <c r="F383"/>
  <c r="F380"/>
  <c r="F379"/>
  <c r="F378"/>
  <c r="F377"/>
  <c r="F376"/>
  <c r="F375"/>
  <c r="F373"/>
  <c r="F372"/>
  <c r="F370"/>
  <c r="F367"/>
  <c r="F366"/>
  <c r="F365"/>
  <c r="F364"/>
  <c r="F363"/>
  <c r="F362"/>
  <c r="I360"/>
  <c r="I359"/>
  <c r="I358"/>
  <c r="F357"/>
  <c r="F356"/>
  <c r="I354"/>
  <c r="I353"/>
  <c r="I352"/>
  <c r="F348"/>
  <c r="F347"/>
  <c r="F346"/>
  <c r="F345"/>
  <c r="F344"/>
  <c r="F343"/>
  <c r="F341"/>
  <c r="F340"/>
  <c r="I338"/>
  <c r="I337"/>
  <c r="I336"/>
  <c r="F335"/>
  <c r="F334"/>
  <c r="F333"/>
  <c r="I331"/>
  <c r="I330"/>
  <c r="I329"/>
  <c r="I328"/>
  <c r="F326"/>
  <c r="F325"/>
  <c r="F324"/>
  <c r="I322"/>
  <c r="I321"/>
  <c r="I318"/>
  <c r="I317"/>
  <c r="I316"/>
  <c r="I315"/>
  <c r="I314"/>
  <c r="I313"/>
  <c r="F312"/>
  <c r="F311"/>
  <c r="I309"/>
  <c r="I308"/>
  <c r="I307"/>
  <c r="I306"/>
  <c r="F305"/>
  <c r="F304"/>
  <c r="F303"/>
  <c r="I301"/>
  <c r="I300"/>
  <c r="I299"/>
  <c r="I298"/>
  <c r="I297"/>
  <c r="F293"/>
  <c r="F292"/>
  <c r="I287"/>
  <c r="I286"/>
  <c r="I285"/>
  <c r="I284"/>
  <c r="I283"/>
  <c r="I282"/>
  <c r="I281"/>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0"/>
  <c r="I189"/>
  <c r="I188"/>
  <c r="I187"/>
  <c r="I186"/>
  <c r="I185"/>
  <c r="I184"/>
  <c r="I183"/>
  <c r="I182"/>
  <c r="I181"/>
  <c r="I180"/>
  <c r="I179"/>
  <c r="I178"/>
  <c r="I177"/>
  <c r="I176"/>
  <c r="I175"/>
  <c r="F174"/>
  <c r="F173"/>
  <c r="F172"/>
  <c r="F171"/>
  <c r="F170"/>
  <c r="F169"/>
  <c r="F168"/>
  <c r="F167"/>
  <c r="F166"/>
  <c r="F165"/>
  <c r="F164"/>
  <c r="F163"/>
  <c r="F162"/>
  <c r="F161"/>
  <c r="F160"/>
  <c r="F159"/>
  <c r="F150"/>
  <c r="F149"/>
  <c r="F148"/>
  <c r="F142"/>
  <c r="F141"/>
  <c r="F140"/>
  <c r="F139"/>
  <c r="F133"/>
  <c r="F132"/>
  <c r="F131"/>
  <c r="F130"/>
  <c r="F125"/>
  <c r="F122"/>
  <c r="F120"/>
  <c r="F119"/>
  <c r="I117"/>
  <c r="I112"/>
  <c r="I110"/>
  <c r="F107"/>
  <c r="F106"/>
  <c r="F105"/>
  <c r="F104"/>
  <c r="F103"/>
  <c r="F101"/>
  <c r="F100"/>
  <c r="F99"/>
  <c r="F98"/>
  <c r="F97"/>
  <c r="I92"/>
  <c r="F89"/>
  <c r="F88"/>
  <c r="F87"/>
  <c r="F86"/>
  <c r="F84"/>
  <c r="F83"/>
  <c r="F82"/>
  <c r="F81"/>
  <c r="F80"/>
  <c r="F79"/>
  <c r="F78"/>
  <c r="F77"/>
  <c r="I75"/>
  <c r="I74"/>
  <c r="I73"/>
  <c r="I72"/>
  <c r="I71"/>
  <c r="I70"/>
  <c r="I69"/>
  <c r="F63"/>
  <c r="F62"/>
  <c r="F61"/>
  <c r="F60"/>
  <c r="I58"/>
  <c r="I57"/>
  <c r="I56"/>
  <c r="I53"/>
  <c r="I52"/>
  <c r="I51"/>
  <c r="I50"/>
  <c r="I49"/>
  <c r="I48"/>
  <c r="F47"/>
  <c r="F38"/>
  <c r="F37"/>
  <c r="F36"/>
  <c r="I34"/>
  <c r="I27"/>
  <c r="I26"/>
  <c r="I25"/>
  <c r="I24"/>
  <c r="F23"/>
  <c r="F22"/>
  <c r="F21"/>
  <c r="I19"/>
  <c r="I17"/>
  <c r="I16"/>
  <c r="I15"/>
  <c r="F14"/>
  <c r="F13"/>
  <c r="F12"/>
  <c r="I10"/>
  <c r="I9"/>
  <c r="I8"/>
  <c r="D15"/>
  <c r="F33"/>
  <c r="F290"/>
  <c r="F310"/>
  <c r="F323"/>
  <c r="F339"/>
  <c r="F355"/>
  <c r="F361"/>
  <c r="F402"/>
  <c r="F426"/>
  <c r="D784"/>
  <c r="D685"/>
  <c r="D817"/>
  <c r="I158"/>
  <c r="D342"/>
  <c r="H427"/>
  <c r="G685"/>
  <c r="G647"/>
  <c r="G622"/>
  <c r="G95"/>
  <c r="J880"/>
  <c r="J191"/>
  <c r="G157"/>
  <c r="E880"/>
  <c r="G817"/>
  <c r="G749"/>
  <c r="E622"/>
  <c r="G342"/>
  <c r="G296"/>
  <c r="E157"/>
  <c r="AF138"/>
  <c r="D157"/>
  <c r="H685"/>
  <c r="G351"/>
  <c r="H784"/>
  <c r="K817"/>
  <c r="E685"/>
  <c r="G374"/>
  <c r="E191"/>
  <c r="H749"/>
  <c r="E351"/>
  <c r="H296"/>
  <c r="AF102"/>
  <c r="K685"/>
  <c r="J581"/>
  <c r="K581"/>
  <c r="E581"/>
  <c r="K374"/>
  <c r="E374"/>
  <c r="H157"/>
  <c r="G116"/>
  <c r="K880"/>
  <c r="H817"/>
  <c r="K622"/>
  <c r="AF736"/>
  <c r="AK736" s="1"/>
  <c r="D191"/>
  <c r="G664"/>
  <c r="G458"/>
  <c r="G427"/>
  <c r="G85"/>
  <c r="G291"/>
  <c r="G818"/>
  <c r="G615"/>
  <c r="G138"/>
  <c r="G18"/>
  <c r="J465"/>
  <c r="K413"/>
  <c r="E413"/>
  <c r="H393"/>
  <c r="H33"/>
  <c r="D770"/>
  <c r="D291"/>
  <c r="D138"/>
  <c r="D33"/>
  <c r="K291"/>
  <c r="H291"/>
  <c r="E291"/>
  <c r="J145"/>
  <c r="K102"/>
  <c r="H102"/>
  <c r="E102"/>
  <c r="D818"/>
  <c r="D796"/>
  <c r="D750"/>
  <c r="D664"/>
  <c r="D615"/>
  <c r="D563"/>
  <c r="D413"/>
  <c r="D147"/>
  <c r="D484"/>
  <c r="J847"/>
  <c r="H818"/>
  <c r="E796"/>
  <c r="H750"/>
  <c r="J732"/>
  <c r="K691"/>
  <c r="E691"/>
  <c r="J615"/>
  <c r="J490"/>
  <c r="K484"/>
  <c r="E484"/>
  <c r="J427"/>
  <c r="H413"/>
  <c r="K393"/>
  <c r="E393"/>
  <c r="J102"/>
  <c r="AO667"/>
  <c r="AO618"/>
  <c r="AL462"/>
  <c r="AM462" s="1"/>
  <c r="AO444"/>
  <c r="AI852"/>
  <c r="AI812"/>
  <c r="AI26"/>
  <c r="AI34"/>
  <c r="AI104"/>
  <c r="AH1117" i="8"/>
  <c r="AO826" i="10"/>
  <c r="AK826"/>
  <c r="AN826" s="1"/>
  <c r="AL107"/>
  <c r="AM107" s="1"/>
  <c r="AL756"/>
  <c r="AM756" s="1"/>
  <c r="AO756"/>
  <c r="AI814"/>
  <c r="AI912"/>
  <c r="AL858"/>
  <c r="AM858" s="1"/>
  <c r="AO858"/>
  <c r="AI887"/>
  <c r="AI911"/>
  <c r="AI903"/>
  <c r="AI906"/>
  <c r="AN637"/>
  <c r="AI842"/>
  <c r="AI900"/>
  <c r="AI896"/>
  <c r="AI892"/>
  <c r="AI888"/>
  <c r="AO63"/>
  <c r="E186" i="11"/>
  <c r="E57" s="1"/>
  <c r="AI846" i="10"/>
  <c r="AO27"/>
  <c r="F973"/>
  <c r="F1172" i="8"/>
  <c r="F965" i="10"/>
  <c r="F1164" i="8"/>
  <c r="F943" i="10"/>
  <c r="F1142" i="8"/>
  <c r="F935" i="10"/>
  <c r="F1134" i="8"/>
  <c r="F930" i="10"/>
  <c r="F1129" i="8"/>
  <c r="F924" i="10"/>
  <c r="F1123" i="8"/>
  <c r="F921" i="10"/>
  <c r="F1120" i="8"/>
  <c r="G14" i="3"/>
  <c r="I14" s="1"/>
  <c r="AI12" i="10"/>
  <c r="AI675"/>
  <c r="AI762"/>
  <c r="AI775"/>
  <c r="AI824"/>
  <c r="AI884"/>
  <c r="AI914"/>
  <c r="AI375"/>
  <c r="AI676"/>
  <c r="AI797"/>
  <c r="AI820"/>
  <c r="AI840"/>
  <c r="AI856"/>
  <c r="AO739"/>
  <c r="AI823"/>
  <c r="AI845"/>
  <c r="AI71"/>
  <c r="AI75"/>
  <c r="AI74"/>
  <c r="AI117"/>
  <c r="AI122"/>
  <c r="AI126"/>
  <c r="AI148"/>
  <c r="AI73"/>
  <c r="AI86"/>
  <c r="AI125"/>
  <c r="AI129"/>
  <c r="AI134"/>
  <c r="AI386"/>
  <c r="AI394"/>
  <c r="AI777"/>
  <c r="AI798"/>
  <c r="AI774"/>
  <c r="AI778"/>
  <c r="AI799"/>
  <c r="I973"/>
  <c r="I1172" i="8"/>
  <c r="I965" i="10"/>
  <c r="I1164" i="8"/>
  <c r="I943" i="10"/>
  <c r="I1142" i="8"/>
  <c r="I935" i="10"/>
  <c r="I1134" i="8"/>
  <c r="I930" i="10"/>
  <c r="I1129" i="8"/>
  <c r="I924" i="10"/>
  <c r="I1123" i="8"/>
  <c r="I921" i="10"/>
  <c r="I1120" i="8"/>
  <c r="AQ1163"/>
  <c r="AM1163"/>
  <c r="AP1163" s="1"/>
  <c r="AF963" i="10"/>
  <c r="AN1163" i="8"/>
  <c r="AO1163" s="1"/>
  <c r="D97" i="3"/>
  <c r="F97" s="1"/>
  <c r="D144"/>
  <c r="F144" s="1"/>
  <c r="H218"/>
  <c r="O229"/>
  <c r="D296"/>
  <c r="F296" s="1"/>
  <c r="K297"/>
  <c r="M297" s="1"/>
  <c r="AL318" i="10"/>
  <c r="AM318" s="1"/>
  <c r="AO39"/>
  <c r="F964"/>
  <c r="F1163" i="8"/>
  <c r="I886"/>
  <c r="I740" i="10"/>
  <c r="AM760" i="8"/>
  <c r="E548" i="11"/>
  <c r="AF645" i="10"/>
  <c r="F8" i="8"/>
  <c r="D8" i="10"/>
  <c r="D18" i="8"/>
  <c r="D20" i="10"/>
  <c r="F82" i="8"/>
  <c r="D69" i="10"/>
  <c r="F98" i="8"/>
  <c r="D85" i="10"/>
  <c r="D145"/>
  <c r="F375" i="8"/>
  <c r="D306" i="10"/>
  <c r="F405" i="8"/>
  <c r="D328" i="10"/>
  <c r="F473" i="8"/>
  <c r="D387" i="10"/>
  <c r="F535" i="8"/>
  <c r="D436" i="10"/>
  <c r="D578" i="8"/>
  <c r="D458" i="10"/>
  <c r="D654" i="8"/>
  <c r="D542" i="10"/>
  <c r="L759" i="8"/>
  <c r="J647" i="10"/>
  <c r="M566" i="8"/>
  <c r="K412" i="10"/>
  <c r="L149" i="8"/>
  <c r="J95" i="10"/>
  <c r="E149" i="8"/>
  <c r="E95" i="10"/>
  <c r="L109" i="8"/>
  <c r="J68" i="10"/>
  <c r="L870" i="8"/>
  <c r="J749" i="10"/>
  <c r="E654" i="8"/>
  <c r="F654" s="1"/>
  <c r="E542" i="10"/>
  <c r="E404" i="8"/>
  <c r="E356" s="1"/>
  <c r="E342" i="10"/>
  <c r="M79" i="8"/>
  <c r="K46" i="10"/>
  <c r="E53" i="8"/>
  <c r="E7" i="10"/>
  <c r="AM69" i="8"/>
  <c r="AP69" s="1"/>
  <c r="AF59" i="10"/>
  <c r="AM234" i="8"/>
  <c r="AF175" i="10"/>
  <c r="AM82" i="8"/>
  <c r="AP82" s="1"/>
  <c r="AF69" i="10"/>
  <c r="AM153" i="8"/>
  <c r="AP153" s="1"/>
  <c r="AF118" i="10"/>
  <c r="AM226" i="8"/>
  <c r="AP226" s="1"/>
  <c r="AF167" i="10"/>
  <c r="H759" i="8"/>
  <c r="H647" i="10"/>
  <c r="M654" i="8"/>
  <c r="K542" i="10"/>
  <c r="AM108" i="8"/>
  <c r="AP108" s="1"/>
  <c r="AF92" i="10"/>
  <c r="E759" i="8"/>
  <c r="E647" i="10"/>
  <c r="H109" i="8"/>
  <c r="H68" i="10"/>
  <c r="M870" i="8"/>
  <c r="K749" i="10"/>
  <c r="E870" i="8"/>
  <c r="E749" i="10"/>
  <c r="M404" i="8"/>
  <c r="M356" s="1"/>
  <c r="K342" i="10"/>
  <c r="M109" i="8"/>
  <c r="K68" i="10"/>
  <c r="M759" i="8"/>
  <c r="K647" i="10"/>
  <c r="D870" i="8"/>
  <c r="D749" i="10"/>
  <c r="E566" i="8"/>
  <c r="E412" i="10"/>
  <c r="L179" i="8"/>
  <c r="J116" i="10"/>
  <c r="M179" i="8"/>
  <c r="K116" i="10"/>
  <c r="E179" i="8"/>
  <c r="E116" i="10"/>
  <c r="AN937" i="8"/>
  <c r="AO937" s="1"/>
  <c r="AF780" i="10"/>
  <c r="AM826" i="8"/>
  <c r="E380" i="11"/>
  <c r="E377" s="1"/>
  <c r="E363" s="1"/>
  <c r="AF701" i="10"/>
  <c r="AM1042" i="8"/>
  <c r="AP1042" s="1"/>
  <c r="AF851" i="10"/>
  <c r="E50" i="11"/>
  <c r="G655" i="8"/>
  <c r="AL655" s="1"/>
  <c r="G563" i="10"/>
  <c r="I129" i="8"/>
  <c r="G102" i="10"/>
  <c r="I901" i="8"/>
  <c r="G750" i="10"/>
  <c r="I198" i="8"/>
  <c r="G147" i="10"/>
  <c r="L584" i="8"/>
  <c r="J472" i="10"/>
  <c r="H584" i="8"/>
  <c r="H472" i="10"/>
  <c r="H53" i="8"/>
  <c r="H7" i="10"/>
  <c r="D585" i="8"/>
  <c r="D490" i="10"/>
  <c r="AK499"/>
  <c r="AN499" s="1"/>
  <c r="AO499"/>
  <c r="AL499"/>
  <c r="AM499" s="1"/>
  <c r="AK477"/>
  <c r="AN477" s="1"/>
  <c r="AO477"/>
  <c r="AL477"/>
  <c r="AM477" s="1"/>
  <c r="AK711"/>
  <c r="AN711" s="1"/>
  <c r="AO711"/>
  <c r="AL711"/>
  <c r="AM711" s="1"/>
  <c r="L212" i="8"/>
  <c r="J147" i="10"/>
  <c r="M54" i="8"/>
  <c r="K18" i="10"/>
  <c r="H54" i="8"/>
  <c r="H18" i="10"/>
  <c r="E54" i="8"/>
  <c r="E18" i="10"/>
  <c r="M212" i="8"/>
  <c r="K147" i="10"/>
  <c r="E212" i="8"/>
  <c r="E147" i="10"/>
  <c r="M196" i="8"/>
  <c r="K138" i="10"/>
  <c r="H196" i="8"/>
  <c r="H138" i="10"/>
  <c r="AI16"/>
  <c r="AI36"/>
  <c r="AI132"/>
  <c r="AI37"/>
  <c r="AI119"/>
  <c r="AI322"/>
  <c r="AI329"/>
  <c r="AI371"/>
  <c r="AI407"/>
  <c r="AI530"/>
  <c r="AI677"/>
  <c r="AI682"/>
  <c r="AI752"/>
  <c r="AI754"/>
  <c r="AI757"/>
  <c r="AI760"/>
  <c r="AI765"/>
  <c r="AI771"/>
  <c r="AI779"/>
  <c r="AI324"/>
  <c r="AI372"/>
  <c r="AI385"/>
  <c r="AI390"/>
  <c r="AI395"/>
  <c r="AI400"/>
  <c r="AI408"/>
  <c r="AI461"/>
  <c r="AI678"/>
  <c r="AI761"/>
  <c r="AI801"/>
  <c r="AL739"/>
  <c r="AM739" s="1"/>
  <c r="AI885"/>
  <c r="AI895"/>
  <c r="AN444"/>
  <c r="AI17"/>
  <c r="AI83"/>
  <c r="AI38"/>
  <c r="AI77"/>
  <c r="AI81"/>
  <c r="AI120"/>
  <c r="AI124"/>
  <c r="AI128"/>
  <c r="AI80"/>
  <c r="AI88"/>
  <c r="AI123"/>
  <c r="AI127"/>
  <c r="AI131"/>
  <c r="AI149"/>
  <c r="AI337"/>
  <c r="AI353"/>
  <c r="AI366"/>
  <c r="AI373"/>
  <c r="AI384"/>
  <c r="AI391"/>
  <c r="AI396"/>
  <c r="AI401"/>
  <c r="AI463"/>
  <c r="AI768"/>
  <c r="AI773"/>
  <c r="AI787"/>
  <c r="AI800"/>
  <c r="AI822"/>
  <c r="AI882"/>
  <c r="AI910"/>
  <c r="AI902"/>
  <c r="AI898"/>
  <c r="AI894"/>
  <c r="AI890"/>
  <c r="AI886"/>
  <c r="AI503"/>
  <c r="AI683"/>
  <c r="AI751"/>
  <c r="AI755"/>
  <c r="AI769"/>
  <c r="AI772"/>
  <c r="AI776"/>
  <c r="AI781"/>
  <c r="AI786"/>
  <c r="AI916"/>
  <c r="E58" i="11"/>
  <c r="AO318" i="10"/>
  <c r="AL63"/>
  <c r="AM63" s="1"/>
  <c r="AL39"/>
  <c r="AM39" s="1"/>
  <c r="AL27"/>
  <c r="AM27" s="1"/>
  <c r="E451" i="11"/>
  <c r="AM358" i="8"/>
  <c r="AF291" i="10"/>
  <c r="F69" i="8"/>
  <c r="D59" i="10"/>
  <c r="F89" i="8"/>
  <c r="D76" i="10"/>
  <c r="F108" i="8"/>
  <c r="D92" i="10"/>
  <c r="F129" i="8"/>
  <c r="D102" i="10"/>
  <c r="D151" i="8"/>
  <c r="F151" s="1"/>
  <c r="D118" i="10"/>
  <c r="F212" i="8"/>
  <c r="D153" i="10"/>
  <c r="F371" i="8"/>
  <c r="D302" i="10"/>
  <c r="F409" i="8"/>
  <c r="D332" i="10"/>
  <c r="F479" i="8"/>
  <c r="D393" i="10"/>
  <c r="F556" i="8"/>
  <c r="D451" i="10"/>
  <c r="H566" i="8"/>
  <c r="H412" i="10"/>
  <c r="L404" i="8"/>
  <c r="J342" i="10"/>
  <c r="E79" i="8"/>
  <c r="E46" i="10"/>
  <c r="E109" i="8"/>
  <c r="E68" i="10"/>
  <c r="H79" i="8"/>
  <c r="H46" i="10"/>
  <c r="AQ20" i="8"/>
  <c r="AF20" i="10"/>
  <c r="AM58" i="8"/>
  <c r="AP58" s="1"/>
  <c r="E457" i="11"/>
  <c r="AF48" i="10"/>
  <c r="AM112" i="8"/>
  <c r="AF96" i="10"/>
  <c r="AM89" i="8"/>
  <c r="AF76" i="10"/>
  <c r="AM217" i="8"/>
  <c r="AF158" i="10"/>
  <c r="M149" i="8"/>
  <c r="K95" i="10"/>
  <c r="H654" i="8"/>
  <c r="H542" i="10"/>
  <c r="L566" i="8"/>
  <c r="J412" i="10"/>
  <c r="H149" i="8"/>
  <c r="H95" i="10"/>
  <c r="H404" i="8"/>
  <c r="H342" i="10"/>
  <c r="L79" i="8"/>
  <c r="J46" i="10"/>
  <c r="D759" i="8"/>
  <c r="D647" i="10"/>
  <c r="AM15" i="8"/>
  <c r="AP15" s="1"/>
  <c r="AF15" i="10"/>
  <c r="M53" i="8"/>
  <c r="K7" i="10"/>
  <c r="L654" i="8"/>
  <c r="J542" i="10"/>
  <c r="H179" i="8"/>
  <c r="H116" i="10"/>
  <c r="AQ976" i="8"/>
  <c r="E285" i="11"/>
  <c r="E279" s="1"/>
  <c r="E273" s="1"/>
  <c r="E272" s="1"/>
  <c r="AF802" i="10"/>
  <c r="AH676" i="8"/>
  <c r="AN676" s="1"/>
  <c r="AO676" s="1"/>
  <c r="E8" i="11"/>
  <c r="E4" s="1"/>
  <c r="AF567" i="10"/>
  <c r="AN1003" i="8"/>
  <c r="AO1003" s="1"/>
  <c r="E254" i="11"/>
  <c r="E253" s="1"/>
  <c r="AF821" i="10"/>
  <c r="M584" i="8"/>
  <c r="K472" i="10"/>
  <c r="E584" i="8"/>
  <c r="E472" i="10"/>
  <c r="AL502" i="8"/>
  <c r="G413" i="10"/>
  <c r="AE471"/>
  <c r="AG583" i="8"/>
  <c r="AC471" i="10"/>
  <c r="AE583" i="8"/>
  <c r="AA471" i="10"/>
  <c r="AC583" i="8"/>
  <c r="Y471" i="10"/>
  <c r="AA583" i="8"/>
  <c r="W471" i="10"/>
  <c r="Y583" i="8"/>
  <c r="U471" i="10"/>
  <c r="W583" i="8"/>
  <c r="S471" i="10"/>
  <c r="U583" i="8"/>
  <c r="Q471" i="10"/>
  <c r="S583" i="8"/>
  <c r="O471" i="10"/>
  <c r="Q583" i="8"/>
  <c r="M471" i="10"/>
  <c r="O583" i="8"/>
  <c r="AK869" i="10"/>
  <c r="AN869" s="1"/>
  <c r="AL869"/>
  <c r="AM869" s="1"/>
  <c r="H212" i="8"/>
  <c r="H147" i="10"/>
  <c r="E196" i="8"/>
  <c r="E138" i="10"/>
  <c r="AD471"/>
  <c r="AF583" i="8"/>
  <c r="AB471" i="10"/>
  <c r="AD583" i="8"/>
  <c r="Z471" i="10"/>
  <c r="AB583" i="8"/>
  <c r="X471" i="10"/>
  <c r="Z583" i="8"/>
  <c r="V471" i="10"/>
  <c r="X583" i="8"/>
  <c r="T471" i="10"/>
  <c r="V583" i="8"/>
  <c r="R471" i="10"/>
  <c r="T583" i="8"/>
  <c r="P471" i="10"/>
  <c r="R583" i="8"/>
  <c r="N471" i="10"/>
  <c r="P583" i="8"/>
  <c r="L471" i="10"/>
  <c r="N583" i="8"/>
  <c r="AL830" i="10"/>
  <c r="AM830" s="1"/>
  <c r="AO830"/>
  <c r="AK830"/>
  <c r="AN830" s="1"/>
  <c r="AK491"/>
  <c r="AN491" s="1"/>
  <c r="AO491"/>
  <c r="AL491"/>
  <c r="AM491" s="1"/>
  <c r="M578" i="8"/>
  <c r="K458" i="10"/>
  <c r="H578" i="8"/>
  <c r="H458" i="10"/>
  <c r="E578" i="8"/>
  <c r="E458" i="10"/>
  <c r="AL9"/>
  <c r="AM9" s="1"/>
  <c r="AK9"/>
  <c r="AN9" s="1"/>
  <c r="AO9"/>
  <c r="L54" i="8"/>
  <c r="J18" i="10"/>
  <c r="AI78"/>
  <c r="AI19"/>
  <c r="AI21"/>
  <c r="AI325"/>
  <c r="AI331"/>
  <c r="AI389"/>
  <c r="AI505"/>
  <c r="AI680"/>
  <c r="AI684"/>
  <c r="AI321"/>
  <c r="AI370"/>
  <c r="AI388"/>
  <c r="AI392"/>
  <c r="AI398"/>
  <c r="AI406"/>
  <c r="AI459"/>
  <c r="AI753"/>
  <c r="AI804"/>
  <c r="AI891"/>
  <c r="AI899"/>
  <c r="AI35"/>
  <c r="AI22"/>
  <c r="AI79"/>
  <c r="AI84"/>
  <c r="AI349"/>
  <c r="AI359"/>
  <c r="AI369"/>
  <c r="AI381"/>
  <c r="AI399"/>
  <c r="AI409"/>
  <c r="AI803"/>
  <c r="AI681"/>
  <c r="AI767"/>
  <c r="AN107"/>
  <c r="AQ8" i="8"/>
  <c r="AF8" i="10"/>
  <c r="L53" i="8"/>
  <c r="J7" i="10"/>
  <c r="AK839" i="8"/>
  <c r="AK1023"/>
  <c r="AP145"/>
  <c r="AK145" s="1"/>
  <c r="AK1011"/>
  <c r="AK850"/>
  <c r="AK604"/>
  <c r="AK1068"/>
  <c r="AP752"/>
  <c r="AK752" s="1"/>
  <c r="AP425"/>
  <c r="AK425" s="1"/>
  <c r="AK608"/>
  <c r="AK1057"/>
  <c r="AP548"/>
  <c r="AK548" s="1"/>
  <c r="I676"/>
  <c r="AM98"/>
  <c r="AP782"/>
  <c r="AK782" s="1"/>
  <c r="AP826"/>
  <c r="AP483"/>
  <c r="AP112"/>
  <c r="AP73"/>
  <c r="AK73" s="1"/>
  <c r="AP49"/>
  <c r="AK49" s="1"/>
  <c r="AP463"/>
  <c r="AK463" s="1"/>
  <c r="AP387"/>
  <c r="AK387" s="1"/>
  <c r="AP185"/>
  <c r="AK185" s="1"/>
  <c r="AK612"/>
  <c r="AN89"/>
  <c r="AO89" s="1"/>
  <c r="AQ1042"/>
  <c r="AQ112"/>
  <c r="AP572"/>
  <c r="AK572" s="1"/>
  <c r="AP337"/>
  <c r="AK337" s="1"/>
  <c r="AP89"/>
  <c r="AN826"/>
  <c r="AO826" s="1"/>
  <c r="AN20"/>
  <c r="AO20" s="1"/>
  <c r="AQ937"/>
  <c r="AN217"/>
  <c r="AO217" s="1"/>
  <c r="AQ58"/>
  <c r="AQ151"/>
  <c r="AN151"/>
  <c r="AO151" s="1"/>
  <c r="G944"/>
  <c r="I871"/>
  <c r="I603"/>
  <c r="I358"/>
  <c r="AQ358"/>
  <c r="AN358"/>
  <c r="AO358" s="1"/>
  <c r="I597"/>
  <c r="I779"/>
  <c r="AQ676"/>
  <c r="I568"/>
  <c r="I98"/>
  <c r="AN98"/>
  <c r="AO98" s="1"/>
  <c r="AQ98"/>
  <c r="I1038"/>
  <c r="I927"/>
  <c r="I913"/>
  <c r="I816"/>
  <c r="I479"/>
  <c r="AN129"/>
  <c r="AO129" s="1"/>
  <c r="AQ129"/>
  <c r="I43"/>
  <c r="AN43"/>
  <c r="AO43" s="1"/>
  <c r="AQ43"/>
  <c r="I1000"/>
  <c r="I728"/>
  <c r="AN198"/>
  <c r="AO198" s="1"/>
  <c r="AQ198"/>
  <c r="I181"/>
  <c r="AN181"/>
  <c r="AO181" s="1"/>
  <c r="AQ181"/>
  <c r="AP760"/>
  <c r="AP234"/>
  <c r="AP917"/>
  <c r="AK917" s="1"/>
  <c r="AP134"/>
  <c r="AK134" s="1"/>
  <c r="AP27"/>
  <c r="AK27" s="1"/>
  <c r="AP907"/>
  <c r="AK907" s="1"/>
  <c r="AP731"/>
  <c r="AK731" s="1"/>
  <c r="AP201"/>
  <c r="AK201" s="1"/>
  <c r="AQ1003"/>
  <c r="AN976"/>
  <c r="AO976" s="1"/>
  <c r="AQ226"/>
  <c r="AN108"/>
  <c r="AO108" s="1"/>
  <c r="AQ69"/>
  <c r="AN8"/>
  <c r="AO8" s="1"/>
  <c r="AQ875"/>
  <c r="AQ760"/>
  <c r="AN680"/>
  <c r="AO680" s="1"/>
  <c r="AN234"/>
  <c r="AO234" s="1"/>
  <c r="AN153"/>
  <c r="AO153" s="1"/>
  <c r="AN82"/>
  <c r="AO82" s="1"/>
  <c r="AN15"/>
  <c r="AO15" s="1"/>
  <c r="I970"/>
  <c r="I502"/>
  <c r="G501"/>
  <c r="AP217"/>
  <c r="AP617"/>
  <c r="AK617" s="1"/>
  <c r="AP360"/>
  <c r="AK360" s="1"/>
  <c r="AP168"/>
  <c r="AK168" s="1"/>
  <c r="AP447"/>
  <c r="AK447" s="1"/>
  <c r="AQ826"/>
  <c r="AN226"/>
  <c r="AO226" s="1"/>
  <c r="AQ108"/>
  <c r="AQ89"/>
  <c r="AN69"/>
  <c r="AO69" s="1"/>
  <c r="AN1042"/>
  <c r="AO1042" s="1"/>
  <c r="AN875"/>
  <c r="AO875" s="1"/>
  <c r="AN760"/>
  <c r="AO760" s="1"/>
  <c r="AQ680"/>
  <c r="AQ234"/>
  <c r="AQ217"/>
  <c r="AQ153"/>
  <c r="AN112"/>
  <c r="AO112" s="1"/>
  <c r="AQ82"/>
  <c r="AN58"/>
  <c r="AO58" s="1"/>
  <c r="AQ15"/>
  <c r="O97" i="3"/>
  <c r="H143"/>
  <c r="D82"/>
  <c r="F82" s="1"/>
  <c r="G82"/>
  <c r="N82" s="1"/>
  <c r="P82" s="1"/>
  <c r="O218"/>
  <c r="D229"/>
  <c r="F229" s="1"/>
  <c r="K229"/>
  <c r="M229" s="1"/>
  <c r="G297"/>
  <c r="D381"/>
  <c r="D446" s="1"/>
  <c r="K381"/>
  <c r="K446" s="1"/>
  <c r="O381"/>
  <c r="O446" s="1"/>
  <c r="I521" i="8"/>
  <c r="I694"/>
  <c r="G7"/>
  <c r="AM43"/>
  <c r="AM129"/>
  <c r="E215"/>
  <c r="E943"/>
  <c r="I737"/>
  <c r="I419"/>
  <c r="I365"/>
  <c r="H943"/>
  <c r="G585"/>
  <c r="F603"/>
  <c r="I655"/>
  <c r="I762"/>
  <c r="D215"/>
  <c r="AH586"/>
  <c r="I586"/>
  <c r="F586"/>
  <c r="AL1079"/>
  <c r="G404"/>
  <c r="AL419"/>
  <c r="AL365"/>
  <c r="AH179"/>
  <c r="AM151"/>
  <c r="AL431"/>
  <c r="AL457"/>
  <c r="G654"/>
  <c r="G79"/>
  <c r="AL56"/>
  <c r="AH212"/>
  <c r="AM198"/>
  <c r="G179"/>
  <c r="AL151"/>
  <c r="AM976"/>
  <c r="AP976" s="1"/>
  <c r="AM875"/>
  <c r="AP875" s="1"/>
  <c r="AM680"/>
  <c r="AP680" s="1"/>
  <c r="AL970"/>
  <c r="AL779"/>
  <c r="AL676"/>
  <c r="G578"/>
  <c r="AL568"/>
  <c r="AL521"/>
  <c r="AL98"/>
  <c r="AL927"/>
  <c r="AL816"/>
  <c r="AL358"/>
  <c r="AL901"/>
  <c r="AL728"/>
  <c r="G212"/>
  <c r="AL198"/>
  <c r="G196"/>
  <c r="AL181"/>
  <c r="AK102"/>
  <c r="AK9"/>
  <c r="AL810"/>
  <c r="G759"/>
  <c r="I759" s="1"/>
  <c r="AL762"/>
  <c r="AL737"/>
  <c r="G149"/>
  <c r="AL111"/>
  <c r="G215"/>
  <c r="AL216"/>
  <c r="AL999"/>
  <c r="G870"/>
  <c r="AL900"/>
  <c r="G566"/>
  <c r="G109"/>
  <c r="AL81"/>
  <c r="AH18"/>
  <c r="AM20"/>
  <c r="AP20" s="1"/>
  <c r="AH196"/>
  <c r="AM181"/>
  <c r="AL250"/>
  <c r="AL694"/>
  <c r="AM937"/>
  <c r="AP937" s="1"/>
  <c r="AM590"/>
  <c r="AP590" s="1"/>
  <c r="AM1003"/>
  <c r="AP1003" s="1"/>
  <c r="AL871"/>
  <c r="AL1038"/>
  <c r="AL913"/>
  <c r="AL603"/>
  <c r="AL586"/>
  <c r="AL479"/>
  <c r="AL129"/>
  <c r="AL43"/>
  <c r="AL1000"/>
  <c r="AL597"/>
  <c r="G54"/>
  <c r="AL18"/>
  <c r="AK483"/>
  <c r="AM8"/>
  <c r="AP8" s="1"/>
  <c r="H215"/>
  <c r="M215"/>
  <c r="H356"/>
  <c r="AH56"/>
  <c r="AH81"/>
  <c r="AH216"/>
  <c r="I900"/>
  <c r="I81"/>
  <c r="I151"/>
  <c r="AH111"/>
  <c r="L943"/>
  <c r="F419"/>
  <c r="L356"/>
  <c r="L215"/>
  <c r="M943"/>
  <c r="AH772"/>
  <c r="AH769"/>
  <c r="AH766"/>
  <c r="AH763"/>
  <c r="AH728"/>
  <c r="AH709"/>
  <c r="AH491"/>
  <c r="AH438"/>
  <c r="AH435"/>
  <c r="AH432"/>
  <c r="AH416"/>
  <c r="AH413"/>
  <c r="AH242"/>
  <c r="AH1080"/>
  <c r="AH1053"/>
  <c r="AH1029"/>
  <c r="AH1032"/>
  <c r="AH993"/>
  <c r="AH871"/>
  <c r="AH816"/>
  <c r="AH799"/>
  <c r="AH788" s="1"/>
  <c r="AH779"/>
  <c r="AH738"/>
  <c r="AH636"/>
  <c r="AH520"/>
  <c r="AH266"/>
  <c r="AH256"/>
  <c r="AH1107"/>
  <c r="AH1000"/>
  <c r="AH970"/>
  <c r="AH945"/>
  <c r="AH927"/>
  <c r="AH853"/>
  <c r="AH811"/>
  <c r="AH744"/>
  <c r="AH724"/>
  <c r="AH698"/>
  <c r="AH671"/>
  <c r="AH661"/>
  <c r="AH656"/>
  <c r="AH348"/>
  <c r="AH318"/>
  <c r="AH304"/>
  <c r="AH1103"/>
  <c r="AH923"/>
  <c r="AH702"/>
  <c r="AH641"/>
  <c r="AH535"/>
  <c r="AH494"/>
  <c r="AH473"/>
  <c r="AH441"/>
  <c r="AH420"/>
  <c r="AH405"/>
  <c r="AH375"/>
  <c r="AH278"/>
  <c r="AH271"/>
  <c r="AH261"/>
  <c r="AH251"/>
  <c r="I56"/>
  <c r="AH913"/>
  <c r="AH901"/>
  <c r="AH1038"/>
  <c r="AH666"/>
  <c r="AH686"/>
  <c r="AH647"/>
  <c r="AH600"/>
  <c r="AH568"/>
  <c r="AH556"/>
  <c r="AH503"/>
  <c r="AH479"/>
  <c r="AH469"/>
  <c r="AH409"/>
  <c r="AH400"/>
  <c r="AH382"/>
  <c r="AH379"/>
  <c r="AH371"/>
  <c r="AH366"/>
  <c r="AH327"/>
  <c r="AH311"/>
  <c r="AH297"/>
  <c r="AH286"/>
  <c r="F58"/>
  <c r="D56"/>
  <c r="D501"/>
  <c r="F112"/>
  <c r="D111"/>
  <c r="F366"/>
  <c r="D365"/>
  <c r="F694"/>
  <c r="F762"/>
  <c r="F153"/>
  <c r="F358"/>
  <c r="F198"/>
  <c r="F810"/>
  <c r="I18"/>
  <c r="F944"/>
  <c r="I250"/>
  <c r="I457"/>
  <c r="F1079"/>
  <c r="O13" i="3"/>
  <c r="G218"/>
  <c r="N218" s="1"/>
  <c r="P218" s="1"/>
  <c r="K218"/>
  <c r="M218" s="1"/>
  <c r="E229"/>
  <c r="L229"/>
  <c r="L143" s="1"/>
  <c r="P260"/>
  <c r="P444" s="1"/>
  <c r="K296"/>
  <c r="M296" s="1"/>
  <c r="F355"/>
  <c r="J447"/>
  <c r="G41"/>
  <c r="N41" s="1"/>
  <c r="P41" s="1"/>
  <c r="H13"/>
  <c r="E97"/>
  <c r="E13" s="1"/>
  <c r="E430" s="1"/>
  <c r="L97"/>
  <c r="L13" s="1"/>
  <c r="O143"/>
  <c r="O430" s="1"/>
  <c r="H296"/>
  <c r="I1079" i="8"/>
  <c r="I431"/>
  <c r="F999"/>
  <c r="F900"/>
  <c r="F20"/>
  <c r="I999"/>
  <c r="F250"/>
  <c r="F737"/>
  <c r="AH718"/>
  <c r="I810"/>
  <c r="F870"/>
  <c r="F655"/>
  <c r="F568"/>
  <c r="I111"/>
  <c r="D943"/>
  <c r="F431"/>
  <c r="D457"/>
  <c r="D404"/>
  <c r="F181"/>
  <c r="D179"/>
  <c r="D81"/>
  <c r="F15"/>
  <c r="F18"/>
  <c r="P15" i="3"/>
  <c r="N14"/>
  <c r="P14" s="1"/>
  <c r="M160"/>
  <c r="K156"/>
  <c r="M156" s="1"/>
  <c r="N443"/>
  <c r="P163"/>
  <c r="I15"/>
  <c r="I22"/>
  <c r="D41"/>
  <c r="K41"/>
  <c r="P51"/>
  <c r="P60"/>
  <c r="I79"/>
  <c r="I82"/>
  <c r="I83"/>
  <c r="I94"/>
  <c r="G97"/>
  <c r="I100"/>
  <c r="I109"/>
  <c r="I123"/>
  <c r="I134"/>
  <c r="I144"/>
  <c r="M145"/>
  <c r="I156"/>
  <c r="I160"/>
  <c r="M161"/>
  <c r="D447"/>
  <c r="L447"/>
  <c r="N446"/>
  <c r="P381"/>
  <c r="I25"/>
  <c r="I56"/>
  <c r="I57"/>
  <c r="I64"/>
  <c r="I73"/>
  <c r="I115"/>
  <c r="I127"/>
  <c r="I130"/>
  <c r="E447"/>
  <c r="H447"/>
  <c r="K447"/>
  <c r="O447"/>
  <c r="I145"/>
  <c r="I151"/>
  <c r="I161"/>
  <c r="I170"/>
  <c r="I183"/>
  <c r="I193"/>
  <c r="D218"/>
  <c r="G229"/>
  <c r="I230"/>
  <c r="I255"/>
  <c r="I262"/>
  <c r="I446" s="1"/>
  <c r="I273"/>
  <c r="I297"/>
  <c r="I298"/>
  <c r="P300"/>
  <c r="I307"/>
  <c r="I316"/>
  <c r="I338"/>
  <c r="I346"/>
  <c r="G446"/>
  <c r="G447" s="1"/>
  <c r="I189"/>
  <c r="I197"/>
  <c r="I210"/>
  <c r="I213"/>
  <c r="I219"/>
  <c r="I225"/>
  <c r="I236"/>
  <c r="I247"/>
  <c r="I322"/>
  <c r="I329"/>
  <c r="K97" l="1"/>
  <c r="M97" s="1"/>
  <c r="I218"/>
  <c r="I41"/>
  <c r="E392" i="11"/>
  <c r="AM676" i="8"/>
  <c r="AN110" i="10"/>
  <c r="AI110" s="1"/>
  <c r="AN504"/>
  <c r="AN142"/>
  <c r="AP151" i="8"/>
  <c r="AK151" s="1"/>
  <c r="E438" i="11"/>
  <c r="H731" i="10"/>
  <c r="AO138"/>
  <c r="AN739"/>
  <c r="AI739" s="1"/>
  <c r="AN763"/>
  <c r="AI763" s="1"/>
  <c r="AI133"/>
  <c r="AN150"/>
  <c r="AI150" s="1"/>
  <c r="AO85"/>
  <c r="AL116"/>
  <c r="AM116" s="1"/>
  <c r="AJ374"/>
  <c r="AJ351"/>
  <c r="AJ622"/>
  <c r="AI293"/>
  <c r="AI495"/>
  <c r="AP358" i="8"/>
  <c r="AJ458" i="10"/>
  <c r="E3" i="11"/>
  <c r="AK102" i="10"/>
  <c r="AJ296"/>
  <c r="AJ46"/>
  <c r="AN348"/>
  <c r="AI348" s="1"/>
  <c r="AI706"/>
  <c r="AJ770"/>
  <c r="AN89"/>
  <c r="AI89" s="1"/>
  <c r="AI142"/>
  <c r="AI380"/>
  <c r="AJ484"/>
  <c r="AJ33"/>
  <c r="AJ615"/>
  <c r="AJ85"/>
  <c r="AJ664"/>
  <c r="AJ581"/>
  <c r="AK85"/>
  <c r="AK116"/>
  <c r="AO736"/>
  <c r="AK291"/>
  <c r="AI318"/>
  <c r="AL33"/>
  <c r="AM33" s="1"/>
  <c r="AI278"/>
  <c r="AI504"/>
  <c r="AI834"/>
  <c r="AJ291"/>
  <c r="AN291" s="1"/>
  <c r="AJ157"/>
  <c r="AJ691"/>
  <c r="AJ732"/>
  <c r="AO33"/>
  <c r="AO116"/>
  <c r="AI63"/>
  <c r="AJ138"/>
  <c r="AJ18"/>
  <c r="AI826"/>
  <c r="AN367"/>
  <c r="AI367" s="1"/>
  <c r="AI444"/>
  <c r="G943" i="8"/>
  <c r="G53"/>
  <c r="F759"/>
  <c r="F644" i="10" s="1"/>
  <c r="AN756"/>
  <c r="AI756" s="1"/>
  <c r="AI869"/>
  <c r="AJ393"/>
  <c r="AJ759"/>
  <c r="AJ847"/>
  <c r="AJ796"/>
  <c r="AK147"/>
  <c r="AL85"/>
  <c r="AM85" s="1"/>
  <c r="AJ191"/>
  <c r="AJ880"/>
  <c r="AN736"/>
  <c r="AI618"/>
  <c r="AJ818"/>
  <c r="AL138"/>
  <c r="AM138" s="1"/>
  <c r="AJ749"/>
  <c r="AJ647"/>
  <c r="AJ427"/>
  <c r="AI462"/>
  <c r="D7" i="8"/>
  <c r="D7" i="10" s="1"/>
  <c r="I944" i="8"/>
  <c r="I7"/>
  <c r="I404"/>
  <c r="AI107" i="10"/>
  <c r="AJ116"/>
  <c r="AJ342"/>
  <c r="AJ95"/>
  <c r="AL736"/>
  <c r="AM736" s="1"/>
  <c r="AI667"/>
  <c r="AJ68"/>
  <c r="AI637"/>
  <c r="AI397"/>
  <c r="AN27"/>
  <c r="AI27" s="1"/>
  <c r="AF918"/>
  <c r="AL918" s="1"/>
  <c r="AM918" s="1"/>
  <c r="G356" i="8"/>
  <c r="AN39" i="10"/>
  <c r="AI39" s="1"/>
  <c r="AI858"/>
  <c r="F18"/>
  <c r="F15"/>
  <c r="F116"/>
  <c r="F138"/>
  <c r="F351"/>
  <c r="I95"/>
  <c r="F541"/>
  <c r="I784"/>
  <c r="I685"/>
  <c r="F622"/>
  <c r="I644"/>
  <c r="I817"/>
  <c r="F749"/>
  <c r="I351"/>
  <c r="I374"/>
  <c r="F784"/>
  <c r="F685"/>
  <c r="F291"/>
  <c r="F647"/>
  <c r="AF238"/>
  <c r="AK238" s="1"/>
  <c r="AN238" s="1"/>
  <c r="AF268"/>
  <c r="AO268" s="1"/>
  <c r="AF451"/>
  <c r="AK451" s="1"/>
  <c r="AN451" s="1"/>
  <c r="AF487"/>
  <c r="AO487" s="1"/>
  <c r="AF573"/>
  <c r="AK573" s="1"/>
  <c r="AN573" s="1"/>
  <c r="AF192"/>
  <c r="AO192" s="1"/>
  <c r="AF212"/>
  <c r="AK212" s="1"/>
  <c r="AN212" s="1"/>
  <c r="AF387"/>
  <c r="AL387" s="1"/>
  <c r="AM387" s="1"/>
  <c r="AF436"/>
  <c r="AK436" s="1"/>
  <c r="AN436" s="1"/>
  <c r="AF589"/>
  <c r="AL589" s="1"/>
  <c r="AM589" s="1"/>
  <c r="AF766"/>
  <c r="AK766" s="1"/>
  <c r="AN766" s="1"/>
  <c r="AF259"/>
  <c r="AK259" s="1"/>
  <c r="AN259" s="1"/>
  <c r="AF517"/>
  <c r="AK517" s="1"/>
  <c r="AN517" s="1"/>
  <c r="AF548"/>
  <c r="AK548" s="1"/>
  <c r="AN548" s="1"/>
  <c r="AF585"/>
  <c r="AO585" s="1"/>
  <c r="AF629"/>
  <c r="AL629" s="1"/>
  <c r="AM629" s="1"/>
  <c r="AF686"/>
  <c r="AK686" s="1"/>
  <c r="AN686" s="1"/>
  <c r="AF908"/>
  <c r="AK908" s="1"/>
  <c r="AN908" s="1"/>
  <c r="AF207"/>
  <c r="AK207" s="1"/>
  <c r="AN207" s="1"/>
  <c r="AF523"/>
  <c r="AO523" s="1"/>
  <c r="AF811"/>
  <c r="AO811" s="1"/>
  <c r="AF838"/>
  <c r="AK838" s="1"/>
  <c r="AN838" s="1"/>
  <c r="AF881"/>
  <c r="AO881" s="1"/>
  <c r="AF336"/>
  <c r="AK336" s="1"/>
  <c r="AN336" s="1"/>
  <c r="AF596"/>
  <c r="AO596" s="1"/>
  <c r="AF651"/>
  <c r="AL651" s="1"/>
  <c r="AM651" s="1"/>
  <c r="AF657"/>
  <c r="AK657" s="1"/>
  <c r="AN657" s="1"/>
  <c r="F342"/>
  <c r="I116"/>
  <c r="I749"/>
  <c r="G783"/>
  <c r="G43"/>
  <c r="AF145"/>
  <c r="G93"/>
  <c r="G156"/>
  <c r="G114"/>
  <c r="G465"/>
  <c r="G136"/>
  <c r="AF153"/>
  <c r="G66"/>
  <c r="G541"/>
  <c r="AF136"/>
  <c r="AK136" s="1"/>
  <c r="I542"/>
  <c r="G472"/>
  <c r="AJ472" s="1"/>
  <c r="I296"/>
  <c r="I622"/>
  <c r="I427"/>
  <c r="I413"/>
  <c r="I138"/>
  <c r="I818"/>
  <c r="I393"/>
  <c r="I759"/>
  <c r="I847"/>
  <c r="I458"/>
  <c r="I484"/>
  <c r="I490"/>
  <c r="I563"/>
  <c r="J43"/>
  <c r="E465"/>
  <c r="H465"/>
  <c r="K465"/>
  <c r="E145"/>
  <c r="H153"/>
  <c r="E471"/>
  <c r="K471"/>
  <c r="AF563"/>
  <c r="AK563" s="1"/>
  <c r="J456"/>
  <c r="H541"/>
  <c r="K114"/>
  <c r="H66"/>
  <c r="E66"/>
  <c r="H43"/>
  <c r="H471"/>
  <c r="J471"/>
  <c r="I102"/>
  <c r="E114"/>
  <c r="J114"/>
  <c r="K456"/>
  <c r="J644"/>
  <c r="D541"/>
  <c r="F436"/>
  <c r="F387"/>
  <c r="F328"/>
  <c r="F306"/>
  <c r="I739"/>
  <c r="F963"/>
  <c r="F923"/>
  <c r="F929"/>
  <c r="F934"/>
  <c r="F942"/>
  <c r="F972"/>
  <c r="AK138"/>
  <c r="AJ817"/>
  <c r="AJ685"/>
  <c r="AJ490"/>
  <c r="AK33"/>
  <c r="F458"/>
  <c r="F542"/>
  <c r="F731"/>
  <c r="AF605"/>
  <c r="AK605" s="1"/>
  <c r="AN605" s="1"/>
  <c r="F191"/>
  <c r="I7"/>
  <c r="F20"/>
  <c r="F817"/>
  <c r="I880"/>
  <c r="F880"/>
  <c r="I191"/>
  <c r="I18"/>
  <c r="F147"/>
  <c r="F118"/>
  <c r="F581"/>
  <c r="F297"/>
  <c r="F96"/>
  <c r="D46"/>
  <c r="AF227"/>
  <c r="AK227" s="1"/>
  <c r="AN227" s="1"/>
  <c r="AF252"/>
  <c r="AO252" s="1"/>
  <c r="AF323"/>
  <c r="AO323" s="1"/>
  <c r="AF383"/>
  <c r="AK383" s="1"/>
  <c r="AN383" s="1"/>
  <c r="AF414"/>
  <c r="AK414" s="1"/>
  <c r="AN414" s="1"/>
  <c r="AF534"/>
  <c r="AO534" s="1"/>
  <c r="AF553"/>
  <c r="AK553" s="1"/>
  <c r="AN553" s="1"/>
  <c r="I46"/>
  <c r="AF202"/>
  <c r="AK202" s="1"/>
  <c r="AN202" s="1"/>
  <c r="AF219"/>
  <c r="AO219" s="1"/>
  <c r="AF405"/>
  <c r="AL405" s="1"/>
  <c r="AM405" s="1"/>
  <c r="AF528"/>
  <c r="AK528" s="1"/>
  <c r="AN528" s="1"/>
  <c r="AF704"/>
  <c r="AL704" s="1"/>
  <c r="AM704" s="1"/>
  <c r="AF904"/>
  <c r="AO904" s="1"/>
  <c r="AF245"/>
  <c r="AO245" s="1"/>
  <c r="AF281"/>
  <c r="AO281" s="1"/>
  <c r="AF543"/>
  <c r="AL543" s="1"/>
  <c r="AM543" s="1"/>
  <c r="AF558"/>
  <c r="AK558" s="1"/>
  <c r="AN558" s="1"/>
  <c r="AF611"/>
  <c r="AO611" s="1"/>
  <c r="AF673"/>
  <c r="AK673" s="1"/>
  <c r="AN673" s="1"/>
  <c r="AF714"/>
  <c r="AO714" s="1"/>
  <c r="AF785"/>
  <c r="AK785" s="1"/>
  <c r="AN785" s="1"/>
  <c r="AF197"/>
  <c r="AO197" s="1"/>
  <c r="AF426"/>
  <c r="AK426" s="1"/>
  <c r="AN426" s="1"/>
  <c r="AF623"/>
  <c r="AO623" s="1"/>
  <c r="AF679"/>
  <c r="AK679" s="1"/>
  <c r="AN679" s="1"/>
  <c r="AF841"/>
  <c r="AO841" s="1"/>
  <c r="AF854"/>
  <c r="AK854" s="1"/>
  <c r="AN854" s="1"/>
  <c r="AF183"/>
  <c r="AO183" s="1"/>
  <c r="AF402"/>
  <c r="AK402" s="1"/>
  <c r="AN402" s="1"/>
  <c r="G289"/>
  <c r="AF648"/>
  <c r="AO648" s="1"/>
  <c r="AF654"/>
  <c r="AK654" s="1"/>
  <c r="AN654" s="1"/>
  <c r="I327"/>
  <c r="I68"/>
  <c r="G44"/>
  <c r="G456"/>
  <c r="G731"/>
  <c r="AJ731" s="1"/>
  <c r="G644"/>
  <c r="G145"/>
  <c r="G153"/>
  <c r="G327"/>
  <c r="F473"/>
  <c r="AF473"/>
  <c r="AK473" s="1"/>
  <c r="AN473" s="1"/>
  <c r="I647"/>
  <c r="F490"/>
  <c r="I342"/>
  <c r="I581"/>
  <c r="I796"/>
  <c r="I615"/>
  <c r="I33"/>
  <c r="I691"/>
  <c r="I770"/>
  <c r="I85"/>
  <c r="I664"/>
  <c r="I291"/>
  <c r="I732"/>
  <c r="J44"/>
  <c r="L470"/>
  <c r="N470"/>
  <c r="P470"/>
  <c r="R470"/>
  <c r="T470"/>
  <c r="V470"/>
  <c r="X470"/>
  <c r="Z470"/>
  <c r="AB470"/>
  <c r="AD470"/>
  <c r="M470"/>
  <c r="O470"/>
  <c r="Q470"/>
  <c r="S470"/>
  <c r="U470"/>
  <c r="W470"/>
  <c r="Y470"/>
  <c r="AA470"/>
  <c r="AC470"/>
  <c r="AE470"/>
  <c r="H136"/>
  <c r="J541"/>
  <c r="K43"/>
  <c r="D644"/>
  <c r="J66"/>
  <c r="H327"/>
  <c r="H114"/>
  <c r="J327"/>
  <c r="H456"/>
  <c r="F451"/>
  <c r="F393"/>
  <c r="F332"/>
  <c r="F302"/>
  <c r="F153"/>
  <c r="D116"/>
  <c r="F102"/>
  <c r="F92"/>
  <c r="F76"/>
  <c r="F59"/>
  <c r="H145"/>
  <c r="K145"/>
  <c r="E153"/>
  <c r="K153"/>
  <c r="E44"/>
  <c r="H44"/>
  <c r="K44"/>
  <c r="J153"/>
  <c r="I147"/>
  <c r="I750"/>
  <c r="G542"/>
  <c r="AJ542" s="1"/>
  <c r="E136"/>
  <c r="K136"/>
  <c r="J136"/>
  <c r="E456"/>
  <c r="D731"/>
  <c r="K644"/>
  <c r="K327"/>
  <c r="E731"/>
  <c r="K731"/>
  <c r="E644"/>
  <c r="K541"/>
  <c r="H644"/>
  <c r="E43"/>
  <c r="K66"/>
  <c r="E327"/>
  <c r="E541"/>
  <c r="J731"/>
  <c r="F85"/>
  <c r="F69"/>
  <c r="F8"/>
  <c r="I923"/>
  <c r="I929"/>
  <c r="I934"/>
  <c r="I942"/>
  <c r="I972"/>
  <c r="AK1163" i="8"/>
  <c r="AI491" i="10"/>
  <c r="I920"/>
  <c r="I1163" i="8"/>
  <c r="I964" i="10"/>
  <c r="AO963"/>
  <c r="AL963"/>
  <c r="AM963" s="1"/>
  <c r="AK963"/>
  <c r="AN963" s="1"/>
  <c r="F1117" i="8"/>
  <c r="F920" i="10"/>
  <c r="AI711"/>
  <c r="AI499"/>
  <c r="D783"/>
  <c r="E304" i="11"/>
  <c r="AF310" i="10"/>
  <c r="E311" i="11"/>
  <c r="AF328" i="10"/>
  <c r="D109" i="8"/>
  <c r="D68" i="10"/>
  <c r="F179" i="8"/>
  <c r="D136" i="10"/>
  <c r="F404" i="8"/>
  <c r="D327" i="10"/>
  <c r="F457" i="8"/>
  <c r="D374" i="10"/>
  <c r="F365" i="8"/>
  <c r="D296" i="10"/>
  <c r="F111" i="8"/>
  <c r="D95" i="10"/>
  <c r="D566" i="8"/>
  <c r="D412" i="10"/>
  <c r="F56" i="8"/>
  <c r="F48" i="10"/>
  <c r="E302" i="11"/>
  <c r="AF302" i="10"/>
  <c r="E305" i="11"/>
  <c r="AF313" i="10"/>
  <c r="E312" i="11"/>
  <c r="AF332" i="10"/>
  <c r="AM479" i="8"/>
  <c r="AF393" i="10"/>
  <c r="AM1038" i="8"/>
  <c r="AF847" i="10"/>
  <c r="AM913" i="8"/>
  <c r="AP913" s="1"/>
  <c r="AF759" i="10"/>
  <c r="E303" i="11"/>
  <c r="AF306" i="10"/>
  <c r="E315" i="11"/>
  <c r="AF343" i="10"/>
  <c r="AQ1000" i="8"/>
  <c r="AF818" i="10"/>
  <c r="AM871" i="8"/>
  <c r="AP871" s="1"/>
  <c r="AF732" i="10"/>
  <c r="E314" i="11"/>
  <c r="AF339" i="10"/>
  <c r="E319" i="11"/>
  <c r="AF355" i="10"/>
  <c r="M583" i="8"/>
  <c r="K783" i="10"/>
  <c r="L499" i="8"/>
  <c r="J289" i="10"/>
  <c r="L583" i="8"/>
  <c r="J783" i="10"/>
  <c r="AM216" i="8"/>
  <c r="AP216" s="1"/>
  <c r="AF157" i="10"/>
  <c r="AN56" i="8"/>
  <c r="AO56" s="1"/>
  <c r="AF46" i="10"/>
  <c r="E499" i="8"/>
  <c r="E289" i="10"/>
  <c r="M499" i="8"/>
  <c r="K289" i="10"/>
  <c r="H214" i="8"/>
  <c r="H156" i="10"/>
  <c r="H583" i="8"/>
  <c r="H783" i="10"/>
  <c r="E583" i="8"/>
  <c r="E783" i="10"/>
  <c r="E214" i="8"/>
  <c r="E156" i="10"/>
  <c r="AL501" i="8"/>
  <c r="G412" i="10"/>
  <c r="AK567"/>
  <c r="AN567" s="1"/>
  <c r="AL567"/>
  <c r="AM567" s="1"/>
  <c r="AO567"/>
  <c r="AK15"/>
  <c r="AN15" s="1"/>
  <c r="AL15"/>
  <c r="AM15" s="1"/>
  <c r="AO15"/>
  <c r="AK158"/>
  <c r="AN158" s="1"/>
  <c r="AO158"/>
  <c r="AL158"/>
  <c r="AM158" s="1"/>
  <c r="AK76"/>
  <c r="AN76" s="1"/>
  <c r="AL76"/>
  <c r="AM76" s="1"/>
  <c r="AO76"/>
  <c r="AK96"/>
  <c r="AN96" s="1"/>
  <c r="AO96"/>
  <c r="AL96"/>
  <c r="AM96" s="1"/>
  <c r="AK48"/>
  <c r="AN48" s="1"/>
  <c r="AL48"/>
  <c r="AM48" s="1"/>
  <c r="AO48"/>
  <c r="E581" i="8"/>
  <c r="E93" i="10"/>
  <c r="D584" i="8"/>
  <c r="D472" i="10"/>
  <c r="AJ750"/>
  <c r="AK851"/>
  <c r="AN851" s="1"/>
  <c r="AO851"/>
  <c r="AL851"/>
  <c r="AM851" s="1"/>
  <c r="AK701"/>
  <c r="AN701" s="1"/>
  <c r="AL701"/>
  <c r="AM701" s="1"/>
  <c r="AO701"/>
  <c r="AK92"/>
  <c r="AN92" s="1"/>
  <c r="AL92"/>
  <c r="AM92" s="1"/>
  <c r="AO92"/>
  <c r="AK167"/>
  <c r="AN167" s="1"/>
  <c r="AL167"/>
  <c r="AM167" s="1"/>
  <c r="AO167"/>
  <c r="AK118"/>
  <c r="AN118" s="1"/>
  <c r="AL118"/>
  <c r="AM118" s="1"/>
  <c r="AO118"/>
  <c r="AK69"/>
  <c r="AN69" s="1"/>
  <c r="AO69"/>
  <c r="AL69"/>
  <c r="AM69" s="1"/>
  <c r="AK175"/>
  <c r="AN175" s="1"/>
  <c r="AL175"/>
  <c r="AM175" s="1"/>
  <c r="AO175"/>
  <c r="AK59"/>
  <c r="AN59" s="1"/>
  <c r="AO59"/>
  <c r="AL59"/>
  <c r="AM59" s="1"/>
  <c r="L581" i="8"/>
  <c r="J93" i="10"/>
  <c r="F578" i="8"/>
  <c r="D465" i="10"/>
  <c r="D54" i="8"/>
  <c r="D18" i="10"/>
  <c r="AH603" i="8"/>
  <c r="AQ603" s="1"/>
  <c r="AI9" i="10"/>
  <c r="AI830"/>
  <c r="AO291"/>
  <c r="F196" i="8"/>
  <c r="E301" i="11"/>
  <c r="E300" s="1"/>
  <c r="AF297" i="10"/>
  <c r="AN568" i="8"/>
  <c r="AO568" s="1"/>
  <c r="E586" i="11"/>
  <c r="E581" s="1"/>
  <c r="AF458" i="10"/>
  <c r="AM901" i="8"/>
  <c r="AP901" s="1"/>
  <c r="AF750" i="10"/>
  <c r="AK750" s="1"/>
  <c r="E321" i="11"/>
  <c r="AF361" i="10"/>
  <c r="AN927" i="8"/>
  <c r="AO927" s="1"/>
  <c r="AF770" i="10"/>
  <c r="AM970" i="8"/>
  <c r="AP970" s="1"/>
  <c r="AF796" i="10"/>
  <c r="AM779" i="8"/>
  <c r="AP779" s="1"/>
  <c r="E546" i="11"/>
  <c r="E541" s="1"/>
  <c r="AF664" i="10"/>
  <c r="AM816" i="8"/>
  <c r="AP816" s="1"/>
  <c r="AF691" i="10"/>
  <c r="E318" i="11"/>
  <c r="AF352" i="10"/>
  <c r="E320" i="11"/>
  <c r="AF358" i="10"/>
  <c r="AM728" i="8"/>
  <c r="E356" i="11"/>
  <c r="AF615" i="10"/>
  <c r="L214" i="8"/>
  <c r="J156" i="10"/>
  <c r="AQ111" i="8"/>
  <c r="AF95" i="10"/>
  <c r="AQ81" i="8"/>
  <c r="AF68" i="10"/>
  <c r="H499" i="8"/>
  <c r="H289" i="10"/>
  <c r="M214" i="8"/>
  <c r="K156" i="10"/>
  <c r="AQ18" i="8"/>
  <c r="AF18" i="10"/>
  <c r="I585" i="8"/>
  <c r="I473" i="10"/>
  <c r="AL7" i="8"/>
  <c r="G7" i="10"/>
  <c r="AJ7" s="1"/>
  <c r="AL944" i="8"/>
  <c r="G784" i="10"/>
  <c r="AJ413"/>
  <c r="AK821"/>
  <c r="AN821" s="1"/>
  <c r="AO821"/>
  <c r="AL821"/>
  <c r="AM821" s="1"/>
  <c r="AK802"/>
  <c r="AN802" s="1"/>
  <c r="AO802"/>
  <c r="AL802"/>
  <c r="AM802" s="1"/>
  <c r="AL20"/>
  <c r="AM20" s="1"/>
  <c r="AK20"/>
  <c r="AN20" s="1"/>
  <c r="AO20"/>
  <c r="AO147"/>
  <c r="AL147"/>
  <c r="AM147" s="1"/>
  <c r="AJ147"/>
  <c r="AL102"/>
  <c r="AM102" s="1"/>
  <c r="AO102"/>
  <c r="AJ102"/>
  <c r="AJ563"/>
  <c r="AK780"/>
  <c r="AN780" s="1"/>
  <c r="AL780"/>
  <c r="AM780" s="1"/>
  <c r="AO780"/>
  <c r="M581" i="8"/>
  <c r="K93" i="10"/>
  <c r="H581" i="8"/>
  <c r="H93" i="10"/>
  <c r="AK645"/>
  <c r="AN645" s="1"/>
  <c r="AO645"/>
  <c r="AL645"/>
  <c r="AM645" s="1"/>
  <c r="E361" i="11"/>
  <c r="AI477" i="10"/>
  <c r="AL291"/>
  <c r="AM291" s="1"/>
  <c r="E56" i="11"/>
  <c r="D214" i="8"/>
  <c r="D156" i="10"/>
  <c r="AL8"/>
  <c r="AM8" s="1"/>
  <c r="AO8"/>
  <c r="AK8"/>
  <c r="AN8" s="1"/>
  <c r="AP129" i="8"/>
  <c r="AK129" s="1"/>
  <c r="AP43"/>
  <c r="AK43" s="1"/>
  <c r="I501"/>
  <c r="AP98"/>
  <c r="AM196"/>
  <c r="AP676"/>
  <c r="AK676" s="1"/>
  <c r="AQ901"/>
  <c r="AQ56"/>
  <c r="AN18"/>
  <c r="AO18" s="1"/>
  <c r="AN970"/>
  <c r="AO970" s="1"/>
  <c r="AP198"/>
  <c r="AK198" s="1"/>
  <c r="AN1000"/>
  <c r="AO1000" s="1"/>
  <c r="AQ927"/>
  <c r="AQ568"/>
  <c r="AN216"/>
  <c r="AO216" s="1"/>
  <c r="AN718"/>
  <c r="AO718" s="1"/>
  <c r="AQ718"/>
  <c r="AQ297"/>
  <c r="AN297"/>
  <c r="AO297" s="1"/>
  <c r="AN327"/>
  <c r="AO327" s="1"/>
  <c r="AQ327"/>
  <c r="AQ371"/>
  <c r="AN371"/>
  <c r="AO371" s="1"/>
  <c r="AQ382"/>
  <c r="AN382"/>
  <c r="AO382" s="1"/>
  <c r="AQ409"/>
  <c r="AN409"/>
  <c r="AO409" s="1"/>
  <c r="AQ556"/>
  <c r="AN556"/>
  <c r="AO556" s="1"/>
  <c r="AQ600"/>
  <c r="AN600"/>
  <c r="AO600" s="1"/>
  <c r="AQ686"/>
  <c r="AN686"/>
  <c r="AO686" s="1"/>
  <c r="AQ251"/>
  <c r="AN251"/>
  <c r="AO251" s="1"/>
  <c r="AQ271"/>
  <c r="AN271"/>
  <c r="AO271" s="1"/>
  <c r="AQ375"/>
  <c r="AN375"/>
  <c r="AO375" s="1"/>
  <c r="AN420"/>
  <c r="AO420" s="1"/>
  <c r="AQ420"/>
  <c r="AN473"/>
  <c r="AO473" s="1"/>
  <c r="AQ473"/>
  <c r="AN535"/>
  <c r="AO535" s="1"/>
  <c r="AQ535"/>
  <c r="AQ702"/>
  <c r="AN702"/>
  <c r="AO702" s="1"/>
  <c r="AQ923"/>
  <c r="AN923"/>
  <c r="AO923" s="1"/>
  <c r="AQ1117"/>
  <c r="AN1117"/>
  <c r="AO1117" s="1"/>
  <c r="AN1107"/>
  <c r="AO1107" s="1"/>
  <c r="AQ1107"/>
  <c r="AN256"/>
  <c r="AO256" s="1"/>
  <c r="AQ256"/>
  <c r="AN266"/>
  <c r="AO266" s="1"/>
  <c r="AQ266"/>
  <c r="AQ520"/>
  <c r="AN520"/>
  <c r="AO520" s="1"/>
  <c r="AQ636"/>
  <c r="AN636"/>
  <c r="AO636" s="1"/>
  <c r="AQ738"/>
  <c r="AN738"/>
  <c r="AO738" s="1"/>
  <c r="AN799"/>
  <c r="AO799" s="1"/>
  <c r="AQ799"/>
  <c r="AQ413"/>
  <c r="AN413"/>
  <c r="AO413" s="1"/>
  <c r="AQ432"/>
  <c r="AN432"/>
  <c r="AO432" s="1"/>
  <c r="AQ438"/>
  <c r="AN438"/>
  <c r="AO438" s="1"/>
  <c r="AN709"/>
  <c r="AO709" s="1"/>
  <c r="AQ709"/>
  <c r="AQ766"/>
  <c r="AN766"/>
  <c r="AO766" s="1"/>
  <c r="AN772"/>
  <c r="AO772" s="1"/>
  <c r="AQ772"/>
  <c r="AL53"/>
  <c r="AQ179"/>
  <c r="AN179"/>
  <c r="AO179" s="1"/>
  <c r="AQ286"/>
  <c r="AN286"/>
  <c r="AO286" s="1"/>
  <c r="AN311"/>
  <c r="AO311" s="1"/>
  <c r="AQ311"/>
  <c r="AQ366"/>
  <c r="AN366"/>
  <c r="AO366" s="1"/>
  <c r="AQ379"/>
  <c r="AN379"/>
  <c r="AO379" s="1"/>
  <c r="AN400"/>
  <c r="AO400" s="1"/>
  <c r="AQ400"/>
  <c r="AN469"/>
  <c r="AO469" s="1"/>
  <c r="AQ469"/>
  <c r="AN503"/>
  <c r="AO503" s="1"/>
  <c r="AQ503"/>
  <c r="AN647"/>
  <c r="AO647" s="1"/>
  <c r="AQ647"/>
  <c r="AQ666"/>
  <c r="AN666"/>
  <c r="AO666" s="1"/>
  <c r="AN261"/>
  <c r="AO261" s="1"/>
  <c r="AQ261"/>
  <c r="AN278"/>
  <c r="AO278" s="1"/>
  <c r="AQ278"/>
  <c r="AQ405"/>
  <c r="AN405"/>
  <c r="AO405" s="1"/>
  <c r="AQ441"/>
  <c r="AN441"/>
  <c r="AO441" s="1"/>
  <c r="AQ494"/>
  <c r="AN494"/>
  <c r="AO494" s="1"/>
  <c r="AQ641"/>
  <c r="AN641"/>
  <c r="AO641" s="1"/>
  <c r="AN837"/>
  <c r="AO837" s="1"/>
  <c r="AQ837"/>
  <c r="AN1103"/>
  <c r="AO1103" s="1"/>
  <c r="AQ1103"/>
  <c r="AQ304"/>
  <c r="AN304"/>
  <c r="AO304" s="1"/>
  <c r="AQ318"/>
  <c r="AN318"/>
  <c r="AO318" s="1"/>
  <c r="AN348"/>
  <c r="AO348" s="1"/>
  <c r="AQ348"/>
  <c r="AQ630"/>
  <c r="AN630"/>
  <c r="AO630" s="1"/>
  <c r="AN656"/>
  <c r="AO656" s="1"/>
  <c r="AQ656"/>
  <c r="AN661"/>
  <c r="AO661" s="1"/>
  <c r="AQ661"/>
  <c r="AN671"/>
  <c r="AO671" s="1"/>
  <c r="AQ671"/>
  <c r="AN698"/>
  <c r="AO698" s="1"/>
  <c r="AQ698"/>
  <c r="AN724"/>
  <c r="AO724" s="1"/>
  <c r="AQ724"/>
  <c r="AQ744"/>
  <c r="AN744"/>
  <c r="AO744" s="1"/>
  <c r="AN788"/>
  <c r="AO788" s="1"/>
  <c r="AQ788"/>
  <c r="AN811"/>
  <c r="AO811" s="1"/>
  <c r="AQ811"/>
  <c r="AQ853"/>
  <c r="AN853"/>
  <c r="AO853" s="1"/>
  <c r="AQ945"/>
  <c r="AN945"/>
  <c r="AO945" s="1"/>
  <c r="AN993"/>
  <c r="AO993" s="1"/>
  <c r="AQ993"/>
  <c r="AQ1032"/>
  <c r="AN1032"/>
  <c r="AO1032" s="1"/>
  <c r="AQ1029"/>
  <c r="AN1029"/>
  <c r="AO1029" s="1"/>
  <c r="AN1053"/>
  <c r="AO1053" s="1"/>
  <c r="AQ1053"/>
  <c r="AQ1080"/>
  <c r="AN1080"/>
  <c r="AO1080" s="1"/>
  <c r="AN242"/>
  <c r="AO242" s="1"/>
  <c r="AQ242"/>
  <c r="AN416"/>
  <c r="AO416" s="1"/>
  <c r="AQ416"/>
  <c r="AN435"/>
  <c r="AO435" s="1"/>
  <c r="AQ435"/>
  <c r="AQ491"/>
  <c r="AN491"/>
  <c r="AO491" s="1"/>
  <c r="AQ763"/>
  <c r="AN763"/>
  <c r="AO763" s="1"/>
  <c r="AQ769"/>
  <c r="AN769"/>
  <c r="AO769" s="1"/>
  <c r="AN196"/>
  <c r="AO196" s="1"/>
  <c r="AQ196"/>
  <c r="AN212"/>
  <c r="AO212" s="1"/>
  <c r="AQ212"/>
  <c r="AM586"/>
  <c r="AP586" s="1"/>
  <c r="AN586"/>
  <c r="AO586" s="1"/>
  <c r="AQ586"/>
  <c r="G584"/>
  <c r="AP181"/>
  <c r="AK181" s="1"/>
  <c r="AP728"/>
  <c r="AQ728"/>
  <c r="AN479"/>
  <c r="AO479" s="1"/>
  <c r="AN816"/>
  <c r="AO816" s="1"/>
  <c r="AQ913"/>
  <c r="AQ1038"/>
  <c r="AN779"/>
  <c r="AO779" s="1"/>
  <c r="AN81"/>
  <c r="AO81" s="1"/>
  <c r="AN111"/>
  <c r="AO111" s="1"/>
  <c r="AQ871"/>
  <c r="AP479"/>
  <c r="AP1038"/>
  <c r="AN728"/>
  <c r="AO728" s="1"/>
  <c r="AN901"/>
  <c r="AO901" s="1"/>
  <c r="AQ479"/>
  <c r="AQ816"/>
  <c r="AN913"/>
  <c r="AO913" s="1"/>
  <c r="AN1038"/>
  <c r="AO1038" s="1"/>
  <c r="AQ779"/>
  <c r="AQ216"/>
  <c r="AN871"/>
  <c r="AO871" s="1"/>
  <c r="AQ970"/>
  <c r="AK875"/>
  <c r="N297" i="3"/>
  <c r="P297" s="1"/>
  <c r="G296"/>
  <c r="AL585" i="8"/>
  <c r="AK112"/>
  <c r="AK1042"/>
  <c r="AK217"/>
  <c r="AK226"/>
  <c r="E582"/>
  <c r="AH7"/>
  <c r="AK108"/>
  <c r="F585"/>
  <c r="AK20"/>
  <c r="AK1003"/>
  <c r="AK937"/>
  <c r="AM297"/>
  <c r="AP297" s="1"/>
  <c r="AM327"/>
  <c r="AP327" s="1"/>
  <c r="AM371"/>
  <c r="AP371" s="1"/>
  <c r="AM382"/>
  <c r="AP382" s="1"/>
  <c r="AM409"/>
  <c r="AP409" s="1"/>
  <c r="AM556"/>
  <c r="AP556" s="1"/>
  <c r="AH597"/>
  <c r="AM600"/>
  <c r="AP600" s="1"/>
  <c r="AM686"/>
  <c r="AP686" s="1"/>
  <c r="AM251"/>
  <c r="AP251" s="1"/>
  <c r="AM271"/>
  <c r="AP271" s="1"/>
  <c r="AM375"/>
  <c r="AP375" s="1"/>
  <c r="AH419"/>
  <c r="AM420"/>
  <c r="AP420" s="1"/>
  <c r="AM473"/>
  <c r="AP473" s="1"/>
  <c r="AM535"/>
  <c r="AP535" s="1"/>
  <c r="AM641"/>
  <c r="AP641" s="1"/>
  <c r="AM837"/>
  <c r="AP837" s="1"/>
  <c r="AM1103"/>
  <c r="AP1103" s="1"/>
  <c r="AM304"/>
  <c r="AP304" s="1"/>
  <c r="AM318"/>
  <c r="AP318" s="1"/>
  <c r="AM348"/>
  <c r="AP348" s="1"/>
  <c r="AM630"/>
  <c r="AP630" s="1"/>
  <c r="AM656"/>
  <c r="AP656" s="1"/>
  <c r="AM661"/>
  <c r="AP661" s="1"/>
  <c r="AM671"/>
  <c r="AP671" s="1"/>
  <c r="AM698"/>
  <c r="AP698" s="1"/>
  <c r="AM724"/>
  <c r="AP724" s="1"/>
  <c r="AM744"/>
  <c r="AP744" s="1"/>
  <c r="AM788"/>
  <c r="AP788" s="1"/>
  <c r="AH810"/>
  <c r="AM811"/>
  <c r="AP811" s="1"/>
  <c r="AM853"/>
  <c r="AP853" s="1"/>
  <c r="AM927"/>
  <c r="AP927" s="1"/>
  <c r="AH944"/>
  <c r="AM945"/>
  <c r="AP945" s="1"/>
  <c r="AH999"/>
  <c r="AM1000"/>
  <c r="AP1000" s="1"/>
  <c r="AM1060"/>
  <c r="AP1060" s="1"/>
  <c r="AM1107"/>
  <c r="AP1107" s="1"/>
  <c r="AM256"/>
  <c r="AP256" s="1"/>
  <c r="AM266"/>
  <c r="AP266" s="1"/>
  <c r="AH521"/>
  <c r="AM520"/>
  <c r="AP520" s="1"/>
  <c r="AM636"/>
  <c r="AP636" s="1"/>
  <c r="AM738"/>
  <c r="AP738" s="1"/>
  <c r="AM799"/>
  <c r="AP799" s="1"/>
  <c r="AM886"/>
  <c r="AP886" s="1"/>
  <c r="AM993"/>
  <c r="AP993" s="1"/>
  <c r="AM1032"/>
  <c r="AP1032" s="1"/>
  <c r="AM1029"/>
  <c r="AP1029" s="1"/>
  <c r="AM1053"/>
  <c r="AP1053" s="1"/>
  <c r="AM1080"/>
  <c r="AP1080" s="1"/>
  <c r="AM242"/>
  <c r="AP242" s="1"/>
  <c r="AM416"/>
  <c r="AP416" s="1"/>
  <c r="AM435"/>
  <c r="AP435" s="1"/>
  <c r="AM491"/>
  <c r="AP491" s="1"/>
  <c r="AL356"/>
  <c r="AM766"/>
  <c r="AP766" s="1"/>
  <c r="AM772"/>
  <c r="AP772" s="1"/>
  <c r="AH149"/>
  <c r="AM111"/>
  <c r="AP111" s="1"/>
  <c r="AH109"/>
  <c r="AM81"/>
  <c r="AP81" s="1"/>
  <c r="AL943"/>
  <c r="AL870"/>
  <c r="G214"/>
  <c r="AL215"/>
  <c r="AL149"/>
  <c r="AL578"/>
  <c r="I578"/>
  <c r="AL404"/>
  <c r="AK8"/>
  <c r="AK69"/>
  <c r="AK15"/>
  <c r="AK826"/>
  <c r="AK89"/>
  <c r="AK153"/>
  <c r="AK760"/>
  <c r="AK976"/>
  <c r="AK358"/>
  <c r="AK98"/>
  <c r="AM718"/>
  <c r="AP718" s="1"/>
  <c r="AM286"/>
  <c r="AP286" s="1"/>
  <c r="AM311"/>
  <c r="AP311" s="1"/>
  <c r="AM366"/>
  <c r="AP366" s="1"/>
  <c r="AM379"/>
  <c r="AP379" s="1"/>
  <c r="AM400"/>
  <c r="AP400" s="1"/>
  <c r="AM469"/>
  <c r="AP469" s="1"/>
  <c r="AM503"/>
  <c r="AP503" s="1"/>
  <c r="AH578"/>
  <c r="AM568"/>
  <c r="AP568" s="1"/>
  <c r="AM647"/>
  <c r="AP647" s="1"/>
  <c r="AM666"/>
  <c r="AP666" s="1"/>
  <c r="AM261"/>
  <c r="AP261" s="1"/>
  <c r="AM278"/>
  <c r="AP278" s="1"/>
  <c r="AM405"/>
  <c r="AP405" s="1"/>
  <c r="AM441"/>
  <c r="AP441" s="1"/>
  <c r="AM494"/>
  <c r="AP494" s="1"/>
  <c r="AM702"/>
  <c r="AP702" s="1"/>
  <c r="AM923"/>
  <c r="AP923" s="1"/>
  <c r="AM1117"/>
  <c r="AP1117" s="1"/>
  <c r="AM413"/>
  <c r="AP413" s="1"/>
  <c r="AM432"/>
  <c r="AP432" s="1"/>
  <c r="AM438"/>
  <c r="AP438" s="1"/>
  <c r="AM709"/>
  <c r="AP709" s="1"/>
  <c r="AM763"/>
  <c r="AP763" s="1"/>
  <c r="AM769"/>
  <c r="AP769" s="1"/>
  <c r="AH79"/>
  <c r="AM56"/>
  <c r="AP56" s="1"/>
  <c r="AL54"/>
  <c r="AH54"/>
  <c r="AM18"/>
  <c r="G581"/>
  <c r="AL109"/>
  <c r="AL566"/>
  <c r="AL759"/>
  <c r="AL196"/>
  <c r="I196"/>
  <c r="AL212"/>
  <c r="I212"/>
  <c r="AL179"/>
  <c r="AL79"/>
  <c r="AL654"/>
  <c r="AK58"/>
  <c r="AK82"/>
  <c r="AK590"/>
  <c r="AK234"/>
  <c r="AK680"/>
  <c r="AM212"/>
  <c r="AM179"/>
  <c r="M582"/>
  <c r="AH431"/>
  <c r="AH457"/>
  <c r="AH762"/>
  <c r="AH694"/>
  <c r="AH365"/>
  <c r="AH900"/>
  <c r="G499"/>
  <c r="AH250"/>
  <c r="AH502"/>
  <c r="D581"/>
  <c r="AH655"/>
  <c r="AH737"/>
  <c r="AH1079"/>
  <c r="D356"/>
  <c r="K143" i="3"/>
  <c r="M143" s="1"/>
  <c r="N447"/>
  <c r="L430"/>
  <c r="H430"/>
  <c r="I356" i="8"/>
  <c r="F215"/>
  <c r="I654"/>
  <c r="I870"/>
  <c r="I79"/>
  <c r="I149"/>
  <c r="I566"/>
  <c r="I53"/>
  <c r="I943"/>
  <c r="I54"/>
  <c r="I179"/>
  <c r="I109"/>
  <c r="F943"/>
  <c r="D149"/>
  <c r="F501"/>
  <c r="D79"/>
  <c r="F81"/>
  <c r="D53"/>
  <c r="N229" i="3"/>
  <c r="P229" s="1"/>
  <c r="I229"/>
  <c r="G143"/>
  <c r="M41"/>
  <c r="K13"/>
  <c r="F218"/>
  <c r="D143"/>
  <c r="F143" s="1"/>
  <c r="G13"/>
  <c r="N97"/>
  <c r="P97" s="1"/>
  <c r="I97"/>
  <c r="F41"/>
  <c r="D13"/>
  <c r="E317" i="11" l="1"/>
  <c r="E310"/>
  <c r="AJ93" i="10"/>
  <c r="AN102"/>
  <c r="AI102" s="1"/>
  <c r="AO657"/>
  <c r="AL336"/>
  <c r="AM336" s="1"/>
  <c r="AL517"/>
  <c r="AM517" s="1"/>
  <c r="AL238"/>
  <c r="AM238" s="1"/>
  <c r="AO673"/>
  <c r="AL192"/>
  <c r="AM192" s="1"/>
  <c r="F7" i="8"/>
  <c r="F214"/>
  <c r="L582"/>
  <c r="J469" i="10" s="1"/>
  <c r="H582" i="8"/>
  <c r="AL584"/>
  <c r="AK1000"/>
  <c r="AK648" i="10"/>
  <c r="AN648" s="1"/>
  <c r="AK281"/>
  <c r="AN281" s="1"/>
  <c r="AN33"/>
  <c r="AI33" s="1"/>
  <c r="AN138"/>
  <c r="AI138" s="1"/>
  <c r="AN85"/>
  <c r="AI85" s="1"/>
  <c r="AL153"/>
  <c r="AM153" s="1"/>
  <c r="AO145"/>
  <c r="AN563"/>
  <c r="AL623"/>
  <c r="AM623" s="1"/>
  <c r="AO918"/>
  <c r="AL252"/>
  <c r="AM252" s="1"/>
  <c r="AJ327"/>
  <c r="AN116"/>
  <c r="AI116" s="1"/>
  <c r="AL811"/>
  <c r="AM811" s="1"/>
  <c r="AK523"/>
  <c r="AN523" s="1"/>
  <c r="AL219"/>
  <c r="AM219" s="1"/>
  <c r="AK323"/>
  <c r="AN323" s="1"/>
  <c r="AO854"/>
  <c r="AK197"/>
  <c r="AN197" s="1"/>
  <c r="AO543"/>
  <c r="AO436"/>
  <c r="AK487"/>
  <c r="AN487" s="1"/>
  <c r="AL585"/>
  <c r="AM585" s="1"/>
  <c r="AL202"/>
  <c r="AM202" s="1"/>
  <c r="AK651"/>
  <c r="AN651" s="1"/>
  <c r="AL596"/>
  <c r="AM596" s="1"/>
  <c r="AK881"/>
  <c r="AN881" s="1"/>
  <c r="AO629"/>
  <c r="AK245"/>
  <c r="AN245" s="1"/>
  <c r="AO553"/>
  <c r="AL383"/>
  <c r="AM383" s="1"/>
  <c r="AK704"/>
  <c r="AN704" s="1"/>
  <c r="AL654"/>
  <c r="AM654" s="1"/>
  <c r="AL183"/>
  <c r="AM183" s="1"/>
  <c r="AK841"/>
  <c r="AN841" s="1"/>
  <c r="AL426"/>
  <c r="AM426" s="1"/>
  <c r="AL714"/>
  <c r="AM714" s="1"/>
  <c r="AK611"/>
  <c r="AN611" s="1"/>
  <c r="AL259"/>
  <c r="AM259" s="1"/>
  <c r="AO589"/>
  <c r="AK387"/>
  <c r="AN387" s="1"/>
  <c r="AO573"/>
  <c r="AL268"/>
  <c r="AM268" s="1"/>
  <c r="AO908"/>
  <c r="AO548"/>
  <c r="AO405"/>
  <c r="AK534"/>
  <c r="AN534" s="1"/>
  <c r="AO605"/>
  <c r="AQ7" i="8"/>
  <c r="AN603"/>
  <c r="AO603" s="1"/>
  <c r="AJ541" i="10"/>
  <c r="AK918"/>
  <c r="AN918" s="1"/>
  <c r="AI918" s="1"/>
  <c r="AK153"/>
  <c r="AL136"/>
  <c r="AM136" s="1"/>
  <c r="AL145"/>
  <c r="AM145" s="1"/>
  <c r="AO651"/>
  <c r="AK596"/>
  <c r="AN596" s="1"/>
  <c r="AL881"/>
  <c r="AM881" s="1"/>
  <c r="AL838"/>
  <c r="AM838" s="1"/>
  <c r="AK811"/>
  <c r="AN811" s="1"/>
  <c r="AL523"/>
  <c r="AM523" s="1"/>
  <c r="AO207"/>
  <c r="AK629"/>
  <c r="AN629" s="1"/>
  <c r="AL245"/>
  <c r="AM245" s="1"/>
  <c r="AO528"/>
  <c r="AK219"/>
  <c r="AN219" s="1"/>
  <c r="AL323"/>
  <c r="AM323" s="1"/>
  <c r="AL227"/>
  <c r="AM227" s="1"/>
  <c r="AO473"/>
  <c r="AL648"/>
  <c r="AM648" s="1"/>
  <c r="AL402"/>
  <c r="AM402" s="1"/>
  <c r="AK183"/>
  <c r="AN183" s="1"/>
  <c r="AL841"/>
  <c r="AM841" s="1"/>
  <c r="AO679"/>
  <c r="AK623"/>
  <c r="AN623" s="1"/>
  <c r="AL197"/>
  <c r="AM197" s="1"/>
  <c r="AO785"/>
  <c r="AK714"/>
  <c r="AN714" s="1"/>
  <c r="AI714" s="1"/>
  <c r="AL611"/>
  <c r="AM611" s="1"/>
  <c r="AO558"/>
  <c r="AK543"/>
  <c r="AN543" s="1"/>
  <c r="AO766"/>
  <c r="AK589"/>
  <c r="AN589" s="1"/>
  <c r="AO387"/>
  <c r="AI387" s="1"/>
  <c r="AO212"/>
  <c r="AK192"/>
  <c r="AN192" s="1"/>
  <c r="AL487"/>
  <c r="AM487" s="1"/>
  <c r="AO451"/>
  <c r="AK268"/>
  <c r="AN268" s="1"/>
  <c r="AL908"/>
  <c r="AM908" s="1"/>
  <c r="AL686"/>
  <c r="AM686" s="1"/>
  <c r="AK585"/>
  <c r="AN585" s="1"/>
  <c r="AL281"/>
  <c r="AM281" s="1"/>
  <c r="AK904"/>
  <c r="AN904" s="1"/>
  <c r="AK405"/>
  <c r="AN405" s="1"/>
  <c r="AL534"/>
  <c r="AM534" s="1"/>
  <c r="AL414"/>
  <c r="AM414" s="1"/>
  <c r="AK252"/>
  <c r="AN252" s="1"/>
  <c r="AJ114"/>
  <c r="AJ136"/>
  <c r="AN136" s="1"/>
  <c r="AI736"/>
  <c r="AJ153"/>
  <c r="AL563"/>
  <c r="AM563" s="1"/>
  <c r="AO563"/>
  <c r="AJ456"/>
  <c r="AJ66"/>
  <c r="AO136"/>
  <c r="AJ465"/>
  <c r="AK145"/>
  <c r="AN147"/>
  <c r="AI147" s="1"/>
  <c r="AJ289"/>
  <c r="AL657"/>
  <c r="AM657" s="1"/>
  <c r="AI657" s="1"/>
  <c r="AO336"/>
  <c r="AO838"/>
  <c r="AL207"/>
  <c r="AM207" s="1"/>
  <c r="AO517"/>
  <c r="AL528"/>
  <c r="AM528" s="1"/>
  <c r="AL553"/>
  <c r="AM553" s="1"/>
  <c r="AO383"/>
  <c r="AO227"/>
  <c r="AO704"/>
  <c r="AJ783"/>
  <c r="AL473"/>
  <c r="AM473" s="1"/>
  <c r="AO153"/>
  <c r="AJ156"/>
  <c r="AO654"/>
  <c r="AO402"/>
  <c r="AL854"/>
  <c r="AM854" s="1"/>
  <c r="AL679"/>
  <c r="AM679" s="1"/>
  <c r="AO426"/>
  <c r="AL785"/>
  <c r="AM785" s="1"/>
  <c r="AL673"/>
  <c r="AM673" s="1"/>
  <c r="AL558"/>
  <c r="AM558" s="1"/>
  <c r="AO259"/>
  <c r="AL766"/>
  <c r="AM766" s="1"/>
  <c r="AL436"/>
  <c r="AM436" s="1"/>
  <c r="AL212"/>
  <c r="AM212" s="1"/>
  <c r="AL573"/>
  <c r="AM573" s="1"/>
  <c r="AL451"/>
  <c r="AM451" s="1"/>
  <c r="AO238"/>
  <c r="AI238" s="1"/>
  <c r="AO686"/>
  <c r="AL548"/>
  <c r="AM548" s="1"/>
  <c r="AL904"/>
  <c r="AM904" s="1"/>
  <c r="AO202"/>
  <c r="AO414"/>
  <c r="AL605"/>
  <c r="AM605" s="1"/>
  <c r="I456"/>
  <c r="AF191"/>
  <c r="AK191" s="1"/>
  <c r="AN191" s="1"/>
  <c r="AF749"/>
  <c r="AO749" s="1"/>
  <c r="AF374"/>
  <c r="AK374" s="1"/>
  <c r="AN374" s="1"/>
  <c r="G468"/>
  <c r="H410"/>
  <c r="F145"/>
  <c r="F465"/>
  <c r="J468"/>
  <c r="D471"/>
  <c r="E468"/>
  <c r="E470"/>
  <c r="H470"/>
  <c r="K410"/>
  <c r="E410"/>
  <c r="J470"/>
  <c r="J410"/>
  <c r="K470"/>
  <c r="I963"/>
  <c r="AJ145"/>
  <c r="AJ644"/>
  <c r="AJ44"/>
  <c r="AJ43"/>
  <c r="F68"/>
  <c r="F412"/>
  <c r="I136"/>
  <c r="I783"/>
  <c r="I66"/>
  <c r="I541"/>
  <c r="I289"/>
  <c r="AF622"/>
  <c r="AL622" s="1"/>
  <c r="AM622" s="1"/>
  <c r="AF581"/>
  <c r="AO581" s="1"/>
  <c r="AF351"/>
  <c r="AL351" s="1"/>
  <c r="AM351" s="1"/>
  <c r="F7"/>
  <c r="I93"/>
  <c r="I44"/>
  <c r="I43"/>
  <c r="I114"/>
  <c r="I731"/>
  <c r="F156"/>
  <c r="F155"/>
  <c r="AF880"/>
  <c r="AK880" s="1"/>
  <c r="AN880" s="1"/>
  <c r="AF542"/>
  <c r="AK542" s="1"/>
  <c r="AN542" s="1"/>
  <c r="AF413"/>
  <c r="AK413" s="1"/>
  <c r="AN413" s="1"/>
  <c r="G410"/>
  <c r="AF296"/>
  <c r="AK296" s="1"/>
  <c r="AN296" s="1"/>
  <c r="AF647"/>
  <c r="AO647" s="1"/>
  <c r="H469"/>
  <c r="I153"/>
  <c r="I145"/>
  <c r="I465"/>
  <c r="AF427"/>
  <c r="AO427" s="1"/>
  <c r="AF817"/>
  <c r="AO817" s="1"/>
  <c r="AF685"/>
  <c r="AL685" s="1"/>
  <c r="AM685" s="1"/>
  <c r="AF484"/>
  <c r="AK484" s="1"/>
  <c r="AN484" s="1"/>
  <c r="I412"/>
  <c r="H468"/>
  <c r="K468"/>
  <c r="F46"/>
  <c r="F95"/>
  <c r="F296"/>
  <c r="F374"/>
  <c r="F327"/>
  <c r="F136"/>
  <c r="F918"/>
  <c r="AI291"/>
  <c r="AI963"/>
  <c r="AI167"/>
  <c r="AI701"/>
  <c r="AI48"/>
  <c r="AI96"/>
  <c r="AI158"/>
  <c r="AL750"/>
  <c r="AM750" s="1"/>
  <c r="AO750"/>
  <c r="I1117" i="8"/>
  <c r="AQ54"/>
  <c r="AF44" i="10"/>
  <c r="E580" i="8"/>
  <c r="E469" i="10"/>
  <c r="F79" i="8"/>
  <c r="D66" i="10"/>
  <c r="F149" i="8"/>
  <c r="D114" i="10"/>
  <c r="AM79" i="8"/>
  <c r="AF66" i="10"/>
  <c r="AM578" i="8"/>
  <c r="AP578" s="1"/>
  <c r="AF465" i="10"/>
  <c r="G582" i="8"/>
  <c r="G155" i="10"/>
  <c r="AM109" i="8"/>
  <c r="AF93" i="10"/>
  <c r="AM149" i="8"/>
  <c r="AP149" s="1"/>
  <c r="AF114" i="10"/>
  <c r="AQ944" i="8"/>
  <c r="AF784" i="10"/>
  <c r="AK784" s="1"/>
  <c r="AH404" i="8"/>
  <c r="AF342" i="10"/>
  <c r="F584" i="8"/>
  <c r="F472" i="10"/>
  <c r="G583" i="8"/>
  <c r="G471" i="10"/>
  <c r="AJ471" s="1"/>
  <c r="AJ784"/>
  <c r="AO18"/>
  <c r="AK18"/>
  <c r="AN18" s="1"/>
  <c r="AL18"/>
  <c r="AM18" s="1"/>
  <c r="AK68"/>
  <c r="AN68" s="1"/>
  <c r="AO68"/>
  <c r="AL68"/>
  <c r="AM68" s="1"/>
  <c r="AK95"/>
  <c r="AN95" s="1"/>
  <c r="AO95"/>
  <c r="AL95"/>
  <c r="AM95" s="1"/>
  <c r="AK615"/>
  <c r="AN615" s="1"/>
  <c r="AO615"/>
  <c r="AL615"/>
  <c r="AM615" s="1"/>
  <c r="AK358"/>
  <c r="AN358" s="1"/>
  <c r="AO358"/>
  <c r="AL358"/>
  <c r="AM358" s="1"/>
  <c r="AK352"/>
  <c r="AN352" s="1"/>
  <c r="AL352"/>
  <c r="AM352" s="1"/>
  <c r="AO352"/>
  <c r="AK691"/>
  <c r="AN691" s="1"/>
  <c r="AO691"/>
  <c r="AL691"/>
  <c r="AM691" s="1"/>
  <c r="AK664"/>
  <c r="AN664" s="1"/>
  <c r="AO664"/>
  <c r="AL664"/>
  <c r="AM664" s="1"/>
  <c r="AK297"/>
  <c r="AN297" s="1"/>
  <c r="AL297"/>
  <c r="AM297" s="1"/>
  <c r="AO297"/>
  <c r="AJ412"/>
  <c r="AK46"/>
  <c r="AN46" s="1"/>
  <c r="AL46"/>
  <c r="AM46" s="1"/>
  <c r="AO46"/>
  <c r="AK157"/>
  <c r="AN157" s="1"/>
  <c r="AO157"/>
  <c r="AL157"/>
  <c r="AM157" s="1"/>
  <c r="AK355"/>
  <c r="AN355" s="1"/>
  <c r="AO355"/>
  <c r="AL355"/>
  <c r="AM355" s="1"/>
  <c r="AK339"/>
  <c r="AN339" s="1"/>
  <c r="AO339"/>
  <c r="AL339"/>
  <c r="AM339" s="1"/>
  <c r="AK393"/>
  <c r="AN393" s="1"/>
  <c r="AL393"/>
  <c r="AM393" s="1"/>
  <c r="AO393"/>
  <c r="AK332"/>
  <c r="AN332" s="1"/>
  <c r="AO332"/>
  <c r="AL332"/>
  <c r="AM332" s="1"/>
  <c r="AK313"/>
  <c r="AN313" s="1"/>
  <c r="AO313"/>
  <c r="AL313"/>
  <c r="AM313" s="1"/>
  <c r="AK302"/>
  <c r="AN302" s="1"/>
  <c r="AL302"/>
  <c r="AM302" s="1"/>
  <c r="AO302"/>
  <c r="AK310"/>
  <c r="AN310" s="1"/>
  <c r="AO310"/>
  <c r="AL310"/>
  <c r="AM310" s="1"/>
  <c r="AP79" i="8"/>
  <c r="AI645" i="10"/>
  <c r="AI20"/>
  <c r="AI821"/>
  <c r="AI59"/>
  <c r="AI175"/>
  <c r="AI69"/>
  <c r="AI118"/>
  <c r="AI92"/>
  <c r="AN750"/>
  <c r="AI76"/>
  <c r="AI15"/>
  <c r="AI567"/>
  <c r="F53" i="8"/>
  <c r="D43" i="10"/>
  <c r="F783"/>
  <c r="D582" i="8"/>
  <c r="D580" s="1"/>
  <c r="D289" i="10"/>
  <c r="F581" i="8"/>
  <c r="D468" i="10"/>
  <c r="M580" i="8"/>
  <c r="K469" i="10"/>
  <c r="I584" i="8"/>
  <c r="I583" s="1"/>
  <c r="I472" i="10"/>
  <c r="M355" i="8"/>
  <c r="K155" i="10"/>
  <c r="L355" i="8"/>
  <c r="J155" i="10"/>
  <c r="AK796"/>
  <c r="AN796" s="1"/>
  <c r="AO796"/>
  <c r="AL796"/>
  <c r="AM796" s="1"/>
  <c r="AK770"/>
  <c r="AN770" s="1"/>
  <c r="AO770"/>
  <c r="AL770"/>
  <c r="AM770" s="1"/>
  <c r="AK361"/>
  <c r="AN361" s="1"/>
  <c r="AL361"/>
  <c r="AM361" s="1"/>
  <c r="AO361"/>
  <c r="AK458"/>
  <c r="AN458" s="1"/>
  <c r="AL458"/>
  <c r="AM458" s="1"/>
  <c r="AO458"/>
  <c r="AM603" i="8"/>
  <c r="AP603" s="1"/>
  <c r="AK603" s="1"/>
  <c r="AF490" i="10"/>
  <c r="D44"/>
  <c r="F54" i="8"/>
  <c r="E355"/>
  <c r="E155" i="10"/>
  <c r="H355" i="8"/>
  <c r="H155" i="10"/>
  <c r="AK732"/>
  <c r="AN732" s="1"/>
  <c r="AO732"/>
  <c r="AL732"/>
  <c r="AM732" s="1"/>
  <c r="AK818"/>
  <c r="AN818" s="1"/>
  <c r="AL818"/>
  <c r="AM818" s="1"/>
  <c r="AO818"/>
  <c r="AK343"/>
  <c r="AN343" s="1"/>
  <c r="AO343"/>
  <c r="AL343"/>
  <c r="AM343" s="1"/>
  <c r="AK306"/>
  <c r="AN306" s="1"/>
  <c r="AO306"/>
  <c r="AL306"/>
  <c r="AM306" s="1"/>
  <c r="AK759"/>
  <c r="AN759" s="1"/>
  <c r="AO759"/>
  <c r="AL759"/>
  <c r="AM759" s="1"/>
  <c r="AK847"/>
  <c r="AN847" s="1"/>
  <c r="AL847"/>
  <c r="AM847" s="1"/>
  <c r="AO847"/>
  <c r="F566" i="8"/>
  <c r="D456" i="10"/>
  <c r="F109" i="8"/>
  <c r="D93" i="10"/>
  <c r="AK328"/>
  <c r="AN328" s="1"/>
  <c r="AO328"/>
  <c r="AL328"/>
  <c r="AM328" s="1"/>
  <c r="AI780"/>
  <c r="AI802"/>
  <c r="AI851"/>
  <c r="D583" i="8"/>
  <c r="D355"/>
  <c r="D155" i="10"/>
  <c r="L580" i="8"/>
  <c r="AN7"/>
  <c r="AO7" s="1"/>
  <c r="AF7" i="10"/>
  <c r="AI8"/>
  <c r="AK779" i="8"/>
  <c r="AP109"/>
  <c r="I214"/>
  <c r="AP196"/>
  <c r="AK196" s="1"/>
  <c r="AP212"/>
  <c r="AK212" s="1"/>
  <c r="AK970"/>
  <c r="AN944"/>
  <c r="AO944" s="1"/>
  <c r="AN109"/>
  <c r="AO109" s="1"/>
  <c r="AQ79"/>
  <c r="AQ149"/>
  <c r="AQ737"/>
  <c r="AN737"/>
  <c r="AO737" s="1"/>
  <c r="AN250"/>
  <c r="AO250" s="1"/>
  <c r="AQ250"/>
  <c r="AN900"/>
  <c r="AO900" s="1"/>
  <c r="AQ900"/>
  <c r="AN694"/>
  <c r="AO694" s="1"/>
  <c r="AQ694"/>
  <c r="AN457"/>
  <c r="AO457" s="1"/>
  <c r="AQ457"/>
  <c r="AQ431"/>
  <c r="AN431"/>
  <c r="AO431" s="1"/>
  <c r="AQ521"/>
  <c r="AN521"/>
  <c r="AO521" s="1"/>
  <c r="AQ810"/>
  <c r="AN810"/>
  <c r="AO810" s="1"/>
  <c r="AH585"/>
  <c r="AM585" s="1"/>
  <c r="AP585" s="1"/>
  <c r="AQ597"/>
  <c r="AN597"/>
  <c r="AO597" s="1"/>
  <c r="AQ1079"/>
  <c r="AN1079"/>
  <c r="AO1079" s="1"/>
  <c r="AN655"/>
  <c r="AO655" s="1"/>
  <c r="AQ655"/>
  <c r="AQ502"/>
  <c r="AN502"/>
  <c r="AO502" s="1"/>
  <c r="AN365"/>
  <c r="AO365" s="1"/>
  <c r="AQ365"/>
  <c r="AN762"/>
  <c r="AO762" s="1"/>
  <c r="AQ762"/>
  <c r="AQ999"/>
  <c r="AN999"/>
  <c r="AO999" s="1"/>
  <c r="AN419"/>
  <c r="AO419" s="1"/>
  <c r="AQ419"/>
  <c r="AP179"/>
  <c r="AK179" s="1"/>
  <c r="AN578"/>
  <c r="AO578" s="1"/>
  <c r="AN54"/>
  <c r="AO54" s="1"/>
  <c r="AH53"/>
  <c r="AP18"/>
  <c r="AK18" s="1"/>
  <c r="AQ109"/>
  <c r="AN79"/>
  <c r="AO79" s="1"/>
  <c r="AQ578"/>
  <c r="AN149"/>
  <c r="AO149" s="1"/>
  <c r="N296" i="3"/>
  <c r="P296" s="1"/>
  <c r="I296"/>
  <c r="G1181" i="8"/>
  <c r="AK913"/>
  <c r="AK568"/>
  <c r="AK709"/>
  <c r="AK438"/>
  <c r="AK432"/>
  <c r="AK413"/>
  <c r="AK441"/>
  <c r="AK261"/>
  <c r="AK666"/>
  <c r="AK469"/>
  <c r="AK366"/>
  <c r="H580"/>
  <c r="H1181"/>
  <c r="AK1117"/>
  <c r="AK479"/>
  <c r="AK772"/>
  <c r="AK242"/>
  <c r="AK1080"/>
  <c r="AK1032"/>
  <c r="AK886"/>
  <c r="AK799"/>
  <c r="AK1060"/>
  <c r="AK788"/>
  <c r="AK671"/>
  <c r="AK318"/>
  <c r="AK1103"/>
  <c r="AK837"/>
  <c r="AK535"/>
  <c r="AK420"/>
  <c r="AK375"/>
  <c r="AK686"/>
  <c r="AK556"/>
  <c r="AK382"/>
  <c r="AK297"/>
  <c r="AK636"/>
  <c r="AK630"/>
  <c r="AK641"/>
  <c r="AM737"/>
  <c r="AP737" s="1"/>
  <c r="AH501"/>
  <c r="AM502"/>
  <c r="AP502" s="1"/>
  <c r="G580"/>
  <c r="AL582"/>
  <c r="AM365"/>
  <c r="AP365" s="1"/>
  <c r="AH759"/>
  <c r="AM762"/>
  <c r="AP762" s="1"/>
  <c r="AL581"/>
  <c r="AM54"/>
  <c r="AP54" s="1"/>
  <c r="AH581"/>
  <c r="AM521"/>
  <c r="AP521" s="1"/>
  <c r="AM810"/>
  <c r="AP810" s="1"/>
  <c r="AM597"/>
  <c r="AP597" s="1"/>
  <c r="AM1079"/>
  <c r="AP1079" s="1"/>
  <c r="AH654"/>
  <c r="AM655"/>
  <c r="AP655" s="1"/>
  <c r="AH215"/>
  <c r="AM250"/>
  <c r="AP250" s="1"/>
  <c r="I499"/>
  <c r="AL499"/>
  <c r="AH870"/>
  <c r="AM900"/>
  <c r="AP900" s="1"/>
  <c r="AM694"/>
  <c r="AP694" s="1"/>
  <c r="AM457"/>
  <c r="AP457" s="1"/>
  <c r="AM431"/>
  <c r="AP431" s="1"/>
  <c r="G355"/>
  <c r="AL214"/>
  <c r="AM999"/>
  <c r="AP999" s="1"/>
  <c r="AH943"/>
  <c r="AM944"/>
  <c r="AP944" s="1"/>
  <c r="AM419"/>
  <c r="AP419" s="1"/>
  <c r="AK56"/>
  <c r="AK816"/>
  <c r="AK728"/>
  <c r="AK216"/>
  <c r="AK1038"/>
  <c r="AK586"/>
  <c r="AK927"/>
  <c r="AK901"/>
  <c r="AK81"/>
  <c r="AK769"/>
  <c r="AK763"/>
  <c r="AK923"/>
  <c r="AK494"/>
  <c r="AK405"/>
  <c r="AK278"/>
  <c r="AK647"/>
  <c r="AK503"/>
  <c r="AK400"/>
  <c r="AK379"/>
  <c r="AK311"/>
  <c r="AK286"/>
  <c r="AK718"/>
  <c r="AK111"/>
  <c r="AK871"/>
  <c r="AK766"/>
  <c r="AK491"/>
  <c r="AK435"/>
  <c r="AK416"/>
  <c r="AK1053"/>
  <c r="AK1029"/>
  <c r="AK993"/>
  <c r="AK738"/>
  <c r="AK520"/>
  <c r="AK266"/>
  <c r="AK256"/>
  <c r="AK1107"/>
  <c r="AK945"/>
  <c r="AK853"/>
  <c r="AK811"/>
  <c r="AK744"/>
  <c r="AK724"/>
  <c r="AK698"/>
  <c r="AK661"/>
  <c r="AK656"/>
  <c r="AK348"/>
  <c r="AK304"/>
  <c r="AK473"/>
  <c r="AK271"/>
  <c r="AK251"/>
  <c r="AK600"/>
  <c r="AK409"/>
  <c r="AK371"/>
  <c r="AK327"/>
  <c r="AK702"/>
  <c r="AM7"/>
  <c r="AP7" s="1"/>
  <c r="I215"/>
  <c r="I581"/>
  <c r="I582"/>
  <c r="F582"/>
  <c r="F356"/>
  <c r="D499"/>
  <c r="K430" i="3"/>
  <c r="M430" s="1"/>
  <c r="M13"/>
  <c r="N143"/>
  <c r="P143" s="1"/>
  <c r="I143"/>
  <c r="D430"/>
  <c r="F430" s="1"/>
  <c r="F13"/>
  <c r="G430"/>
  <c r="N13"/>
  <c r="P13" s="1"/>
  <c r="I13"/>
  <c r="AI245" i="10" l="1"/>
  <c r="AI881"/>
  <c r="AI534"/>
  <c r="AI589"/>
  <c r="AI611"/>
  <c r="AI629"/>
  <c r="AI517"/>
  <c r="AI405"/>
  <c r="E299" i="11"/>
  <c r="E645" s="1"/>
  <c r="AI281" i="10"/>
  <c r="AI487"/>
  <c r="AI543"/>
  <c r="AI596"/>
  <c r="AI336"/>
  <c r="AI585"/>
  <c r="AI197"/>
  <c r="AI648"/>
  <c r="AI623"/>
  <c r="AI212"/>
  <c r="AI785"/>
  <c r="AI473"/>
  <c r="AI528"/>
  <c r="AI192"/>
  <c r="AI811"/>
  <c r="AO484"/>
  <c r="AI673"/>
  <c r="AL427"/>
  <c r="AM427" s="1"/>
  <c r="AI523"/>
  <c r="AK685"/>
  <c r="AN685" s="1"/>
  <c r="AI548"/>
  <c r="AI436"/>
  <c r="AI259"/>
  <c r="AI654"/>
  <c r="AO685"/>
  <c r="AK817"/>
  <c r="AN817" s="1"/>
  <c r="AK427"/>
  <c r="AN427" s="1"/>
  <c r="AI686"/>
  <c r="AI402"/>
  <c r="AI704"/>
  <c r="AI605"/>
  <c r="AI202"/>
  <c r="AI573"/>
  <c r="AI426"/>
  <c r="AI854"/>
  <c r="AI553"/>
  <c r="AI252"/>
  <c r="AI219"/>
  <c r="AI323"/>
  <c r="AK749"/>
  <c r="AN749" s="1"/>
  <c r="AL647"/>
  <c r="AM647" s="1"/>
  <c r="AI841"/>
  <c r="AI383"/>
  <c r="AI651"/>
  <c r="AK7" i="8"/>
  <c r="AL413" i="10"/>
  <c r="AM413" s="1"/>
  <c r="AK581"/>
  <c r="AN581" s="1"/>
  <c r="AL374"/>
  <c r="AM374" s="1"/>
  <c r="AI451"/>
  <c r="AI268"/>
  <c r="AL484"/>
  <c r="AM484" s="1"/>
  <c r="AL817"/>
  <c r="AM817" s="1"/>
  <c r="AI817" s="1"/>
  <c r="AL749"/>
  <c r="AM749" s="1"/>
  <c r="AO191"/>
  <c r="AI414"/>
  <c r="AK622"/>
  <c r="AN622" s="1"/>
  <c r="AN145"/>
  <c r="AI145" s="1"/>
  <c r="AJ410"/>
  <c r="AI838"/>
  <c r="AI563"/>
  <c r="AN153"/>
  <c r="AI153" s="1"/>
  <c r="AI908"/>
  <c r="AI183"/>
  <c r="AI904"/>
  <c r="AO542"/>
  <c r="AO413"/>
  <c r="AO880"/>
  <c r="AI136"/>
  <c r="AI766"/>
  <c r="AI558"/>
  <c r="AI679"/>
  <c r="AI227"/>
  <c r="AI207"/>
  <c r="AH356" i="8"/>
  <c r="AF289" i="10" s="1"/>
  <c r="AN404" i="8"/>
  <c r="AO404" s="1"/>
  <c r="AL296" i="10"/>
  <c r="AM296" s="1"/>
  <c r="AK351"/>
  <c r="AN351" s="1"/>
  <c r="AQ404" i="8"/>
  <c r="AL581" i="10"/>
  <c r="AM581" s="1"/>
  <c r="AI581" s="1"/>
  <c r="AK647"/>
  <c r="AN647" s="1"/>
  <c r="AO351"/>
  <c r="AO622"/>
  <c r="AJ468"/>
  <c r="AL542"/>
  <c r="AM542" s="1"/>
  <c r="AO296"/>
  <c r="AL880"/>
  <c r="AM880" s="1"/>
  <c r="AO374"/>
  <c r="AL191"/>
  <c r="AM191" s="1"/>
  <c r="AF783"/>
  <c r="AK783" s="1"/>
  <c r="AN783" s="1"/>
  <c r="AF731"/>
  <c r="AK731" s="1"/>
  <c r="AN731" s="1"/>
  <c r="I410"/>
  <c r="G467"/>
  <c r="I470"/>
  <c r="AF472"/>
  <c r="AK472" s="1"/>
  <c r="AN472" s="1"/>
  <c r="J467"/>
  <c r="F93"/>
  <c r="F456"/>
  <c r="H288"/>
  <c r="E288"/>
  <c r="J288"/>
  <c r="K288"/>
  <c r="I471"/>
  <c r="K467"/>
  <c r="F471"/>
  <c r="G469"/>
  <c r="AJ469" s="1"/>
  <c r="F114"/>
  <c r="F66"/>
  <c r="E467"/>
  <c r="F289"/>
  <c r="I468"/>
  <c r="AF156"/>
  <c r="AK156" s="1"/>
  <c r="AN156" s="1"/>
  <c r="AF541"/>
  <c r="AO541" s="1"/>
  <c r="AF412"/>
  <c r="AK412" s="1"/>
  <c r="AN412" s="1"/>
  <c r="F469"/>
  <c r="I469"/>
  <c r="I156"/>
  <c r="G288"/>
  <c r="AF644"/>
  <c r="AK644" s="1"/>
  <c r="AN644" s="1"/>
  <c r="H467"/>
  <c r="AF43"/>
  <c r="AO43" s="1"/>
  <c r="I155"/>
  <c r="D470"/>
  <c r="F44"/>
  <c r="F468"/>
  <c r="D469"/>
  <c r="F43"/>
  <c r="F583" i="8"/>
  <c r="I918" i="10"/>
  <c r="H981"/>
  <c r="G981"/>
  <c r="AI750"/>
  <c r="AN784"/>
  <c r="AL784"/>
  <c r="AM784" s="1"/>
  <c r="AO784"/>
  <c r="AI328"/>
  <c r="AI310"/>
  <c r="AI302"/>
  <c r="AI313"/>
  <c r="AI355"/>
  <c r="AI691"/>
  <c r="AI352"/>
  <c r="AI358"/>
  <c r="AI18"/>
  <c r="AI847"/>
  <c r="AI343"/>
  <c r="AI732"/>
  <c r="AI458"/>
  <c r="F499" i="8"/>
  <c r="D410" i="10"/>
  <c r="AL490"/>
  <c r="AM490" s="1"/>
  <c r="AO490"/>
  <c r="AK490"/>
  <c r="AN490" s="1"/>
  <c r="AM404" i="8"/>
  <c r="AP404" s="1"/>
  <c r="AF327" i="10"/>
  <c r="AK114"/>
  <c r="AN114" s="1"/>
  <c r="AO114"/>
  <c r="AL114"/>
  <c r="AM114" s="1"/>
  <c r="AK93"/>
  <c r="AN93" s="1"/>
  <c r="AL93"/>
  <c r="AM93" s="1"/>
  <c r="AO93"/>
  <c r="AJ155"/>
  <c r="AK465"/>
  <c r="AN465" s="1"/>
  <c r="AL465"/>
  <c r="AM465" s="1"/>
  <c r="AO465"/>
  <c r="AK66"/>
  <c r="AN66" s="1"/>
  <c r="AL66"/>
  <c r="AM66" s="1"/>
  <c r="AO66"/>
  <c r="AK44"/>
  <c r="AN44" s="1"/>
  <c r="AL44"/>
  <c r="AM44" s="1"/>
  <c r="AO44"/>
  <c r="AI306"/>
  <c r="AI818"/>
  <c r="AI361"/>
  <c r="AI770"/>
  <c r="AI332"/>
  <c r="AI393"/>
  <c r="AI339"/>
  <c r="AI157"/>
  <c r="AI46"/>
  <c r="AI297"/>
  <c r="AI664"/>
  <c r="AI615"/>
  <c r="AI68"/>
  <c r="AM581" i="8"/>
  <c r="AP581" s="1"/>
  <c r="AF468" i="10"/>
  <c r="AL583" i="8"/>
  <c r="G470" i="10"/>
  <c r="AK342"/>
  <c r="AN342" s="1"/>
  <c r="AO342"/>
  <c r="AL342"/>
  <c r="AM342" s="1"/>
  <c r="AI759"/>
  <c r="AI796"/>
  <c r="AI95"/>
  <c r="F580" i="8"/>
  <c r="D467" i="10"/>
  <c r="D288"/>
  <c r="F355" i="8"/>
  <c r="AK7" i="10"/>
  <c r="AN7" s="1"/>
  <c r="AO7"/>
  <c r="AL7"/>
  <c r="AM7" s="1"/>
  <c r="AK79" i="8"/>
  <c r="AK109"/>
  <c r="AN581"/>
  <c r="AO581" s="1"/>
  <c r="AN943"/>
  <c r="AO943" s="1"/>
  <c r="AQ943"/>
  <c r="AQ870"/>
  <c r="AN870"/>
  <c r="AO870" s="1"/>
  <c r="AQ215"/>
  <c r="AN215"/>
  <c r="AO215" s="1"/>
  <c r="AN654"/>
  <c r="AO654" s="1"/>
  <c r="AQ654"/>
  <c r="AL580"/>
  <c r="AQ501"/>
  <c r="AN501"/>
  <c r="AO501" s="1"/>
  <c r="AL1181"/>
  <c r="AN53"/>
  <c r="AO53" s="1"/>
  <c r="AQ53"/>
  <c r="AH584"/>
  <c r="AH583" s="1"/>
  <c r="AQ585"/>
  <c r="AN585"/>
  <c r="AO585" s="1"/>
  <c r="I355"/>
  <c r="AQ759"/>
  <c r="AN759"/>
  <c r="AO759" s="1"/>
  <c r="I580"/>
  <c r="AM53"/>
  <c r="AP53" s="1"/>
  <c r="AQ581"/>
  <c r="AK149"/>
  <c r="AK762"/>
  <c r="AK419"/>
  <c r="AK944"/>
  <c r="AK431"/>
  <c r="AK457"/>
  <c r="AK900"/>
  <c r="AK655"/>
  <c r="AK810"/>
  <c r="AL355"/>
  <c r="AM759"/>
  <c r="AP759" s="1"/>
  <c r="AK578"/>
  <c r="AK999"/>
  <c r="AK694"/>
  <c r="AK250"/>
  <c r="AK1079"/>
  <c r="AK597"/>
  <c r="AK521"/>
  <c r="AK365"/>
  <c r="AK502"/>
  <c r="AK737"/>
  <c r="AM943"/>
  <c r="AP943" s="1"/>
  <c r="AM870"/>
  <c r="AP870" s="1"/>
  <c r="AH214"/>
  <c r="AM215"/>
  <c r="AP215" s="1"/>
  <c r="AM654"/>
  <c r="AP654" s="1"/>
  <c r="AH566"/>
  <c r="AM501"/>
  <c r="AP501" s="1"/>
  <c r="AK54"/>
  <c r="N430" i="3"/>
  <c r="P430" s="1"/>
  <c r="I430"/>
  <c r="AK404" i="8" l="1"/>
  <c r="AI647" i="10"/>
  <c r="AM356" i="8"/>
  <c r="AP356" s="1"/>
  <c r="AQ356"/>
  <c r="AJ981" i="10"/>
  <c r="AI427"/>
  <c r="AI191"/>
  <c r="AI484"/>
  <c r="AI413"/>
  <c r="AI685"/>
  <c r="AI749"/>
  <c r="AL156"/>
  <c r="AM156" s="1"/>
  <c r="AI374"/>
  <c r="AL43"/>
  <c r="AM43" s="1"/>
  <c r="AL644"/>
  <c r="AM644" s="1"/>
  <c r="AI622"/>
  <c r="AI880"/>
  <c r="AI542"/>
  <c r="AO412"/>
  <c r="AL541"/>
  <c r="AM541" s="1"/>
  <c r="AL783"/>
  <c r="AM783" s="1"/>
  <c r="AL412"/>
  <c r="AM412" s="1"/>
  <c r="AJ467"/>
  <c r="AJ288"/>
  <c r="AI351"/>
  <c r="AK289"/>
  <c r="AN289" s="1"/>
  <c r="AO289"/>
  <c r="AH499" i="8"/>
  <c r="AF410" i="10" s="1"/>
  <c r="AK410" s="1"/>
  <c r="AN410" s="1"/>
  <c r="AN356" i="8"/>
  <c r="AO356" s="1"/>
  <c r="AI296" i="10"/>
  <c r="AM584" i="8"/>
  <c r="AP584" s="1"/>
  <c r="AK541" i="10"/>
  <c r="AN541" s="1"/>
  <c r="AO731"/>
  <c r="AO783"/>
  <c r="AO472"/>
  <c r="AK43"/>
  <c r="AN43" s="1"/>
  <c r="AO156"/>
  <c r="AL731"/>
  <c r="AM731" s="1"/>
  <c r="AL289"/>
  <c r="AM289" s="1"/>
  <c r="AL472"/>
  <c r="AM472" s="1"/>
  <c r="AO644"/>
  <c r="AF155"/>
  <c r="AK155" s="1"/>
  <c r="AN155" s="1"/>
  <c r="I288"/>
  <c r="F467"/>
  <c r="AF456"/>
  <c r="AK456" s="1"/>
  <c r="AN456" s="1"/>
  <c r="AF470"/>
  <c r="AK470" s="1"/>
  <c r="I467"/>
  <c r="AF471"/>
  <c r="AL471" s="1"/>
  <c r="AM471" s="1"/>
  <c r="F288"/>
  <c r="F410"/>
  <c r="F470"/>
  <c r="AI784"/>
  <c r="AI44"/>
  <c r="AI465"/>
  <c r="AI93"/>
  <c r="AI114"/>
  <c r="AI7"/>
  <c r="AI342"/>
  <c r="AK327"/>
  <c r="AN327" s="1"/>
  <c r="AO327"/>
  <c r="AL327"/>
  <c r="AM327" s="1"/>
  <c r="AI490"/>
  <c r="AJ470"/>
  <c r="AK468"/>
  <c r="AN468" s="1"/>
  <c r="AL468"/>
  <c r="AM468" s="1"/>
  <c r="AO468"/>
  <c r="AI66"/>
  <c r="AK585" i="8"/>
  <c r="AK53"/>
  <c r="AH582"/>
  <c r="AN214"/>
  <c r="AO214" s="1"/>
  <c r="AQ214"/>
  <c r="AM583"/>
  <c r="AP583" s="1"/>
  <c r="AN583"/>
  <c r="AO583" s="1"/>
  <c r="AQ583"/>
  <c r="AN584"/>
  <c r="AO584" s="1"/>
  <c r="AQ584"/>
  <c r="AQ566"/>
  <c r="AN566"/>
  <c r="AO566" s="1"/>
  <c r="AK581"/>
  <c r="AK759"/>
  <c r="AK501"/>
  <c r="AK215"/>
  <c r="AM566"/>
  <c r="AP566" s="1"/>
  <c r="AM214"/>
  <c r="AP214" s="1"/>
  <c r="AH355"/>
  <c r="AK654"/>
  <c r="AK870"/>
  <c r="AK943"/>
  <c r="AM499" l="1"/>
  <c r="AP499" s="1"/>
  <c r="AN499"/>
  <c r="AO499" s="1"/>
  <c r="AI156" i="10"/>
  <c r="AK356" i="8"/>
  <c r="AQ499"/>
  <c r="AI731" i="10"/>
  <c r="AI43"/>
  <c r="AI783"/>
  <c r="AI541"/>
  <c r="AI412"/>
  <c r="AL456"/>
  <c r="AM456" s="1"/>
  <c r="AI644"/>
  <c r="AO471"/>
  <c r="AI289"/>
  <c r="AI472"/>
  <c r="AL410"/>
  <c r="AM410" s="1"/>
  <c r="AH1181" i="8"/>
  <c r="AF981" i="10" s="1"/>
  <c r="AK981" s="1"/>
  <c r="AN470"/>
  <c r="AK471"/>
  <c r="AN471" s="1"/>
  <c r="AO456"/>
  <c r="AO155"/>
  <c r="AF288"/>
  <c r="AO288" s="1"/>
  <c r="AL155"/>
  <c r="AM155" s="1"/>
  <c r="AL470"/>
  <c r="AM470" s="1"/>
  <c r="AO470"/>
  <c r="AO410"/>
  <c r="AI327"/>
  <c r="AI468"/>
  <c r="AH580" i="8"/>
  <c r="AQ580" s="1"/>
  <c r="AF469" i="10"/>
  <c r="AK584" i="8"/>
  <c r="AK583"/>
  <c r="AQ355"/>
  <c r="AN355"/>
  <c r="AO355" s="1"/>
  <c r="AQ582"/>
  <c r="AN582"/>
  <c r="AO582" s="1"/>
  <c r="AM582"/>
  <c r="AP582" s="1"/>
  <c r="AK566"/>
  <c r="AM355"/>
  <c r="AP355" s="1"/>
  <c r="AK214"/>
  <c r="AK499"/>
  <c r="AI410" i="10" l="1"/>
  <c r="AI456"/>
  <c r="AK288"/>
  <c r="AN288" s="1"/>
  <c r="AI471"/>
  <c r="AL288"/>
  <c r="AM288" s="1"/>
  <c r="AI288" s="1"/>
  <c r="AN580" i="8"/>
  <c r="AO580" s="1"/>
  <c r="AM580"/>
  <c r="AP580" s="1"/>
  <c r="AN1181"/>
  <c r="AO1181" s="1"/>
  <c r="AM1181"/>
  <c r="AI470" i="10"/>
  <c r="AI155"/>
  <c r="AF467"/>
  <c r="AK467" s="1"/>
  <c r="AN467" s="1"/>
  <c r="AL981"/>
  <c r="AM981" s="1"/>
  <c r="AO469"/>
  <c r="AK469"/>
  <c r="AN469" s="1"/>
  <c r="AL469"/>
  <c r="AM469" s="1"/>
  <c r="AK582" i="8"/>
  <c r="AK355"/>
  <c r="AK580" l="1"/>
  <c r="AO467" i="10"/>
  <c r="AL467"/>
  <c r="AM467" s="1"/>
  <c r="AI469"/>
  <c r="AI467" l="1"/>
</calcChain>
</file>

<file path=xl/comments1.xml><?xml version="1.0" encoding="utf-8"?>
<comments xmlns="http://schemas.openxmlformats.org/spreadsheetml/2006/main">
  <authors>
    <author>MSGRP</author>
  </authors>
  <commentList>
    <comment ref="M1081" authorId="0">
      <text>
        <r>
          <rPr>
            <b/>
            <sz val="12"/>
            <color indexed="81"/>
            <rFont val="Tahoma"/>
            <family val="2"/>
          </rPr>
          <t>MSGRP:</t>
        </r>
        <r>
          <rPr>
            <sz val="12"/>
            <color indexed="81"/>
            <rFont val="Tahoma"/>
            <family val="2"/>
          </rPr>
          <t xml:space="preserve">
Rs.2,50,000/ Year  /district level officers.</t>
        </r>
      </text>
    </comment>
    <comment ref="M1082" authorId="0">
      <text>
        <r>
          <rPr>
            <b/>
            <sz val="14"/>
            <color indexed="81"/>
            <rFont val="Tahoma"/>
            <family val="2"/>
          </rPr>
          <t>MSGRP:</t>
        </r>
        <r>
          <rPr>
            <sz val="14"/>
            <color indexed="81"/>
            <rFont val="Tahoma"/>
            <family val="2"/>
          </rPr>
          <t xml:space="preserve">
Rs. 150000 per year</t>
        </r>
      </text>
    </comment>
    <comment ref="M1083" authorId="0">
      <text>
        <r>
          <rPr>
            <b/>
            <sz val="14"/>
            <color indexed="81"/>
            <rFont val="Tahoma"/>
            <family val="2"/>
          </rPr>
          <t>MSGRP:</t>
        </r>
        <r>
          <rPr>
            <sz val="14"/>
            <color indexed="81"/>
            <rFont val="Tahoma"/>
            <family val="2"/>
          </rPr>
          <t xml:space="preserve">
Rs. 10 /beneficiaries</t>
        </r>
      </text>
    </comment>
    <comment ref="M1084" authorId="0">
      <text>
        <r>
          <rPr>
            <b/>
            <sz val="11"/>
            <color indexed="81"/>
            <rFont val="Tahoma"/>
            <family val="2"/>
          </rPr>
          <t>MSGRP:</t>
        </r>
        <r>
          <rPr>
            <sz val="11"/>
            <color indexed="81"/>
            <rFont val="Tahoma"/>
            <family val="2"/>
          </rPr>
          <t xml:space="preserve">
Rs. 1250/participants/day for 3 persons </t>
        </r>
      </text>
    </comment>
    <comment ref="M1085" authorId="0">
      <text>
        <r>
          <rPr>
            <b/>
            <sz val="11"/>
            <color indexed="81"/>
            <rFont val="Tahoma"/>
            <family val="2"/>
          </rPr>
          <t>MSGRP:</t>
        </r>
        <r>
          <rPr>
            <sz val="11"/>
            <color indexed="81"/>
            <rFont val="Tahoma"/>
            <family val="2"/>
          </rPr>
          <t xml:space="preserve">
Rs. 100/participants for meetings expenses for 5 persons (lunch, Organization expenses) </t>
        </r>
      </text>
    </comment>
    <comment ref="M1086" authorId="0">
      <text>
        <r>
          <rPr>
            <b/>
            <sz val="12"/>
            <color indexed="81"/>
            <rFont val="Tahoma"/>
            <family val="2"/>
          </rPr>
          <t>MSGRP:</t>
        </r>
        <r>
          <rPr>
            <sz val="12"/>
            <color indexed="81"/>
            <rFont val="Tahoma"/>
            <family val="2"/>
          </rPr>
          <t xml:space="preserve">
 Rs. 50 per person as honorarium for ASHA and Rs. 25 per person at the disposal of MO-I-C for meetings expenses (refreshment, stationary and misc. expenses</t>
        </r>
      </text>
    </comment>
    <comment ref="M1087" authorId="0">
      <text>
        <r>
          <rPr>
            <b/>
            <sz val="9"/>
            <color indexed="81"/>
            <rFont val="Tahoma"/>
            <family val="2"/>
          </rPr>
          <t>MSGRP:</t>
        </r>
        <r>
          <rPr>
            <sz val="9"/>
            <color indexed="81"/>
            <rFont val="Tahoma"/>
            <family val="2"/>
          </rPr>
          <t xml:space="preserve">
Hiring of ANM@450/session for four session/month/slum of 10000 population and Rs. 300/- per month as contingency per slum i.e. Rs. 2100/- per month per slum of 10000 population</t>
        </r>
      </text>
    </comment>
    <comment ref="M1089" authorId="0">
      <text>
        <r>
          <rPr>
            <b/>
            <sz val="12"/>
            <color indexed="81"/>
            <rFont val="Tahoma"/>
            <family val="2"/>
          </rPr>
          <t>MSGRP:</t>
        </r>
        <r>
          <rPr>
            <sz val="12"/>
            <color indexed="81"/>
            <rFont val="Tahoma"/>
            <family val="2"/>
          </rPr>
          <t xml:space="preserve">
Rs. 150 per session</t>
        </r>
      </text>
    </comment>
    <comment ref="M1090" authorId="0">
      <text>
        <r>
          <rPr>
            <b/>
            <sz val="14"/>
            <color indexed="81"/>
            <rFont val="Tahoma"/>
            <family val="2"/>
          </rPr>
          <t>MSGRP:</t>
        </r>
        <r>
          <rPr>
            <sz val="14"/>
            <color indexed="81"/>
            <rFont val="Tahoma"/>
            <family val="2"/>
          </rPr>
          <t xml:space="preserve">
Rs. 75 per session</t>
        </r>
      </text>
    </comment>
    <comment ref="M1091" authorId="0">
      <text>
        <r>
          <rPr>
            <b/>
            <sz val="11"/>
            <color indexed="81"/>
            <rFont val="Tahoma"/>
            <family val="2"/>
          </rPr>
          <t>MSGRP:</t>
        </r>
        <r>
          <rPr>
            <sz val="11"/>
            <color indexed="81"/>
            <rFont val="Tahoma"/>
            <family val="2"/>
          </rPr>
          <t xml:space="preserve">
Rs 100/- per subcentre  </t>
        </r>
      </text>
    </comment>
    <comment ref="M1092" authorId="0">
      <text>
        <r>
          <rPr>
            <b/>
            <sz val="11"/>
            <color indexed="81"/>
            <rFont val="Tahoma"/>
            <family val="2"/>
          </rPr>
          <t>MSGRP:</t>
        </r>
        <r>
          <rPr>
            <sz val="11"/>
            <color indexed="81"/>
            <rFont val="Tahoma"/>
            <family val="2"/>
          </rPr>
          <t xml:space="preserve">
Rs. 1000 per block/ PHC and Rs. 2000 per district   </t>
        </r>
      </text>
    </comment>
    <comment ref="M1093" authorId="0">
      <text>
        <r>
          <rPr>
            <b/>
            <sz val="14"/>
            <color indexed="81"/>
            <rFont val="Tahoma"/>
            <family val="2"/>
          </rPr>
          <t>MSGRP:</t>
        </r>
        <r>
          <rPr>
            <sz val="14"/>
            <color indexed="81"/>
            <rFont val="Tahoma"/>
            <family val="2"/>
          </rPr>
          <t xml:space="preserve">
Rs.1,50,000/ district/year</t>
        </r>
      </text>
    </comment>
    <comment ref="M1094" authorId="0">
      <text>
        <r>
          <rPr>
            <b/>
            <sz val="9"/>
            <color indexed="81"/>
            <rFont val="Tahoma"/>
            <family val="2"/>
          </rPr>
          <t xml:space="preserve">MSGRP:
</t>
        </r>
        <r>
          <rPr>
            <sz val="14"/>
            <color indexed="81"/>
            <rFont val="Tahoma"/>
            <family val="2"/>
          </rPr>
          <t xml:space="preserve">Rs.400/ - month/ district </t>
        </r>
      </text>
    </comment>
    <comment ref="M1095" authorId="0">
      <text>
        <r>
          <rPr>
            <b/>
            <sz val="12"/>
            <color indexed="81"/>
            <rFont val="Tahoma"/>
            <family val="2"/>
          </rPr>
          <t>MSGRP:</t>
        </r>
        <r>
          <rPr>
            <sz val="12"/>
            <color indexed="81"/>
            <rFont val="Tahoma"/>
            <family val="2"/>
          </rPr>
          <t xml:space="preserve">
Rs. 3/bags/session </t>
        </r>
      </text>
    </comment>
    <comment ref="M1096" authorId="0">
      <text>
        <r>
          <rPr>
            <b/>
            <sz val="12"/>
            <color indexed="81"/>
            <rFont val="Tahoma"/>
            <family val="2"/>
          </rPr>
          <t>MSGRP:</t>
        </r>
        <r>
          <rPr>
            <sz val="12"/>
            <color indexed="81"/>
            <rFont val="Tahoma"/>
            <family val="2"/>
          </rPr>
          <t xml:space="preserve">
Rs. 1200 per PHC/CHCper year </t>
        </r>
      </text>
    </comment>
    <comment ref="M1097" authorId="0">
      <text>
        <r>
          <rPr>
            <b/>
            <sz val="12"/>
            <color indexed="81"/>
            <rFont val="Tahoma"/>
            <family val="2"/>
          </rPr>
          <t>MSGRP:</t>
        </r>
        <r>
          <rPr>
            <sz val="12"/>
            <color indexed="81"/>
            <rFont val="Tahoma"/>
            <family val="2"/>
          </rPr>
          <t xml:space="preserve">
Rs. 5250/pit </t>
        </r>
      </text>
    </comment>
    <comment ref="M1098" authorId="0">
      <text>
        <r>
          <rPr>
            <b/>
            <sz val="11"/>
            <color indexed="81"/>
            <rFont val="Tahoma"/>
            <family val="2"/>
          </rPr>
          <t>MSGRP:</t>
        </r>
        <r>
          <rPr>
            <sz val="11"/>
            <color indexed="81"/>
            <rFont val="Tahoma"/>
            <family val="2"/>
          </rPr>
          <t xml:space="preserve">
Upto a maximum limit of 10% of the total Immunization Outlay of the State/UT</t>
        </r>
      </text>
    </comment>
    <comment ref="M1114" authorId="0">
      <text>
        <r>
          <rPr>
            <b/>
            <sz val="11"/>
            <color indexed="81"/>
            <rFont val="Tahoma"/>
            <family val="2"/>
          </rPr>
          <t>MSGRP:</t>
        </r>
        <r>
          <rPr>
            <sz val="11"/>
            <color indexed="81"/>
            <rFont val="Tahoma"/>
            <family val="2"/>
          </rPr>
          <t xml:space="preserve">
Rs.750/PHC/CHCs per year District Rs.15000/year</t>
        </r>
      </text>
    </comment>
    <comment ref="M1115" authorId="0">
      <text>
        <r>
          <rPr>
            <b/>
            <sz val="11"/>
            <color indexed="81"/>
            <rFont val="Tahoma"/>
            <family val="2"/>
          </rPr>
          <t>MSGRP:</t>
        </r>
        <r>
          <rPr>
            <sz val="11"/>
            <color indexed="81"/>
            <rFont val="Tahoma"/>
            <family val="2"/>
          </rPr>
          <t xml:space="preserve">
Rs 100 per child for full immunization in first year  
AND
Rs 50 per child for ensuring complete immunization upto 2nd year of age </t>
        </r>
      </text>
    </comment>
  </commentList>
</comments>
</file>

<file path=xl/comments2.xml><?xml version="1.0" encoding="utf-8"?>
<comments xmlns="http://schemas.openxmlformats.org/spreadsheetml/2006/main">
  <authors>
    <author>MSGRP</author>
  </authors>
  <commentList>
    <comment ref="K882" authorId="0">
      <text>
        <r>
          <rPr>
            <b/>
            <sz val="12"/>
            <color indexed="81"/>
            <rFont val="Tahoma"/>
            <family val="2"/>
          </rPr>
          <t>MSGRP:</t>
        </r>
        <r>
          <rPr>
            <sz val="12"/>
            <color indexed="81"/>
            <rFont val="Tahoma"/>
            <family val="2"/>
          </rPr>
          <t xml:space="preserve">
Rs.2,50,000/ Year  /district level officers.</t>
        </r>
      </text>
    </comment>
    <comment ref="K883" authorId="0">
      <text>
        <r>
          <rPr>
            <b/>
            <sz val="14"/>
            <color indexed="81"/>
            <rFont val="Tahoma"/>
            <family val="2"/>
          </rPr>
          <t>MSGRP:</t>
        </r>
        <r>
          <rPr>
            <sz val="14"/>
            <color indexed="81"/>
            <rFont val="Tahoma"/>
            <family val="2"/>
          </rPr>
          <t xml:space="preserve">
Rs. 150000 per year</t>
        </r>
      </text>
    </comment>
    <comment ref="K884" authorId="0">
      <text>
        <r>
          <rPr>
            <b/>
            <sz val="14"/>
            <color indexed="81"/>
            <rFont val="Tahoma"/>
            <family val="2"/>
          </rPr>
          <t>MSGRP:</t>
        </r>
        <r>
          <rPr>
            <sz val="14"/>
            <color indexed="81"/>
            <rFont val="Tahoma"/>
            <family val="2"/>
          </rPr>
          <t xml:space="preserve">
Rs. 10 /beneficiaries</t>
        </r>
      </text>
    </comment>
    <comment ref="K885" authorId="0">
      <text>
        <r>
          <rPr>
            <b/>
            <sz val="11"/>
            <color indexed="81"/>
            <rFont val="Tahoma"/>
            <family val="2"/>
          </rPr>
          <t>MSGRP:</t>
        </r>
        <r>
          <rPr>
            <sz val="11"/>
            <color indexed="81"/>
            <rFont val="Tahoma"/>
            <family val="2"/>
          </rPr>
          <t xml:space="preserve">
Rs. 1250/participants/day for 3 persons </t>
        </r>
      </text>
    </comment>
    <comment ref="K886" authorId="0">
      <text>
        <r>
          <rPr>
            <b/>
            <sz val="11"/>
            <color indexed="81"/>
            <rFont val="Tahoma"/>
            <family val="2"/>
          </rPr>
          <t>MSGRP:</t>
        </r>
        <r>
          <rPr>
            <sz val="11"/>
            <color indexed="81"/>
            <rFont val="Tahoma"/>
            <family val="2"/>
          </rPr>
          <t xml:space="preserve">
Rs. 100/participants for meetings expenses for 5 persons (lunch, Organization expenses) </t>
        </r>
      </text>
    </comment>
    <comment ref="K887" authorId="0">
      <text>
        <r>
          <rPr>
            <b/>
            <sz val="12"/>
            <color indexed="81"/>
            <rFont val="Tahoma"/>
            <family val="2"/>
          </rPr>
          <t>MSGRP:</t>
        </r>
        <r>
          <rPr>
            <sz val="12"/>
            <color indexed="81"/>
            <rFont val="Tahoma"/>
            <family val="2"/>
          </rPr>
          <t xml:space="preserve">
 Rs. 50 per person as honorarium for ASHA and Rs. 25 per person at the disposal of MO-I-C for meetings expenses (refreshment, stationary and misc. expenses</t>
        </r>
      </text>
    </comment>
    <comment ref="K888" authorId="0">
      <text>
        <r>
          <rPr>
            <b/>
            <sz val="9"/>
            <color indexed="81"/>
            <rFont val="Tahoma"/>
            <family val="2"/>
          </rPr>
          <t>MSGRP:</t>
        </r>
        <r>
          <rPr>
            <sz val="9"/>
            <color indexed="81"/>
            <rFont val="Tahoma"/>
            <family val="2"/>
          </rPr>
          <t xml:space="preserve">
Hiring of ANM@450/session for four session/month/slum of 10000 population and Rs. 300/- per month as contingency per slum i.e. Rs. 2100/- per month per slum of 10000 population</t>
        </r>
      </text>
    </comment>
    <comment ref="K890" authorId="0">
      <text>
        <r>
          <rPr>
            <b/>
            <sz val="12"/>
            <color indexed="81"/>
            <rFont val="Tahoma"/>
            <family val="2"/>
          </rPr>
          <t>MSGRP:</t>
        </r>
        <r>
          <rPr>
            <sz val="12"/>
            <color indexed="81"/>
            <rFont val="Tahoma"/>
            <family val="2"/>
          </rPr>
          <t xml:space="preserve">
Rs. 150 per session</t>
        </r>
      </text>
    </comment>
    <comment ref="K891" authorId="0">
      <text>
        <r>
          <rPr>
            <b/>
            <sz val="14"/>
            <color indexed="81"/>
            <rFont val="Tahoma"/>
            <family val="2"/>
          </rPr>
          <t>MSGRP:</t>
        </r>
        <r>
          <rPr>
            <sz val="14"/>
            <color indexed="81"/>
            <rFont val="Tahoma"/>
            <family val="2"/>
          </rPr>
          <t xml:space="preserve">
Rs. 75 per session</t>
        </r>
      </text>
    </comment>
    <comment ref="K892" authorId="0">
      <text>
        <r>
          <rPr>
            <b/>
            <sz val="11"/>
            <color indexed="81"/>
            <rFont val="Tahoma"/>
            <family val="2"/>
          </rPr>
          <t>MSGRP:</t>
        </r>
        <r>
          <rPr>
            <sz val="11"/>
            <color indexed="81"/>
            <rFont val="Tahoma"/>
            <family val="2"/>
          </rPr>
          <t xml:space="preserve">
Rs 100/- per subcentre  </t>
        </r>
      </text>
    </comment>
    <comment ref="K893" authorId="0">
      <text>
        <r>
          <rPr>
            <b/>
            <sz val="11"/>
            <color indexed="81"/>
            <rFont val="Tahoma"/>
            <family val="2"/>
          </rPr>
          <t>MSGRP:</t>
        </r>
        <r>
          <rPr>
            <sz val="11"/>
            <color indexed="81"/>
            <rFont val="Tahoma"/>
            <family val="2"/>
          </rPr>
          <t xml:space="preserve">
Rs. 1000 per block/ PHC and Rs. 2000 per district   </t>
        </r>
      </text>
    </comment>
    <comment ref="K894" authorId="0">
      <text>
        <r>
          <rPr>
            <b/>
            <sz val="14"/>
            <color indexed="81"/>
            <rFont val="Tahoma"/>
            <family val="2"/>
          </rPr>
          <t>MSGRP:</t>
        </r>
        <r>
          <rPr>
            <sz val="14"/>
            <color indexed="81"/>
            <rFont val="Tahoma"/>
            <family val="2"/>
          </rPr>
          <t xml:space="preserve">
Rs.1,50,000/ district/year</t>
        </r>
      </text>
    </comment>
    <comment ref="K895" authorId="0">
      <text>
        <r>
          <rPr>
            <b/>
            <sz val="9"/>
            <color indexed="81"/>
            <rFont val="Tahoma"/>
            <family val="2"/>
          </rPr>
          <t xml:space="preserve">MSGRP:
</t>
        </r>
        <r>
          <rPr>
            <sz val="14"/>
            <color indexed="81"/>
            <rFont val="Tahoma"/>
            <family val="2"/>
          </rPr>
          <t xml:space="preserve">Rs.400/ - month/ district </t>
        </r>
      </text>
    </comment>
    <comment ref="K896" authorId="0">
      <text>
        <r>
          <rPr>
            <b/>
            <sz val="12"/>
            <color indexed="81"/>
            <rFont val="Tahoma"/>
            <family val="2"/>
          </rPr>
          <t>MSGRP:</t>
        </r>
        <r>
          <rPr>
            <sz val="12"/>
            <color indexed="81"/>
            <rFont val="Tahoma"/>
            <family val="2"/>
          </rPr>
          <t xml:space="preserve">
Rs. 3/bags/session </t>
        </r>
      </text>
    </comment>
    <comment ref="K897" authorId="0">
      <text>
        <r>
          <rPr>
            <b/>
            <sz val="12"/>
            <color indexed="81"/>
            <rFont val="Tahoma"/>
            <family val="2"/>
          </rPr>
          <t>MSGRP:</t>
        </r>
        <r>
          <rPr>
            <sz val="12"/>
            <color indexed="81"/>
            <rFont val="Tahoma"/>
            <family val="2"/>
          </rPr>
          <t xml:space="preserve">
Rs. 1200 per PHC/CHCper year </t>
        </r>
      </text>
    </comment>
    <comment ref="K898" authorId="0">
      <text>
        <r>
          <rPr>
            <b/>
            <sz val="12"/>
            <color indexed="81"/>
            <rFont val="Tahoma"/>
            <family val="2"/>
          </rPr>
          <t>MSGRP:</t>
        </r>
        <r>
          <rPr>
            <sz val="12"/>
            <color indexed="81"/>
            <rFont val="Tahoma"/>
            <family val="2"/>
          </rPr>
          <t xml:space="preserve">
Rs. 5250/pit </t>
        </r>
      </text>
    </comment>
    <comment ref="K899" authorId="0">
      <text>
        <r>
          <rPr>
            <b/>
            <sz val="11"/>
            <color indexed="81"/>
            <rFont val="Tahoma"/>
            <family val="2"/>
          </rPr>
          <t>MSGRP:</t>
        </r>
        <r>
          <rPr>
            <sz val="11"/>
            <color indexed="81"/>
            <rFont val="Tahoma"/>
            <family val="2"/>
          </rPr>
          <t xml:space="preserve">
Upto a maximum limit of 10% of the total Immunization Outlay of the State/UT</t>
        </r>
      </text>
    </comment>
    <comment ref="K915" authorId="0">
      <text>
        <r>
          <rPr>
            <b/>
            <sz val="11"/>
            <color indexed="81"/>
            <rFont val="Tahoma"/>
            <family val="2"/>
          </rPr>
          <t>MSGRP:</t>
        </r>
        <r>
          <rPr>
            <sz val="11"/>
            <color indexed="81"/>
            <rFont val="Tahoma"/>
            <family val="2"/>
          </rPr>
          <t xml:space="preserve">
Rs.750/PHC/CHCs per year District Rs.15000/year</t>
        </r>
      </text>
    </comment>
    <comment ref="K916" authorId="0">
      <text>
        <r>
          <rPr>
            <b/>
            <sz val="11"/>
            <color indexed="81"/>
            <rFont val="Tahoma"/>
            <family val="2"/>
          </rPr>
          <t>MSGRP:</t>
        </r>
        <r>
          <rPr>
            <sz val="11"/>
            <color indexed="81"/>
            <rFont val="Tahoma"/>
            <family val="2"/>
          </rPr>
          <t xml:space="preserve">
Rs 100 per child for full immunization in first year  
AND
Rs 50 per child for ensuring complete immunization upto 2nd year of age </t>
        </r>
      </text>
    </comment>
  </commentList>
</comments>
</file>

<file path=xl/sharedStrings.xml><?xml version="1.0" encoding="utf-8"?>
<sst xmlns="http://schemas.openxmlformats.org/spreadsheetml/2006/main" count="6977" uniqueCount="3042">
  <si>
    <t>(Details of training, IEC/BCC in sections 11 and 12)</t>
  </si>
  <si>
    <t>Sub-total Maternal Health (excluding JSY)</t>
  </si>
  <si>
    <t>Sub-total JSY</t>
  </si>
  <si>
    <t>Sub-total Child Health</t>
  </si>
  <si>
    <t>Sub-total Family Planning (excluding Sterilisation Compensation and NSV Camps)</t>
  </si>
  <si>
    <t>Sub-total ARSH</t>
  </si>
  <si>
    <t>Sub-total Urban Health</t>
  </si>
  <si>
    <t>Sub-total Tribal Health</t>
  </si>
  <si>
    <t>Sub-total Vulnerable Groups</t>
  </si>
  <si>
    <t>Sub-total Training</t>
  </si>
  <si>
    <t>Sub-total Programme Management</t>
  </si>
  <si>
    <t>TOTAL RCH II FLEXIPOOL</t>
  </si>
  <si>
    <t>Total Annual</t>
  </si>
  <si>
    <t>Budget Head</t>
  </si>
  <si>
    <t>Rate 
(Rs./Unit)</t>
  </si>
  <si>
    <t>Unit of Measure</t>
  </si>
  <si>
    <t>GRAND TOTAL</t>
  </si>
  <si>
    <t>Q I</t>
  </si>
  <si>
    <t>Q II</t>
  </si>
  <si>
    <t>Q IV</t>
  </si>
  <si>
    <t>Sub-total Sterilisation Compensation and NSV Camps</t>
  </si>
  <si>
    <t>Other vulnerable communities not covered by Urban and Tribal RCH such as salt pan workers, migrants etc.</t>
  </si>
  <si>
    <t>S. No.</t>
  </si>
  <si>
    <t>MATERNAL HEALTH</t>
  </si>
  <si>
    <t>1.1</t>
  </si>
  <si>
    <t>1.1.1</t>
  </si>
  <si>
    <t>1.1.1.1</t>
  </si>
  <si>
    <t>1.1.1.2</t>
  </si>
  <si>
    <t>1.1.1.3</t>
  </si>
  <si>
    <t>1.1.2</t>
  </si>
  <si>
    <t>1.1.2.1</t>
  </si>
  <si>
    <t>1.1.2.2</t>
  </si>
  <si>
    <t>1.1.3</t>
  </si>
  <si>
    <t>1.1.3.1</t>
  </si>
  <si>
    <t>1.1.3.2</t>
  </si>
  <si>
    <t>1.1.4</t>
  </si>
  <si>
    <t>1.1.4.1</t>
  </si>
  <si>
    <t>1.1.4.2</t>
  </si>
  <si>
    <t>1.1.5</t>
  </si>
  <si>
    <t>1.1.5.1</t>
  </si>
  <si>
    <t>1.1.5.2</t>
  </si>
  <si>
    <t>1.2</t>
  </si>
  <si>
    <t>1.3</t>
  </si>
  <si>
    <t>1.3.1</t>
  </si>
  <si>
    <t>High focus districts</t>
  </si>
  <si>
    <t>State Total</t>
  </si>
  <si>
    <t>Total  Annual Budget
(Rs. Lakhs)</t>
  </si>
  <si>
    <t>Remarks / Justification</t>
  </si>
  <si>
    <t>BUDGET (RS. LAKHS)</t>
  </si>
  <si>
    <t>PHYSICAL TARGET (where applicable)</t>
  </si>
  <si>
    <t>TOTAL RCH II DEMAND SIDE</t>
  </si>
  <si>
    <t>Operationalise FRUs</t>
  </si>
  <si>
    <t>Organise dissemination workshops for FRU guidelines</t>
  </si>
  <si>
    <t>Prepare plan for operationalisation across districts (cost of plan meeting should be kept)</t>
  </si>
  <si>
    <t>Monitor progress and quality of service delivery</t>
  </si>
  <si>
    <t>Operationalise 24x7 PHCs</t>
  </si>
  <si>
    <t>Operationalise Safe abortion services (including MVA/ EVA and medical abortion)at health facilities</t>
  </si>
  <si>
    <t>Prepare plan for operationalisation across districts (priortise facilities for safe abortion services; cost of plan meeting should be kept)</t>
  </si>
  <si>
    <t>Operationalise RTI/STI services at health facilities</t>
  </si>
  <si>
    <t>Prepare plan for operationalisation across districts (priortise facilities for RTI/STI services; cost of plan meeting should be kept)</t>
  </si>
  <si>
    <t>Monitor progress and quality of service delivery.</t>
  </si>
  <si>
    <t>Operationalise sub-centres</t>
  </si>
  <si>
    <t>Prepare plan for operationalising services at sub-centres (for a range of RCH services including antenatal care and post natal care; cost of plan meeting should be kept)</t>
  </si>
  <si>
    <t>Monitor quality of service delivery and utilisation including through field visits</t>
  </si>
  <si>
    <t xml:space="preserve">Integrated outreach RCH services </t>
  </si>
  <si>
    <t xml:space="preserve">1.3.2. </t>
  </si>
  <si>
    <t>1.3.2.1</t>
  </si>
  <si>
    <t>1.4.</t>
  </si>
  <si>
    <t>1.4.1</t>
  </si>
  <si>
    <t>1.4.2</t>
  </si>
  <si>
    <t>1.4.2.1</t>
  </si>
  <si>
    <t>1.4.2.2</t>
  </si>
  <si>
    <t>1.4.2.2.1</t>
  </si>
  <si>
    <t>1.4.2.2.2</t>
  </si>
  <si>
    <t>1.4.2.2.3</t>
  </si>
  <si>
    <t>1.4.3</t>
  </si>
  <si>
    <t xml:space="preserve">1.4.3.1 </t>
  </si>
  <si>
    <t>1.4.3.2</t>
  </si>
  <si>
    <t>2.  </t>
  </si>
  <si>
    <t>2.1.1</t>
  </si>
  <si>
    <t>2.1.2</t>
  </si>
  <si>
    <t>2.1.3</t>
  </si>
  <si>
    <t>2.1.4</t>
  </si>
  <si>
    <t>2.2.1</t>
  </si>
  <si>
    <t>2.2.2</t>
  </si>
  <si>
    <t>2.3.1</t>
  </si>
  <si>
    <t>2.3.2</t>
  </si>
  <si>
    <t>2.3.4</t>
  </si>
  <si>
    <t>2.4.1</t>
  </si>
  <si>
    <t>2.4.2</t>
  </si>
  <si>
    <t>2.4.3</t>
  </si>
  <si>
    <t>2.5.2</t>
  </si>
  <si>
    <t>2.5.3</t>
  </si>
  <si>
    <t>3.1.1</t>
  </si>
  <si>
    <t>3.1.2</t>
  </si>
  <si>
    <t>3.1.3</t>
  </si>
  <si>
    <t>3.1.4</t>
  </si>
  <si>
    <t>3.2.1</t>
  </si>
  <si>
    <t>3.2.2</t>
  </si>
  <si>
    <t>3.2.3</t>
  </si>
  <si>
    <t>4.1.1</t>
  </si>
  <si>
    <t>4.1.2</t>
  </si>
  <si>
    <t>4.1.3</t>
  </si>
  <si>
    <t>4.1.3.1</t>
  </si>
  <si>
    <t>4.1.4.</t>
  </si>
  <si>
    <t>5.1.1</t>
  </si>
  <si>
    <t xml:space="preserve">5.1.2. </t>
  </si>
  <si>
    <t>5.1.3</t>
  </si>
  <si>
    <t>5.1.3.1</t>
  </si>
  <si>
    <t>5.1.3.2</t>
  </si>
  <si>
    <t>5.1.3.3</t>
  </si>
  <si>
    <t>5.1.4</t>
  </si>
  <si>
    <t>6. </t>
  </si>
  <si>
    <t>6.1.2</t>
  </si>
  <si>
    <t>6.1.3</t>
  </si>
  <si>
    <t>6.1.4</t>
  </si>
  <si>
    <t>7.1.1</t>
  </si>
  <si>
    <t>7.1.2</t>
  </si>
  <si>
    <t>9.4.1</t>
  </si>
  <si>
    <t>9.4.2</t>
  </si>
  <si>
    <t>9.4.3</t>
  </si>
  <si>
    <t>11.2.1</t>
  </si>
  <si>
    <t>Monthly Village Health and Nutrition Days</t>
  </si>
  <si>
    <t>Monitor quality of services and utilisation</t>
  </si>
  <si>
    <t>Dissemination of JSY guidelines to districts and sub-districts</t>
  </si>
  <si>
    <t>Implementation of JSY by districts.</t>
  </si>
  <si>
    <t>Home deliveries</t>
  </si>
  <si>
    <t xml:space="preserve">Institutional deliveries </t>
  </si>
  <si>
    <t>Rural</t>
  </si>
  <si>
    <t>Urban</t>
  </si>
  <si>
    <t>C-sections</t>
  </si>
  <si>
    <t>Other activities (JSY)</t>
  </si>
  <si>
    <t>ASHA Incentive</t>
  </si>
  <si>
    <t>Admin Cost (5%)</t>
  </si>
  <si>
    <t>Maternal Death Audit (both in institutions and community)</t>
  </si>
  <si>
    <t>CHILD HEALTH</t>
  </si>
  <si>
    <t xml:space="preserve">Implementation of IMNCI activities in districts </t>
  </si>
  <si>
    <t>Monitor progress against plan; follow up with training, procurement, etc</t>
  </si>
  <si>
    <t>Pre-service IMNCI activities in medical colleges, nursing colleges, and ANMTCs</t>
  </si>
  <si>
    <t>Prepare detailed operational plan for FBNC across districts (including training, BCC/IEC, drugs and supplies, etc.; cost of plan meeting should be kept).</t>
  </si>
  <si>
    <t>Monitor progress against plan; follow up with training, procurement, etc.</t>
  </si>
  <si>
    <t>Prepare and disseminate guidelines for HBNC.</t>
  </si>
  <si>
    <t>Prepare and disseminate guidelines for School Health Programme.</t>
  </si>
  <si>
    <t>Prepare detailed operational plan for School Health Programme across districts (cost of plan meeting should be kept)</t>
  </si>
  <si>
    <t>Implementation of School Health Programme by districts.</t>
  </si>
  <si>
    <t>Monitor progress and quality of services.</t>
  </si>
  <si>
    <t>Prepare and disseminate guidelines for IYCF.</t>
  </si>
  <si>
    <t>Care of Sick Children and Severe Malnutrition at facilities (e.g. NRCs, CDNCs etc.)</t>
  </si>
  <si>
    <t>Prepare and disseminate guidelines.</t>
  </si>
  <si>
    <t>Implementation of activities in districts.</t>
  </si>
  <si>
    <t>Management of Diarrhoea, ARI and Micronutrient malnutrition</t>
  </si>
  <si>
    <t>FAMILY PLANNING</t>
  </si>
  <si>
    <t>Terminal/Limiting Methods</t>
  </si>
  <si>
    <t xml:space="preserve">Organise female sterilisation camps </t>
  </si>
  <si>
    <t>Organise NSV camps</t>
  </si>
  <si>
    <t xml:space="preserve">Compensation for female sterilisation </t>
  </si>
  <si>
    <t>Compensation for NSV Acceptance</t>
  </si>
  <si>
    <t xml:space="preserve">Accreditation of private providers to provide sterilisation services </t>
  </si>
  <si>
    <t>Spacing Methods</t>
  </si>
  <si>
    <t>Accreditation of private providers to provide IUD insertion services</t>
  </si>
  <si>
    <t>Repairs of Laparoscopes</t>
  </si>
  <si>
    <t>Monitor progress, quality and utilisation of services (both terminal and spacing methods) including complications / deaths / failure cases.
Note: cost of insurance / failure and death compensation NOT to be booked here</t>
  </si>
  <si>
    <t>ADOLESCENT REPRODUCTIVE AND SEXUAL HEALTH / ARSH</t>
  </si>
  <si>
    <t>Disseminate ARSH guidelines.</t>
  </si>
  <si>
    <t>Implement ARSH services in districts.</t>
  </si>
  <si>
    <t>Setting up of Adolescent Clinics at health facilities.</t>
  </si>
  <si>
    <t>Monitor progress, quality and utilisation of services.</t>
  </si>
  <si>
    <t>Urban RCH Services</t>
  </si>
  <si>
    <t>Identification of urban areas / mapping of urban slums</t>
  </si>
  <si>
    <t>Implementation of Urban RCH plan/ activities</t>
  </si>
  <si>
    <t>Recruitment and training of link workers for urban slums</t>
  </si>
  <si>
    <t>Strengthening of urban health posts and urban health centres</t>
  </si>
  <si>
    <t>Provide RCH services (please specify)</t>
  </si>
  <si>
    <t>TRIBAL RCH</t>
  </si>
  <si>
    <t>Tribal RCH services</t>
  </si>
  <si>
    <t>Implementation of Tribal RCH activities</t>
  </si>
  <si>
    <t>VULNERABLE GROUPS</t>
  </si>
  <si>
    <t>Services for Vulnerable groups</t>
  </si>
  <si>
    <t>Mapping of vulnerable groups</t>
  </si>
  <si>
    <t>Prepare operational plan for vulnerable groups (including infrastructure and human resources, training, BCC/IEC, equipment, drugs and supplies, etc.; cost of plan meeting should be kept).</t>
  </si>
  <si>
    <t>Implementation of RCH activities</t>
  </si>
  <si>
    <t>Operationalise PNDT Cell</t>
  </si>
  <si>
    <t>Orientation of programme managers and service providers on PC &amp; PNDT Act</t>
  </si>
  <si>
    <t>Other PNDT activities (please specify)</t>
  </si>
  <si>
    <t>INFRASTRUCTURE AND HUMAN RESOURCES</t>
  </si>
  <si>
    <t>Contractual Staff &amp; Services</t>
  </si>
  <si>
    <t>Other activities (pl. specify)</t>
  </si>
  <si>
    <t>TRAINING
(for each type of training, please provide the batch size in the rows below as applicable; in the physical target columns, pls put in the number of persons to be trained)</t>
  </si>
  <si>
    <t>Strengthening of Training Institutions (SIHFW, ANMTCs, etc.)</t>
  </si>
  <si>
    <t>Carry out repairs/ renovations of the training institutions</t>
  </si>
  <si>
    <t>Provide equipment and training aids to the training institutions</t>
  </si>
  <si>
    <t>Developing systems for monitoring &amp; evaluations of training programmes.</t>
  </si>
  <si>
    <t>Development of training packages</t>
  </si>
  <si>
    <t>Development/ translation and duplication of training materials</t>
  </si>
  <si>
    <t>Maternal Health Training</t>
  </si>
  <si>
    <t>Skilled Attendance at Birth / SBA</t>
  </si>
  <si>
    <t>Setting up of SBA Training Centres</t>
  </si>
  <si>
    <t>TOT for SBA</t>
  </si>
  <si>
    <t>Training of Medical Officers in Management of Common Obstetric Complications (BEmOC)</t>
  </si>
  <si>
    <t>Training of Staff Nurses in SBA</t>
  </si>
  <si>
    <t>Training of ANMs / LHVs in SBA</t>
  </si>
  <si>
    <t>EmOC Training</t>
  </si>
  <si>
    <t>Setting up of EmOC Training Centres</t>
  </si>
  <si>
    <t>TOT for EmOC</t>
  </si>
  <si>
    <t>Training of Medical Officers in EmOC</t>
  </si>
  <si>
    <t>Setting up of Life saving Anaesthesia skills Training Centres</t>
  </si>
  <si>
    <t>TOT for Anaesthesia skills training</t>
  </si>
  <si>
    <t>Training of Medical Officers in life saving Anaesthesia skills</t>
  </si>
  <si>
    <t>Safe abortion services training (including MVA/ EVA and Medical abortion)</t>
  </si>
  <si>
    <t>TOT on safe abortion services</t>
  </si>
  <si>
    <t>Training of Medical Officers in safe abortion</t>
  </si>
  <si>
    <t>RTI / STI Training</t>
  </si>
  <si>
    <t>TOT for RTI/STI training</t>
  </si>
  <si>
    <t>Training of laboratory technicians in RTI/STI</t>
  </si>
  <si>
    <t>Training of Medical Officers in RTI/STI</t>
  </si>
  <si>
    <t>Training of Staff Nurses in RTI/STI</t>
  </si>
  <si>
    <t>Training of ANMs / LHVs in RTI/STI</t>
  </si>
  <si>
    <t>Other maternal health training (please specify)</t>
  </si>
  <si>
    <t>IMEP Training</t>
  </si>
  <si>
    <t>TOT on IMEP</t>
  </si>
  <si>
    <t>IMEP training for state and district programme managers</t>
  </si>
  <si>
    <t>IMEP training for medical officers</t>
  </si>
  <si>
    <t>Child Health Training</t>
  </si>
  <si>
    <t>IMNCI &amp; F-IMNCI Training (pre-service and in-service)</t>
  </si>
  <si>
    <t>IMNCI Training for ANMs / LHVs</t>
  </si>
  <si>
    <t>TOT on IMNCI (pre-service and in-service)</t>
  </si>
  <si>
    <t>IMNCI Training for Anganwadi Workers</t>
  </si>
  <si>
    <t>TOT on F-IMNCI</t>
  </si>
  <si>
    <t>F-IMNCI Training for Medical Officers</t>
  </si>
  <si>
    <t>F-IMNCI Training for Staff Nurses</t>
  </si>
  <si>
    <t>Home Based Newborn Care / HBNC</t>
  </si>
  <si>
    <t>TOT on HBNC</t>
  </si>
  <si>
    <t>Training on HBNC for ASHA</t>
  </si>
  <si>
    <t>Care of sick children and severe malnutrition at FRUs</t>
  </si>
  <si>
    <t>TOT on Care of sick children and severe malnutrition</t>
  </si>
  <si>
    <t>Training on Care of sick children and severe malnutrition for Medical Officers</t>
  </si>
  <si>
    <t>Other child health training (please specify)</t>
  </si>
  <si>
    <t>NSSK Training</t>
  </si>
  <si>
    <t>TOT for NSSK</t>
  </si>
  <si>
    <t>NSSK Training for Medical Officers</t>
  </si>
  <si>
    <t>NSSK Training for SNs</t>
  </si>
  <si>
    <t>NSSK Training for ANMs</t>
  </si>
  <si>
    <t>Other Child Health training</t>
  </si>
  <si>
    <t>Family Planning Training</t>
  </si>
  <si>
    <t>Laparoscopic Sterilisation Training</t>
  </si>
  <si>
    <t>TOT on laparoscopic sterilisation</t>
  </si>
  <si>
    <t>Laparoscopic sterilisation training for doctors (teams of doctor, SN and OT assistant)</t>
  </si>
  <si>
    <t>Minilap Training</t>
  </si>
  <si>
    <t>TOT on Minilap</t>
  </si>
  <si>
    <t>Minilap training for medical officers</t>
  </si>
  <si>
    <t>Non-Scalpel Vasectomy (NSV) Training</t>
  </si>
  <si>
    <t>TOT on NSV</t>
  </si>
  <si>
    <t>NSV Training of medical officers</t>
  </si>
  <si>
    <t>IUD Insertion</t>
  </si>
  <si>
    <t>TOT for IUD insertion</t>
  </si>
  <si>
    <t>Training of Medical officers in IUD insertion</t>
  </si>
  <si>
    <t>Training of staff nurses in IUD insertion</t>
  </si>
  <si>
    <t>Training of ANMs / LHVs in IUD insertion</t>
  </si>
  <si>
    <t>Contraceptive update/ISD Training</t>
  </si>
  <si>
    <t>Other family planning training (please specify)</t>
  </si>
  <si>
    <t>Adolescent Reproductive and Sexual Health/ARSH Training</t>
  </si>
  <si>
    <t>TOT for ARSH training</t>
  </si>
  <si>
    <t>Orientation training of state and district programme managers</t>
  </si>
  <si>
    <t>ARSH training for medical officers</t>
  </si>
  <si>
    <t>ARSH training for ANMs/LHVs</t>
  </si>
  <si>
    <t>ARSH training for AWWs</t>
  </si>
  <si>
    <t>Training of SPMSU staff (pls add rows to specify type of training)</t>
  </si>
  <si>
    <t>Training of DPMSU staff (pls add rows to specify type of training)</t>
  </si>
  <si>
    <t>Other training (pl. specify)</t>
  </si>
  <si>
    <t xml:space="preserve"> PROGRAMME MANAGEMENT</t>
  </si>
  <si>
    <t>Strengthening of State society/ State Programme Management Support Unit (details of training under section 11)</t>
  </si>
  <si>
    <t>Contractual Staff for SPMSU recruited and in position</t>
  </si>
  <si>
    <t xml:space="preserve">Strengthening of District society/ District Programme Management Support Unit (details of training under section 11) </t>
  </si>
  <si>
    <t>Contractual Staff for DPMSU recruited and in position</t>
  </si>
  <si>
    <t>WORK PLAN</t>
  </si>
  <si>
    <t>Qtr.1</t>
  </si>
  <si>
    <t>Qtr.2</t>
  </si>
  <si>
    <t>Qtr.3</t>
  </si>
  <si>
    <t>Qtr.4</t>
  </si>
  <si>
    <t>(pls shade applicable quarter)</t>
  </si>
  <si>
    <t>Responsible 
(State /District )</t>
  </si>
  <si>
    <t xml:space="preserve">PNDT Activities </t>
  </si>
  <si>
    <t xml:space="preserve">Sub-total PNDT activities </t>
  </si>
  <si>
    <t>Referral Transport (home to facility, interfacility, dropback)</t>
  </si>
  <si>
    <t>IMNCI</t>
  </si>
  <si>
    <t xml:space="preserve">Prepare detailed operational plan for IMNCI across districts </t>
  </si>
  <si>
    <t xml:space="preserve">Facility Based Newborn Care/FBNC (SNCU, NBSU, NBCC)
</t>
  </si>
  <si>
    <t xml:space="preserve">Home Based Newborn Care/HBNC </t>
  </si>
  <si>
    <t>Prepare detailed operational plan for HBNC across districts ( cost of plan meeting should be kept).</t>
  </si>
  <si>
    <t xml:space="preserve">Infant and Young Child Feeding/IYCF </t>
  </si>
  <si>
    <t>Prepare detailed operational plan for IYCF across districts ( cost of plan meeting should be kept).</t>
  </si>
  <si>
    <t xml:space="preserve">Other strategies/activities (please specify)
</t>
  </si>
  <si>
    <t>Prepare detailed operational plan for care of sick children and severe malnutrition at FRUs, across districts ( cost of plan meeting should be kept).</t>
  </si>
  <si>
    <t xml:space="preserve">Other strategies/activities (please specify):
</t>
  </si>
  <si>
    <t>PPIUCD services</t>
  </si>
  <si>
    <t>Prepare operational plan for provision of sterilisation services at facilities (fixed day) as well as camps , review meetings</t>
  </si>
  <si>
    <t xml:space="preserve">Orientation workshop and dissemination of manuals on FP standards &amp; quality assurance of sterilisation services </t>
  </si>
  <si>
    <t>Implementation of IUD services by districts (including fixed day services at SHC and PHC)</t>
  </si>
  <si>
    <t>Implementation of sterilisation services by districts(including fixed day services and PP sterilization)</t>
  </si>
  <si>
    <t>POL for Family Planning/ Others (including additional mobilty support to surgeon's team if req)</t>
  </si>
  <si>
    <t>3.5.2</t>
  </si>
  <si>
    <t>World Population Day’ celebration (such as mobility, IEC activities etc.): funds earmarked for district and block level activities</t>
  </si>
  <si>
    <t xml:space="preserve">Other Urban RCH strategies/activities (please specify)
</t>
  </si>
  <si>
    <t xml:space="preserve">Prepare operational plan for urban RCH </t>
  </si>
  <si>
    <t>Performance reward if any</t>
  </si>
  <si>
    <t>3.5.3</t>
  </si>
  <si>
    <t xml:space="preserve">Prepare operational plan for tribal RCH </t>
  </si>
  <si>
    <t>Support to PNDT cell</t>
  </si>
  <si>
    <t xml:space="preserve">Janani Suraksha Yojana / JSY </t>
  </si>
  <si>
    <t>Other strategies/activities (please specify)</t>
  </si>
  <si>
    <t>1.6.1</t>
  </si>
  <si>
    <t xml:space="preserve">
JSSK- Janani Shishu Surakhsha Karyakram</t>
  </si>
  <si>
    <t xml:space="preserve">2.5.1.  </t>
  </si>
  <si>
    <t>2.5.4</t>
  </si>
  <si>
    <t>Infant Death Audit</t>
  </si>
  <si>
    <t>Incentive to ASHA under child health</t>
  </si>
  <si>
    <t>3.1.1.1</t>
  </si>
  <si>
    <t>3.1.1.2</t>
  </si>
  <si>
    <t>3.1.5</t>
  </si>
  <si>
    <t>3.1.6</t>
  </si>
  <si>
    <t>IUD camps</t>
  </si>
  <si>
    <t>3.2.2.1</t>
  </si>
  <si>
    <t>3.2.2.2</t>
  </si>
  <si>
    <t xml:space="preserve"> Social Marketing of contraceptives (includng delivery of contraceptive by ASHA at door step)</t>
  </si>
  <si>
    <t>3.2.4</t>
  </si>
  <si>
    <t>3.2.5</t>
  </si>
  <si>
    <t>Contraceptive Update seminars</t>
  </si>
  <si>
    <t>School health programme</t>
  </si>
  <si>
    <t>5.1.5</t>
  </si>
  <si>
    <t>6.1.5</t>
  </si>
  <si>
    <t>8.1.1</t>
  </si>
  <si>
    <t>8.1.2</t>
  </si>
  <si>
    <t>ANMs,supervisory nurses, LHVs</t>
  </si>
  <si>
    <t>Laboratory Technicians, MPWs</t>
  </si>
  <si>
    <t>4.2.1</t>
  </si>
  <si>
    <t>4.2.2</t>
  </si>
  <si>
    <t>4.2.3</t>
  </si>
  <si>
    <t>4.2.4</t>
  </si>
  <si>
    <t>A.8.1.3</t>
  </si>
  <si>
    <t>Specialists (Anaesthetists, Paediatricians, Ob/Gyn, Surgeons, Physicians, Dental Surgeons, Radiologist, Sonologist, Pathologist, Specialist for CHC )</t>
  </si>
  <si>
    <t>A.8.1.4</t>
  </si>
  <si>
    <t>PHNs at CHC, PHC level</t>
  </si>
  <si>
    <t>A.8.1.5</t>
  </si>
  <si>
    <t xml:space="preserve">Medical Officers at CHCs / PHCs </t>
  </si>
  <si>
    <t>A.8.1.6</t>
  </si>
  <si>
    <t>Additional Allowances/ Incentives to M.O.s of  PHCs and CHCs</t>
  </si>
  <si>
    <t>A.8.1.7</t>
  </si>
  <si>
    <t>Others - Computer Assistants/ BCC Co-ordinator etc</t>
  </si>
  <si>
    <t>A.8.1.8</t>
  </si>
  <si>
    <t>Incentive/ Awards etc. to SN, ANMs etc.</t>
  </si>
  <si>
    <t>A.8.1.9</t>
  </si>
  <si>
    <t>Human Resources Development (Other than above)</t>
  </si>
  <si>
    <t>A.8.1.10</t>
  </si>
  <si>
    <t>Other Incentives Schemes (Pl.Specify)</t>
  </si>
  <si>
    <t>A.8.2</t>
  </si>
  <si>
    <t>Minor civil works</t>
  </si>
  <si>
    <t>A.8.2.1</t>
  </si>
  <si>
    <t>Minor civil works for operationalization of FRUs</t>
  </si>
  <si>
    <t>A.8.2.2</t>
  </si>
  <si>
    <t>Minor civil works for operationalization of 24 hour services at PHCs</t>
  </si>
  <si>
    <t>9.1.1</t>
  </si>
  <si>
    <t>9.1.2</t>
  </si>
  <si>
    <t>9.1.3</t>
  </si>
  <si>
    <t>9.1.4</t>
  </si>
  <si>
    <t>9.3.1</t>
  </si>
  <si>
    <t>9.3.1.1</t>
  </si>
  <si>
    <t>9.3.2</t>
  </si>
  <si>
    <t>9.3.1.2</t>
  </si>
  <si>
    <t>9.3.1.3</t>
  </si>
  <si>
    <t>9.3.1.4</t>
  </si>
  <si>
    <t>9.3.1.5</t>
  </si>
  <si>
    <t>9.3.2.1</t>
  </si>
  <si>
    <t>9.3.2.2</t>
  </si>
  <si>
    <t>9.3.2.3</t>
  </si>
  <si>
    <t>9.3.3</t>
  </si>
  <si>
    <t>9.3.3.1</t>
  </si>
  <si>
    <t>9.3.3.2</t>
  </si>
  <si>
    <t>9.3.3.3</t>
  </si>
  <si>
    <t>9.3.4</t>
  </si>
  <si>
    <t>9.3.4.1</t>
  </si>
  <si>
    <t>9.3.4.2</t>
  </si>
  <si>
    <t>9.3.5</t>
  </si>
  <si>
    <t>9.3.5.1</t>
  </si>
  <si>
    <t>9.3.5.2</t>
  </si>
  <si>
    <t>9.3.5.3</t>
  </si>
  <si>
    <t>9.3.5.4</t>
  </si>
  <si>
    <t>9.3.5.5</t>
  </si>
  <si>
    <t>9.3.6</t>
  </si>
  <si>
    <t xml:space="preserve">BEmOC training </t>
  </si>
  <si>
    <t>9.3.7</t>
  </si>
  <si>
    <t>9.5.1</t>
  </si>
  <si>
    <t>9.5.1.1</t>
  </si>
  <si>
    <t>9.5.1.2</t>
  </si>
  <si>
    <t>9.5.1.3</t>
  </si>
  <si>
    <t>9.5.2</t>
  </si>
  <si>
    <t xml:space="preserve">F-IMNCI Training </t>
  </si>
  <si>
    <t>9.5.2.1</t>
  </si>
  <si>
    <t>9.5.2.2</t>
  </si>
  <si>
    <t>9.5.2.3</t>
  </si>
  <si>
    <t>9.5.3</t>
  </si>
  <si>
    <t>9.5.3.1</t>
  </si>
  <si>
    <t>9.5.3.2</t>
  </si>
  <si>
    <t>9.5.4</t>
  </si>
  <si>
    <t>9.5.4.1</t>
  </si>
  <si>
    <t>9.5.4.2</t>
  </si>
  <si>
    <t>9.5.5</t>
  </si>
  <si>
    <t xml:space="preserve">9.5.5.1 </t>
  </si>
  <si>
    <t>9.5.5.1.1</t>
  </si>
  <si>
    <t>9.5.5.1.2</t>
  </si>
  <si>
    <t xml:space="preserve">9.5.5.1.3 </t>
  </si>
  <si>
    <t xml:space="preserve">9.5.5.1.4 </t>
  </si>
  <si>
    <t>9.5.5.2</t>
  </si>
  <si>
    <t>9.6.1</t>
  </si>
  <si>
    <t>9.6.1.1</t>
  </si>
  <si>
    <t>9.6.1.2</t>
  </si>
  <si>
    <t>9.6.2</t>
  </si>
  <si>
    <t>9.6.2.1</t>
  </si>
  <si>
    <t>9.6.2.2</t>
  </si>
  <si>
    <t>9.6.3</t>
  </si>
  <si>
    <t>9.6.3.1</t>
  </si>
  <si>
    <t>9.6.3.2</t>
  </si>
  <si>
    <t>9.6.4</t>
  </si>
  <si>
    <t>9.6.4.1</t>
  </si>
  <si>
    <t>9.6.4.2</t>
  </si>
  <si>
    <t>9.6.4.3</t>
  </si>
  <si>
    <t>9.6.4.4</t>
  </si>
  <si>
    <t>9.6.5</t>
  </si>
  <si>
    <t>9.6.6</t>
  </si>
  <si>
    <t>9.7.1</t>
  </si>
  <si>
    <t>9.7.2</t>
  </si>
  <si>
    <t>9.7.3</t>
  </si>
  <si>
    <t>9.7.4</t>
  </si>
  <si>
    <t>9.7.5</t>
  </si>
  <si>
    <t>9.8.1</t>
  </si>
  <si>
    <t>9.8.2</t>
  </si>
  <si>
    <t>A.9.10</t>
  </si>
  <si>
    <t>Training (Nursing)</t>
  </si>
  <si>
    <t>A.9.10.1</t>
  </si>
  <si>
    <t>Strengthening of Existing Training Institutions/Nursing School (HR)</t>
  </si>
  <si>
    <t>A.9.10.2</t>
  </si>
  <si>
    <t>New Training Institutions/School (Other strengthening)</t>
  </si>
  <si>
    <t>A.9.11</t>
  </si>
  <si>
    <t>Training (Other Health Personnel's)</t>
  </si>
  <si>
    <t>A.9.11.1</t>
  </si>
  <si>
    <t>Promotional Trig of health workers females to lady health visitor etc.</t>
  </si>
  <si>
    <t>A.9.11.2</t>
  </si>
  <si>
    <t>Training of AMNs,Staff nurses,AWW,AWS</t>
  </si>
  <si>
    <t>A.9.11.3</t>
  </si>
  <si>
    <t>Other training and capacity building programmes</t>
  </si>
  <si>
    <t>10.1.1</t>
  </si>
  <si>
    <t>10.2.1</t>
  </si>
  <si>
    <t>A.10.3</t>
  </si>
  <si>
    <t>Strengthening of Block PMU (Including HR, Management Cost, Mobility Support, Field Visits)</t>
  </si>
  <si>
    <t>A.10.4</t>
  </si>
  <si>
    <t>Strengthening (Others)</t>
  </si>
  <si>
    <t>A.10.5</t>
  </si>
  <si>
    <t>Audit Fees</t>
  </si>
  <si>
    <t>A.10.6</t>
  </si>
  <si>
    <t>Concurrent Audit system</t>
  </si>
  <si>
    <t>A.10.7</t>
  </si>
  <si>
    <t>Mobility Support, Field Visits to BMO/MO/Others</t>
  </si>
  <si>
    <t>11.2.2</t>
  </si>
  <si>
    <t>Provide IUD services at health facilities / compensation</t>
  </si>
  <si>
    <t>RCH Outreach Camps in un-served/ under-served areas (state should focus on facility based services and outreach camps to be restricted to areas without functional health facilities)</t>
  </si>
  <si>
    <r>
      <t>1.5</t>
    </r>
    <r>
      <rPr>
        <b/>
        <i/>
        <sz val="10"/>
        <rFont val="Calibri"/>
        <family val="2"/>
        <scheme val="minor"/>
      </rPr>
      <t xml:space="preserve">
</t>
    </r>
  </si>
  <si>
    <r>
      <t>3.5.1</t>
    </r>
    <r>
      <rPr>
        <i/>
        <sz val="10"/>
        <rFont val="Calibri"/>
        <family val="2"/>
        <scheme val="minor"/>
      </rPr>
      <t xml:space="preserve">
</t>
    </r>
  </si>
  <si>
    <r>
      <t xml:space="preserve"> </t>
    </r>
    <r>
      <rPr>
        <b/>
        <i/>
        <sz val="10"/>
        <rFont val="Calibri"/>
        <family val="2"/>
        <scheme val="minor"/>
      </rPr>
      <t>Adolescent  services at health facilities</t>
    </r>
  </si>
  <si>
    <t>Prepare operational plan for ARSH services across districts (cost of plan meeting should be kept).</t>
  </si>
  <si>
    <t>Other strategies/activities (please specify)
Details of the Menstrual Hygiene project to be provided and budgeted under this head</t>
  </si>
  <si>
    <t>URBAN RCH (focus on Urban slums)</t>
  </si>
  <si>
    <t xml:space="preserve">Other Tribal RCH strategies/activities (please specify)
</t>
  </si>
  <si>
    <r>
      <t> </t>
    </r>
    <r>
      <rPr>
        <i/>
        <sz val="10"/>
        <rFont val="Calibri"/>
        <family val="2"/>
        <scheme val="minor"/>
      </rPr>
      <t>Life saving Anaesthesia skills training</t>
    </r>
  </si>
  <si>
    <t>Programme Management Training (e.g. M&amp;E, logistics management, HRD etc.)</t>
  </si>
  <si>
    <t>Annex 3b</t>
  </si>
  <si>
    <t>Strengthening of State society/ State Programme Management Support Unit</t>
  </si>
  <si>
    <t xml:space="preserve">Strengthening of District society/ District Programme Management Support Unit </t>
  </si>
  <si>
    <t xml:space="preserve">Diagnostic </t>
  </si>
  <si>
    <t>Blood Transfusion</t>
  </si>
  <si>
    <t>Diet (3 days for Normal Delivery and 7 days for Caesarean)</t>
  </si>
  <si>
    <t>Referral Transport</t>
  </si>
  <si>
    <t>Establishment of new clinics at DH level</t>
  </si>
  <si>
    <t xml:space="preserve"> Establishment of new clinics at CHC/PHC level</t>
  </si>
  <si>
    <t xml:space="preserve"> Operating expenses for existing clinics</t>
  </si>
  <si>
    <t>Outreach activities including peer educators</t>
  </si>
  <si>
    <t>9.2.1</t>
  </si>
  <si>
    <t>Referral Transport For Pregnant women (home to facility, interfacility, dropback)</t>
  </si>
  <si>
    <t>1.4.2.a</t>
  </si>
  <si>
    <t>1.4.2.b</t>
  </si>
  <si>
    <t>1.4.2.c</t>
  </si>
  <si>
    <t xml:space="preserve">Admin Cost </t>
  </si>
  <si>
    <t xml:space="preserve">1.4.4 </t>
  </si>
  <si>
    <t>Incentives to ASHA</t>
  </si>
  <si>
    <t>A.1</t>
  </si>
  <si>
    <t>Unit Cost</t>
  </si>
  <si>
    <t>Quantity</t>
  </si>
  <si>
    <t>Physical Progress</t>
  </si>
  <si>
    <t>Financial Progress</t>
  </si>
  <si>
    <t>DETAILED  BUDGET : 2013-14</t>
  </si>
  <si>
    <t>Format of Financial Management Report to be submitted by the States/UT Health/RCH Societies to Centre on Quarterly basis</t>
  </si>
  <si>
    <t>National Rural Health Mission (including NDCPs)</t>
  </si>
  <si>
    <r>
      <t>("Name of the State/UT")</t>
    </r>
    <r>
      <rPr>
        <b/>
        <sz val="12"/>
        <rFont val="Arial"/>
        <family val="2"/>
      </rPr>
      <t xml:space="preserve"> State Health Society _____________________________________________</t>
    </r>
  </si>
  <si>
    <t>FINANCIAL REPORT FOR THE QUARTER ENDED__________________ of the Financial Year __________________</t>
  </si>
  <si>
    <t>NOTES: (1)  The total budget and in Col. 1 and Exp planned as per AWP in Col 2 may be indicated as approved by GOI. (2) In case there are overlapping activities (i.e., expenditure may be comprising one or more component (s), it can be shown under the item where the major chunk of it has taken place.  (3) Budget and expenditure under Others &amp; Misc. expenditure may be specified in case the amounts are material (say, exceeding 3% of the total budget of the State Society.   (4)  Under Operationalization of Facilities (FRUs, 24x7 PHCs etc), only dissemination, monitoring and quality may be booked under A.1.1, while procurement of equipments, drugs, civil work and personnel cost may be booked under the relevant functional head as shown in FMR below. (5) Reasons for major variations need to be enclosed with this FMR.  (6) Col. for 'Actual Expenditure for the Quarter' should tally with Fund Position Statement)</t>
  </si>
  <si>
    <t>(Rupees in Lakhs)</t>
  </si>
  <si>
    <t>S.
NO</t>
  </si>
  <si>
    <t>STRATEGY/ACTIVITIES</t>
  </si>
  <si>
    <t>Reporting Quarter</t>
  </si>
  <si>
    <t>Year to Quarter (Cumulative)</t>
  </si>
  <si>
    <t>Expenditure</t>
  </si>
  <si>
    <t>Target / Planned</t>
  </si>
  <si>
    <t>Actual  / Achievement</t>
  </si>
  <si>
    <t>Variance %</t>
  </si>
  <si>
    <t>Budget Allotted as per PIP</t>
  </si>
  <si>
    <t xml:space="preserve">Actual Expenditure </t>
  </si>
  <si>
    <t>Variance</t>
  </si>
  <si>
    <t>Actual Expenditure</t>
  </si>
  <si>
    <t>(1)</t>
  </si>
  <si>
    <t>(2)</t>
  </si>
  <si>
    <t>(3)</t>
  </si>
  <si>
    <t>(4)</t>
  </si>
  <si>
    <t>(5)</t>
  </si>
  <si>
    <t>(6)</t>
  </si>
  <si>
    <t>(7)</t>
  </si>
  <si>
    <t>(8)</t>
  </si>
  <si>
    <t>(9)</t>
  </si>
  <si>
    <t>(10)</t>
  </si>
  <si>
    <t>(11)</t>
  </si>
  <si>
    <t>(12)</t>
  </si>
  <si>
    <t>(13)</t>
  </si>
  <si>
    <t>(14)</t>
  </si>
  <si>
    <t>A</t>
  </si>
  <si>
    <t>RCH - TECHNICAL STRATEGIES &amp; ACTIVITIES (RCH Flexible Pool)</t>
  </si>
  <si>
    <t>A.1.1</t>
  </si>
  <si>
    <t xml:space="preserve">Operationalise facilities </t>
  </si>
  <si>
    <t>A.1.1.1</t>
  </si>
  <si>
    <t>A.1.1.2</t>
  </si>
  <si>
    <r>
      <t xml:space="preserve"> </t>
    </r>
    <r>
      <rPr>
        <sz val="12"/>
        <color indexed="8"/>
        <rFont val="Arial"/>
        <family val="2"/>
      </rPr>
      <t>Operationalise 24x7 PHCs</t>
    </r>
  </si>
  <si>
    <t>A.1.1.3</t>
  </si>
  <si>
    <r>
      <t xml:space="preserve"> </t>
    </r>
    <r>
      <rPr>
        <sz val="12"/>
        <color indexed="8"/>
        <rFont val="Arial"/>
        <family val="2"/>
      </rPr>
      <t>MTP services at health facilities</t>
    </r>
  </si>
  <si>
    <t>A.1.1.4</t>
  </si>
  <si>
    <r>
      <t xml:space="preserve"> </t>
    </r>
    <r>
      <rPr>
        <sz val="12"/>
        <color indexed="8"/>
        <rFont val="Arial"/>
        <family val="2"/>
      </rPr>
      <t>RTI/STI services at health facilities</t>
    </r>
  </si>
  <si>
    <t>A.1.1.5</t>
  </si>
  <si>
    <t>Operationalise Sub-centres</t>
  </si>
  <si>
    <t>A.1.2</t>
  </si>
  <si>
    <t>A.1.3</t>
  </si>
  <si>
    <t xml:space="preserve">Integrated  outreach RCH services </t>
  </si>
  <si>
    <t>A.1.3.1</t>
  </si>
  <si>
    <t>RCH Outreach Camps</t>
  </si>
  <si>
    <t>A.1.3.2</t>
  </si>
  <si>
    <t>A.1.4</t>
  </si>
  <si>
    <t>Janani Suraksha Yojana / JSY</t>
  </si>
  <si>
    <t>A.1.4.1</t>
  </si>
  <si>
    <t>Home Deliveries</t>
  </si>
  <si>
    <t>A.1.4.2</t>
  </si>
  <si>
    <r>
      <t xml:space="preserve"> </t>
    </r>
    <r>
      <rPr>
        <b/>
        <sz val="12"/>
        <color indexed="8"/>
        <rFont val="Arial"/>
        <family val="2"/>
      </rPr>
      <t>Institutional Deliveries</t>
    </r>
  </si>
  <si>
    <t>A.1.4.a.</t>
  </si>
  <si>
    <t>-Rural</t>
  </si>
  <si>
    <t>A.1.4.b.</t>
  </si>
  <si>
    <t>-Urban</t>
  </si>
  <si>
    <t>A.1.4.c</t>
  </si>
  <si>
    <t>Caesarean Section</t>
  </si>
  <si>
    <t>A1.4.3</t>
  </si>
  <si>
    <t>Administrative Expenses</t>
  </si>
  <si>
    <t>A.1.4.4</t>
  </si>
  <si>
    <t>Incentive to ASHAs</t>
  </si>
  <si>
    <t>A.1.5</t>
  </si>
  <si>
    <t>Maternal Death Review/Audit</t>
  </si>
  <si>
    <t>A.1.6</t>
  </si>
  <si>
    <t>Other Activities</t>
  </si>
  <si>
    <t>A1.7</t>
  </si>
  <si>
    <t>JSSK  (for Pregnant Women)</t>
  </si>
  <si>
    <t>A1.7.1</t>
  </si>
  <si>
    <t>Drugs &amp; Consumables (other than reflected in Procurement)</t>
  </si>
  <si>
    <t>A1.7.2</t>
  </si>
  <si>
    <t>Diagnostics</t>
  </si>
  <si>
    <t>A1.7.3</t>
  </si>
  <si>
    <t xml:space="preserve">A.1.7.4 </t>
  </si>
  <si>
    <t>Diet</t>
  </si>
  <si>
    <t>A.1.7.5</t>
  </si>
  <si>
    <t>Free Referral Transport  (Other than A1.2)</t>
  </si>
  <si>
    <t>A.2</t>
  </si>
  <si>
    <t>A.2.1</t>
  </si>
  <si>
    <r>
      <t xml:space="preserve"> </t>
    </r>
    <r>
      <rPr>
        <sz val="12"/>
        <rFont val="Arial"/>
        <family val="2"/>
      </rPr>
      <t>IMNCI</t>
    </r>
  </si>
  <si>
    <t>A.2.2</t>
  </si>
  <si>
    <t xml:space="preserve">Facility Based Newborn Care/FBNC </t>
  </si>
  <si>
    <t>A.2.3</t>
  </si>
  <si>
    <t>Home Based Newborn Care/HBNC</t>
  </si>
  <si>
    <t>A.2.4</t>
  </si>
  <si>
    <t>Infant and Young Child Feeding/IYCF</t>
  </si>
  <si>
    <t>A.2.5</t>
  </si>
  <si>
    <t>Care of Sick Children and Severe Malnutrition</t>
  </si>
  <si>
    <t>A.2.6</t>
  </si>
  <si>
    <t>Management of Diarrhoea, ARI and Micronutrient Malnutrition</t>
  </si>
  <si>
    <t>A.2.7</t>
  </si>
  <si>
    <t>Other strategies/activities</t>
  </si>
  <si>
    <t>A.2.8</t>
  </si>
  <si>
    <t>A.2.9</t>
  </si>
  <si>
    <t>Incentive to ASHA under Child Health</t>
  </si>
  <si>
    <t>A.2.10</t>
  </si>
  <si>
    <t xml:space="preserve">JSSK  (for Sick neonates up to 30 days) </t>
  </si>
  <si>
    <t>A.2.10.1</t>
  </si>
  <si>
    <t>A.2.10.2</t>
  </si>
  <si>
    <t>A.2.10.3</t>
  </si>
  <si>
    <t>Free Referral Transport  (Other than A1.2 and A1.7.5)</t>
  </si>
  <si>
    <t>A.3</t>
  </si>
  <si>
    <t>A.3.1</t>
  </si>
  <si>
    <t>A.3.1.1</t>
  </si>
  <si>
    <t>Dissemination of manuals on sterilisation standards &amp; quality assurance of sterilisation services</t>
  </si>
  <si>
    <t>A.3.1.2</t>
  </si>
  <si>
    <t>Female Sterilisation camps</t>
  </si>
  <si>
    <t>A.3.1.3</t>
  </si>
  <si>
    <t>NSV camps</t>
  </si>
  <si>
    <t>A.3.1.4</t>
  </si>
  <si>
    <t>Compensation for female sterilisation</t>
  </si>
  <si>
    <t>A.3.1.5</t>
  </si>
  <si>
    <t>Compensation for male sterilisation</t>
  </si>
  <si>
    <t>A.3.1.6</t>
  </si>
  <si>
    <t>Accreditation of private providers for sterilisation services</t>
  </si>
  <si>
    <t>A.3.2</t>
  </si>
  <si>
    <t>A.3.2.1</t>
  </si>
  <si>
    <t>A.3.2.2</t>
  </si>
  <si>
    <t xml:space="preserve">IUD services at health facilities </t>
  </si>
  <si>
    <t>A.3.2.3</t>
  </si>
  <si>
    <r>
      <t xml:space="preserve"> </t>
    </r>
    <r>
      <rPr>
        <sz val="12"/>
        <rFont val="Arial"/>
        <family val="2"/>
      </rPr>
      <t>Accreditation of private providers for IUD insertion services</t>
    </r>
  </si>
  <si>
    <t>A.3.2.4</t>
  </si>
  <si>
    <t>Social Marketing of contraceptives</t>
  </si>
  <si>
    <t>A.3.2.5</t>
  </si>
  <si>
    <t>A.3.3</t>
  </si>
  <si>
    <t>POL for Family Planning</t>
  </si>
  <si>
    <t>A.3.4</t>
  </si>
  <si>
    <t>A.3.5</t>
  </si>
  <si>
    <t>A.4</t>
  </si>
  <si>
    <t>ADOLESCENT REPRODUCTIVE AND SEXUAL HEALTH / SCHOOL HEALTH</t>
  </si>
  <si>
    <t>A.4.1</t>
  </si>
  <si>
    <t>Adolescent services at health facilities.</t>
  </si>
  <si>
    <t>A.4.2</t>
  </si>
  <si>
    <t>School Health Programme</t>
  </si>
  <si>
    <t>A.4.3</t>
  </si>
  <si>
    <t>A.5</t>
  </si>
  <si>
    <t>URBAN RCH</t>
  </si>
  <si>
    <t>A.6</t>
  </si>
  <si>
    <t>A.7</t>
  </si>
  <si>
    <t>PNDT Activities</t>
  </si>
  <si>
    <t>A.7.1</t>
  </si>
  <si>
    <t>Support to PNDT Cell</t>
  </si>
  <si>
    <t>A.7.2</t>
  </si>
  <si>
    <t>A.8</t>
  </si>
  <si>
    <t>INFRASTRUCTURE (MINOR CIVIL WORKS) &amp; HUMAN RESOURCES</t>
  </si>
  <si>
    <t>A.8.1</t>
  </si>
  <si>
    <t>Contractual Staff &amp; Services(Excluding AYUSH)</t>
  </si>
  <si>
    <t>A.8.1.1</t>
  </si>
  <si>
    <t>ANMs,Supervisory Nurses, LHVs,</t>
  </si>
  <si>
    <t>A.8.1.2</t>
  </si>
  <si>
    <t>Laboratory Technicians,MPWs</t>
  </si>
  <si>
    <t>A.9</t>
  </si>
  <si>
    <t>TRAINING</t>
  </si>
  <si>
    <t>A.9.1</t>
  </si>
  <si>
    <t>Strengthening of Training Institutions</t>
  </si>
  <si>
    <t>A.9.2</t>
  </si>
  <si>
    <t>A.9.3</t>
  </si>
  <si>
    <t>A.9.3.1</t>
  </si>
  <si>
    <t>Skilled Birth Attendance  / SBA</t>
  </si>
  <si>
    <t>A.9.3.2</t>
  </si>
  <si>
    <t>A.9.3.3</t>
  </si>
  <si>
    <t>Life saving Anaesthesia skills training</t>
  </si>
  <si>
    <t>A.9.3.4</t>
  </si>
  <si>
    <t xml:space="preserve">MTP training </t>
  </si>
  <si>
    <t>A.9.3.5</t>
  </si>
  <si>
    <t>A.9.3.6</t>
  </si>
  <si>
    <t>B-Emoc Training</t>
  </si>
  <si>
    <t>A.9.3.7</t>
  </si>
  <si>
    <t xml:space="preserve">Other MH Training (Training of TBAs as a community resource, any integrated training, etc.) </t>
  </si>
  <si>
    <t>A.9.4</t>
  </si>
  <si>
    <r>
      <t xml:space="preserve"> </t>
    </r>
    <r>
      <rPr>
        <b/>
        <sz val="12"/>
        <color indexed="8"/>
        <rFont val="Arial"/>
        <family val="2"/>
      </rPr>
      <t>IMEP Training</t>
    </r>
  </si>
  <si>
    <t>A.9.5</t>
  </si>
  <si>
    <t>A.9.5.1</t>
  </si>
  <si>
    <t xml:space="preserve">IMNCI </t>
  </si>
  <si>
    <t>A.9.5.2</t>
  </si>
  <si>
    <t>F-IMNCI</t>
  </si>
  <si>
    <t>A.9.5.3</t>
  </si>
  <si>
    <t>Home Based Newborn Care</t>
  </si>
  <si>
    <t>A.9.5.4</t>
  </si>
  <si>
    <t>Care of Sick Children and severe malnutrition</t>
  </si>
  <si>
    <t>A.9.5.5</t>
  </si>
  <si>
    <t>Other CH Training (pl. specify)</t>
  </si>
  <si>
    <t>A.9.6</t>
  </si>
  <si>
    <t>A.9.6.1</t>
  </si>
  <si>
    <t>A.9.6.2</t>
  </si>
  <si>
    <t>Minilab Training</t>
  </si>
  <si>
    <t>A.9.6.3</t>
  </si>
  <si>
    <t>NSV Training</t>
  </si>
  <si>
    <t>A.9.6.4</t>
  </si>
  <si>
    <t>IUD Insertion Training</t>
  </si>
  <si>
    <t>A.9.6.5</t>
  </si>
  <si>
    <t>Contraceptive Update/ISD Training</t>
  </si>
  <si>
    <t>A.9.6.6</t>
  </si>
  <si>
    <t>Other FP Training (pl. specify)</t>
  </si>
  <si>
    <t>A.9.7</t>
  </si>
  <si>
    <t>ARSH Training</t>
  </si>
  <si>
    <t>A.9.8</t>
  </si>
  <si>
    <t>Programme Management Training</t>
  </si>
  <si>
    <t>A.9.8.1</t>
  </si>
  <si>
    <t>SPMU Training</t>
  </si>
  <si>
    <t>A.9.8.2</t>
  </si>
  <si>
    <t>DPMU Training</t>
  </si>
  <si>
    <t>A.9.9</t>
  </si>
  <si>
    <t>Any Other training (pl. specify)</t>
  </si>
  <si>
    <t>A.10</t>
  </si>
  <si>
    <t>PROGRAMME / NRHM MANAGEMENT COST</t>
  </si>
  <si>
    <t>A.10.1</t>
  </si>
  <si>
    <t>Strengthening of SHS /SPMU (Including HR, Management Cost, Mobility Support  )</t>
  </si>
  <si>
    <t>A.10.2</t>
  </si>
  <si>
    <t>Strengthening of DHS/DPMU (Including HR, Management Cost, Mobility Support, Field Visits)</t>
  </si>
  <si>
    <t>A.11.</t>
  </si>
  <si>
    <t>Vulnerable Groups</t>
  </si>
  <si>
    <t>B</t>
  </si>
  <si>
    <t>TIME LINE ACTIVITIES - Additionalities under NRHM (Mission Flexible Pool)</t>
  </si>
  <si>
    <t>B1</t>
  </si>
  <si>
    <t>ASHA</t>
  </si>
  <si>
    <t>B 1.1</t>
  </si>
  <si>
    <t>ASHA Cost:</t>
  </si>
  <si>
    <t>B1.1.1</t>
  </si>
  <si>
    <t>Selection &amp; Training of ASHA</t>
  </si>
  <si>
    <t>B1.1.2</t>
  </si>
  <si>
    <t>Procurement of ASHA Drug Kit</t>
  </si>
  <si>
    <t>B1.1.3</t>
  </si>
  <si>
    <t>Performance Incentive/Other Incentive to ASHAs (if any)</t>
  </si>
  <si>
    <t>B1.1.4</t>
  </si>
  <si>
    <t>Awards to ASHA's/Link workers</t>
  </si>
  <si>
    <t>B1.1.5</t>
  </si>
  <si>
    <t>ASHA Resource Centre/ASHA Mentoring Group</t>
  </si>
  <si>
    <t>B2</t>
  </si>
  <si>
    <t>Untied Funds</t>
  </si>
  <si>
    <t>B2.1</t>
  </si>
  <si>
    <t>Untied Fund for CHCs</t>
  </si>
  <si>
    <t>B2.2</t>
  </si>
  <si>
    <t>Untied Fund for PHCs</t>
  </si>
  <si>
    <t>B2.3</t>
  </si>
  <si>
    <t>Untied Fund for Sub Centres</t>
  </si>
  <si>
    <t>B2.4</t>
  </si>
  <si>
    <t>Untied fund for VHSC</t>
  </si>
  <si>
    <t>B.3</t>
  </si>
  <si>
    <t>Annual Maintenance Grants</t>
  </si>
  <si>
    <t>B3.1</t>
  </si>
  <si>
    <t>CHCs</t>
  </si>
  <si>
    <t>B3.2</t>
  </si>
  <si>
    <t>PHCs</t>
  </si>
  <si>
    <t>B3.3</t>
  </si>
  <si>
    <t>Sub Centres</t>
  </si>
  <si>
    <t>B.4</t>
  </si>
  <si>
    <t xml:space="preserve">Hospital Strengthening </t>
  </si>
  <si>
    <t>B.4.1</t>
  </si>
  <si>
    <t>Up gradation of CHCs, PHCs, Dist. Hospitals to IPHS)</t>
  </si>
  <si>
    <t>B4.1.1</t>
  </si>
  <si>
    <t xml:space="preserve">District Hospitals </t>
  </si>
  <si>
    <t>B4.1.2</t>
  </si>
  <si>
    <t>B4.1.3</t>
  </si>
  <si>
    <t>B4.1.4</t>
  </si>
  <si>
    <t>B4.1.5</t>
  </si>
  <si>
    <t>Others</t>
  </si>
  <si>
    <t>B 4.2</t>
  </si>
  <si>
    <t>Strengthening of Districts , Sub Divisional Hospitals, CHCs,  PHCs</t>
  </si>
  <si>
    <t>B.4.3</t>
  </si>
  <si>
    <t>Sub Centre Rent and Contingencies</t>
  </si>
  <si>
    <t>B.4.4</t>
  </si>
  <si>
    <t>Logistics management/ improvement</t>
  </si>
  <si>
    <t>B5</t>
  </si>
  <si>
    <t>New Constructions/ Renovation and Setting up</t>
  </si>
  <si>
    <t>B5.1</t>
  </si>
  <si>
    <t>B5.2</t>
  </si>
  <si>
    <t>B5.3</t>
  </si>
  <si>
    <t>SHCs/Sub Centres</t>
  </si>
  <si>
    <t>B5.4</t>
  </si>
  <si>
    <t>Setting up Infrastructure wing for Civil works</t>
  </si>
  <si>
    <t>B5.5</t>
  </si>
  <si>
    <t>Govt. Dispensaries/ others renovations</t>
  </si>
  <si>
    <t>B5.6</t>
  </si>
  <si>
    <t>Construction of BHO, Facility improvement, civil work, BemOC and CemOC centres</t>
  </si>
  <si>
    <t>B.5.7</t>
  </si>
  <si>
    <t>Major civil works for operationalization of FRUS</t>
  </si>
  <si>
    <t>B.5.8</t>
  </si>
  <si>
    <t>Major civil works for operationalization of 24 hour services at PHCs</t>
  </si>
  <si>
    <t>B.5.9</t>
  </si>
  <si>
    <t>Civil Works for Operationalising Infection Management &amp; Environment Plan at health facilities</t>
  </si>
  <si>
    <t>B.5.10</t>
  </si>
  <si>
    <t>Infrastructure of Training Institutions --</t>
  </si>
  <si>
    <t>B.5.10.1</t>
  </si>
  <si>
    <t>Strengthening of Existing Training Institutions/Nursing School( Other than HR)- ---Infrastructure &amp; Equipments for GNM Schools and ANMTC</t>
  </si>
  <si>
    <t>B.5.10.2</t>
  </si>
  <si>
    <t>New Training Institutions/School(Other than HR</t>
  </si>
  <si>
    <t>B.6</t>
  </si>
  <si>
    <t>Corpus Grants to HMS/RKS</t>
  </si>
  <si>
    <t>B6.1</t>
  </si>
  <si>
    <t>District Hospitals</t>
  </si>
  <si>
    <t>B6.2</t>
  </si>
  <si>
    <t>B6.3</t>
  </si>
  <si>
    <t>B6.4</t>
  </si>
  <si>
    <t>Other or if not bifurcated as above</t>
  </si>
  <si>
    <t>B7</t>
  </si>
  <si>
    <t>District Action Plans (Including Block, Village)</t>
  </si>
  <si>
    <t>B8</t>
  </si>
  <si>
    <t>Panchayati Raj Initiative</t>
  </si>
  <si>
    <t>B8.1</t>
  </si>
  <si>
    <t>Constitution and Orientation of Community leader &amp; of VHSC,SHC,PHC,CHC etc</t>
  </si>
  <si>
    <t>B8.2</t>
  </si>
  <si>
    <t>Orientation Workshops, Trainings and capacity building of PRI at State/Dist. Health Societies, CHC,PHC</t>
  </si>
  <si>
    <t>B8.3</t>
  </si>
  <si>
    <t>B9</t>
  </si>
  <si>
    <t>Mainstreaming of AYUSH</t>
  </si>
  <si>
    <t>B.9.1</t>
  </si>
  <si>
    <t xml:space="preserve"> Medical Officers at CHCs/ PHCs (Only AYUSH)</t>
  </si>
  <si>
    <t>B.9.2</t>
  </si>
  <si>
    <t>Other Staff Nurses and Supervisory Nurses (Only AYUSH)</t>
  </si>
  <si>
    <t>B9.3</t>
  </si>
  <si>
    <t>Other Activities (Excluding HR)</t>
  </si>
  <si>
    <t>B10</t>
  </si>
  <si>
    <t>IEC-BCC NRHM</t>
  </si>
  <si>
    <t>B.10</t>
  </si>
  <si>
    <t>Strengthening of BCC/IEC Bureaus             (state and district levels)</t>
  </si>
  <si>
    <t>B.10.1</t>
  </si>
  <si>
    <t>Development of State BCC/IEC strategy</t>
  </si>
  <si>
    <t>B.10.2</t>
  </si>
  <si>
    <t xml:space="preserve">Implementation of BCC/IEC strategy </t>
  </si>
  <si>
    <t>B.10.2.1</t>
  </si>
  <si>
    <t>BCC/IEC activities for MH</t>
  </si>
  <si>
    <t>B.10.2.2</t>
  </si>
  <si>
    <t>BCC/IEC activities for CH</t>
  </si>
  <si>
    <t>B.10.2.3</t>
  </si>
  <si>
    <t>BCC/IEC activities for FP</t>
  </si>
  <si>
    <t>B.10.2.4</t>
  </si>
  <si>
    <t>BCC/IEC activities for ARSH</t>
  </si>
  <si>
    <t>B.10.2.5</t>
  </si>
  <si>
    <t>Other activities (please specify)</t>
  </si>
  <si>
    <t>B.10.3</t>
  </si>
  <si>
    <t>Health Mela</t>
  </si>
  <si>
    <t>B.10.4</t>
  </si>
  <si>
    <t>Creating awareness on declining sex ratio issue</t>
  </si>
  <si>
    <t>B.10.5</t>
  </si>
  <si>
    <t>Other activities</t>
  </si>
  <si>
    <t>B11</t>
  </si>
  <si>
    <t>Mobile Medical Units (Including recurring expenditures)</t>
  </si>
  <si>
    <t>B12</t>
  </si>
  <si>
    <t>B12.1</t>
  </si>
  <si>
    <t>Ambulance/ EMRI</t>
  </si>
  <si>
    <t>B12.2</t>
  </si>
  <si>
    <t>Operating Cost (POL)</t>
  </si>
  <si>
    <t>B.13</t>
  </si>
  <si>
    <t>PPP/ NGOs</t>
  </si>
  <si>
    <t>B13.1</t>
  </si>
  <si>
    <t>Non governmental providers of health care RMPs/TBAs</t>
  </si>
  <si>
    <t xml:space="preserve"> </t>
  </si>
  <si>
    <t>NB</t>
  </si>
  <si>
    <t>B13.2</t>
  </si>
  <si>
    <t>Public Private Partnerships</t>
  </si>
  <si>
    <t>B13.3</t>
  </si>
  <si>
    <t>NGO Programme/ Grant in Aid to NGO</t>
  </si>
  <si>
    <t>B14</t>
  </si>
  <si>
    <t>Innovations( if any)</t>
  </si>
  <si>
    <t>B15</t>
  </si>
  <si>
    <t>Planning, Implementation and Monitoring</t>
  </si>
  <si>
    <t>B15.1</t>
  </si>
  <si>
    <t>Community Monitoring (Visioning workshops at state, Dist, Block level)</t>
  </si>
  <si>
    <t>B15.1.1</t>
  </si>
  <si>
    <t>State level</t>
  </si>
  <si>
    <t>B15.1.2</t>
  </si>
  <si>
    <t>District level</t>
  </si>
  <si>
    <t>B15.1.3</t>
  </si>
  <si>
    <t xml:space="preserve">Block level </t>
  </si>
  <si>
    <t>B15.1.4</t>
  </si>
  <si>
    <t xml:space="preserve">Other </t>
  </si>
  <si>
    <t>B15.2</t>
  </si>
  <si>
    <t>Quality Assurance</t>
  </si>
  <si>
    <t>B15.3</t>
  </si>
  <si>
    <t>Monitoring and Evaluation</t>
  </si>
  <si>
    <t>B15.3.1</t>
  </si>
  <si>
    <t>Monitoring &amp; Evaluation / HMIS /MCTS</t>
  </si>
  <si>
    <t>B15.3.2</t>
  </si>
  <si>
    <t>Computerization HMIS and e-governance, e-health</t>
  </si>
  <si>
    <t>B15.3.3</t>
  </si>
  <si>
    <t>Other M &amp; E Activities</t>
  </si>
  <si>
    <t>B.16</t>
  </si>
  <si>
    <t>PROCUREMENT</t>
  </si>
  <si>
    <t>B16.1</t>
  </si>
  <si>
    <t xml:space="preserve">Procurement of Equipment </t>
  </si>
  <si>
    <t>B16.1.1</t>
  </si>
  <si>
    <t>Procurement of equipment:  MH</t>
  </si>
  <si>
    <t>B16.1.2</t>
  </si>
  <si>
    <t>Procurement of equipment:  CH</t>
  </si>
  <si>
    <t>B16.1.3</t>
  </si>
  <si>
    <t>Procurement of equipment:  FP</t>
  </si>
  <si>
    <t>B16.1.4</t>
  </si>
  <si>
    <t>Procurement of equipment:  IMEP</t>
  </si>
  <si>
    <t>B16.1.5</t>
  </si>
  <si>
    <t xml:space="preserve">Procurement of Others </t>
  </si>
  <si>
    <t>B.16.2</t>
  </si>
  <si>
    <r>
      <t xml:space="preserve"> </t>
    </r>
    <r>
      <rPr>
        <b/>
        <sz val="12"/>
        <rFont val="Arial"/>
        <family val="2"/>
      </rPr>
      <t>Procurement of Drugs and supplies</t>
    </r>
  </si>
  <si>
    <t>B.16.2.1</t>
  </si>
  <si>
    <t>Drugs &amp; supplies for MH</t>
  </si>
  <si>
    <t>B.16.2.2</t>
  </si>
  <si>
    <t>Drugs &amp; supplies for CH</t>
  </si>
  <si>
    <t>B.16.2.3</t>
  </si>
  <si>
    <t>Drugs &amp; supplies for FP</t>
  </si>
  <si>
    <t>B.16.2.4</t>
  </si>
  <si>
    <t>Supplies for IMEP</t>
  </si>
  <si>
    <t>B.16.2.5</t>
  </si>
  <si>
    <t>General drugs &amp; supplies for health facilities</t>
  </si>
  <si>
    <t>B.17</t>
  </si>
  <si>
    <t>Regional drugs warehouses</t>
  </si>
  <si>
    <t>B.18</t>
  </si>
  <si>
    <r>
      <t xml:space="preserve">New Initiatives/ Strategic Interventions </t>
    </r>
    <r>
      <rPr>
        <sz val="12"/>
        <rFont val="Arial"/>
        <family val="2"/>
      </rPr>
      <t>(As per State health policy)</t>
    </r>
    <r>
      <rPr>
        <b/>
        <sz val="12"/>
        <rFont val="Arial"/>
        <family val="2"/>
      </rPr>
      <t xml:space="preserve">/ Innovation/ Projects </t>
    </r>
    <r>
      <rPr>
        <sz val="12"/>
        <rFont val="Arial"/>
        <family val="2"/>
      </rPr>
      <t>(Telemedicine, Hepatitis, Mental Health, Nutrition Programme for Pregnant Women, Neonatal) NRHM Helpline)</t>
    </r>
    <r>
      <rPr>
        <b/>
        <sz val="12"/>
        <rFont val="Arial"/>
        <family val="2"/>
      </rPr>
      <t xml:space="preserve"> as per need (Block/ District Action Plans)</t>
    </r>
  </si>
  <si>
    <t>B.19</t>
  </si>
  <si>
    <t>Health Insurance Scheme</t>
  </si>
  <si>
    <t>B.20</t>
  </si>
  <si>
    <t>Research, Studies, Analysis</t>
  </si>
  <si>
    <t>B.21</t>
  </si>
  <si>
    <t>State level health resources centre(SHSRC)</t>
  </si>
  <si>
    <t>B22</t>
  </si>
  <si>
    <t>Support Services</t>
  </si>
  <si>
    <t>B22.1</t>
  </si>
  <si>
    <t>Support Strengthening NPCB</t>
  </si>
  <si>
    <t>B22.2</t>
  </si>
  <si>
    <t>Support Strengthening Midwifery Services under medical services</t>
  </si>
  <si>
    <t>B22.3</t>
  </si>
  <si>
    <t>Support Strengthening NVBDCP</t>
  </si>
  <si>
    <t>B22.4</t>
  </si>
  <si>
    <t>Support Strengthening RNTCP</t>
  </si>
  <si>
    <t>B22.5</t>
  </si>
  <si>
    <t>Contingency support to Govt. dispensaries</t>
  </si>
  <si>
    <t>B22.6</t>
  </si>
  <si>
    <t>Other NDCP Support Programmes</t>
  </si>
  <si>
    <t>B.23</t>
  </si>
  <si>
    <r>
      <t xml:space="preserve">Other Expenditures </t>
    </r>
    <r>
      <rPr>
        <sz val="12"/>
        <rFont val="Arial"/>
        <family val="2"/>
      </rPr>
      <t>(Power Backup, Convergence etc)</t>
    </r>
    <r>
      <rPr>
        <b/>
        <sz val="12"/>
        <rFont val="Arial"/>
        <family val="2"/>
      </rPr>
      <t xml:space="preserve"> </t>
    </r>
  </si>
  <si>
    <t>C</t>
  </si>
  <si>
    <t>IMMUNISATION</t>
  </si>
  <si>
    <t>C.1</t>
  </si>
  <si>
    <t>RI strengthening project (Review meeting, Mobility support, Outreach services etc)</t>
  </si>
  <si>
    <t>C.2</t>
  </si>
  <si>
    <t>Salary of Contractual Staffs</t>
  </si>
  <si>
    <t>C.3</t>
  </si>
  <si>
    <t>Training under Immunisation</t>
  </si>
  <si>
    <t>C.4</t>
  </si>
  <si>
    <t xml:space="preserve">Cold chain maintenance </t>
  </si>
  <si>
    <t>C.5</t>
  </si>
  <si>
    <t>C.6</t>
  </si>
  <si>
    <t>Pulse Polio operating costs</t>
  </si>
  <si>
    <t>D</t>
  </si>
  <si>
    <t>IDD</t>
  </si>
  <si>
    <t>D.1</t>
  </si>
  <si>
    <t>Establishment of IDD Control Cell</t>
  </si>
  <si>
    <t>D.1.a</t>
  </si>
  <si>
    <t xml:space="preserve">Technical Officer </t>
  </si>
  <si>
    <t>D.1.b</t>
  </si>
  <si>
    <t xml:space="preserve">Statistical Officer / Staffs </t>
  </si>
  <si>
    <t>D.1.c</t>
  </si>
  <si>
    <t xml:space="preserve">LDC Typist </t>
  </si>
  <si>
    <t>D.2</t>
  </si>
  <si>
    <t>Establishment of IDD Monitoring Lab</t>
  </si>
  <si>
    <t>D.2.a</t>
  </si>
  <si>
    <t xml:space="preserve"> Lab Technician</t>
  </si>
  <si>
    <t>D.2.b</t>
  </si>
  <si>
    <t xml:space="preserve"> Lab Assistant</t>
  </si>
  <si>
    <t>D.3</t>
  </si>
  <si>
    <t>Health Education and Publicity</t>
  </si>
  <si>
    <t>D.4</t>
  </si>
  <si>
    <t>IDD Surveys/Re-surveys</t>
  </si>
  <si>
    <t>D.5</t>
  </si>
  <si>
    <t>Supply of Salt Testing Kit (form of kind grant)</t>
  </si>
  <si>
    <t>E</t>
  </si>
  <si>
    <t>IDSP</t>
  </si>
  <si>
    <t>E.1</t>
  </si>
  <si>
    <t>Operational Cost</t>
  </si>
  <si>
    <t>E.1.1</t>
  </si>
  <si>
    <t>Mobility Support</t>
  </si>
  <si>
    <t>E.1.2</t>
  </si>
  <si>
    <t>Lab Consumables</t>
  </si>
  <si>
    <t>E.1.3</t>
  </si>
  <si>
    <t>Review Meetings</t>
  </si>
  <si>
    <t>E.1.4</t>
  </si>
  <si>
    <t>Field Visits</t>
  </si>
  <si>
    <t>E.1.5</t>
  </si>
  <si>
    <t>Formats and Reports</t>
  </si>
  <si>
    <t>E.2</t>
  </si>
  <si>
    <t>Human Resources</t>
  </si>
  <si>
    <t>E.2.1</t>
  </si>
  <si>
    <t>Remuneration of Epidemiologists</t>
  </si>
  <si>
    <t>E.2.2</t>
  </si>
  <si>
    <t>Remuneration of  Microbiologists</t>
  </si>
  <si>
    <t>E.2.3</t>
  </si>
  <si>
    <t>Remuneration of  Entomologists</t>
  </si>
  <si>
    <t>E.3</t>
  </si>
  <si>
    <t>Consultant-Finance</t>
  </si>
  <si>
    <t>E.3.1</t>
  </si>
  <si>
    <t>Consultant-Training</t>
  </si>
  <si>
    <t>E.3.2</t>
  </si>
  <si>
    <t>Data Managers</t>
  </si>
  <si>
    <t>E.3.3</t>
  </si>
  <si>
    <t>Data Entry Operators</t>
  </si>
  <si>
    <t>E.3.4</t>
  </si>
  <si>
    <t>E.4</t>
  </si>
  <si>
    <t>Procurements</t>
  </si>
  <si>
    <t>E.4.1</t>
  </si>
  <si>
    <t>Procurement -Equipments</t>
  </si>
  <si>
    <t>E.4.2</t>
  </si>
  <si>
    <t>Procurement -Drugs &amp; Supplies</t>
  </si>
  <si>
    <t>E.5</t>
  </si>
  <si>
    <t>Innovations /PPP/NGOs</t>
  </si>
  <si>
    <t>E.6</t>
  </si>
  <si>
    <t>IEC-BCC Activities</t>
  </si>
  <si>
    <t>E.7</t>
  </si>
  <si>
    <t xml:space="preserve">Financial Aids to Medical Institutions </t>
  </si>
  <si>
    <t>E.8</t>
  </si>
  <si>
    <t xml:space="preserve">Training </t>
  </si>
  <si>
    <t>F</t>
  </si>
  <si>
    <t>NVBDCP</t>
  </si>
  <si>
    <t>F.1</t>
  </si>
  <si>
    <t>DBS (Domestic Budgetary Support)</t>
  </si>
  <si>
    <t>F.1.1</t>
  </si>
  <si>
    <t>Malaria</t>
  </si>
  <si>
    <t>F.1.1.a</t>
  </si>
  <si>
    <t>MPW</t>
  </si>
  <si>
    <t>F.1.1.b</t>
  </si>
  <si>
    <t>ASHA Honorarium</t>
  </si>
  <si>
    <t>F.1.1.c</t>
  </si>
  <si>
    <t xml:space="preserve">Operational Cost </t>
  </si>
  <si>
    <t>F.1.1.d</t>
  </si>
  <si>
    <t>Monitoring , Evaluation &amp; Supervision &amp; Epidemic Preparedness including mobility</t>
  </si>
  <si>
    <t>F.1.1.e</t>
  </si>
  <si>
    <t>IEC/BCC</t>
  </si>
  <si>
    <t>F.1.1.f</t>
  </si>
  <si>
    <t>PPP / NGO activities</t>
  </si>
  <si>
    <t>F.1.1.g</t>
  </si>
  <si>
    <t>Training / Capacity Building</t>
  </si>
  <si>
    <t>F.1.1.h</t>
  </si>
  <si>
    <t>Any Other Activities (Pl. specify)</t>
  </si>
  <si>
    <t>F.1.2</t>
  </si>
  <si>
    <t>Dengue &amp; Chikungunya</t>
  </si>
  <si>
    <t>F.1.2.a</t>
  </si>
  <si>
    <t>Strengthening surveillance  (As per GOI approval)</t>
  </si>
  <si>
    <t>F.1.2.a.(i)</t>
  </si>
  <si>
    <t xml:space="preserve">Apex Referral Labs recurrent </t>
  </si>
  <si>
    <t>F.1.2.a.(ii)</t>
  </si>
  <si>
    <t>Sentinel surveillance Hospital recurrent</t>
  </si>
  <si>
    <t>F.1.2.b</t>
  </si>
  <si>
    <t>Test kits (Nos.) to be supplied by GoI (kindly indicate numbers of ELISA based NS1 kit and Mac ELISA Kits required separately)</t>
  </si>
  <si>
    <t>F.1.2.c</t>
  </si>
  <si>
    <t>Monitoring/Supervision and Rapid Response</t>
  </si>
  <si>
    <t>F.1.2.d</t>
  </si>
  <si>
    <t xml:space="preserve">Epidemic Preparedness </t>
  </si>
  <si>
    <t>F.1.2.e</t>
  </si>
  <si>
    <t>IEC/BCC/Social Mobilization</t>
  </si>
  <si>
    <t>F.1.2.f.</t>
  </si>
  <si>
    <t>Training/Workshop</t>
  </si>
  <si>
    <t>F.1.3</t>
  </si>
  <si>
    <t>Acute Encephalitis Syndrome (AES)/ Japanese Encephalitis (JE)</t>
  </si>
  <si>
    <t>F.1.3.a</t>
  </si>
  <si>
    <t>Strengthening of Sentinel Sites which will include diagnostics and management.  Supply of kits by GoI</t>
  </si>
  <si>
    <t>F.1.3.b</t>
  </si>
  <si>
    <t>IEC/BCC specific to J.E. in endemic areas</t>
  </si>
  <si>
    <t>F.1.3.c</t>
  </si>
  <si>
    <t>Training specific for J.E. prevention and management</t>
  </si>
  <si>
    <t>F.1.3.d</t>
  </si>
  <si>
    <t>Monitoring and supervision</t>
  </si>
  <si>
    <t>F.1.3.e</t>
  </si>
  <si>
    <t>Procurement of insecticides (Technical Malathion)</t>
  </si>
  <si>
    <t>F.1.4</t>
  </si>
  <si>
    <t>Lymphatic Filariasis</t>
  </si>
  <si>
    <t>F.1.4.a</t>
  </si>
  <si>
    <t>State Task Force, State Technical Advisory Committee meeting, printing of forms/registers, mobility support, district coordination meeting, sensitization of media etc., morbidity management, monitoring &amp; supervision and mobility support for Rapid Response Team</t>
  </si>
  <si>
    <t>F.1.4.b</t>
  </si>
  <si>
    <t>Microfilaria survey</t>
  </si>
  <si>
    <t>F.1.4.c</t>
  </si>
  <si>
    <t xml:space="preserve">Post MDA assessment by medical colleges (Govt. &amp; private)/ ICMR institutions. </t>
  </si>
  <si>
    <t>F.1.4.d.</t>
  </si>
  <si>
    <t>Training/sensitization of district level officers on ELF and drug distributors including peripheral health workers</t>
  </si>
  <si>
    <t>F.1.4.e.</t>
  </si>
  <si>
    <t>Specific IEC/BCC at state, district, PHC, sub-centre and village level  including VHSC/GKS for community mobilization efforts to realize the desired drug compliance of 85% during MDA</t>
  </si>
  <si>
    <t>F.1.4.f</t>
  </si>
  <si>
    <t xml:space="preserve">Honorarium to drug distributors including ASHA and supervisors involved in MDA </t>
  </si>
  <si>
    <t>F.1.5</t>
  </si>
  <si>
    <t>Kala-azar</t>
  </si>
  <si>
    <t>Case Search</t>
  </si>
  <si>
    <t>F.1.5.a</t>
  </si>
  <si>
    <t>Spray Pumps</t>
  </si>
  <si>
    <t>F.1.5.b</t>
  </si>
  <si>
    <t>Operational Cost for spray including spray wages</t>
  </si>
  <si>
    <t>F.1.5.c</t>
  </si>
  <si>
    <t>Mobility /POL</t>
  </si>
  <si>
    <t>F.1.5.d</t>
  </si>
  <si>
    <t>Monitoring &amp; Evaluation</t>
  </si>
  <si>
    <t>F.1.5.e</t>
  </si>
  <si>
    <t>Training for spraying</t>
  </si>
  <si>
    <t>F.1.5.f</t>
  </si>
  <si>
    <t>BCC/IEC</t>
  </si>
  <si>
    <t>F.2</t>
  </si>
  <si>
    <t>Externally aided component (EAC)</t>
  </si>
  <si>
    <t>World Bank Project</t>
  </si>
  <si>
    <t>F.2.a</t>
  </si>
  <si>
    <t>World Bank support for Malaria (Andhra Pradesh, Chhattisgarh, Jharkhand, Madhya Pradesh, Orissa, Gujarat, Karnataka &amp; Maharashtra)</t>
  </si>
  <si>
    <t>F.2.b.</t>
  </si>
  <si>
    <t>Human Resource</t>
  </si>
  <si>
    <t>F.2.c</t>
  </si>
  <si>
    <t xml:space="preserve">Training /Capacity building </t>
  </si>
  <si>
    <t>F.2.d</t>
  </si>
  <si>
    <t xml:space="preserve">Mobility support for  Monitoring Supervision &amp; Evaluation &amp; review meetings, Reporting format (for printing formats) </t>
  </si>
  <si>
    <t>F.2.e</t>
  </si>
  <si>
    <t>Human Resources (Kala-azar)</t>
  </si>
  <si>
    <t>F.2.f.</t>
  </si>
  <si>
    <t>Capacity Building (Kala-azar)</t>
  </si>
  <si>
    <t>F.2.g.</t>
  </si>
  <si>
    <t>Mobility (Kala-azar)</t>
  </si>
  <si>
    <t>F.3</t>
  </si>
  <si>
    <t>GFATM Project</t>
  </si>
  <si>
    <t>F.3.a</t>
  </si>
  <si>
    <t>F.3.b</t>
  </si>
  <si>
    <t>Training Cost</t>
  </si>
  <si>
    <t>F.3.c</t>
  </si>
  <si>
    <t>Planning &amp; Administration</t>
  </si>
  <si>
    <t>F.3.d</t>
  </si>
  <si>
    <t>Monitoring &amp; Administration</t>
  </si>
  <si>
    <t>F.3.e</t>
  </si>
  <si>
    <t>I.E.C / B.C.C</t>
  </si>
  <si>
    <t>F.3.f</t>
  </si>
  <si>
    <t>Operational expenses for treatment of bed nets</t>
  </si>
  <si>
    <t>F.4</t>
  </si>
  <si>
    <t>Any Other item (Please Specify)</t>
  </si>
  <si>
    <t>F.5</t>
  </si>
  <si>
    <t>Operational Costs (Mobility, Review Meeting,communication,formats &amp; reports)</t>
  </si>
  <si>
    <t>F.6</t>
  </si>
  <si>
    <t xml:space="preserve">Cash grant for decentralized commodities </t>
  </si>
  <si>
    <t>F.6.a</t>
  </si>
  <si>
    <t>Chloroquine phosphate tablets</t>
  </si>
  <si>
    <t>F.6.b</t>
  </si>
  <si>
    <t>Primaquine tablets 2.5 mg</t>
  </si>
  <si>
    <t>F.6.c</t>
  </si>
  <si>
    <t>Primaquine tablets 7.5 mg</t>
  </si>
  <si>
    <t>F.6.d</t>
  </si>
  <si>
    <t>Quinine sulphate tablets</t>
  </si>
  <si>
    <t>F.6.e</t>
  </si>
  <si>
    <t>Quinine Injections</t>
  </si>
  <si>
    <t>F.6.f</t>
  </si>
  <si>
    <t>DEC 100 mg tablets</t>
  </si>
  <si>
    <t>F.6.g</t>
  </si>
  <si>
    <t>Albendazole 400 mg tablets</t>
  </si>
  <si>
    <t>F.6.h</t>
  </si>
  <si>
    <t>Dengue NS1 antigen kit</t>
  </si>
  <si>
    <t>F.6.i</t>
  </si>
  <si>
    <t>Temephos, Bti (for polluted &amp; non polluted water)</t>
  </si>
  <si>
    <t>F.6.j</t>
  </si>
  <si>
    <t>Pyrethrum extract 2%</t>
  </si>
  <si>
    <t>F.6.k.</t>
  </si>
  <si>
    <t>Any Other (Pl. specify)</t>
  </si>
  <si>
    <t>G</t>
  </si>
  <si>
    <t>NLEP</t>
  </si>
  <si>
    <t>G.1</t>
  </si>
  <si>
    <t>Contractual Services</t>
  </si>
  <si>
    <t>G.2</t>
  </si>
  <si>
    <t xml:space="preserve"> Services through ASHA </t>
  </si>
  <si>
    <t>G.3</t>
  </si>
  <si>
    <t>Office Expenses &amp; Consumables</t>
  </si>
  <si>
    <t>G.4</t>
  </si>
  <si>
    <t>Capacity Building (Training)</t>
  </si>
  <si>
    <t>G.5</t>
  </si>
  <si>
    <t>G.6</t>
  </si>
  <si>
    <t>POL/Vehicle Operation &amp; Hiring</t>
  </si>
  <si>
    <t>G.7</t>
  </si>
  <si>
    <t>DPMR(MCR footwear, Aids and Appliances, Welfare to BPL patients for RCS, Support to Govt. Institutions for RCS</t>
  </si>
  <si>
    <t>G.8</t>
  </si>
  <si>
    <t>Material &amp; Supplies</t>
  </si>
  <si>
    <t>G.9</t>
  </si>
  <si>
    <t>Urban Leprosy Control</t>
  </si>
  <si>
    <t>G.10</t>
  </si>
  <si>
    <t>NGO-SET Scheme</t>
  </si>
  <si>
    <t>G.11</t>
  </si>
  <si>
    <t>Supervision, Monitoring &amp; Review</t>
  </si>
  <si>
    <t>G.12</t>
  </si>
  <si>
    <t xml:space="preserve">Specific-plan for High Endemic Districts </t>
  </si>
  <si>
    <t>G.13</t>
  </si>
  <si>
    <t>Others (maintenance of vertical unit, Training &amp; TA/DA of vertical Staff)</t>
  </si>
  <si>
    <t>H</t>
  </si>
  <si>
    <t>NPCB</t>
  </si>
  <si>
    <t>H1.</t>
  </si>
  <si>
    <t>Recurring Grant-in aid</t>
  </si>
  <si>
    <t>H.1.1.</t>
  </si>
  <si>
    <r>
      <t>For Free Cataract Operation</t>
    </r>
    <r>
      <rPr>
        <sz val="12"/>
        <color indexed="8"/>
        <rFont val="Book Antiqua"/>
        <family val="1"/>
      </rPr>
      <t xml:space="preserve"> </t>
    </r>
    <r>
      <rPr>
        <sz val="12"/>
        <color indexed="8"/>
        <rFont val="Arial"/>
        <family val="2"/>
      </rPr>
      <t>and other Approved schemes as per financial norms</t>
    </r>
  </si>
  <si>
    <t>H.1.2.</t>
  </si>
  <si>
    <t>Other Eye Diseases</t>
  </si>
  <si>
    <t>H.1.3.</t>
  </si>
  <si>
    <t>School Eye Screening Programme</t>
  </si>
  <si>
    <t>H.1.4</t>
  </si>
  <si>
    <t>Blindness Survey</t>
  </si>
  <si>
    <t>Private Practitioners as per NGO norms</t>
  </si>
  <si>
    <t>H.1.5.</t>
  </si>
  <si>
    <t>Management of State Health Society and Distt. Health Society Remuneration(Salary/ review meeting, hiring vehicles and other Activities &amp; Contingency)</t>
  </si>
  <si>
    <t>H.1.6</t>
  </si>
  <si>
    <t>Recurring GIA to Eye Donation Centres</t>
  </si>
  <si>
    <t>H.1.7</t>
  </si>
  <si>
    <t>Eye Ball Collection and Eye Bank</t>
  </si>
  <si>
    <t>H.1.8</t>
  </si>
  <si>
    <t xml:space="preserve">Eye Ball Collection </t>
  </si>
  <si>
    <t>H.1.9</t>
  </si>
  <si>
    <t>Training PMOA</t>
  </si>
  <si>
    <t>H.1.10</t>
  </si>
  <si>
    <r>
      <t>IEC                                                                      (</t>
    </r>
    <r>
      <rPr>
        <sz val="12"/>
        <color indexed="8"/>
        <rFont val="Arial"/>
        <family val="2"/>
      </rPr>
      <t xml:space="preserve"> Eye Donation Fortnight, World Sight Day &amp;  awareness programme in state &amp; districts)</t>
    </r>
  </si>
  <si>
    <t>H.1.11</t>
  </si>
  <si>
    <t>Procurement of Ophthalmic Equipment</t>
  </si>
  <si>
    <t>H.1.12</t>
  </si>
  <si>
    <t>Maintenance of Ophthalmic Equipments</t>
  </si>
  <si>
    <t>H.1.13</t>
  </si>
  <si>
    <t>Grant-in-aid for strengthening of 1 Distt. Hospitals.</t>
  </si>
  <si>
    <t>H.1.14</t>
  </si>
  <si>
    <t>Grant-in-aid for strengthening of 2 Sub Divisional. Hospitals</t>
  </si>
  <si>
    <t>H.2</t>
  </si>
  <si>
    <t>Non Recurring  Grant -in-Aid</t>
  </si>
  <si>
    <t>H.2.1.</t>
  </si>
  <si>
    <t xml:space="preserve">For RIO (new) </t>
  </si>
  <si>
    <t>H.2.2.</t>
  </si>
  <si>
    <t>For Medical College</t>
  </si>
  <si>
    <t>H.2.3</t>
  </si>
  <si>
    <t>For  vision Centre</t>
  </si>
  <si>
    <t>H.2.4</t>
  </si>
  <si>
    <t xml:space="preserve">For Eye Bank </t>
  </si>
  <si>
    <t>H.2.5</t>
  </si>
  <si>
    <t xml:space="preserve">For Eye Donation Centre </t>
  </si>
  <si>
    <t>H.2.6</t>
  </si>
  <si>
    <t>For NGOs</t>
  </si>
  <si>
    <t>H.2.7</t>
  </si>
  <si>
    <t xml:space="preserve">For Eye Ward &amp; Eye OTS </t>
  </si>
  <si>
    <t>H.2.8</t>
  </si>
  <si>
    <t>For Mobile Ophthalmic Units With Tele Network</t>
  </si>
  <si>
    <t>H.3</t>
  </si>
  <si>
    <t>Contractual Man Power</t>
  </si>
  <si>
    <t>H.3.1</t>
  </si>
  <si>
    <t xml:space="preserve">Ophthalmic Surgeon </t>
  </si>
  <si>
    <t>H.3.2</t>
  </si>
  <si>
    <t xml:space="preserve">Ophthalmic Assistant </t>
  </si>
  <si>
    <t>H.3.3</t>
  </si>
  <si>
    <t xml:space="preserve">Eye Donation Counsellors </t>
  </si>
  <si>
    <t>I</t>
  </si>
  <si>
    <t>RNTCP</t>
  </si>
  <si>
    <t>I.1</t>
  </si>
  <si>
    <t>Civil works</t>
  </si>
  <si>
    <t>I.2</t>
  </si>
  <si>
    <t>Laboratory materials</t>
  </si>
  <si>
    <t>I.3.a</t>
  </si>
  <si>
    <t>Honorarium/Counselling Charges</t>
  </si>
  <si>
    <t>I.3.b</t>
  </si>
  <si>
    <t>Incentive to DOTs Providers</t>
  </si>
  <si>
    <t>I.4</t>
  </si>
  <si>
    <t>IEC/ Publicity</t>
  </si>
  <si>
    <t>I.5</t>
  </si>
  <si>
    <t>Equipment maintenance</t>
  </si>
  <si>
    <t>I.6</t>
  </si>
  <si>
    <t>Training</t>
  </si>
  <si>
    <t>I.7</t>
  </si>
  <si>
    <t>Vehicle maintenance</t>
  </si>
  <si>
    <t>I.8</t>
  </si>
  <si>
    <t>Vehicle hiring</t>
  </si>
  <si>
    <t>I.9</t>
  </si>
  <si>
    <t>NGO/PPP support</t>
  </si>
  <si>
    <t>I.10</t>
  </si>
  <si>
    <t>Miscellaneous</t>
  </si>
  <si>
    <t>I.11</t>
  </si>
  <si>
    <t>Contractual services</t>
  </si>
  <si>
    <t>I.12</t>
  </si>
  <si>
    <t>Printing</t>
  </si>
  <si>
    <t>I.13</t>
  </si>
  <si>
    <t>Research and studies</t>
  </si>
  <si>
    <t>I.14</t>
  </si>
  <si>
    <t>Medical Colleges</t>
  </si>
  <si>
    <t>I.15</t>
  </si>
  <si>
    <t>Procurement –vehicles</t>
  </si>
  <si>
    <t>I.16</t>
  </si>
  <si>
    <t>Procurement – equipment</t>
  </si>
  <si>
    <t>I.17</t>
  </si>
  <si>
    <t>Tribal Action Plan</t>
  </si>
  <si>
    <t>GT</t>
  </si>
  <si>
    <t>Grand Total (A+B+C+D+E+F+G+H+I)</t>
  </si>
  <si>
    <t>Note:</t>
  </si>
  <si>
    <t xml:space="preserve"> The portion shown in Green in the 1st Column of FMR under RCH Flexible Pool and Immunisation are reimbursable activities.</t>
  </si>
  <si>
    <t xml:space="preserve">The ASHA Incentive paid under different programmes of NRHM also needs to be populated separately in the below format. </t>
  </si>
  <si>
    <t>The manner of deciding the procurements under JSSK may be ascertained by the State from the concerned programme division.</t>
  </si>
  <si>
    <t>Statement showing ASHA Incentives</t>
  </si>
  <si>
    <t>Code No.  of the respective programme</t>
  </si>
  <si>
    <t>A1.4.5</t>
  </si>
  <si>
    <t>Incentive to ASHAs under JSY</t>
  </si>
  <si>
    <t>Incentive to ASHAs under Child Health</t>
  </si>
  <si>
    <t>ASHA Incentive paid under Routine Immunisation</t>
  </si>
  <si>
    <t>ASHA Honorarium under NVBDCP (DBS)</t>
  </si>
  <si>
    <t>ASHA Incentive paid under NLEP</t>
  </si>
  <si>
    <t>Total</t>
  </si>
  <si>
    <t>* NB- No Budget</t>
  </si>
  <si>
    <t>Certified that the above amount of expenditure is duly reconciled with the amount recorded in the relevant ledger heads.</t>
  </si>
  <si>
    <t>State Finance Manager/ State Accounts Manager</t>
  </si>
  <si>
    <t>Director (NRHM-Finance)</t>
  </si>
  <si>
    <t>Mission Director</t>
  </si>
  <si>
    <t>1.3.1.</t>
  </si>
  <si>
    <t>Oureach camps</t>
  </si>
  <si>
    <t>Maternal Death Review (both in institutions and community)</t>
  </si>
  <si>
    <t>1.7.1</t>
  </si>
  <si>
    <t>Drugs and consumables</t>
  </si>
  <si>
    <t>1.7.2</t>
  </si>
  <si>
    <t>1.7.3</t>
  </si>
  <si>
    <t>1.7.4</t>
  </si>
  <si>
    <t>1.7.5</t>
  </si>
  <si>
    <t>Free Referral Transport (other than A1.2)</t>
  </si>
  <si>
    <t>IMNCI (including F-IMNCI, will also include planning for pre-serviceIMNCI activities in medical colleges, nursing colleges, and ANMTCs)</t>
  </si>
  <si>
    <t>SNCU</t>
  </si>
  <si>
    <t>NBSU</t>
  </si>
  <si>
    <t>NBCC</t>
  </si>
  <si>
    <t xml:space="preserve">Facility Based Newborn Care/FBNC (SNCU, NBSU, NBCC - any cost not budgeted under HR,Infrastructure, procurement, training,IEC etc.) e.g.operating cost rent,electricity etc. imprest money,
</t>
  </si>
  <si>
    <t>Care of Sick Children and Severe Malnutrition  (e.g. NRCs, CDNCs etc.)</t>
  </si>
  <si>
    <t>Orientation workshop,dissemination of manuals on FP standards &amp; quality assurance of sterilisation services, fixed day planning meeting</t>
  </si>
  <si>
    <t xml:space="preserve">Female sterilisation camps </t>
  </si>
  <si>
    <t xml:space="preserve"> NSV camps</t>
  </si>
  <si>
    <t>Include all sterilizations to be conducted in public health facilities whether fixed day or camp</t>
  </si>
  <si>
    <t>do</t>
  </si>
  <si>
    <t>Compensation for male sterilization/NSV Acceptance</t>
  </si>
  <si>
    <t>IUD services at health facilities (including fixed day services at SHC and PHC)</t>
  </si>
  <si>
    <t>3.5.1</t>
  </si>
  <si>
    <t>Monitor progress and quality,QAC meetings /review of sterilization failuresetc.</t>
  </si>
  <si>
    <t>Other strategies for school health</t>
  </si>
  <si>
    <t>4.3.1</t>
  </si>
  <si>
    <t>training, IEC/BCC etc t booked under respective head</t>
  </si>
  <si>
    <t>Mapping only of areas where it was not taken up in previous years</t>
  </si>
  <si>
    <t>Identification of urban areas / mapping of urban slums and planning</t>
  </si>
  <si>
    <t>Operating expenses for UHP and UHC</t>
  </si>
  <si>
    <t>Others (pl specify)</t>
  </si>
  <si>
    <t>Special plans for tribal areas</t>
  </si>
  <si>
    <t>HR to be budgeted under programme management</t>
  </si>
  <si>
    <t xml:space="preserve">Human Resources </t>
  </si>
  <si>
    <t>Infrastructure and procurement to be budgeted under repective heads</t>
  </si>
  <si>
    <t>9.2.2</t>
  </si>
  <si>
    <t>IMNCI Training (pre-service and in-service)</t>
  </si>
  <si>
    <t>9.10.1</t>
  </si>
  <si>
    <t xml:space="preserve">Strengthening of Existing Training Institutions/Nursing School </t>
  </si>
  <si>
    <t>E.g. if the State doesn't have B.Sc nursing personnel and want to train the existing staff</t>
  </si>
  <si>
    <t>Other schemes where the tribal/local girls are trained</t>
  </si>
  <si>
    <t>9.10.2</t>
  </si>
  <si>
    <t xml:space="preserve">New Training Institutions/School </t>
  </si>
  <si>
    <t>9.11.1</t>
  </si>
  <si>
    <t>Promotional Training of ANMs to lady health visitor etc.</t>
  </si>
  <si>
    <t>9.11.2</t>
  </si>
  <si>
    <t>Training of ANMs,Staff nurses,AWW,AWS</t>
  </si>
  <si>
    <t>9.11.3</t>
  </si>
  <si>
    <t>Integrated training programme which cannot be categorised as MH, CH etc may be budgeted here</t>
  </si>
  <si>
    <t>Regional Prog managers, hospital managers to be budgeted here</t>
  </si>
  <si>
    <t>Planning, including mapping and co-ordination with other departments</t>
  </si>
  <si>
    <t>HR for urban health including doctors, ANMs, Lab techs</t>
  </si>
  <si>
    <t>HR for tribal areas ( in addition to normative HR)</t>
  </si>
  <si>
    <t>Specialists for MH (OBG, Anaesthetist etc)</t>
  </si>
  <si>
    <t>Specialists for CH (Paediatrician etc) in SNCU,NBSU,NRC</t>
  </si>
  <si>
    <t>Dental surgeons and dentists</t>
  </si>
  <si>
    <t>Pathologists</t>
  </si>
  <si>
    <t>Radiologists</t>
  </si>
  <si>
    <t>ANMs,</t>
  </si>
  <si>
    <t>Staff Nurses</t>
  </si>
  <si>
    <t>LHVs/supervisory nurses</t>
  </si>
  <si>
    <t>Only supervisory nurses to be budgeted here</t>
  </si>
  <si>
    <t>Staff Nurses for CH (SNCU, NBSU,NRC etc)</t>
  </si>
  <si>
    <t>MPWs</t>
  </si>
  <si>
    <t>Laboratory Technicians</t>
  </si>
  <si>
    <t>Differentiate between full time and part-time</t>
  </si>
  <si>
    <t>personnel placed in facilities to be budgeted here</t>
  </si>
  <si>
    <t>Pharmacist</t>
  </si>
  <si>
    <t>Radiographers</t>
  </si>
  <si>
    <t>OT techniciansassitsants</t>
  </si>
  <si>
    <t xml:space="preserve">Medical Officers </t>
  </si>
  <si>
    <t>Additional Allowances/ Incentives to M.O.s</t>
  </si>
  <si>
    <t>School health teams (Exclusively for SH)</t>
  </si>
  <si>
    <t>Counsellors (FP)</t>
  </si>
  <si>
    <t>Counsellors (AH)</t>
  </si>
  <si>
    <t>All service delivery staff to be budgeted under HR</t>
  </si>
  <si>
    <t>All managers including programme officers and consultants for technical areas to be budgeted</t>
  </si>
  <si>
    <t>Newly recruited ASHA(Module wise training to be mentioned)</t>
  </si>
  <si>
    <t>Existing ASHA</t>
  </si>
  <si>
    <t>New Kits</t>
  </si>
  <si>
    <t>Replenishment</t>
  </si>
  <si>
    <t>Incentive under MH (ANC/PNC)</t>
  </si>
  <si>
    <t>Incentive under CH (HBNC)</t>
  </si>
  <si>
    <t>Incentive for FP( PPIUCD/others)</t>
  </si>
  <si>
    <t>Other incentive</t>
  </si>
  <si>
    <t>Incentive for AH</t>
  </si>
  <si>
    <t>Operationalise Facilitiess (Any cost other than infrastructure, HR, Training, Procurement, Monitoring etc.)  may include cost of mapping, planning-identifying priority facilities,Blood banks,blood storage etc)</t>
  </si>
  <si>
    <t>B6.1.1</t>
  </si>
  <si>
    <t>SDH</t>
  </si>
  <si>
    <t>Untied Fund for CHCs/SDH</t>
  </si>
  <si>
    <t>CHCs/DH/SDH</t>
  </si>
  <si>
    <t>Additional Building/ Major Upgradation of existing Structure</t>
  </si>
  <si>
    <t>Repair/ Renovation</t>
  </si>
  <si>
    <t>Spillover of Ongoing Works</t>
  </si>
  <si>
    <t>Staff Quarters</t>
  </si>
  <si>
    <t>(Absolutely) New / Rented to Own Building</t>
  </si>
  <si>
    <t>Others (MCH Wings)</t>
  </si>
  <si>
    <t>DH</t>
  </si>
  <si>
    <t xml:space="preserve">Up gradation of CHCs, PHCs, Dist. Hospitals </t>
  </si>
  <si>
    <t>ANM Quarters</t>
  </si>
  <si>
    <t>Quarters and hostels/residential facilities</t>
  </si>
  <si>
    <t>New Training Institutions/School (SIHFW/GNMTC/ANMTC etc)</t>
  </si>
  <si>
    <t>Drug warehouses</t>
  </si>
  <si>
    <t xml:space="preserve">Others </t>
  </si>
  <si>
    <t>Other construction</t>
  </si>
  <si>
    <t>Mass media</t>
  </si>
  <si>
    <t>Mid-media</t>
  </si>
  <si>
    <t>IPC initiatives/tools</t>
  </si>
  <si>
    <t>Printing of MCP cards, WIFS cards etc</t>
  </si>
  <si>
    <t>Other printing</t>
  </si>
  <si>
    <t>Capex</t>
  </si>
  <si>
    <t>Opex</t>
  </si>
  <si>
    <t>HR</t>
  </si>
  <si>
    <t>Training/orientation</t>
  </si>
  <si>
    <t>Mobile Medical Vans (smaller vehicles)</t>
  </si>
  <si>
    <t>Referral Transport/Patient transport System</t>
  </si>
  <si>
    <t>Ambulance (Basic ambulance) capex</t>
  </si>
  <si>
    <t>Advanced life support Capex</t>
  </si>
  <si>
    <t>Operating Cost /Opex for basic ambulance</t>
  </si>
  <si>
    <t>HR Basic ambulance</t>
  </si>
  <si>
    <t>HR advanced life support ambulances</t>
  </si>
  <si>
    <t>Call centre-capex</t>
  </si>
  <si>
    <t>call centre-opex</t>
  </si>
  <si>
    <t xml:space="preserve">Outreach activities </t>
  </si>
  <si>
    <t>LWE affected areasspecial plan</t>
  </si>
  <si>
    <t>Intersectoral convergence</t>
  </si>
  <si>
    <t>Grievance handling system</t>
  </si>
  <si>
    <t>Non communicable diseases</t>
  </si>
  <si>
    <t>?</t>
  </si>
  <si>
    <t>Mobility Support for supervision for distict level officers.</t>
  </si>
  <si>
    <t>Mobility support for supervision at State level</t>
  </si>
  <si>
    <t>Printing and dissemination of Immunization cards, tally sheets, monitoring forms etc.</t>
  </si>
  <si>
    <t>Support for Quarterly State level review meetings of district officer</t>
  </si>
  <si>
    <t>Quarterly review meetings exclusive for RI at block level</t>
  </si>
  <si>
    <t>Focus on slum &amp; underserved areas in urban areas/alternative vaccinator for slums</t>
  </si>
  <si>
    <t>Mobilization of children through ASHA or other mobilizers</t>
  </si>
  <si>
    <t>State specific requirement</t>
  </si>
  <si>
    <t>Safety Pits</t>
  </si>
  <si>
    <t>Hub Cutter/Bleach/Hypochlorite solution/ Twin bucket</t>
  </si>
  <si>
    <t>Red/Black plastic bags etc.</t>
  </si>
  <si>
    <t xml:space="preserve">Consumables for computer including provision for internet access </t>
  </si>
  <si>
    <t>POL for vaccine delivery from State to district and from district to PHC/CHCs</t>
  </si>
  <si>
    <t>For consolidation of microplans at block level</t>
  </si>
  <si>
    <t>To develop microplan at sub-centre level</t>
  </si>
  <si>
    <t>Alternative Vaccine Deliery in other areas</t>
  </si>
  <si>
    <t>Alternative vaccine delivery in hard to reach areas</t>
  </si>
  <si>
    <t>Quarterly review meetings exclusive for RI at district level with Block Mos, CDPO, and other stake holders</t>
  </si>
  <si>
    <t>C.1.a</t>
  </si>
  <si>
    <t>C.1.b</t>
  </si>
  <si>
    <t>C.1.c</t>
  </si>
  <si>
    <t>C.1.d</t>
  </si>
  <si>
    <t>Computer Assistants support for State level</t>
  </si>
  <si>
    <t>Computer Assistants support for District level</t>
  </si>
  <si>
    <t>District level Orientation training including Hep B, Measles &amp; JE(wherever required) for 2 days ANM, Multi Purpose Health Worker (Male), LHV, Health Assistant (Male/Female), Nurse MidWives, BEEs &amp; other staff ( as per RCH norms)</t>
  </si>
  <si>
    <t>Three day training including Hep B, Measles &amp; JE(wherever required) of Medical Officers of RI using revised MO training module)</t>
  </si>
  <si>
    <t>One day refresher traning of distict Computer assistants on RIMS/HIMS and immunization formats</t>
  </si>
  <si>
    <t>Two days cold chain handlers traning for block level cold chain hadlers by State and district cold chain officers</t>
  </si>
  <si>
    <t>One day traning of block level data handlers by DIOs and District cold chain officer</t>
  </si>
  <si>
    <t>CHC</t>
  </si>
  <si>
    <t>MOs</t>
  </si>
  <si>
    <t>MOs for SNCU/ NBSU/NRC etc</t>
  </si>
  <si>
    <t>ANMs</t>
  </si>
  <si>
    <t>All Technical HR for State Specific Initiatives</t>
  </si>
  <si>
    <t>Staff for Training Institutes/ SIHFW/ Nursing Training</t>
  </si>
  <si>
    <t>A.1.7.1</t>
  </si>
  <si>
    <t>IFA</t>
  </si>
  <si>
    <t>Albendazole</t>
  </si>
  <si>
    <t>Equipments for ARSH/ School Health</t>
  </si>
  <si>
    <t xml:space="preserve">Equipments for Training Institutes </t>
  </si>
  <si>
    <t>Equipments for AYUSH</t>
  </si>
  <si>
    <t>A.1.7.2</t>
  </si>
  <si>
    <t>WIFS training</t>
  </si>
  <si>
    <t>A.1.4.2.a</t>
  </si>
  <si>
    <t>A.1.4.2.b</t>
  </si>
  <si>
    <t>A.1.4.2.c</t>
  </si>
  <si>
    <t>A.1.7.3</t>
  </si>
  <si>
    <t>A.1.7.4</t>
  </si>
  <si>
    <t>Review Meetings for HMIS</t>
  </si>
  <si>
    <t>Review Meetings for MCTS</t>
  </si>
  <si>
    <t>HMIS Operational Cost (excluding HR &amp; Trainings)</t>
  </si>
  <si>
    <t>MCTS Operational Cost (excluding HR &amp; Trainings)</t>
  </si>
  <si>
    <t>Hospital Management Softwares</t>
  </si>
  <si>
    <t>B15.3.1.1</t>
  </si>
  <si>
    <t>B15.3.1.2</t>
  </si>
  <si>
    <t>Drugs &amp; supplies for WIFS</t>
  </si>
  <si>
    <t>Drugs &amp; supplies for SHP</t>
  </si>
  <si>
    <t>B.16.2.6</t>
  </si>
  <si>
    <t>B.16.2.7</t>
  </si>
  <si>
    <t>Drugs &amp; supplies for UHCs</t>
  </si>
  <si>
    <t>B.16.2.8</t>
  </si>
  <si>
    <t>Drugs &amp; supplies for AYUSH</t>
  </si>
  <si>
    <t>IPD</t>
  </si>
  <si>
    <t>OPD</t>
  </si>
  <si>
    <t>B.16.2.9</t>
  </si>
  <si>
    <t>Strengthening of Existing Training Institutions/Nursing School( Other than HR)- ---Infrastructure for GNM Schools and ANMTC</t>
  </si>
  <si>
    <t>B16.1.6</t>
  </si>
  <si>
    <t>B16.1.7</t>
  </si>
  <si>
    <t>B16.1.8</t>
  </si>
  <si>
    <t>Procurement of equipment other than above</t>
  </si>
  <si>
    <t>B16.1.9</t>
  </si>
  <si>
    <t>Other ARSH training</t>
  </si>
  <si>
    <t>SHP training</t>
  </si>
  <si>
    <t>PC/PNDT training</t>
  </si>
  <si>
    <t>HMIS Training</t>
  </si>
  <si>
    <t>MCTS Training</t>
  </si>
  <si>
    <t>B15.3.3.1</t>
  </si>
  <si>
    <t>B15.3.3.2</t>
  </si>
  <si>
    <t>Other</t>
  </si>
  <si>
    <t>Operating Cost /Opex for ASL ambulance</t>
  </si>
  <si>
    <t>EMRI Capex-BLS</t>
  </si>
  <si>
    <t>EMRI Capex-ALS</t>
  </si>
  <si>
    <t>Opex EMRI-BLS</t>
  </si>
  <si>
    <t>Opex EMRI-ALS</t>
  </si>
  <si>
    <t>B3.4</t>
  </si>
  <si>
    <t>B3.5</t>
  </si>
  <si>
    <t>B3.6</t>
  </si>
  <si>
    <t>B2.5</t>
  </si>
  <si>
    <t xml:space="preserve">Mobility Support, Field Visits </t>
  </si>
  <si>
    <t>Referral support</t>
  </si>
  <si>
    <t>Mobility support</t>
  </si>
  <si>
    <t>Health Action Plans (Including Block, Village)</t>
  </si>
  <si>
    <t>State</t>
  </si>
  <si>
    <t>Block</t>
  </si>
  <si>
    <t xml:space="preserve">District </t>
  </si>
  <si>
    <t>B7.1</t>
  </si>
  <si>
    <t>B7.2</t>
  </si>
  <si>
    <t>B7.3</t>
  </si>
  <si>
    <t>B15.3.3.3</t>
  </si>
  <si>
    <t xml:space="preserve"> Procurement of Drugs and supplies</t>
  </si>
  <si>
    <t>Integrated outreach RCH services (state should focus on facility based services and outreach camps to be restricted only to areas without functional health facilities)</t>
  </si>
  <si>
    <r>
      <t>1.5</t>
    </r>
    <r>
      <rPr>
        <b/>
        <i/>
        <sz val="12"/>
        <color theme="1"/>
        <rFont val="Calibri"/>
        <family val="2"/>
        <scheme val="minor"/>
      </rPr>
      <t xml:space="preserve">
</t>
    </r>
  </si>
  <si>
    <r>
      <t xml:space="preserve"> </t>
    </r>
    <r>
      <rPr>
        <b/>
        <i/>
        <sz val="12"/>
        <color theme="1"/>
        <rFont val="Calibri"/>
        <family val="2"/>
        <scheme val="minor"/>
      </rPr>
      <t>Adolescent  services at health facilities</t>
    </r>
  </si>
  <si>
    <r>
      <t> </t>
    </r>
    <r>
      <rPr>
        <i/>
        <sz val="12"/>
        <color theme="1"/>
        <rFont val="Calibri"/>
        <family val="2"/>
        <scheme val="minor"/>
      </rPr>
      <t>Life saving Anaesthesia skills training</t>
    </r>
  </si>
  <si>
    <r>
      <t xml:space="preserve">New Initiatives/ Strategic Interventions </t>
    </r>
    <r>
      <rPr>
        <sz val="12"/>
        <color theme="1"/>
        <rFont val="Calibri"/>
        <family val="2"/>
        <scheme val="minor"/>
      </rPr>
      <t>(As per State health policy)</t>
    </r>
    <r>
      <rPr>
        <b/>
        <sz val="12"/>
        <color theme="1"/>
        <rFont val="Calibri"/>
        <family val="2"/>
        <scheme val="minor"/>
      </rPr>
      <t xml:space="preserve">/ Innovation/ Projects </t>
    </r>
    <r>
      <rPr>
        <sz val="12"/>
        <color theme="1"/>
        <rFont val="Calibri"/>
        <family val="2"/>
        <scheme val="minor"/>
      </rPr>
      <t>(Telemedicine, Hepatitis, Mental Health, Nutrition Programme for Pregnant Women, Neonatal) NRHM Helpline)</t>
    </r>
    <r>
      <rPr>
        <b/>
        <sz val="12"/>
        <color theme="1"/>
        <rFont val="Calibri"/>
        <family val="2"/>
        <scheme val="minor"/>
      </rPr>
      <t xml:space="preserve"> as per need (Block/ District Action Plans)</t>
    </r>
  </si>
  <si>
    <r>
      <t xml:space="preserve">Other Expenditures </t>
    </r>
    <r>
      <rPr>
        <sz val="12"/>
        <color theme="1"/>
        <rFont val="Calibri"/>
        <family val="2"/>
        <scheme val="minor"/>
      </rPr>
      <t>(Power Backup, Convergence etc)</t>
    </r>
    <r>
      <rPr>
        <b/>
        <sz val="12"/>
        <color theme="1"/>
        <rFont val="Calibri"/>
        <family val="2"/>
        <scheme val="minor"/>
      </rPr>
      <t xml:space="preserve"> </t>
    </r>
  </si>
  <si>
    <t>Progress so far                                                    (as per 30th Sept 2012)</t>
  </si>
  <si>
    <t>State               Total</t>
  </si>
  <si>
    <t>JSSK- Janani Shishu Surakhsha Karyakram</t>
  </si>
  <si>
    <t>Menstrual Hygiene (Sanitary napkin procurement to be booked under procurement)</t>
  </si>
  <si>
    <t>Strengthening of BCC/IEC Bureaus (state and district levels)</t>
  </si>
  <si>
    <t>B.18.1</t>
  </si>
  <si>
    <t>Help Lines</t>
  </si>
  <si>
    <t>Additional requirement from previous work</t>
  </si>
  <si>
    <t>Absolutely new  SNCU/NBSU/NBCC</t>
  </si>
  <si>
    <t>Carry forward /Spillover from previous year’s sanction for SNCU, NBSU, NBCC</t>
  </si>
  <si>
    <t>Obstetricians and Gynecologists</t>
  </si>
  <si>
    <t>FRUs</t>
  </si>
  <si>
    <t>Non FRU SDH/ CHC</t>
  </si>
  <si>
    <t>Others (Please specify)</t>
  </si>
  <si>
    <t>Pediatricians</t>
  </si>
  <si>
    <t>Anesthetists</t>
  </si>
  <si>
    <t>Surgeons</t>
  </si>
  <si>
    <t>Specialist</t>
  </si>
  <si>
    <t>ANM</t>
  </si>
  <si>
    <t>LT</t>
  </si>
  <si>
    <t>24 X 7 PHC</t>
  </si>
  <si>
    <t>Non- 24 X 7 PHCs/ APHCs</t>
  </si>
  <si>
    <t>Other MOs</t>
  </si>
  <si>
    <t>Non- 24 X 7 PHCs</t>
  </si>
  <si>
    <t>SNCU/ NBSU/NRC etc</t>
  </si>
  <si>
    <t>Urban  Clinics/ Health Posts</t>
  </si>
  <si>
    <t>LTs</t>
  </si>
  <si>
    <t>Dental Technicians</t>
  </si>
  <si>
    <t>Ophthalmic Assistants</t>
  </si>
  <si>
    <t>Staff Nurse</t>
  </si>
  <si>
    <t>Pharmacists</t>
  </si>
  <si>
    <t>ARSH Counselors</t>
  </si>
  <si>
    <t>Honorarium to ICTC counselors for ARSH activities</t>
  </si>
  <si>
    <t xml:space="preserve">Other (please specify) </t>
  </si>
  <si>
    <t>RMNCH/FP Counselors</t>
  </si>
  <si>
    <t xml:space="preserve">Counsellors </t>
  </si>
  <si>
    <t>State Programme Manager</t>
  </si>
  <si>
    <t>State Accounts  Manager</t>
  </si>
  <si>
    <t>State Finance Manager</t>
  </si>
  <si>
    <t>State Data Manager</t>
  </si>
  <si>
    <t xml:space="preserve">Consultants/ Programme Officers (including for MH/CH/FP/ PNDT/ AH including WIFS SHP, MHS etc.)  </t>
  </si>
  <si>
    <t>Programme Assistants</t>
  </si>
  <si>
    <t>Accountants</t>
  </si>
  <si>
    <t>Support Staff (Kindly Specify)</t>
  </si>
  <si>
    <t>Salaries for Staff on Deputation (Please specify)</t>
  </si>
  <si>
    <t>District Programme Manager</t>
  </si>
  <si>
    <t>District Accounts  Manager</t>
  </si>
  <si>
    <t>District Data Manager</t>
  </si>
  <si>
    <t xml:space="preserve">Consultants/ Programme Officers (Kindly Specify)  </t>
  </si>
  <si>
    <t>Block Programme Manager</t>
  </si>
  <si>
    <t>Block Accounts  Manager</t>
  </si>
  <si>
    <t>Block Data Manager</t>
  </si>
  <si>
    <t>MIS Consultant/ Manager/ Coordinators</t>
  </si>
  <si>
    <t>Statistical Assistant/ Data Analyst</t>
  </si>
  <si>
    <t>MIS/ M&amp;E Assistants</t>
  </si>
  <si>
    <t>HR for M&amp;E/HMIS/MCTS</t>
  </si>
  <si>
    <t>SNCU/ NBSU/ NBCC/ NRC etc</t>
  </si>
  <si>
    <t>Staff at State level</t>
  </si>
  <si>
    <t>Staff at District  level</t>
  </si>
  <si>
    <t xml:space="preserve">RTI /STI drugs and consumables </t>
  </si>
  <si>
    <t xml:space="preserve">Drugs for Safe Abortion </t>
  </si>
  <si>
    <t>Equipments for Blood Banks/ BSUs</t>
  </si>
  <si>
    <t>MVA /EVA for Safe Abortion services</t>
  </si>
  <si>
    <t>Others (please specify)</t>
  </si>
  <si>
    <t>NSV kits</t>
  </si>
  <si>
    <t>IUCD kits</t>
  </si>
  <si>
    <t>minilap kits</t>
  </si>
  <si>
    <t>laparoscopes</t>
  </si>
  <si>
    <t>Other (please specify)</t>
  </si>
  <si>
    <t>Equipments for ARSH Clinics</t>
  </si>
  <si>
    <t>RPR Kits</t>
  </si>
  <si>
    <t>Whole blood finger prick test for HIV</t>
  </si>
  <si>
    <t>Skill Lab Training</t>
  </si>
  <si>
    <t>PPIUCD insertion training</t>
  </si>
  <si>
    <t>Training of FP Counselors</t>
  </si>
  <si>
    <t>Training/ orientation on technical manuals</t>
  </si>
  <si>
    <t>State level/ District Level/ Block Level</t>
  </si>
  <si>
    <t>refresher training –ANM/MO/ AWW/ Nodal Teacher</t>
  </si>
  <si>
    <t>Training of Nodal teachers</t>
  </si>
  <si>
    <t>One day orientation for programme managers/ MO</t>
  </si>
  <si>
    <t>Training/Refresher training -ASHA</t>
  </si>
  <si>
    <t>Training/Refresher training -ANM</t>
  </si>
  <si>
    <t>Module I - IV</t>
  </si>
  <si>
    <t>Module V</t>
  </si>
  <si>
    <t>Module VI &amp; VII</t>
  </si>
  <si>
    <t>Other Trainings</t>
  </si>
  <si>
    <t>Procurement of ASHA HBNC Kit</t>
  </si>
  <si>
    <t>HR At State Level</t>
  </si>
  <si>
    <t>HR at District Level</t>
  </si>
  <si>
    <t>HR at Block Level</t>
  </si>
  <si>
    <t>Mobility Costs for ASHA Resource Centre/ASHA Mentoring Group (Kindly Specify)</t>
  </si>
  <si>
    <t>Other (support provisions to ASHA such as uniform, diary, ASHA Ghar etc)</t>
  </si>
  <si>
    <t>Any other interventions (eg; rapid assessments, protocol development)</t>
  </si>
  <si>
    <t xml:space="preserve">Teeka Express Operational Cost </t>
  </si>
  <si>
    <t xml:space="preserve">Measles SIA operational Cost </t>
  </si>
  <si>
    <t xml:space="preserve">JE Campaign Operational Cost </t>
  </si>
  <si>
    <t>Other Supportive Supervision costs</t>
  </si>
  <si>
    <t>Mobility Support for HMIS/ MCTS</t>
  </si>
  <si>
    <t>Procurement of Computers/ printers/ cartridges etc.</t>
  </si>
  <si>
    <t>Maintenance of Computers/ AMC/ etc.</t>
  </si>
  <si>
    <t xml:space="preserve">Other Office and admin expenses </t>
  </si>
  <si>
    <t>Data Validation Call Centers - CAPEX</t>
  </si>
  <si>
    <t>Data Validation Call Centers - OPEX</t>
  </si>
  <si>
    <t>Infrastructure  Maintenance</t>
  </si>
  <si>
    <t>Direction &amp; Administration Salaries (Kindly Specify the position and the type of Staff)</t>
  </si>
  <si>
    <t>Sub-Centres</t>
  </si>
  <si>
    <t>1/6th salary of LHV per Sub-Centre</t>
  </si>
  <si>
    <t>Urban Family Welfare Centres (UFWCs)</t>
  </si>
  <si>
    <t>MPW (M)</t>
  </si>
  <si>
    <t>MPW (F)</t>
  </si>
  <si>
    <t>CLERK</t>
  </si>
  <si>
    <t>MO</t>
  </si>
  <si>
    <t>PHN/LHV</t>
  </si>
  <si>
    <t>Urban Revamping Scheme (Health Posts)</t>
  </si>
  <si>
    <t>PHN/MPW (F)</t>
  </si>
  <si>
    <t>Basic Training for ANM/LHVs</t>
  </si>
  <si>
    <t>Nursing Officer</t>
  </si>
  <si>
    <t>Sister Tutor</t>
  </si>
  <si>
    <t>Public Health Nurse</t>
  </si>
  <si>
    <t>Sr. Sanitary Inspector</t>
  </si>
  <si>
    <t>Warden</t>
  </si>
  <si>
    <t>U.D.C.</t>
  </si>
  <si>
    <t>Domestic Staff</t>
  </si>
  <si>
    <t>Maintenance and strengthening of Health and FW Training Centres (HFWTCs)</t>
  </si>
  <si>
    <t>Principal</t>
  </si>
  <si>
    <t>Medical Lecturer-cum-demonstrator</t>
  </si>
  <si>
    <t>Health Education Instructor</t>
  </si>
  <si>
    <t>Social Service Instructor</t>
  </si>
  <si>
    <t>Health Education Extension Officer</t>
  </si>
  <si>
    <t>Senior Sanitarian</t>
  </si>
  <si>
    <t>Senior Health Inspector (Communicable Diseases)</t>
  </si>
  <si>
    <t>Statistics</t>
  </si>
  <si>
    <t>Office Superintendent</t>
  </si>
  <si>
    <t>Projectionist</t>
  </si>
  <si>
    <t>Clerk-cum-Accountant/Store Keeper</t>
  </si>
  <si>
    <t>Artist Computer</t>
  </si>
  <si>
    <t>Steno typist</t>
  </si>
  <si>
    <t>Clerk-cum-Typist</t>
  </si>
  <si>
    <t>Driver-cum-Mechanic</t>
  </si>
  <si>
    <t>Peon-cum-attendant</t>
  </si>
  <si>
    <t>Sweeper</t>
  </si>
  <si>
    <t>Cleaner</t>
  </si>
  <si>
    <t>Chowkidar-cum-Mali</t>
  </si>
  <si>
    <t>Basic Training for MPWs ( Male)</t>
  </si>
  <si>
    <t>At HFWTC</t>
  </si>
  <si>
    <t>Epidemiologist</t>
  </si>
  <si>
    <t>Management Instructor</t>
  </si>
  <si>
    <t>Sanitary Engineer</t>
  </si>
  <si>
    <t>Communication Officer</t>
  </si>
  <si>
    <t>Junior Accounts Officer</t>
  </si>
  <si>
    <t>Class IV</t>
  </si>
  <si>
    <t>At New Basic Training School</t>
  </si>
  <si>
    <t>Medical Officer (I/C)</t>
  </si>
  <si>
    <t>Health Educator</t>
  </si>
  <si>
    <t>UDC-cum-Accountant</t>
  </si>
  <si>
    <t>UDC-cum-Typist</t>
  </si>
  <si>
    <t>Class IV for Schools</t>
  </si>
  <si>
    <t>Class IV for Hostel</t>
  </si>
  <si>
    <t>Other strategies/ activities (such as strengthening fixed day services for IUCD and sterilization etc.)</t>
  </si>
  <si>
    <t>Quality Assurance Committees at State level</t>
  </si>
  <si>
    <t>Quality Assurance Committees at District level</t>
  </si>
  <si>
    <t>New Initiatives/ Strategic Interventions (As per State health policy)/ Innovation/ Projects (Telemedicine, Hepatitis, Mental Health, Nutrition Programme for Pregnant Women, Neonatal) NRHM Helpline) as per need (Block/ District Action Plans)</t>
  </si>
  <si>
    <t xml:space="preserve">Other Expenditures (Power Backup, Convergence etc) </t>
  </si>
  <si>
    <t> Life saving Anaesthesia skills training</t>
  </si>
  <si>
    <t>OT technicians/assitsants</t>
  </si>
  <si>
    <t>A.2.11</t>
  </si>
  <si>
    <t>A.8.1.2.1</t>
  </si>
  <si>
    <t>A.8.1.2.2</t>
  </si>
  <si>
    <t>A.8.1.3.1</t>
  </si>
  <si>
    <t>A.8.1.3.2</t>
  </si>
  <si>
    <t>A.8.1.3.3</t>
  </si>
  <si>
    <t>A.8.1.3.4</t>
  </si>
  <si>
    <t>A.8.1.3.5</t>
  </si>
  <si>
    <t>A.8.1.3.7</t>
  </si>
  <si>
    <t>Other Staff Nurses and Supervisory Nurses/ AYUSH pharmacists (Only AYUSH)</t>
  </si>
  <si>
    <t>B.9.2.1</t>
  </si>
  <si>
    <t>B.9.2.2</t>
  </si>
  <si>
    <t>B.9.2.3</t>
  </si>
  <si>
    <t>B.9.2.4</t>
  </si>
  <si>
    <t>B.9.2.5</t>
  </si>
  <si>
    <t>B.9.2.6</t>
  </si>
  <si>
    <t>B.9.2.7</t>
  </si>
  <si>
    <t>A.8.1.11</t>
  </si>
  <si>
    <t>B1.1.1.1</t>
  </si>
  <si>
    <t>B1.1.1.2</t>
  </si>
  <si>
    <t>B1.1.1.3</t>
  </si>
  <si>
    <t>B1.1.1.4</t>
  </si>
  <si>
    <t>B1.1.2.1</t>
  </si>
  <si>
    <t>B1.1.2.2</t>
  </si>
  <si>
    <t>B1.1.2.3</t>
  </si>
  <si>
    <t>B1.1.2.4</t>
  </si>
  <si>
    <t>B1.1.2.5</t>
  </si>
  <si>
    <t>B1.1.3.1</t>
  </si>
  <si>
    <t>B1.1.3.2</t>
  </si>
  <si>
    <t>B1.1.3.3</t>
  </si>
  <si>
    <t>B1.1.3.4</t>
  </si>
  <si>
    <t>B1.1.3.5</t>
  </si>
  <si>
    <t>B1.1.3.6</t>
  </si>
  <si>
    <t>B1.1.5.1</t>
  </si>
  <si>
    <t>B1.1.5.2</t>
  </si>
  <si>
    <t>B1.1.5.3</t>
  </si>
  <si>
    <t>B1.1.5.4</t>
  </si>
  <si>
    <t>B4.1.1.1</t>
  </si>
  <si>
    <t>B4.1.1.2</t>
  </si>
  <si>
    <t>B4.1.1.3</t>
  </si>
  <si>
    <t>B4.1.1.4</t>
  </si>
  <si>
    <t>B4.1.2.1</t>
  </si>
  <si>
    <t>B4.1.2.2</t>
  </si>
  <si>
    <t>B4.1.2.3</t>
  </si>
  <si>
    <t>B4.1.2.4</t>
  </si>
  <si>
    <t>B4.1.3.1</t>
  </si>
  <si>
    <t>B4.1.3.2</t>
  </si>
  <si>
    <t>B4.1.3.3</t>
  </si>
  <si>
    <t>B4.1.3.4</t>
  </si>
  <si>
    <t>B4.1.4.1</t>
  </si>
  <si>
    <t>B4.1.4.2</t>
  </si>
  <si>
    <t>B4.1.4.3</t>
  </si>
  <si>
    <t>B4.1.4.4</t>
  </si>
  <si>
    <t>B4.1.5.1</t>
  </si>
  <si>
    <t>B4.1.5.2</t>
  </si>
  <si>
    <t>B4.1.5.3</t>
  </si>
  <si>
    <t>B4.1.5.4</t>
  </si>
  <si>
    <t>B4.1.6</t>
  </si>
  <si>
    <t>B4.1.6.1</t>
  </si>
  <si>
    <t>B4.1.6.2</t>
  </si>
  <si>
    <t>B4.1.6.3</t>
  </si>
  <si>
    <t>B4.1.6.4</t>
  </si>
  <si>
    <t>B.5.11</t>
  </si>
  <si>
    <t>B6.5</t>
  </si>
  <si>
    <t>B.9.1.1</t>
  </si>
  <si>
    <t>B.9.1.2</t>
  </si>
  <si>
    <t>B.9.1.3</t>
  </si>
  <si>
    <t>B.9.1.4</t>
  </si>
  <si>
    <t>B.9.1.5</t>
  </si>
  <si>
    <t>B9.4</t>
  </si>
  <si>
    <t>B.10.2.1.1</t>
  </si>
  <si>
    <t>B.10.2.1.2</t>
  </si>
  <si>
    <t>B.10.2.2.1</t>
  </si>
  <si>
    <t>B.10.2.2.2</t>
  </si>
  <si>
    <t>B.10.2.3.1</t>
  </si>
  <si>
    <t>B.10.2.3.2</t>
  </si>
  <si>
    <t>B.10.2.4.1</t>
  </si>
  <si>
    <t>B.10.2.4.2</t>
  </si>
  <si>
    <t>B.10.2.6</t>
  </si>
  <si>
    <t>B.10.5.1</t>
  </si>
  <si>
    <t>B.10.5.2</t>
  </si>
  <si>
    <t>B11.2</t>
  </si>
  <si>
    <t>B11.1.1</t>
  </si>
  <si>
    <t>B11.1.2</t>
  </si>
  <si>
    <t>B11.1.3</t>
  </si>
  <si>
    <t>B11.1.4</t>
  </si>
  <si>
    <t>B11.1.5</t>
  </si>
  <si>
    <t>B11.2.1</t>
  </si>
  <si>
    <t>B11.2.2</t>
  </si>
  <si>
    <t>B11.2.3</t>
  </si>
  <si>
    <t>B11.2.4</t>
  </si>
  <si>
    <t>B11.2.5</t>
  </si>
  <si>
    <t>B12.1.1</t>
  </si>
  <si>
    <t>B12.1.2</t>
  </si>
  <si>
    <t>B12.1.3</t>
  </si>
  <si>
    <t>B12.2.1</t>
  </si>
  <si>
    <t>B12.2.2</t>
  </si>
  <si>
    <t>B12.2.3</t>
  </si>
  <si>
    <t>B12.2.4</t>
  </si>
  <si>
    <t>B12.2.5</t>
  </si>
  <si>
    <t>B12.2.6</t>
  </si>
  <si>
    <t>B12.2.7</t>
  </si>
  <si>
    <t>B12.2.8</t>
  </si>
  <si>
    <t>B12.2.9</t>
  </si>
  <si>
    <t>B14.1</t>
  </si>
  <si>
    <t>B15.2.1</t>
  </si>
  <si>
    <t>B15.2.2</t>
  </si>
  <si>
    <t>B15.2.3</t>
  </si>
  <si>
    <t>B15.3.1.3</t>
  </si>
  <si>
    <t>B15.3.1.4</t>
  </si>
  <si>
    <t>B15.3.1.5</t>
  </si>
  <si>
    <t>B15.3.1.6</t>
  </si>
  <si>
    <t>B16.1.1.1</t>
  </si>
  <si>
    <t>B16.1.1.2</t>
  </si>
  <si>
    <t>B16.1.1.3</t>
  </si>
  <si>
    <t>B16.1.3.1</t>
  </si>
  <si>
    <t>B16.1.3.2</t>
  </si>
  <si>
    <t>B16.1.3.3</t>
  </si>
  <si>
    <t>B16.1.3.4</t>
  </si>
  <si>
    <t>B16.1.3.5</t>
  </si>
  <si>
    <t>B.16.2.1.1</t>
  </si>
  <si>
    <t>B.16.2.1.2</t>
  </si>
  <si>
    <t>B.16.2.1.3</t>
  </si>
  <si>
    <t>B.16.2.1.4</t>
  </si>
  <si>
    <t>B.16.2.1.5</t>
  </si>
  <si>
    <t>C.2.1</t>
  </si>
  <si>
    <t>C.2.2</t>
  </si>
  <si>
    <t>C.2.3</t>
  </si>
  <si>
    <t>C.3.1</t>
  </si>
  <si>
    <t>C.3.2</t>
  </si>
  <si>
    <t>C.3.3</t>
  </si>
  <si>
    <t>C.3.4</t>
  </si>
  <si>
    <t>C.3.5</t>
  </si>
  <si>
    <t>C.3.6</t>
  </si>
  <si>
    <t>A. 1.3.1.</t>
  </si>
  <si>
    <t xml:space="preserve">A.1.3.2. </t>
  </si>
  <si>
    <t>A.1.4.</t>
  </si>
  <si>
    <t>A.1.4.3</t>
  </si>
  <si>
    <t xml:space="preserve">Administrative Expenses </t>
  </si>
  <si>
    <t xml:space="preserve">A.1.4.4 </t>
  </si>
  <si>
    <t>A.1.7</t>
  </si>
  <si>
    <t xml:space="preserve"> Adolescent  health services </t>
  </si>
  <si>
    <t>School Health programme</t>
  </si>
  <si>
    <t xml:space="preserve">Support Staff for Health Facilities </t>
  </si>
  <si>
    <t>Blood Storage Unit (BSU) Training</t>
  </si>
  <si>
    <t>Menstrual hygiene training</t>
  </si>
  <si>
    <t>School Health Training -Training of team – technical and managerial</t>
  </si>
  <si>
    <t xml:space="preserve">Training of SPMSU staff </t>
  </si>
  <si>
    <t xml:space="preserve">Training of DPMSU staff </t>
  </si>
  <si>
    <t>Training of BPMSU staff</t>
  </si>
  <si>
    <t>Training (Other Health Personnel)</t>
  </si>
  <si>
    <t>SPMU/State</t>
  </si>
  <si>
    <t>DPMU/District</t>
  </si>
  <si>
    <t>BPMU/Block</t>
  </si>
  <si>
    <t>Operating Cost /Opex for ambulance</t>
  </si>
  <si>
    <t>Equipments for School Health Equipments for School Health Screening (weighing scale, Height measurement scale and Snellens’ Charts)</t>
  </si>
  <si>
    <t>C.1.e</t>
  </si>
  <si>
    <t>C.1.f</t>
  </si>
  <si>
    <t>C.1.g</t>
  </si>
  <si>
    <t>C.1.h</t>
  </si>
  <si>
    <t>C.1.i</t>
  </si>
  <si>
    <t>C.1.j</t>
  </si>
  <si>
    <t>C.1.k</t>
  </si>
  <si>
    <t>C.1.l</t>
  </si>
  <si>
    <t>C.1.m</t>
  </si>
  <si>
    <t>C.1.n</t>
  </si>
  <si>
    <t>C.1.o</t>
  </si>
  <si>
    <t>C.1.p</t>
  </si>
  <si>
    <t>C.1.q</t>
  </si>
  <si>
    <t>C.1.r</t>
  </si>
  <si>
    <t>C.1.s</t>
  </si>
  <si>
    <t>C.1.t</t>
  </si>
  <si>
    <t>C.1.u</t>
  </si>
  <si>
    <t>C.1.v</t>
  </si>
  <si>
    <t>A.2.  </t>
  </si>
  <si>
    <t>A.2.2.1</t>
  </si>
  <si>
    <t>A.2.2.2</t>
  </si>
  <si>
    <t>A.2.2.3</t>
  </si>
  <si>
    <t>A.3.2.2.1</t>
  </si>
  <si>
    <t>A.3.5.1</t>
  </si>
  <si>
    <t>A.3.5.2</t>
  </si>
  <si>
    <t>A.3.5.3</t>
  </si>
  <si>
    <t>A.3.5.4</t>
  </si>
  <si>
    <t>A.4.1.1</t>
  </si>
  <si>
    <t>A.4.1.2</t>
  </si>
  <si>
    <t>A.4.1.3</t>
  </si>
  <si>
    <t>A.4.2.1</t>
  </si>
  <si>
    <t>A.4.2.2</t>
  </si>
  <si>
    <t>A.4.2.3</t>
  </si>
  <si>
    <t>A.4.2.4</t>
  </si>
  <si>
    <t>A.4.2.5</t>
  </si>
  <si>
    <t>A.4.3.1</t>
  </si>
  <si>
    <t>A.5.1</t>
  </si>
  <si>
    <t>A.5.2</t>
  </si>
  <si>
    <t>A.5.2.1</t>
  </si>
  <si>
    <t>A.5.2.2</t>
  </si>
  <si>
    <t>A.5.2.3</t>
  </si>
  <si>
    <t>A.5.2.4</t>
  </si>
  <si>
    <t>A.5.2.5</t>
  </si>
  <si>
    <t>A.5.3</t>
  </si>
  <si>
    <t>A.5.4</t>
  </si>
  <si>
    <t>A.6. </t>
  </si>
  <si>
    <t>A.6.1</t>
  </si>
  <si>
    <t>A.6.2</t>
  </si>
  <si>
    <t>A.6.3</t>
  </si>
  <si>
    <t>A.6.4</t>
  </si>
  <si>
    <t>A.7.3</t>
  </si>
  <si>
    <t>A.8.1.1.1</t>
  </si>
  <si>
    <t>A.8.1.1.2</t>
  </si>
  <si>
    <t>A.8.1.1.3</t>
  </si>
  <si>
    <t>A.9.2.1</t>
  </si>
  <si>
    <t>A.9.2.2</t>
  </si>
  <si>
    <t>A.9.3.1.1</t>
  </si>
  <si>
    <t>A.9.3.1.2</t>
  </si>
  <si>
    <t>A.9.3.1.4</t>
  </si>
  <si>
    <t>A.9.3.1.5</t>
  </si>
  <si>
    <t>A.9.3.2.1</t>
  </si>
  <si>
    <t>A.9.3.2.2</t>
  </si>
  <si>
    <t>A.9.3.2.3</t>
  </si>
  <si>
    <t>A.9.3.3.1</t>
  </si>
  <si>
    <t>A.9.3.3.2</t>
  </si>
  <si>
    <t>A.9.3.3.3</t>
  </si>
  <si>
    <t>A.9.3.4.1</t>
  </si>
  <si>
    <t>A.9.3.4.2</t>
  </si>
  <si>
    <t>A.9.3.5.1</t>
  </si>
  <si>
    <t>A.9.3.5.2</t>
  </si>
  <si>
    <t>A.9.3.5.3</t>
  </si>
  <si>
    <t>A.9.3.8</t>
  </si>
  <si>
    <t>A.9.3.9</t>
  </si>
  <si>
    <t>A.9.4.1</t>
  </si>
  <si>
    <t>A.9.4.2</t>
  </si>
  <si>
    <t>A.9.4.3</t>
  </si>
  <si>
    <t>A.9.5.1.1</t>
  </si>
  <si>
    <t>A.9.5.1.2</t>
  </si>
  <si>
    <t>A.9.5.1.3</t>
  </si>
  <si>
    <t>A.9.5.2.1</t>
  </si>
  <si>
    <t>A.9.5.2.2</t>
  </si>
  <si>
    <t>A.9.5.2.3</t>
  </si>
  <si>
    <t>A.9.5.3.1</t>
  </si>
  <si>
    <t>A.9.5.3.2</t>
  </si>
  <si>
    <t>A.9.5.4.1</t>
  </si>
  <si>
    <t>A.9.5.4.2</t>
  </si>
  <si>
    <t xml:space="preserve">A.9.5.5.1 </t>
  </si>
  <si>
    <t>A.9.5.5.1.1</t>
  </si>
  <si>
    <t>A.9.5.5.1.2</t>
  </si>
  <si>
    <t xml:space="preserve">A.9.5.5.1.3 </t>
  </si>
  <si>
    <t xml:space="preserve">A.9.5.5.1.4 </t>
  </si>
  <si>
    <t>A.9.5.5.2</t>
  </si>
  <si>
    <t>A.9.6.1.1</t>
  </si>
  <si>
    <t>A.9.6.1.2</t>
  </si>
  <si>
    <t>A.9.6.2.1</t>
  </si>
  <si>
    <t>A.9.6.2.2</t>
  </si>
  <si>
    <t>A.9.6.3.1</t>
  </si>
  <si>
    <t>A.9.6.3.2</t>
  </si>
  <si>
    <t>A.9.6.4.1</t>
  </si>
  <si>
    <t>A.9.6.4.2</t>
  </si>
  <si>
    <t>A.9.6.4.3</t>
  </si>
  <si>
    <t>A.9.6.4.4</t>
  </si>
  <si>
    <t>A.9.6.7</t>
  </si>
  <si>
    <t>A.9.6.8</t>
  </si>
  <si>
    <t>A.9.6.9</t>
  </si>
  <si>
    <t>A.9.7.1</t>
  </si>
  <si>
    <t>A.9.7.2</t>
  </si>
  <si>
    <t>A.9.7.3</t>
  </si>
  <si>
    <t>A.9.7.4</t>
  </si>
  <si>
    <t>A.9.7.5</t>
  </si>
  <si>
    <t>A.9.7.6</t>
  </si>
  <si>
    <t>A.9.7.6.1</t>
  </si>
  <si>
    <t>A.9.7.6.1.1</t>
  </si>
  <si>
    <t>A.9.7.6.1.2</t>
  </si>
  <si>
    <t>A.9.7.6.2</t>
  </si>
  <si>
    <t>A.9.7.6.3</t>
  </si>
  <si>
    <t>A.9.7.6.3.1</t>
  </si>
  <si>
    <t>A.9.7.6.3.2</t>
  </si>
  <si>
    <t>A.9.7.6.3.3</t>
  </si>
  <si>
    <t>A.9.7.6.3.4</t>
  </si>
  <si>
    <t>A.9.7.6.3.5</t>
  </si>
  <si>
    <t>A.9.8.3</t>
  </si>
  <si>
    <t>A.9.9.1</t>
  </si>
  <si>
    <t>A.9.9.2</t>
  </si>
  <si>
    <t>A.10.1.1</t>
  </si>
  <si>
    <t>A.10.1.2</t>
  </si>
  <si>
    <t>A.10.1.3</t>
  </si>
  <si>
    <t>A.10.1.4</t>
  </si>
  <si>
    <t>A.10.1.5</t>
  </si>
  <si>
    <t>A.10.1.6</t>
  </si>
  <si>
    <t>A.10.1.7</t>
  </si>
  <si>
    <t>A.10.1.8</t>
  </si>
  <si>
    <t>A.10.1.9</t>
  </si>
  <si>
    <t>A.10.1.10</t>
  </si>
  <si>
    <t>A.10.1.11</t>
  </si>
  <si>
    <t>A.10.2.1</t>
  </si>
  <si>
    <t>A.10.2.2</t>
  </si>
  <si>
    <t>A.10.2.3</t>
  </si>
  <si>
    <t>A.10.2.4</t>
  </si>
  <si>
    <t>A.10.2.5</t>
  </si>
  <si>
    <t>A.10.2.6</t>
  </si>
  <si>
    <t>A.10.2.7</t>
  </si>
  <si>
    <t>A.10.2.8</t>
  </si>
  <si>
    <t>A.10.3.1</t>
  </si>
  <si>
    <t>A.10.3.2</t>
  </si>
  <si>
    <t>A.10.3.3</t>
  </si>
  <si>
    <t>A.10.3.4</t>
  </si>
  <si>
    <t>A.10.3.5</t>
  </si>
  <si>
    <t>A.10.3.6</t>
  </si>
  <si>
    <t>A.10.3.7</t>
  </si>
  <si>
    <t>A.10.7.1</t>
  </si>
  <si>
    <t>A.10.7.2</t>
  </si>
  <si>
    <t>A.10.7.3</t>
  </si>
  <si>
    <t>A.10.7.4</t>
  </si>
  <si>
    <t>A.11</t>
  </si>
  <si>
    <t>A.11.1</t>
  </si>
  <si>
    <t>A.11.2</t>
  </si>
  <si>
    <t>A.11.3</t>
  </si>
  <si>
    <t>A.11.4</t>
  </si>
  <si>
    <t xml:space="preserve">Unit Cost ( Rs) </t>
  </si>
  <si>
    <t>Operationalise Facilities (Any cost other than infrastructure, HR, Training, Procurement, Monitoring etc.)  may include cost of mapping, planning-identifying priority facilities,etc)</t>
  </si>
  <si>
    <t>IMNCI (including F-IMNCI; primarily budget for  planning for pre-serviceIMNCI activities in medical colleges, nursing colleges, and ANMTCs)</t>
  </si>
  <si>
    <t>Targets 2012-13</t>
  </si>
  <si>
    <t xml:space="preserve">Progress FY 2012-13
</t>
  </si>
  <si>
    <t>Budget 2012-13</t>
  </si>
  <si>
    <t>Proposed 2013-14</t>
  </si>
  <si>
    <t xml:space="preserve">Achievement
  (as on _____2012) </t>
  </si>
  <si>
    <t>Financial Progress (Rs. Lakhs)</t>
  </si>
  <si>
    <t xml:space="preserve">Expenditure  
(as on _____ 2012) 
</t>
  </si>
  <si>
    <t>Budget
 (Rs. Lakhs)</t>
  </si>
  <si>
    <t>%</t>
  </si>
  <si>
    <t>Remarks</t>
  </si>
  <si>
    <t>TOTAL RCH DEMAND SIDE</t>
  </si>
  <si>
    <t>Anexures MH.docx</t>
  </si>
  <si>
    <t>Anexures CH.docx</t>
  </si>
  <si>
    <t>Anexures FP.docx</t>
  </si>
  <si>
    <t>Anexures ARSH.docx</t>
  </si>
  <si>
    <t>Anexures Urban RCH.docx</t>
  </si>
  <si>
    <t>Anexures Tribal RCH.docx</t>
  </si>
  <si>
    <t>Anexures HR.docx</t>
  </si>
  <si>
    <t>Anexures MH Training.docx</t>
  </si>
  <si>
    <t>Anexures CH Training.docx</t>
  </si>
  <si>
    <t>Anexures Programme management.docx</t>
  </si>
  <si>
    <t>Anexures ASHA.docx</t>
  </si>
  <si>
    <t>Anexures Untied fund.docx</t>
  </si>
  <si>
    <t>Anexures Annual Maintenance Grant.docx</t>
  </si>
  <si>
    <t>Anexures MMU.docx</t>
  </si>
  <si>
    <t>Anexures Referral Transport.docx</t>
  </si>
  <si>
    <t>Anexures Rogi Kalyan Samiti.docx</t>
  </si>
  <si>
    <t>Anexures B13 B14 B18.docx</t>
  </si>
  <si>
    <t>Anexures B15.1 to B15.3.docx</t>
  </si>
  <si>
    <t>Anexures B 16.docx</t>
  </si>
  <si>
    <t>Anexures B21 SHSRC.docx</t>
  </si>
  <si>
    <t>Anexures Infrastructure.docx</t>
  </si>
  <si>
    <t xml:space="preserve">Referral Transport </t>
  </si>
  <si>
    <t>Sub-total HR</t>
  </si>
  <si>
    <t>New Constructions (proposed for the coming year)</t>
  </si>
  <si>
    <t>Additional requirement for SNCU, NBSU, NBCC</t>
  </si>
  <si>
    <t>B.5.12</t>
  </si>
  <si>
    <t>A.4.1.5</t>
  </si>
  <si>
    <t>A.4.1.4</t>
  </si>
  <si>
    <t>A.5.5</t>
  </si>
  <si>
    <t>A.9.8.4</t>
  </si>
  <si>
    <t xml:space="preserve">TOTAL RCH SUPPLY SIDE </t>
  </si>
  <si>
    <t>A.8.1.1.1.a</t>
  </si>
  <si>
    <t>A.8.1.1.1.b</t>
  </si>
  <si>
    <t>A.8.1.1.1.c</t>
  </si>
  <si>
    <t>A.8.1.1.1.d</t>
  </si>
  <si>
    <t>A.8.1.1.1.e</t>
  </si>
  <si>
    <t>A.8.1.1.1.f</t>
  </si>
  <si>
    <t>A.8.1.1.1.g</t>
  </si>
  <si>
    <t>A.8.1.1.1.h</t>
  </si>
  <si>
    <t>A.8.1.1.2.a</t>
  </si>
  <si>
    <t>A.8.1.1.2.b</t>
  </si>
  <si>
    <t>A.8.1.1.2.c</t>
  </si>
  <si>
    <t>A.8.1.1.2.d</t>
  </si>
  <si>
    <t>A.8.1.1.2.e</t>
  </si>
  <si>
    <t>A.8.1.1.2.f</t>
  </si>
  <si>
    <t>A.8.1.1.2.g</t>
  </si>
  <si>
    <t>A.8.1.1.3.a</t>
  </si>
  <si>
    <t>A.8.1.1.3.b</t>
  </si>
  <si>
    <t>A.8.1.1.3.c</t>
  </si>
  <si>
    <t>A.8.1.1.3.d</t>
  </si>
  <si>
    <t>A.8.1.1.3.e</t>
  </si>
  <si>
    <t>A.8.1.1.3.f</t>
  </si>
  <si>
    <t>A.8.1.1.3.g</t>
  </si>
  <si>
    <t>A.8.1.2.1.a</t>
  </si>
  <si>
    <t>A.8.1.2.1.b</t>
  </si>
  <si>
    <t>A.8.1.2.1.c</t>
  </si>
  <si>
    <t>A.8.1.2.1.d</t>
  </si>
  <si>
    <t>A.8.1.2.1.e</t>
  </si>
  <si>
    <t>A.8.1.2.1.f</t>
  </si>
  <si>
    <t>A.8.1.3.1.a</t>
  </si>
  <si>
    <t>A.8.1.3.1.b</t>
  </si>
  <si>
    <t>A.8.1.3.1.c</t>
  </si>
  <si>
    <t>A.8.1.3.1.d</t>
  </si>
  <si>
    <t>A.8.1.3.2.a</t>
  </si>
  <si>
    <t>A.8.1.3.2.b</t>
  </si>
  <si>
    <t>A.8.1.3.2.c</t>
  </si>
  <si>
    <t>A.8.1.3.2.d</t>
  </si>
  <si>
    <t>A.8.1.3.3.a</t>
  </si>
  <si>
    <t>A.8.1.3.3.b</t>
  </si>
  <si>
    <t>A.8.1.3.3.c</t>
  </si>
  <si>
    <t>A.8.1.3.3.d</t>
  </si>
  <si>
    <t>A.8.1.3.4.a</t>
  </si>
  <si>
    <t>A.8.1.3.4.b</t>
  </si>
  <si>
    <t>A.8.1.3.4.c</t>
  </si>
  <si>
    <t>A.8.1.3.4.d</t>
  </si>
  <si>
    <t>A.8.1.3.5.a</t>
  </si>
  <si>
    <t>A.8.1.3.5.b</t>
  </si>
  <si>
    <t>A.8.1.3.5.c</t>
  </si>
  <si>
    <t>A.8.1.3.5.d</t>
  </si>
  <si>
    <t>A.8.1.3.7.a</t>
  </si>
  <si>
    <t>A.8.1.3.7.b</t>
  </si>
  <si>
    <t>A.8.1.3.7.c</t>
  </si>
  <si>
    <t>A.8.1.3.7.d</t>
  </si>
  <si>
    <t>A.8.1.3.7.e</t>
  </si>
  <si>
    <t>A.8.1.3.7.f</t>
  </si>
  <si>
    <t>A.8.1.5.1</t>
  </si>
  <si>
    <t>A.8.1.5.2</t>
  </si>
  <si>
    <t>A.8.1.5.3</t>
  </si>
  <si>
    <t>A.8.1.5.4</t>
  </si>
  <si>
    <t>A.8.1.5.5</t>
  </si>
  <si>
    <t>A.8.1.5.7</t>
  </si>
  <si>
    <t>A.8.1.5.8</t>
  </si>
  <si>
    <t>A.8.1.7.1</t>
  </si>
  <si>
    <t>A.8.1.7.1.a</t>
  </si>
  <si>
    <t>A.8.1.7.1.b</t>
  </si>
  <si>
    <t>A.8.1.7.1.c</t>
  </si>
  <si>
    <t>A.8.1.7.1.d</t>
  </si>
  <si>
    <t>A.8.1.7.1.e</t>
  </si>
  <si>
    <t>A.8.1.7.1.f</t>
  </si>
  <si>
    <t>A.8.1.7.2</t>
  </si>
  <si>
    <t>A.8.1.7.2.a</t>
  </si>
  <si>
    <t>A.8.1.7.2.b</t>
  </si>
  <si>
    <t>A.8.1.7.2.c</t>
  </si>
  <si>
    <t>A.8.1.7.2.d</t>
  </si>
  <si>
    <t>A.8.1.7.2.e</t>
  </si>
  <si>
    <t>A.8.1.7.2.f</t>
  </si>
  <si>
    <t>A.8.1.7.3.a</t>
  </si>
  <si>
    <t>A.8.1.7.4</t>
  </si>
  <si>
    <t>A.8.1.7.5</t>
  </si>
  <si>
    <t>A.8.1.7.8</t>
  </si>
  <si>
    <t>A.8.1.11.a</t>
  </si>
  <si>
    <t>A.8.1.11.b</t>
  </si>
  <si>
    <t>A.8.1.11.c</t>
  </si>
  <si>
    <t>A.8.1.11.d</t>
  </si>
  <si>
    <t>A.8.1.11.e</t>
  </si>
  <si>
    <t>A.8.1.11.f</t>
  </si>
  <si>
    <t>A.5.2.6</t>
  </si>
  <si>
    <t>Dentists</t>
  </si>
  <si>
    <t>A.5.2.7</t>
  </si>
  <si>
    <t>A.5.2.8</t>
  </si>
  <si>
    <t>Support staff</t>
  </si>
  <si>
    <t>A.5.2.9</t>
  </si>
  <si>
    <t>Doctors/Mos</t>
  </si>
  <si>
    <t>A.5.2.10</t>
  </si>
  <si>
    <t>LHV</t>
  </si>
  <si>
    <t>A.5.2.11</t>
  </si>
  <si>
    <t>OT Technician</t>
  </si>
  <si>
    <t>A.5.2.12</t>
  </si>
  <si>
    <t>A.8.1.7.3.b</t>
  </si>
  <si>
    <t>A.8.1.7.3.c</t>
  </si>
  <si>
    <t>A.8.1.7.3.d</t>
  </si>
  <si>
    <t>A.8.1.7.3.e</t>
  </si>
  <si>
    <t>A.8.1.7.3.f</t>
  </si>
  <si>
    <t>B22.7</t>
  </si>
  <si>
    <t>A.8.1.5.9</t>
  </si>
  <si>
    <t>A.8.1.7.4.a</t>
  </si>
  <si>
    <t>A.8.1.7.4.b</t>
  </si>
  <si>
    <t>A.8.1.7.4.c</t>
  </si>
  <si>
    <t>A.8.1.7.4.d</t>
  </si>
  <si>
    <t>A.8.1.7.4.e</t>
  </si>
  <si>
    <t>A.8.1.7.4.f</t>
  </si>
  <si>
    <t>A.8.1.7.4.g</t>
  </si>
  <si>
    <t>A.8.1.7.4.h</t>
  </si>
  <si>
    <t>State to mention whether the activity proposed is new or to be continued from previous year. Justification to be given.</t>
  </si>
  <si>
    <t>Self appraisal</t>
  </si>
  <si>
    <t>Difference previous budget vis-à-vis current proposed</t>
  </si>
  <si>
    <t>% increase in proposed budget</t>
  </si>
  <si>
    <t>Carry forward /Spillover of Ongoing Works</t>
  </si>
  <si>
    <t>Others(service delivery staff)</t>
  </si>
  <si>
    <t>BEmOC training  for MOs/LMOs</t>
  </si>
  <si>
    <t>Other training and capacity building programmes (nursing tutors etc.)</t>
  </si>
  <si>
    <t>PGDHM Courses</t>
  </si>
  <si>
    <t>Other JSSK activity</t>
  </si>
  <si>
    <t>A.1.7.6</t>
  </si>
  <si>
    <t>Operationalise FRUs (Blood bank/BSU - Operational cost)</t>
  </si>
  <si>
    <t>Mobility support for ARSH/ICTC counsellors</t>
  </si>
  <si>
    <t>A.4.3.2</t>
  </si>
  <si>
    <t>B12.1.4</t>
  </si>
  <si>
    <t>Management of diarrhoea &amp; ARI &amp; micronutrient malnutrition</t>
  </si>
  <si>
    <t>A.9.11.3.1</t>
  </si>
  <si>
    <t>B5.4.1</t>
  </si>
  <si>
    <t>B5.4.2</t>
  </si>
  <si>
    <t>B.5.6.1</t>
  </si>
  <si>
    <t>B.5.6.2</t>
  </si>
  <si>
    <t>B.5.6.3</t>
  </si>
  <si>
    <t>B.5.10.1.1</t>
  </si>
  <si>
    <t>B.5.10.1.2</t>
  </si>
  <si>
    <t>B.5.10.1.3</t>
  </si>
  <si>
    <t>B.5.10.1.4</t>
  </si>
  <si>
    <t>B.5.10.1.5</t>
  </si>
  <si>
    <t>Ambulance/EMRI  Capex</t>
  </si>
  <si>
    <t>B15.3.2.1.a</t>
  </si>
  <si>
    <t>B15.3.2.1.b</t>
  </si>
  <si>
    <t>B15.3.2.1.c</t>
  </si>
  <si>
    <t>B15.3.3.4</t>
  </si>
  <si>
    <t>B15.3.3.5</t>
  </si>
  <si>
    <t>B15.3.3.6</t>
  </si>
  <si>
    <t>B15.3.3.7</t>
  </si>
  <si>
    <t>B15.3.3.8</t>
  </si>
  <si>
    <t>B15.3.3.9</t>
  </si>
  <si>
    <t>B15.3.3.10</t>
  </si>
  <si>
    <t>B15.3.2.2.a</t>
  </si>
  <si>
    <t>B15.3.2.2.b</t>
  </si>
  <si>
    <t>B15.3.2.2.c</t>
  </si>
  <si>
    <t>B15.3.2.2.d</t>
  </si>
  <si>
    <t>B16.1.6.1</t>
  </si>
  <si>
    <t>B16.1.6.2</t>
  </si>
  <si>
    <t>Procurement of Others/Diagnostics</t>
  </si>
  <si>
    <t>B.16.2.5.1</t>
  </si>
  <si>
    <t>B.16.2.5.2</t>
  </si>
  <si>
    <t>B.16.2.6.1</t>
  </si>
  <si>
    <t>B.16.2.6.2</t>
  </si>
  <si>
    <t>A.1.6.1</t>
  </si>
  <si>
    <t>A.1.6.2</t>
  </si>
  <si>
    <t>A.1.6.3</t>
  </si>
  <si>
    <t>A.1.6.4</t>
  </si>
  <si>
    <t>A.1.6.5</t>
  </si>
  <si>
    <t>A.1.7.6.1</t>
  </si>
  <si>
    <t>A.1.7.6.2</t>
  </si>
  <si>
    <t>A.1.7.6.3</t>
  </si>
  <si>
    <t>Annual Maintenance Grants (only for Government institutions)</t>
  </si>
  <si>
    <t>A.2.11.1</t>
  </si>
  <si>
    <t>A.2.11.2</t>
  </si>
  <si>
    <t>Monitor progress and quality,QAC meetings /review of sterilization failures etc.</t>
  </si>
  <si>
    <t>A.3.5.4.1</t>
  </si>
  <si>
    <t>A.3.5.4.2</t>
  </si>
  <si>
    <t>Establishment of new clinics at CHC/PHC level</t>
  </si>
  <si>
    <t>Operating expenses for existing clinics</t>
  </si>
  <si>
    <t>WIFS actvity</t>
  </si>
  <si>
    <t>A.4.3.3</t>
  </si>
  <si>
    <t>A.5.5.1</t>
  </si>
  <si>
    <t>A.5.5.2</t>
  </si>
  <si>
    <t>A.6.4.1</t>
  </si>
  <si>
    <t>A.6.4.2</t>
  </si>
  <si>
    <t>A.7.2.1</t>
  </si>
  <si>
    <t>A.7.2.2</t>
  </si>
  <si>
    <t>A.8.1.7.5.1</t>
  </si>
  <si>
    <t>A.8.1.7.5.2</t>
  </si>
  <si>
    <t>A.8.1.7.5.3</t>
  </si>
  <si>
    <t>A.8.1.7.5.4</t>
  </si>
  <si>
    <t>A.8.1.10.1</t>
  </si>
  <si>
    <t>A.8.1.10.2</t>
  </si>
  <si>
    <t xml:space="preserve">Strengthening of existing Training Institutions (SIHFW, ANMTCs, etc.) </t>
  </si>
  <si>
    <t>Strengthening of Existing Training Institutions/Nursing School excluding infrastructure and HR.</t>
  </si>
  <si>
    <t>A.9.2.2.1</t>
  </si>
  <si>
    <t>A.9.2.2.2</t>
  </si>
  <si>
    <t>A.9.5.5.2.a</t>
  </si>
  <si>
    <t>A.9.5.5.2.b</t>
  </si>
  <si>
    <t>A.9.6.6.1</t>
  </si>
  <si>
    <t>A.9.6.6.2</t>
  </si>
  <si>
    <t>A.9.6.10</t>
  </si>
  <si>
    <t>IUCD 375 insertion training</t>
  </si>
  <si>
    <t>A.9.3.7.1</t>
  </si>
  <si>
    <t>A.9.3.7.2</t>
  </si>
  <si>
    <t>A.4.2.5.1</t>
  </si>
  <si>
    <t>A.4.2.5.2</t>
  </si>
  <si>
    <t>A.9.8.4.1</t>
  </si>
  <si>
    <t>A.9.8.4.2</t>
  </si>
  <si>
    <t>A.10.4.1</t>
  </si>
  <si>
    <t>Workshops and Conferences</t>
  </si>
  <si>
    <t>A.10.4.2</t>
  </si>
  <si>
    <t>A.10.4.3</t>
  </si>
  <si>
    <t>A.10.4.4</t>
  </si>
  <si>
    <t>A.11.4.1</t>
  </si>
  <si>
    <t>A.11.4.2</t>
  </si>
  <si>
    <t>B1.1.1.4.1</t>
  </si>
  <si>
    <t>B1.1.1.4.2</t>
  </si>
  <si>
    <t>B1.1.1.4.3</t>
  </si>
  <si>
    <t>B1.1.1.4.4</t>
  </si>
  <si>
    <t>B1.1.3.5.1</t>
  </si>
  <si>
    <t>B1.1.3.5.2</t>
  </si>
  <si>
    <t>B1.1.3.5.3</t>
  </si>
  <si>
    <t>B1.1.3.6.1</t>
  </si>
  <si>
    <t>B1.1.3.6.2</t>
  </si>
  <si>
    <t>B1.1.3.6.3</t>
  </si>
  <si>
    <t>B1.1.3.6.4</t>
  </si>
  <si>
    <t>B4.1.5.4.1</t>
  </si>
  <si>
    <t>B4.1.5.4.2</t>
  </si>
  <si>
    <t>B4.1.5.4.3</t>
  </si>
  <si>
    <t>B4.1.5.4.4</t>
  </si>
  <si>
    <t>B4.1.5.4.5</t>
  </si>
  <si>
    <t>Regional drugs warehouses/Logistics management</t>
  </si>
  <si>
    <t>B8.3.1</t>
  </si>
  <si>
    <t>B8.3.2</t>
  </si>
  <si>
    <t>B8.3.3</t>
  </si>
  <si>
    <t>B9.3.1</t>
  </si>
  <si>
    <t>B9.3.2</t>
  </si>
  <si>
    <t>B9.3.3</t>
  </si>
  <si>
    <t>B9.3.4</t>
  </si>
  <si>
    <t>B9.3.5</t>
  </si>
  <si>
    <t>Printing of WIFS cards etc</t>
  </si>
  <si>
    <t>B.10.5.3</t>
  </si>
  <si>
    <t>B.10.5.3.1</t>
  </si>
  <si>
    <t>B.10.5.3.2</t>
  </si>
  <si>
    <t>B.10.5.3.3</t>
  </si>
  <si>
    <t>B.10.5.3.4</t>
  </si>
  <si>
    <t>B.10.5.3.5</t>
  </si>
  <si>
    <t>State basic ambulance/ 102 Capex</t>
  </si>
  <si>
    <t>State basic ambulance/102 Opex</t>
  </si>
  <si>
    <t>B12.2.9.1</t>
  </si>
  <si>
    <t>B12.2.9.2</t>
  </si>
  <si>
    <t>B14.2</t>
  </si>
  <si>
    <t>B14.3</t>
  </si>
  <si>
    <t>B14.4</t>
  </si>
  <si>
    <t>B14.5</t>
  </si>
  <si>
    <t>B14.6</t>
  </si>
  <si>
    <t>B14.7</t>
  </si>
  <si>
    <t>B14.8</t>
  </si>
  <si>
    <t>B14.9</t>
  </si>
  <si>
    <t>B14.10</t>
  </si>
  <si>
    <t>B14.11</t>
  </si>
  <si>
    <t>B14.12</t>
  </si>
  <si>
    <t>B14.13</t>
  </si>
  <si>
    <t>B14.14</t>
  </si>
  <si>
    <t>B14.15</t>
  </si>
  <si>
    <t>B14.16</t>
  </si>
  <si>
    <t>B15.1.4.1</t>
  </si>
  <si>
    <t>B15.1.4.2</t>
  </si>
  <si>
    <t>B15.3.1.6.1</t>
  </si>
  <si>
    <t>B15.3.1.6.2</t>
  </si>
  <si>
    <t>B15.3.2.1.d</t>
  </si>
  <si>
    <t>B15.3.2.1.d.1</t>
  </si>
  <si>
    <t>B15.3.2.1.d.2</t>
  </si>
  <si>
    <t>B15.3.3.10.1</t>
  </si>
  <si>
    <t>B15.3.3.10.2</t>
  </si>
  <si>
    <t>B16.1.3.6</t>
  </si>
  <si>
    <t>PPIUCD forceps</t>
  </si>
  <si>
    <t>B16.1.3.6.1</t>
  </si>
  <si>
    <t>B16.1.3.6.2</t>
  </si>
  <si>
    <t>B.16.2.1.3.1</t>
  </si>
  <si>
    <t>B.16.2.1.3.2</t>
  </si>
  <si>
    <t>B.17.1</t>
  </si>
  <si>
    <t>B.17.2</t>
  </si>
  <si>
    <t>B.17.3</t>
  </si>
  <si>
    <t>B.17.4</t>
  </si>
  <si>
    <t>B.17.4.1</t>
  </si>
  <si>
    <t>B.17.4.2</t>
  </si>
  <si>
    <t>NAME OF THE STATE</t>
  </si>
  <si>
    <r>
      <t>A.1.5</t>
    </r>
    <r>
      <rPr>
        <i/>
        <sz val="9"/>
        <color rgb="FF000000"/>
        <rFont val="Calibri"/>
        <family val="2"/>
      </rPr>
      <t xml:space="preserve">
</t>
    </r>
  </si>
  <si>
    <r>
      <t xml:space="preserve">Facility Based Newborn Care/FBNC (SNCU, NBSU, NBCC - any cost </t>
    </r>
    <r>
      <rPr>
        <b/>
        <sz val="9"/>
        <rFont val="Calibri"/>
        <family val="2"/>
      </rPr>
      <t>not</t>
    </r>
    <r>
      <rPr>
        <sz val="9"/>
        <rFont val="Calibri"/>
        <family val="2"/>
      </rPr>
      <t xml:space="preserve"> budgeted under HR,Infrastructure, procurement, training,IEC etc.) e.g.operating cost rent,electricity etc. imprest money
</t>
    </r>
  </si>
  <si>
    <t>A.8.1.3.6.1</t>
  </si>
  <si>
    <t>A.8.1.3.6.2</t>
  </si>
  <si>
    <t xml:space="preserve"> Quantity/ Target</t>
  </si>
  <si>
    <t>% expenditure during previous year</t>
  </si>
  <si>
    <t xml:space="preserve">Free Referral Transport </t>
  </si>
  <si>
    <t xml:space="preserve">Strengthening of Block PMU </t>
  </si>
  <si>
    <t>A.8.1.7.3</t>
  </si>
  <si>
    <t>A.8.1.7.6</t>
  </si>
  <si>
    <t>A.8.1.7.7</t>
  </si>
  <si>
    <t>GRAND TOTAL (A+B+C+J)</t>
  </si>
  <si>
    <t>J</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</si>
  <si>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</si>
  <si>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</si>
  <si>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</si>
  <si>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</si>
  <si>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</si>
  <si>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</si>
  <si>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</si>
  <si>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</si>
  <si>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</si>
  <si>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</si>
  <si>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</si>
  <si>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</si>
  <si>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</si>
  <si>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</si>
  <si>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</si>
  <si>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</si>
  <si>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</si>
  <si>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</si>
  <si>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</si>
  <si>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</si>
  <si>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</si>
  <si>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</si>
  <si>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</si>
  <si>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</si>
  <si>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</si>
  <si>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</si>
  <si>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</si>
  <si>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</si>
  <si>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</si>
  <si>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</si>
  <si>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</si>
  <si>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</si>
  <si>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</si>
  <si>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</si>
  <si>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</si>
  <si>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</si>
  <si>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</si>
  <si>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</si>
  <si>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</si>
  <si>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</si>
  <si>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</si>
  <si>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</si>
  <si>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</si>
  <si>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</si>
  <si>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</si>
  <si>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</si>
  <si>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</si>
  <si>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</si>
  <si>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</si>
  <si>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</si>
  <si>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</si>
  <si>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</si>
  <si>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</si>
  <si>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</si>
  <si>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</si>
  <si>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</si>
  <si>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</si>
  <si>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</si>
  <si>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</si>
  <si>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</si>
  <si>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</si>
  <si>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</si>
  <si>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e-Governance Initiative</t>
  </si>
  <si>
    <t>B.21.1</t>
  </si>
  <si>
    <t xml:space="preserve">SHSRC - HR </t>
  </si>
  <si>
    <t>B.21.2</t>
  </si>
  <si>
    <t>Other cost</t>
  </si>
  <si>
    <t>B1.1.3.1.1</t>
  </si>
  <si>
    <t>B1.1.3.1.2</t>
  </si>
  <si>
    <t>B1.1.3.1.3</t>
  </si>
  <si>
    <t>B1.1.3.2.1</t>
  </si>
  <si>
    <t>B1.1.3.2.2</t>
  </si>
  <si>
    <t>B1.1.3.2.3</t>
  </si>
  <si>
    <t>B1.1.3.3.1</t>
  </si>
  <si>
    <t>B1.1.3.3.2</t>
  </si>
  <si>
    <t>B1.1.3.3.3</t>
  </si>
  <si>
    <t>B1.1.3.5.4</t>
  </si>
  <si>
    <t>B1.1.3.5.5</t>
  </si>
  <si>
    <t>B1.1.3.5.6</t>
  </si>
  <si>
    <t>B1.1.3.5.7</t>
  </si>
  <si>
    <t>B1.1.3.5.8</t>
  </si>
  <si>
    <t>B1.1.3.5.9</t>
  </si>
  <si>
    <t>B1.1.3.5.10</t>
  </si>
  <si>
    <t>B1.1.3.5.11</t>
  </si>
  <si>
    <t>B1.1.3.5.12</t>
  </si>
  <si>
    <t>B1.1.1.4.5</t>
  </si>
  <si>
    <t>B1.1.1.4.6</t>
  </si>
  <si>
    <t>B13.2.1</t>
  </si>
  <si>
    <t>B13.2.2</t>
  </si>
  <si>
    <t>B13.2.3</t>
  </si>
  <si>
    <t>B13.2.4</t>
  </si>
  <si>
    <t>B13.3.1</t>
  </si>
  <si>
    <t>B13.3.2</t>
  </si>
  <si>
    <t>B15.2.4</t>
  </si>
  <si>
    <t>B15.2.4.1</t>
  </si>
  <si>
    <t>B15.2.4.2</t>
  </si>
  <si>
    <t>B15.2.4.3</t>
  </si>
  <si>
    <t>B15.2.4.4</t>
  </si>
  <si>
    <t>B15.2.4.5</t>
  </si>
  <si>
    <t>B16.1.1.3.1</t>
  </si>
  <si>
    <t>B16.1.1.3.2</t>
  </si>
  <si>
    <t>B16.1.1.3.3</t>
  </si>
  <si>
    <t>B16.1.2.1</t>
  </si>
  <si>
    <t>B16.1.2.2</t>
  </si>
  <si>
    <t>B16.1.2.3</t>
  </si>
  <si>
    <t>B16.1.4.1</t>
  </si>
  <si>
    <t>B16.1.4.2</t>
  </si>
  <si>
    <t>B16.1.4.3</t>
  </si>
  <si>
    <t>B16.1.4.4</t>
  </si>
  <si>
    <t>B.16.2.2.1</t>
  </si>
  <si>
    <t>B.16.2.2.2</t>
  </si>
  <si>
    <t>B.16.2.2.3</t>
  </si>
  <si>
    <t>B.16.2.3.1</t>
  </si>
  <si>
    <t>B.16.2.3.2</t>
  </si>
  <si>
    <t>B.16.2.3.3</t>
  </si>
  <si>
    <t>B.16.2.4.1</t>
  </si>
  <si>
    <t>B.16.2.4.2</t>
  </si>
  <si>
    <t>B.16.2.4.3</t>
  </si>
  <si>
    <t>B.23.1</t>
  </si>
  <si>
    <t>B.23.2</t>
  </si>
  <si>
    <t>B.23.3</t>
  </si>
  <si>
    <t>B.23.4</t>
  </si>
  <si>
    <t>B.23.5</t>
  </si>
  <si>
    <t>B.23.6</t>
  </si>
  <si>
    <t>B.23.7</t>
  </si>
  <si>
    <t>B.23.8</t>
  </si>
  <si>
    <t>B.23.9</t>
  </si>
  <si>
    <t>B.23.10</t>
  </si>
  <si>
    <t>Construction of BEmONC and CEmONC centres</t>
  </si>
  <si>
    <t>Printing of MCP cards,  safe motherhood booklets  etc</t>
  </si>
  <si>
    <t>Mobile Medical Vans (smaller vehicles) and specialised Mobile Medical Units</t>
  </si>
  <si>
    <t>Flag for self appraisal</t>
  </si>
  <si>
    <r>
      <t xml:space="preserve">I
</t>
    </r>
    <r>
      <rPr>
        <sz val="9"/>
        <rFont val="Calibri"/>
        <family val="2"/>
        <scheme val="minor"/>
      </rPr>
      <t>(if the proposed budget ismore than 30% increase over FY 12-13 budget)</t>
    </r>
  </si>
  <si>
    <r>
      <t xml:space="preserve">II
</t>
    </r>
    <r>
      <rPr>
        <sz val="9"/>
        <rFont val="Calibri"/>
        <family val="2"/>
        <scheme val="minor"/>
      </rPr>
      <t>(if the previous year expenditure is low, yet there is a proposedbudget)</t>
    </r>
  </si>
  <si>
    <r>
      <t xml:space="preserve">III
</t>
    </r>
    <r>
      <rPr>
        <sz val="9"/>
        <rFont val="Calibri"/>
        <family val="2"/>
        <scheme val="minor"/>
      </rPr>
      <t>(if details for previous year expenditure is not provided for an exisiting activity)</t>
    </r>
  </si>
  <si>
    <t>BUDGET SUMMARY : 2013-14</t>
  </si>
  <si>
    <t xml:space="preserve">Facility Based Newborn Care/FBNC (SNCU, NBSU, NBCC - any cost not budgeted under HR,Infrastructure, procurement, training,IEC etc.) e.g.operating cost rent,electricity etc. imprest money
</t>
  </si>
  <si>
    <t xml:space="preserve"> TOTAL</t>
  </si>
  <si>
    <t>Name of the state</t>
  </si>
  <si>
    <t>FMR Code</t>
  </si>
  <si>
    <t>Major Heads</t>
  </si>
  <si>
    <t>Minor Heads</t>
  </si>
  <si>
    <t>Major Sub Heads</t>
  </si>
  <si>
    <t>Amount allocated (Rs. Lakhs)</t>
  </si>
  <si>
    <t>Minor Sub Heads</t>
  </si>
  <si>
    <t>Existing FMR Code</t>
  </si>
  <si>
    <t>Theme Areas / Division</t>
  </si>
  <si>
    <t>Infrastructure</t>
  </si>
  <si>
    <t>(All Infrastructure)</t>
  </si>
  <si>
    <t>B.4 &amp; B.5</t>
  </si>
  <si>
    <t>Infrastructure/ NRHM</t>
  </si>
  <si>
    <t>MCH wings</t>
  </si>
  <si>
    <t>Maternal Health</t>
  </si>
  <si>
    <t>Absolutely new / Rented to Own Building</t>
  </si>
  <si>
    <t xml:space="preserve">Carry forward /Spillover from previous year’s sanction </t>
  </si>
  <si>
    <t>PHC</t>
  </si>
  <si>
    <t>Absolutely new / Rental to Own Building</t>
  </si>
  <si>
    <t>SC</t>
  </si>
  <si>
    <t>Newborn care units (eg; SNCU, NBSU)</t>
  </si>
  <si>
    <t xml:space="preserve">Absolutely new </t>
  </si>
  <si>
    <t>Carry forward /Spillover from previous year’s sanction (Ongoing works)</t>
  </si>
  <si>
    <t>Training Institutes (Including SIHFW, ANMTC/ GNMTC)</t>
  </si>
  <si>
    <t>B.5.10.1 &amp; B.5.10.2</t>
  </si>
  <si>
    <t>NRHM/ Nursing Training Division</t>
  </si>
  <si>
    <t>Drug Warehouses</t>
  </si>
  <si>
    <t>Other Infrastructure</t>
  </si>
  <si>
    <t>Human Resources                                                                                                                                                                      (All HR Except HR for MMU/ Ambulances and Quality Assurance)</t>
  </si>
  <si>
    <t xml:space="preserve">Technical Staff </t>
  </si>
  <si>
    <t>A.8 &amp; A.10</t>
  </si>
  <si>
    <t>Specialists</t>
  </si>
  <si>
    <t xml:space="preserve">Maternal Health </t>
  </si>
  <si>
    <t>Specialists for  SNCU/ NBSU/NRC etc</t>
  </si>
  <si>
    <t>Child Health</t>
  </si>
  <si>
    <t>Specialists for Urban  Centres/ Health Posts</t>
  </si>
  <si>
    <t>Other specialists</t>
  </si>
  <si>
    <t>MOs for Urban  Clinics/ Health Posts</t>
  </si>
  <si>
    <t>AYUSH MOs</t>
  </si>
  <si>
    <t>B.9</t>
  </si>
  <si>
    <t>AYUSH /NRHM</t>
  </si>
  <si>
    <t>Dental MO</t>
  </si>
  <si>
    <t>Urban  Health Centres/ Health Posts</t>
  </si>
  <si>
    <t>LHVs/ PHNs</t>
  </si>
  <si>
    <t xml:space="preserve">MPW </t>
  </si>
  <si>
    <t>LTs/ Lab Assistants</t>
  </si>
  <si>
    <t xml:space="preserve">Pharmacists </t>
  </si>
  <si>
    <t>AYUSH Pharmacists</t>
  </si>
  <si>
    <t>OT Technicians/ Assistants</t>
  </si>
  <si>
    <t xml:space="preserve">Radiographers/X-ray </t>
  </si>
  <si>
    <t>Dedicated School Health Mobile Teams</t>
  </si>
  <si>
    <t>School Health</t>
  </si>
  <si>
    <t>Counsellors (Please specify)</t>
  </si>
  <si>
    <t>A.4.2 &amp; A.8 &amp; A.3</t>
  </si>
  <si>
    <t>ARSH/FP</t>
  </si>
  <si>
    <t>RMNCH Counselors</t>
  </si>
  <si>
    <t>Staff for immunization</t>
  </si>
  <si>
    <t>Incentives to technical Staff (for hard to reach areas etc)</t>
  </si>
  <si>
    <t>Faculty for Training Institutes</t>
  </si>
  <si>
    <t>Programme Management</t>
  </si>
  <si>
    <t>Salary of SPMU/ Directorate of Health Staff (including regional level)</t>
  </si>
  <si>
    <t>Salary of DPMU Staff</t>
  </si>
  <si>
    <t>Salary of BPMU Staff</t>
  </si>
  <si>
    <t>Staff for HMIS/MCTS</t>
  </si>
  <si>
    <t>B.15.3.1</t>
  </si>
  <si>
    <t>HMIS</t>
  </si>
  <si>
    <t>Support Staff for Health Facilities (Accountants/ DEO/ Assistants/ sweepers/ helpers/ cleaners etc.)</t>
  </si>
  <si>
    <t>Staff for Drug Warehouses</t>
  </si>
  <si>
    <t>Staff for Infrastructure Development Wing</t>
  </si>
  <si>
    <t>B.5.4</t>
  </si>
  <si>
    <t>Infrastrucrure Division</t>
  </si>
  <si>
    <t>Salary of Staff under Immunization</t>
  </si>
  <si>
    <t>Immunization</t>
  </si>
  <si>
    <t>Computer Assistants at State level</t>
  </si>
  <si>
    <t>Computer Assistants at District level</t>
  </si>
  <si>
    <t>Strenthening (others)</t>
  </si>
  <si>
    <t>Workshops &amp; Conferences</t>
  </si>
  <si>
    <t>Drugs and Consumables</t>
  </si>
  <si>
    <t>Drugs &amp; Consumables for MH</t>
  </si>
  <si>
    <t>JSSK</t>
  </si>
  <si>
    <t>B.16.2.1.</t>
  </si>
  <si>
    <t>Drugs &amp; Consumables for Child Health</t>
  </si>
  <si>
    <t>Others (specify for IMNCI, newborn care facilities, HBNC, NRCs , IYCF centres etc)</t>
  </si>
  <si>
    <t>Drugs &amp; Consumables for FP</t>
  </si>
  <si>
    <t>FP Division</t>
  </si>
  <si>
    <t>Drugs for WIFS</t>
  </si>
  <si>
    <t>ARSH</t>
  </si>
  <si>
    <t>Drugs for School Health Programme</t>
  </si>
  <si>
    <t>Drugs for Urban RCH (Urban Health Posts and UHCs)</t>
  </si>
  <si>
    <t>Urban Health</t>
  </si>
  <si>
    <t>Drugs for AYUSH</t>
  </si>
  <si>
    <t>General Drugs and consumables OPD</t>
  </si>
  <si>
    <t>NRHM</t>
  </si>
  <si>
    <t>General Drugs &amp; consumables IPD</t>
  </si>
  <si>
    <t>B16.2.4</t>
  </si>
  <si>
    <t xml:space="preserve">Equipments &amp; Diagnostics </t>
  </si>
  <si>
    <t xml:space="preserve">Equipments </t>
  </si>
  <si>
    <t>B.16.1.1</t>
  </si>
  <si>
    <t>Equipments for MH</t>
  </si>
  <si>
    <t>Equipments for CH (specify equipments for SNCUs etc)</t>
  </si>
  <si>
    <t>B.16.1.2</t>
  </si>
  <si>
    <t>Equipments for FP</t>
  </si>
  <si>
    <t>B.16.1.3</t>
  </si>
  <si>
    <t>Family Planning</t>
  </si>
  <si>
    <t>B.16.1.5</t>
  </si>
  <si>
    <t>ARSH/ SH</t>
  </si>
  <si>
    <t>Equipments for School Health Equipments for School Health Screening (weighing scale, Height measurement scale and Snllens’ Charts)</t>
  </si>
  <si>
    <t>Equipments for IMEP</t>
  </si>
  <si>
    <t>Other Equipments</t>
  </si>
  <si>
    <t>Diagnostics for pregnant women/ JSSK</t>
  </si>
  <si>
    <t>Diagnostics for neonates/ JSSK</t>
  </si>
  <si>
    <t>Capacity Building</t>
  </si>
  <si>
    <t>Skilled Birth Attendance  / SBA for ANM/SN/LHV</t>
  </si>
  <si>
    <t>MTP training certification training for MOs /Reorientation etc</t>
  </si>
  <si>
    <t>B-Emoc Training for MOs/LMOs</t>
  </si>
  <si>
    <t>Blood Storage Unit (BSU)</t>
  </si>
  <si>
    <t xml:space="preserve">Other MH Training </t>
  </si>
  <si>
    <t>NSSK training</t>
  </si>
  <si>
    <t>Other FP Training (pl. specify) (Including workshops etc.)</t>
  </si>
  <si>
    <t>ARSH training (refresher training MO/ ANMs/ LHV/ Dedicated counselors/ICTC counselors)</t>
  </si>
  <si>
    <t>Menstrual Hygiene Training</t>
  </si>
  <si>
    <t>School Health Training</t>
  </si>
  <si>
    <t>School Health Training Training of team – technical and managerial</t>
  </si>
  <si>
    <t>BPMU Training</t>
  </si>
  <si>
    <t>Training (Nursing Tutors)</t>
  </si>
  <si>
    <t>NRHM/ Nursing Training</t>
  </si>
  <si>
    <t>Immunization Trainings</t>
  </si>
  <si>
    <t xml:space="preserve"> District level Orientation training including Hep B, Measles &amp; JE(wherever required) for 2 days ANM, Multi Purpose Health Worker (Male), LHV, Health Assistant (Male/Female), Nurse Mid Wives, BEEs &amp; other staff ( as per RCH norms) </t>
  </si>
  <si>
    <t xml:space="preserve"> Three day training including Hep B, Measles &amp; JE(wherever required) of Medical Officers of RI using revised MO training module) </t>
  </si>
  <si>
    <t xml:space="preserve"> One day  refresher traning of distict Computer assistants on RIMS/HIMS  and immunization formats  </t>
  </si>
  <si>
    <t xml:space="preserve"> One day cold chain handlers traning for block level cold chain hadlers by State and district cold chain officers </t>
  </si>
  <si>
    <t xml:space="preserve"> One day traning of block level data handlers by DIOs and District cold chain officer  </t>
  </si>
  <si>
    <t>PC &amp; PNDT</t>
  </si>
  <si>
    <t>Training of VHSNC Members/ PRI Members</t>
  </si>
  <si>
    <t>B.8</t>
  </si>
  <si>
    <t>AYUSH trainings</t>
  </si>
  <si>
    <t>AYUSH/ NRHM</t>
  </si>
  <si>
    <t>HMIS Trainings</t>
  </si>
  <si>
    <t>MCTS Trainings</t>
  </si>
  <si>
    <t>MCTS</t>
  </si>
  <si>
    <t>Training materials and strengthening of training institutions</t>
  </si>
  <si>
    <t>Patient Transport Services (including HR)</t>
  </si>
  <si>
    <t>NRHM/ RCH</t>
  </si>
  <si>
    <t>Basic Life Support</t>
  </si>
  <si>
    <t>A.1.2 &amp; A.1.7.5 &amp; A.2.10.3 &amp; B.12</t>
  </si>
  <si>
    <t>102/ Basic State Government Ambulances</t>
  </si>
  <si>
    <t xml:space="preserve">102/Basic State government ambulance </t>
  </si>
  <si>
    <t xml:space="preserve">Opex including POL </t>
  </si>
  <si>
    <t>EMRI Ambulances</t>
  </si>
  <si>
    <t>JSSK (PW and sick neonates)</t>
  </si>
  <si>
    <t>Advanced Life Support</t>
  </si>
  <si>
    <t>102/ State Government Ambulances- advanced life support</t>
  </si>
  <si>
    <t>Opex- Advanced life support</t>
  </si>
  <si>
    <t>Opex including POL (including JSSK)</t>
  </si>
  <si>
    <t>HR advanced life support incl training under PTS</t>
  </si>
  <si>
    <t>Call Center</t>
  </si>
  <si>
    <t>Others (PTS)</t>
  </si>
  <si>
    <t>MMU (including HR)</t>
  </si>
  <si>
    <t xml:space="preserve">Capex </t>
  </si>
  <si>
    <t>HR Costs incl training</t>
  </si>
  <si>
    <t>Other Costs (GPS tracking etc)</t>
  </si>
  <si>
    <t>MMV (including HR)</t>
  </si>
  <si>
    <t>Other Costs</t>
  </si>
  <si>
    <t>Communitization</t>
  </si>
  <si>
    <t>ASHA (including HR for Resource Centres)</t>
  </si>
  <si>
    <t>Selection &amp; Training of ASHA (Specify Module)</t>
  </si>
  <si>
    <t>New</t>
  </si>
  <si>
    <t>Incentive for Maternal Health (Please specify)</t>
  </si>
  <si>
    <t>Incentive for Child Health (Please specify)</t>
  </si>
  <si>
    <t>Incentive for Family Planning (Please specify)</t>
  </si>
  <si>
    <t>Incentive for Immunization (Please specify)</t>
  </si>
  <si>
    <t>Other Incentives</t>
  </si>
  <si>
    <t>RKS/ VHSNC  Grants</t>
  </si>
  <si>
    <t>B.2 &amp; B.3 &amp; B.6</t>
  </si>
  <si>
    <t>Corpus Grants                              DH</t>
  </si>
  <si>
    <t>Annual Maintainance Grants</t>
  </si>
  <si>
    <t>Untied Grants</t>
  </si>
  <si>
    <t>CHC/ SDH</t>
  </si>
  <si>
    <t>VHSNC (untied funds for VHSNCs as per norms)</t>
  </si>
  <si>
    <t>B.2.4</t>
  </si>
  <si>
    <t>Community Monitoring</t>
  </si>
  <si>
    <t>Other RCH Services</t>
  </si>
  <si>
    <t>JSY</t>
  </si>
  <si>
    <t>JSY Division</t>
  </si>
  <si>
    <t>Adminstrative Expenses</t>
  </si>
  <si>
    <t xml:space="preserve">A.1.4.3. </t>
  </si>
  <si>
    <t xml:space="preserve">A.1.4.4. </t>
  </si>
  <si>
    <t>JSSK (Other than drugs/ Diagnostics nd referral transport)</t>
  </si>
  <si>
    <t>Blood Banks &amp; BSUs</t>
  </si>
  <si>
    <t>MTP Services at Health Facilities</t>
  </si>
  <si>
    <t>RTI/ STI Services at Health Facilities</t>
  </si>
  <si>
    <t>Maternal Death Review</t>
  </si>
  <si>
    <t>Facility Based Newborn Care/FBNC  (operational cost, rapid assessments, setting of state resource centres)</t>
  </si>
  <si>
    <t>Infant and Young Child Feeding/IYCF and other nutrition interventions (IYCF corners, BFHI, IMS ACT)</t>
  </si>
  <si>
    <t>Facility and Community based Care of Children  with  Severe Acute Malnutrition (include NRC establishment &amp; operational cost excluding HR cost)</t>
  </si>
  <si>
    <t xml:space="preserve">Any other interventions </t>
  </si>
  <si>
    <t xml:space="preserve">Family Planning </t>
  </si>
  <si>
    <t xml:space="preserve"> Accreditation of private providers for IUD insertion services</t>
  </si>
  <si>
    <t>PPIUCD Services</t>
  </si>
  <si>
    <t>World Population Day</t>
  </si>
  <si>
    <t>Adolescent Clinics</t>
  </si>
  <si>
    <t>Setting up new Clinics</t>
  </si>
  <si>
    <t>Operating Cost of Existing Clinics</t>
  </si>
  <si>
    <t>WIFS Activity</t>
  </si>
  <si>
    <t>School Health (Excluding HR, Mobility, Training, Drugs &amp; Equipments)</t>
  </si>
  <si>
    <t xml:space="preserve">Preparation of detailed operational plan for the dedicated School Health programme </t>
  </si>
  <si>
    <t>PC-PNDT</t>
  </si>
  <si>
    <t>Special Plans for Urban RCH</t>
  </si>
  <si>
    <t>All Operating expenses for UHCs/UHP (except HR)</t>
  </si>
  <si>
    <t xml:space="preserve">Focus on slum &amp; underserved areas in urban areas/alternative vaccinator for slums   </t>
  </si>
  <si>
    <t xml:space="preserve"> c.1.g </t>
  </si>
  <si>
    <t>Special Plans for Tribal RCH</t>
  </si>
  <si>
    <t>RCH</t>
  </si>
  <si>
    <t>c.1.i/j/k/l/n/ r/s</t>
  </si>
  <si>
    <t>Alternative Vaccine Delivery  in other areas</t>
  </si>
  <si>
    <t xml:space="preserve">To develop microplan at sub-centre level </t>
  </si>
  <si>
    <t xml:space="preserve">For consolidation of microplans at block level  </t>
  </si>
  <si>
    <t xml:space="preserve">Red/Black plastic bags etc.  </t>
  </si>
  <si>
    <t xml:space="preserve">Hub Cutter/ Bleach/Hypochlorite solution/ Twin bucket  </t>
  </si>
  <si>
    <t xml:space="preserve">Safety Pits </t>
  </si>
  <si>
    <t xml:space="preserve">State specific requirement </t>
  </si>
  <si>
    <t>Cold Chain Maintainance</t>
  </si>
  <si>
    <t xml:space="preserve">Pulse Polio Operational Cost (Tentative) </t>
  </si>
  <si>
    <t>Supportive Supervision/ Mobility Support</t>
  </si>
  <si>
    <t>Supportive Supervision - State level</t>
  </si>
  <si>
    <t>Supportive Supervision - District level</t>
  </si>
  <si>
    <t>Supportive Supervision - Block level</t>
  </si>
  <si>
    <t>Mobility Support for ARSH/ ICTC Counsellors</t>
  </si>
  <si>
    <t xml:space="preserve">Mobility Support for Immunization. </t>
  </si>
  <si>
    <t>Mobility Support for supervision for district level officers.</t>
  </si>
  <si>
    <t>Mobility support for supervision at state level</t>
  </si>
  <si>
    <t>Mobility Cost for PNDT Cells</t>
  </si>
  <si>
    <t>Mobility Cost for School Health Teams</t>
  </si>
  <si>
    <t>Qaurterly Review Meetings for Immunization</t>
  </si>
  <si>
    <t>C.1.d.e.f</t>
  </si>
  <si>
    <t xml:space="preserve">Support for Quarterly State level review meetings of district officer  </t>
  </si>
  <si>
    <t xml:space="preserve">Quarterly review meetings  exclusive for RI at district level with one Block Mos, CDPO, and other stake holders </t>
  </si>
  <si>
    <t xml:space="preserve">Quarterly review meetings exclusive for RI at block level  </t>
  </si>
  <si>
    <t>Other Review Meetings</t>
  </si>
  <si>
    <t>NRHM/RCH</t>
  </si>
  <si>
    <t>Administrative Costs &amp; Office Expenses</t>
  </si>
  <si>
    <t>FMG</t>
  </si>
  <si>
    <t>Other Administrative Costs</t>
  </si>
  <si>
    <t xml:space="preserve">Consumables for computer including provision for internet access for Routine Immunization Micro Plans (RIMs)  </t>
  </si>
  <si>
    <t xml:space="preserve">Other Office and admin. expenses </t>
  </si>
  <si>
    <t xml:space="preserve">Health Action Plans </t>
  </si>
  <si>
    <t>State Health Action Plan</t>
  </si>
  <si>
    <t>District Health Action Plan</t>
  </si>
  <si>
    <t>Block/Village Health Action Plan</t>
  </si>
  <si>
    <t>IEC/ BCC</t>
  </si>
  <si>
    <t>Mass Media</t>
  </si>
  <si>
    <t>IEC Division</t>
  </si>
  <si>
    <t>Mid Media</t>
  </si>
  <si>
    <t>Interpersonal Communications</t>
  </si>
  <si>
    <t>Health Melas</t>
  </si>
  <si>
    <t xml:space="preserve">Printing of other material for AH/ MCP cards/ registers /Safe Motherhood Booklet/Partographs/ Quality Protocol Posters/Reporting formats for HMIS/ MCTS etc. </t>
  </si>
  <si>
    <t xml:space="preserve"> Printing and dissemination of Immunization cards, tally sheets, monitoring forms etc.  </t>
  </si>
  <si>
    <t xml:space="preserve"> c.1.c </t>
  </si>
  <si>
    <t>State Specific Initiatives/ Innovations</t>
  </si>
  <si>
    <t>PPP/ NGO</t>
  </si>
  <si>
    <t>Health Insurance scheme</t>
  </si>
  <si>
    <t>E- Governance</t>
  </si>
  <si>
    <t>NRHM/ HMIS/ MCTS</t>
  </si>
  <si>
    <t>Manianance of Computers/ AMC/ etc.</t>
  </si>
  <si>
    <t>Data Validation Call Centers</t>
  </si>
  <si>
    <t>Health Helplines</t>
  </si>
  <si>
    <t>e-Governance initiative</t>
  </si>
  <si>
    <t>Out Reach Services</t>
  </si>
  <si>
    <t>VHND</t>
  </si>
  <si>
    <t>A.1.3.2.</t>
  </si>
  <si>
    <t>Outreach Camps</t>
  </si>
  <si>
    <t>A.1.3.1.</t>
  </si>
  <si>
    <t>Outreach activities for ARSH</t>
  </si>
  <si>
    <t>Outreach activities for Urban RCH</t>
  </si>
  <si>
    <t>Outreach activities for Tribal RCH</t>
  </si>
  <si>
    <t>Quality Assurance (including HR)</t>
  </si>
  <si>
    <t xml:space="preserve">B.15.2 </t>
  </si>
  <si>
    <t>Respective Divisions</t>
  </si>
  <si>
    <t>Other Important Areas</t>
  </si>
  <si>
    <t>Grievance Redressal System</t>
  </si>
  <si>
    <t>Intersectoral Convergance</t>
  </si>
  <si>
    <t>Research Studies</t>
  </si>
  <si>
    <t>SHSRC</t>
  </si>
  <si>
    <t>B.21.</t>
  </si>
  <si>
    <t>Special Plans for  LWE Areas / vulnerable groups</t>
  </si>
  <si>
    <t>Non Communicable Diseases</t>
  </si>
  <si>
    <t>NCD Division</t>
  </si>
  <si>
    <t xml:space="preserve">Other Expenditures (Power Backup, Convergence, any other etc.) </t>
  </si>
  <si>
    <t>(Salaries of regular Staff only)</t>
  </si>
  <si>
    <t>Direction &amp; Administration</t>
  </si>
  <si>
    <t>Salaries (Kindly Specify the position and the type of Staff)</t>
  </si>
  <si>
    <t>J.1.1</t>
  </si>
  <si>
    <t>J.2.1</t>
  </si>
  <si>
    <t>J.2.2</t>
  </si>
  <si>
    <t>J.3.1</t>
  </si>
  <si>
    <t>J.3.2</t>
  </si>
  <si>
    <t>J.3.3</t>
  </si>
  <si>
    <t>J.3.4</t>
  </si>
  <si>
    <t>J.4.1</t>
  </si>
  <si>
    <t>J.4.2</t>
  </si>
  <si>
    <t>J.4.3</t>
  </si>
  <si>
    <t>J.4.4</t>
  </si>
  <si>
    <t>J.5.1</t>
  </si>
  <si>
    <t>J.5.2</t>
  </si>
  <si>
    <t>J.5.3</t>
  </si>
  <si>
    <t>J.5.4</t>
  </si>
  <si>
    <t>J.5.5</t>
  </si>
  <si>
    <t>J.5.6</t>
  </si>
  <si>
    <t>J.5.7</t>
  </si>
  <si>
    <t>J.6.1</t>
  </si>
  <si>
    <t>J.6.2</t>
  </si>
  <si>
    <t>J.3.5</t>
  </si>
  <si>
    <t>J.6.3</t>
  </si>
  <si>
    <t>J.6.4</t>
  </si>
  <si>
    <t>J.6.5</t>
  </si>
  <si>
    <t>J.6.6</t>
  </si>
  <si>
    <t>J.6.7</t>
  </si>
  <si>
    <t>J.6.8</t>
  </si>
  <si>
    <t>J.6.9</t>
  </si>
  <si>
    <t>J.6.10</t>
  </si>
  <si>
    <t>J.6.11</t>
  </si>
  <si>
    <t>J.6.12</t>
  </si>
  <si>
    <t>J.6.13</t>
  </si>
  <si>
    <t>J.6.14</t>
  </si>
  <si>
    <t>J.6.15</t>
  </si>
  <si>
    <t>J.6.16</t>
  </si>
  <si>
    <t>J.6.17</t>
  </si>
  <si>
    <t>J.6.18</t>
  </si>
  <si>
    <t>J.6.19</t>
  </si>
  <si>
    <t>J.6.20</t>
  </si>
  <si>
    <t>J.7.1</t>
  </si>
  <si>
    <t>J.7.1.1</t>
  </si>
  <si>
    <t>J.7.1.2</t>
  </si>
  <si>
    <t>J.7.1.3</t>
  </si>
  <si>
    <t>J.7.1.4</t>
  </si>
  <si>
    <t>J.7.1.5</t>
  </si>
  <si>
    <t>J.7.1.6</t>
  </si>
  <si>
    <t>J.7.1.7</t>
  </si>
  <si>
    <t>J.7.2</t>
  </si>
  <si>
    <t>J.7.2.1</t>
  </si>
  <si>
    <t>J.7.2.2</t>
  </si>
  <si>
    <t>J.7.2.3</t>
  </si>
  <si>
    <t>J.7.2.4</t>
  </si>
  <si>
    <t>J.7.2.5</t>
  </si>
  <si>
    <t>J.7.2.6</t>
  </si>
  <si>
    <t>J.7.2.7</t>
  </si>
  <si>
    <t>J.7.2.8</t>
  </si>
  <si>
    <t>Non governmental providers of health care RMPs</t>
  </si>
  <si>
    <t>Public Private Partnerships (Out Sourcing set up, if applicable for State, to be budgeted under this head)</t>
  </si>
  <si>
    <t>B13.2.5</t>
  </si>
  <si>
    <t>B13.2.6</t>
  </si>
  <si>
    <t>B13.2.7</t>
  </si>
  <si>
    <t>B13.2.8</t>
  </si>
  <si>
    <t>B13.2.9</t>
  </si>
  <si>
    <t>B13.2.10</t>
  </si>
  <si>
    <t>A.4.1.6</t>
  </si>
  <si>
    <t>A.4.1.6.1</t>
  </si>
  <si>
    <t>A.4.1.6.2</t>
  </si>
  <si>
    <t>A.4.1.6.3</t>
  </si>
  <si>
    <t>A.4.1.6.4</t>
  </si>
  <si>
    <t>A.4.1.6.5</t>
  </si>
  <si>
    <t>A.4.1.6.6</t>
  </si>
  <si>
    <t>A.4.1.6.7</t>
  </si>
  <si>
    <t>A.4.1.6.8</t>
  </si>
  <si>
    <t>A.4.1.6.9</t>
  </si>
  <si>
    <t>A.4.1.6.10</t>
  </si>
  <si>
    <t>Review meetings</t>
  </si>
  <si>
    <t>District</t>
  </si>
  <si>
    <t>A.1.6.6</t>
  </si>
  <si>
    <t>A.1.6.7</t>
  </si>
  <si>
    <t>A.1.6.8</t>
  </si>
  <si>
    <t>A.1.6.9</t>
  </si>
  <si>
    <t>A.1.6.10</t>
  </si>
  <si>
    <t>A.1.6.11</t>
  </si>
  <si>
    <t>A.1.6.12</t>
  </si>
  <si>
    <t>A.1.6.13</t>
  </si>
  <si>
    <t>A.1.6.14</t>
  </si>
  <si>
    <t>A.1.6.15</t>
  </si>
  <si>
    <t>A.2.11.3</t>
  </si>
  <si>
    <t>A.2.11.4</t>
  </si>
  <si>
    <t>A.2.11.5</t>
  </si>
  <si>
    <t>A.3.5.4.3</t>
  </si>
  <si>
    <t>A.3.5.4.4</t>
  </si>
  <si>
    <t>A.3.5.4.5</t>
  </si>
  <si>
    <t>A.4.2.5.3</t>
  </si>
  <si>
    <t>A.4.2.5.4</t>
  </si>
  <si>
    <t>A.4.2.5.5</t>
  </si>
  <si>
    <t>A.4.2.5.6</t>
  </si>
  <si>
    <t>A.4.2.5.7</t>
  </si>
  <si>
    <t>A.4.2.5.8</t>
  </si>
  <si>
    <t>A.4.2.5.9</t>
  </si>
  <si>
    <t>A.4.2.5.10</t>
  </si>
  <si>
    <t>A.5.5.3</t>
  </si>
  <si>
    <t>A.5.5.4</t>
  </si>
  <si>
    <t>A.5.5.5</t>
  </si>
  <si>
    <t>A.5.5.6</t>
  </si>
  <si>
    <t>A.5.5.7</t>
  </si>
  <si>
    <t>A.5.5.8</t>
  </si>
  <si>
    <t>A.5.5.9</t>
  </si>
  <si>
    <t>A.5.5.10</t>
  </si>
  <si>
    <t>A.6.4.3</t>
  </si>
  <si>
    <t>A.6.4.4</t>
  </si>
  <si>
    <t>A.6.4.5</t>
  </si>
  <si>
    <t>A.6.4.6</t>
  </si>
  <si>
    <t>A.6.4.7</t>
  </si>
  <si>
    <t>A.6.4.8</t>
  </si>
  <si>
    <t>A.6.4.9</t>
  </si>
  <si>
    <t>A.6.4.10</t>
  </si>
  <si>
    <t>A.7.2.3</t>
  </si>
  <si>
    <t>A.7.2.4</t>
  </si>
  <si>
    <t>A.7.2.5</t>
  </si>
  <si>
    <t>A.7.2.6</t>
  </si>
  <si>
    <t>A.7.2.7</t>
  </si>
  <si>
    <t>A.7.2.8</t>
  </si>
  <si>
    <t>A.7.2.9</t>
  </si>
  <si>
    <t>A.7.2.10</t>
  </si>
  <si>
    <t>A.8.1.10.3</t>
  </si>
  <si>
    <t>A.8.1.10.4</t>
  </si>
  <si>
    <t>A.8.1.10.5</t>
  </si>
  <si>
    <t>A.8.1.10.6</t>
  </si>
  <si>
    <t>A.8.1.10.7</t>
  </si>
  <si>
    <t>A.8.1.10.8</t>
  </si>
  <si>
    <t>A.8.1.10.9</t>
  </si>
  <si>
    <t>A.8.1.10.10</t>
  </si>
  <si>
    <t>A.9.2.2.3</t>
  </si>
  <si>
    <t>A.9.2.2.4</t>
  </si>
  <si>
    <t>A.9.3.7.3</t>
  </si>
  <si>
    <t>A.9.3.7.4</t>
  </si>
  <si>
    <t>A.9.3.7.5</t>
  </si>
  <si>
    <t>A.9.3.7.6</t>
  </si>
  <si>
    <t>A.9.3.7.7</t>
  </si>
  <si>
    <t>A.9.3.7.8</t>
  </si>
  <si>
    <t>A.9.3.7.9</t>
  </si>
  <si>
    <t>A.9.3.7.10</t>
  </si>
  <si>
    <t>A.9.5.5.2.c</t>
  </si>
  <si>
    <t>A.9.5.5.2.d</t>
  </si>
  <si>
    <t>A.9.5.5.2.e</t>
  </si>
  <si>
    <t>A.9.6.6.3</t>
  </si>
  <si>
    <t>A.9.6.6.4</t>
  </si>
  <si>
    <t>A.9.6.6.5</t>
  </si>
  <si>
    <t>A.9.7.6.4</t>
  </si>
  <si>
    <t>A.9.7.6.5</t>
  </si>
  <si>
    <t>A.9.8.4.3</t>
  </si>
  <si>
    <t>A.9.8.4.4</t>
  </si>
  <si>
    <t>A.9.8.4.5</t>
  </si>
  <si>
    <t>A.10.1.11.1</t>
  </si>
  <si>
    <t>A.10.1.11.2</t>
  </si>
  <si>
    <t>A.10.1.11.3</t>
  </si>
  <si>
    <t>A.10.1.11.4</t>
  </si>
  <si>
    <t>A.10.1.11.5</t>
  </si>
  <si>
    <t>A.10.2.8.1</t>
  </si>
  <si>
    <t>A.10.2.8.2</t>
  </si>
  <si>
    <t>A.10.2.8.3</t>
  </si>
  <si>
    <t>A.10.2.8.4</t>
  </si>
  <si>
    <t>A.10.2.8.5</t>
  </si>
  <si>
    <t>A.10.3.7.1</t>
  </si>
  <si>
    <t>A.10.3.7.2</t>
  </si>
  <si>
    <t>A.10.3.7.3</t>
  </si>
  <si>
    <t>A.10.3.7.4</t>
  </si>
  <si>
    <t>A.10.3.7.5</t>
  </si>
  <si>
    <t>A.10.4.5</t>
  </si>
  <si>
    <t>A.10.7.4.1</t>
  </si>
  <si>
    <t>A.10.7.4.2</t>
  </si>
  <si>
    <t>A.10.7.4.3</t>
  </si>
  <si>
    <t>A.10.7.4.4</t>
  </si>
  <si>
    <t>A.10.7.4.5</t>
  </si>
  <si>
    <t>A.11.4.3</t>
  </si>
  <si>
    <t>A.11.4.4</t>
  </si>
  <si>
    <t>A.11.4.5</t>
  </si>
  <si>
    <t>B8.3.4</t>
  </si>
  <si>
    <t>B8.3.5</t>
  </si>
  <si>
    <t>B11.1.5.1</t>
  </si>
  <si>
    <t>B11.1.5.2</t>
  </si>
  <si>
    <t>B11.1.5.3</t>
  </si>
  <si>
    <t>B11.1.5.4</t>
  </si>
  <si>
    <t>B11.1.5.5</t>
  </si>
  <si>
    <t>B11.2.5.1</t>
  </si>
  <si>
    <t>B11.2.5.2</t>
  </si>
  <si>
    <t>B11.2.5.3</t>
  </si>
  <si>
    <t>B11.2.5.4</t>
  </si>
  <si>
    <t>B11.2.5.5</t>
  </si>
  <si>
    <t>B12.2.9.3</t>
  </si>
  <si>
    <t>B12.2.9.4</t>
  </si>
  <si>
    <t>B12.2.9.5</t>
  </si>
  <si>
    <t>B12.2.9.6</t>
  </si>
  <si>
    <t>B12.2.9.7</t>
  </si>
  <si>
    <t>B12.2.9.8</t>
  </si>
  <si>
    <t>B12.2.9.9</t>
  </si>
  <si>
    <t>B12.2.9.10</t>
  </si>
  <si>
    <t>B15.1.4.3</t>
  </si>
  <si>
    <t>B15.1.4.4</t>
  </si>
  <si>
    <t>B15.1.4.5</t>
  </si>
  <si>
    <t>B15.1.4.6</t>
  </si>
  <si>
    <t>B15.1.4.7</t>
  </si>
  <si>
    <t>B15.1.4.8</t>
  </si>
  <si>
    <t>B15.1.4.9</t>
  </si>
  <si>
    <t>B15.1.4.10</t>
  </si>
  <si>
    <t>B15.3.1.6.3</t>
  </si>
  <si>
    <t>B15.3.1.6.4</t>
  </si>
  <si>
    <t>B15.3.1.6.5</t>
  </si>
  <si>
    <t>B15.3.2.1.d.3</t>
  </si>
  <si>
    <t>B15.3.2.1.d.4</t>
  </si>
  <si>
    <t>B15.3.2.1.d.5</t>
  </si>
  <si>
    <t>B15.3.3.10.3</t>
  </si>
  <si>
    <t>B15.3.3.10.4</t>
  </si>
  <si>
    <t>B15.3.3.10.5</t>
  </si>
  <si>
    <t>B16.1.1.3.4</t>
  </si>
  <si>
    <t>B16.1.1.3.5</t>
  </si>
  <si>
    <t>B16.1.1.3.6</t>
  </si>
  <si>
    <t>B16.1.1.3.7</t>
  </si>
  <si>
    <t>B16.1.1.3.8</t>
  </si>
  <si>
    <t>B16.1.1.3.9</t>
  </si>
  <si>
    <t>B16.1.1.3.10</t>
  </si>
  <si>
    <t>B16.1.2.4</t>
  </si>
  <si>
    <t>B16.1.2.5</t>
  </si>
  <si>
    <t>B16.1.2.6</t>
  </si>
  <si>
    <t>B16.1.2.7</t>
  </si>
  <si>
    <t>B16.1.2.8</t>
  </si>
  <si>
    <t>B16.1.2.9</t>
  </si>
  <si>
    <t>B16.1.2.10</t>
  </si>
  <si>
    <t>B16.1.3.6.3</t>
  </si>
  <si>
    <t>B16.1.3.6.4</t>
  </si>
  <si>
    <t>B16.1.3.6.5</t>
  </si>
  <si>
    <t>B16.1.5.1</t>
  </si>
  <si>
    <t>B16.1.5.2</t>
  </si>
  <si>
    <t>B16.1.5.3</t>
  </si>
  <si>
    <t>B16.1.5.4</t>
  </si>
  <si>
    <t>B16.1.5.5</t>
  </si>
  <si>
    <t>B.16.2.1.3.3</t>
  </si>
  <si>
    <t>B.16.2.1.3.4</t>
  </si>
  <si>
    <t>B.16.2.1.3.5</t>
  </si>
  <si>
    <t>B.16.2.2.4</t>
  </si>
  <si>
    <t>B.16.2.2.5</t>
  </si>
  <si>
    <t>B.16.2.3.4</t>
  </si>
  <si>
    <t>B.16.2.3.5</t>
  </si>
  <si>
    <t>B.16.2.4.4</t>
  </si>
  <si>
    <t>B.16.2.4.5</t>
  </si>
  <si>
    <t>B.17.4.3</t>
  </si>
  <si>
    <t>B.17.4.4</t>
  </si>
  <si>
    <t>B.17.4.5</t>
  </si>
  <si>
    <t>B.17.4.6</t>
  </si>
  <si>
    <t>B.17.4.7</t>
  </si>
  <si>
    <t>B.17.4.8</t>
  </si>
  <si>
    <t>B.17.4.9</t>
  </si>
  <si>
    <t>B.17.4.10</t>
  </si>
  <si>
    <t xml:space="preserve"> Quantity / Target</t>
  </si>
  <si>
    <t>Commited unspent  balance                                     (as on October 2012)</t>
  </si>
  <si>
    <t>Please provide details of MH training in annexure provided for MH in A.1.</t>
  </si>
</sst>
</file>

<file path=xl/styles.xml><?xml version="1.0" encoding="utf-8"?>
<styleSheet xmlns="http://schemas.openxmlformats.org/spreadsheetml/2006/main">
  <numFmts count="3">
    <numFmt numFmtId="43" formatCode="_(* #,##0.00_);_(* \(#,##0.00\);_(* &quot;-&quot;??_);_(@_)"/>
    <numFmt numFmtId="164" formatCode="_(* #,##0.00000_);_(* \(#,##0.00000\);_(* &quot;-&quot;?????_);_(@_)"/>
    <numFmt numFmtId="165" formatCode="0.0"/>
  </numFmts>
  <fonts count="72">
    <font>
      <sz val="10"/>
      <name val="Arial"/>
    </font>
    <font>
      <sz val="10"/>
      <name val="Arial"/>
      <family val="2"/>
    </font>
    <font>
      <sz val="11"/>
      <color indexed="8"/>
      <name val="Calibri"/>
      <family val="2"/>
    </font>
    <font>
      <b/>
      <sz val="11"/>
      <name val="Calibri"/>
      <family val="2"/>
    </font>
    <font>
      <b/>
      <sz val="12"/>
      <name val="Calibri"/>
      <family val="2"/>
    </font>
    <font>
      <sz val="11"/>
      <name val="Calibri"/>
      <family val="2"/>
    </font>
    <font>
      <b/>
      <i/>
      <sz val="11"/>
      <name val="Calibri"/>
      <family val="2"/>
    </font>
    <font>
      <b/>
      <sz val="10"/>
      <name val="Arial"/>
      <family val="2"/>
    </font>
    <font>
      <sz val="10"/>
      <name val="Calibri"/>
      <family val="2"/>
      <scheme val="minor"/>
    </font>
    <font>
      <b/>
      <sz val="10"/>
      <name val="Calibri"/>
      <family val="2"/>
      <scheme val="minor"/>
    </font>
    <font>
      <b/>
      <i/>
      <sz val="10"/>
      <name val="Calibri"/>
      <family val="2"/>
      <scheme val="minor"/>
    </font>
    <font>
      <i/>
      <sz val="10"/>
      <name val="Calibri"/>
      <family val="2"/>
      <scheme val="minor"/>
    </font>
    <font>
      <b/>
      <sz val="12"/>
      <name val="Arial"/>
      <family val="2"/>
    </font>
    <font>
      <b/>
      <u/>
      <sz val="12"/>
      <name val="Arial"/>
      <family val="2"/>
    </font>
    <font>
      <sz val="12"/>
      <name val="Arial"/>
      <family val="2"/>
    </font>
    <font>
      <b/>
      <sz val="12"/>
      <color indexed="8"/>
      <name val="Arial"/>
      <family val="2"/>
    </font>
    <font>
      <b/>
      <sz val="11"/>
      <name val="Arial"/>
      <family val="2"/>
    </font>
    <font>
      <sz val="9"/>
      <name val="Arial"/>
      <family val="2"/>
    </font>
    <font>
      <sz val="12"/>
      <color indexed="8"/>
      <name val="Arial"/>
      <family val="2"/>
    </font>
    <font>
      <u/>
      <sz val="12"/>
      <name val="Arial"/>
      <family val="2"/>
    </font>
    <font>
      <sz val="12"/>
      <color indexed="8"/>
      <name val="Times New Roman"/>
      <family val="1"/>
    </font>
    <font>
      <b/>
      <sz val="12"/>
      <color indexed="8"/>
      <name val="Times New Roman"/>
      <family val="1"/>
    </font>
    <font>
      <sz val="12"/>
      <name val="Times New Roman"/>
      <family val="1"/>
    </font>
    <font>
      <b/>
      <sz val="9"/>
      <name val="Arial"/>
      <family val="2"/>
    </font>
    <font>
      <b/>
      <sz val="12"/>
      <name val="Times New Roman"/>
      <family val="1"/>
    </font>
    <font>
      <sz val="11"/>
      <name val="Arial"/>
      <family val="2"/>
    </font>
    <font>
      <sz val="12"/>
      <color indexed="10"/>
      <name val="Arial"/>
      <family val="2"/>
    </font>
    <font>
      <i/>
      <sz val="12"/>
      <name val="Arial"/>
      <family val="2"/>
    </font>
    <font>
      <b/>
      <i/>
      <sz val="12"/>
      <name val="Arial"/>
      <family val="2"/>
    </font>
    <font>
      <b/>
      <sz val="10"/>
      <color indexed="10"/>
      <name val="Arial"/>
      <family val="2"/>
    </font>
    <font>
      <sz val="10"/>
      <color indexed="10"/>
      <name val="Arial"/>
      <family val="2"/>
    </font>
    <font>
      <b/>
      <sz val="12"/>
      <color indexed="10"/>
      <name val="Arial"/>
      <family val="2"/>
    </font>
    <font>
      <b/>
      <sz val="10"/>
      <color indexed="8"/>
      <name val="Arial"/>
      <family val="2"/>
    </font>
    <font>
      <b/>
      <sz val="11"/>
      <color indexed="8"/>
      <name val="Arial"/>
      <family val="2"/>
    </font>
    <font>
      <sz val="12"/>
      <color indexed="8"/>
      <name val="Book Antiqua"/>
      <family val="1"/>
    </font>
    <font>
      <b/>
      <sz val="16"/>
      <name val="Arial"/>
      <family val="2"/>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4"/>
      <color theme="1"/>
      <name val="Calibri"/>
      <family val="2"/>
      <scheme val="minor"/>
    </font>
    <font>
      <u/>
      <sz val="9"/>
      <color theme="10"/>
      <name val="Arial"/>
      <family val="2"/>
    </font>
    <font>
      <b/>
      <u/>
      <sz val="9"/>
      <color theme="10"/>
      <name val="Arial"/>
      <family val="2"/>
    </font>
    <font>
      <sz val="9"/>
      <color theme="1"/>
      <name val="Calibri"/>
      <family val="2"/>
      <scheme val="minor"/>
    </font>
    <font>
      <sz val="9"/>
      <name val="Calibri"/>
      <family val="2"/>
      <scheme val="minor"/>
    </font>
    <font>
      <b/>
      <sz val="9"/>
      <color theme="1"/>
      <name val="Calibri"/>
      <family val="2"/>
      <scheme val="minor"/>
    </font>
    <font>
      <b/>
      <sz val="9"/>
      <name val="Calibri"/>
      <family val="2"/>
      <scheme val="minor"/>
    </font>
    <font>
      <sz val="9"/>
      <color rgb="FFFF0000"/>
      <name val="Calibri"/>
      <family val="2"/>
      <scheme val="minor"/>
    </font>
    <font>
      <sz val="9"/>
      <color indexed="81"/>
      <name val="Tahoma"/>
      <family val="2"/>
    </font>
    <font>
      <b/>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b/>
      <sz val="14"/>
      <color indexed="81"/>
      <name val="Tahoma"/>
      <family val="2"/>
    </font>
    <font>
      <sz val="14"/>
      <color indexed="81"/>
      <name val="Tahoma"/>
      <family val="2"/>
    </font>
    <font>
      <b/>
      <sz val="9"/>
      <color rgb="FF000000"/>
      <name val="Calibri"/>
      <family val="2"/>
    </font>
    <font>
      <sz val="9"/>
      <name val="Calibri"/>
      <family val="2"/>
    </font>
    <font>
      <sz val="9"/>
      <color rgb="FF000000"/>
      <name val="Calibri"/>
      <family val="2"/>
    </font>
    <font>
      <b/>
      <sz val="9"/>
      <name val="Calibri"/>
      <family val="2"/>
    </font>
    <font>
      <i/>
      <sz val="9"/>
      <color theme="1"/>
      <name val="Calibri"/>
      <family val="2"/>
      <scheme val="minor"/>
    </font>
    <font>
      <i/>
      <sz val="9"/>
      <color rgb="FF000000"/>
      <name val="Calibri"/>
      <family val="2"/>
    </font>
    <font>
      <b/>
      <i/>
      <sz val="9"/>
      <color rgb="FF000000"/>
      <name val="Calibri"/>
      <family val="2"/>
    </font>
    <font>
      <sz val="9"/>
      <color rgb="FF000000"/>
      <name val="Calibri"/>
      <family val="2"/>
      <scheme val="minor"/>
    </font>
    <font>
      <sz val="16"/>
      <color theme="1"/>
      <name val="Calibri"/>
      <family val="2"/>
      <scheme val="minor"/>
    </font>
    <font>
      <u/>
      <sz val="16"/>
      <color theme="10"/>
      <name val="Arial"/>
      <family val="2"/>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1"/>
      <color rgb="FF000000"/>
      <name val="Calibri"/>
      <family val="2"/>
    </font>
    <font>
      <b/>
      <sz val="9"/>
      <color rgb="FF000000"/>
      <name val="Calibri"/>
      <family val="2"/>
      <scheme val="minor"/>
    </font>
  </fonts>
  <fills count="28">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rgb="FFFFC000"/>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
      <patternFill patternType="solid">
        <fgColor indexed="42"/>
        <bgColor indexed="64"/>
      </patternFill>
    </fill>
    <fill>
      <patternFill patternType="solid">
        <fgColor theme="4"/>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B6DDE8"/>
        <bgColor indexed="64"/>
      </patternFill>
    </fill>
    <fill>
      <patternFill patternType="solid">
        <fgColor theme="3" tint="0.79998168889431442"/>
        <bgColor indexed="64"/>
      </patternFill>
    </fill>
    <fill>
      <patternFill patternType="solid">
        <fgColor rgb="FFCCFF66"/>
        <bgColor indexed="64"/>
      </patternFill>
    </fill>
    <fill>
      <patternFill patternType="solid">
        <fgColor theme="9" tint="-0.249977111117893"/>
        <bgColor indexed="64"/>
      </patternFill>
    </fill>
    <fill>
      <patternFill patternType="solid">
        <fgColor rgb="FFC5D9F1"/>
        <bgColor indexed="64"/>
      </patternFill>
    </fill>
    <fill>
      <patternFill patternType="solid">
        <fgColor rgb="FF95B3D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bottom/>
      <diagonal/>
    </border>
  </borders>
  <cellStyleXfs count="8">
    <xf numFmtId="0" fontId="0" fillId="0" borderId="0"/>
    <xf numFmtId="0" fontId="1" fillId="0" borderId="0"/>
    <xf numFmtId="0" fontId="1"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applyProtection="0">
      <alignment vertical="top"/>
      <protection locked="0"/>
    </xf>
  </cellStyleXfs>
  <cellXfs count="849">
    <xf numFmtId="0" fontId="0" fillId="0" borderId="0" xfId="0"/>
    <xf numFmtId="0" fontId="3" fillId="0" borderId="0" xfId="0" applyFont="1" applyAlignment="1">
      <alignment horizontal="center"/>
    </xf>
    <xf numFmtId="0" fontId="4"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5" fillId="0" borderId="1" xfId="0" applyFont="1" applyBorder="1" applyAlignment="1">
      <alignment vertical="top" wrapText="1"/>
    </xf>
    <xf numFmtId="0" fontId="5" fillId="0" borderId="1" xfId="0" applyFont="1" applyBorder="1" applyAlignment="1">
      <alignment horizontal="justify" vertical="top" wrapText="1"/>
    </xf>
    <xf numFmtId="0" fontId="6" fillId="0" borderId="1" xfId="0" applyFont="1" applyBorder="1" applyAlignment="1">
      <alignment horizontal="justify" vertical="top" wrapText="1"/>
    </xf>
    <xf numFmtId="0" fontId="7" fillId="0" borderId="0" xfId="0" applyFont="1"/>
    <xf numFmtId="0" fontId="5"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5" fillId="0" borderId="1" xfId="0" applyFont="1" applyBorder="1" applyAlignment="1">
      <alignment horizontal="justify" vertical="top" wrapText="1"/>
    </xf>
    <xf numFmtId="2" fontId="8" fillId="0" borderId="0" xfId="0" applyNumberFormat="1" applyFont="1" applyFill="1" applyAlignment="1">
      <alignment vertical="center"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center" wrapText="1"/>
    </xf>
    <xf numFmtId="49" fontId="8" fillId="0" borderId="1" xfId="0" applyNumberFormat="1" applyFont="1" applyFill="1" applyBorder="1" applyAlignment="1">
      <alignment horizontal="left" vertical="top"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0" xfId="0" applyFont="1" applyFill="1" applyAlignment="1">
      <alignment wrapText="1"/>
    </xf>
    <xf numFmtId="0" fontId="8" fillId="0" borderId="1" xfId="0" applyFont="1" applyFill="1" applyBorder="1"/>
    <xf numFmtId="0" fontId="8" fillId="0" borderId="1" xfId="0" applyFont="1" applyFill="1" applyBorder="1" applyAlignment="1">
      <alignment vertical="top" wrapText="1"/>
    </xf>
    <xf numFmtId="0" fontId="8" fillId="0" borderId="1" xfId="0" applyFont="1" applyFill="1" applyBorder="1" applyAlignment="1" applyProtection="1">
      <alignment horizontal="justify" vertical="top" wrapText="1"/>
    </xf>
    <xf numFmtId="0" fontId="8" fillId="0" borderId="1" xfId="0" applyFont="1" applyFill="1" applyBorder="1" applyAlignment="1">
      <alignment horizontal="left" vertical="top" wrapText="1"/>
    </xf>
    <xf numFmtId="0" fontId="9" fillId="0" borderId="1" xfId="0" applyFont="1" applyFill="1" applyBorder="1" applyAlignment="1">
      <alignment vertical="top" wrapText="1"/>
    </xf>
    <xf numFmtId="0" fontId="11" fillId="0" borderId="1" xfId="0" applyFont="1" applyFill="1" applyBorder="1" applyAlignment="1">
      <alignment horizontal="left" vertical="center" wrapText="1"/>
    </xf>
    <xf numFmtId="0" fontId="9" fillId="0" borderId="1" xfId="0" applyFont="1" applyFill="1" applyBorder="1"/>
    <xf numFmtId="0" fontId="8" fillId="0" borderId="1" xfId="0" applyFont="1" applyFill="1" applyBorder="1" applyAlignment="1">
      <alignment wrapText="1"/>
    </xf>
    <xf numFmtId="0" fontId="8" fillId="0" borderId="1" xfId="0" applyFont="1" applyFill="1" applyBorder="1" applyAlignment="1" applyProtection="1">
      <alignment horizontal="justify" vertical="top"/>
    </xf>
    <xf numFmtId="0" fontId="8" fillId="0" borderId="1" xfId="0" applyFont="1" applyFill="1" applyBorder="1" applyAlignment="1">
      <alignment horizontal="justify" vertical="top" wrapText="1"/>
    </xf>
    <xf numFmtId="0" fontId="11" fillId="0" borderId="0" xfId="0" applyFont="1" applyFill="1" applyBorder="1" applyAlignment="1">
      <alignment vertical="center" wrapText="1"/>
    </xf>
    <xf numFmtId="0" fontId="8" fillId="0" borderId="1" xfId="0" applyFont="1" applyFill="1" applyBorder="1" applyAlignment="1">
      <alignment horizontal="left"/>
    </xf>
    <xf numFmtId="0" fontId="9" fillId="0" borderId="1" xfId="0" applyFont="1" applyFill="1" applyBorder="1" applyAlignment="1">
      <alignment horizontal="left" vertical="top"/>
    </xf>
    <xf numFmtId="0" fontId="8" fillId="0" borderId="1" xfId="0" applyFont="1" applyFill="1" applyBorder="1" applyAlignment="1">
      <alignment horizontal="left" vertical="top"/>
    </xf>
    <xf numFmtId="0" fontId="8" fillId="0" borderId="1" xfId="0" applyFont="1" applyFill="1" applyBorder="1" applyAlignment="1">
      <alignment horizontal="left" vertical="center"/>
    </xf>
    <xf numFmtId="0" fontId="0" fillId="0" borderId="1" xfId="0" applyBorder="1"/>
    <xf numFmtId="0" fontId="1" fillId="0" borderId="13" xfId="1" applyFill="1" applyBorder="1"/>
    <xf numFmtId="0" fontId="1" fillId="0" borderId="0" xfId="1" applyFill="1" applyBorder="1"/>
    <xf numFmtId="0" fontId="1" fillId="0" borderId="0" xfId="1" applyFill="1" applyBorder="1" applyAlignment="1">
      <alignment vertical="top"/>
    </xf>
    <xf numFmtId="0" fontId="14" fillId="3" borderId="1" xfId="1" applyFont="1" applyFill="1" applyBorder="1"/>
    <xf numFmtId="0" fontId="15" fillId="4" borderId="1" xfId="1" applyFont="1" applyFill="1" applyBorder="1" applyAlignment="1">
      <alignment horizontal="center" vertical="center" textRotation="90" wrapText="1"/>
    </xf>
    <xf numFmtId="2" fontId="15" fillId="4" borderId="1" xfId="1" applyNumberFormat="1" applyFont="1" applyFill="1" applyBorder="1" applyAlignment="1">
      <alignment horizontal="center" vertical="center" textRotation="90"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15" fillId="4" borderId="1" xfId="1" quotePrefix="1" applyFont="1" applyFill="1" applyBorder="1" applyAlignment="1">
      <alignment horizontal="center" vertical="top" wrapText="1"/>
    </xf>
    <xf numFmtId="2" fontId="15" fillId="4" borderId="1" xfId="1" quotePrefix="1" applyNumberFormat="1" applyFont="1" applyFill="1" applyBorder="1" applyAlignment="1">
      <alignment horizontal="center" vertical="top" wrapText="1"/>
    </xf>
    <xf numFmtId="0" fontId="15" fillId="5" borderId="1" xfId="1" applyFont="1" applyFill="1" applyBorder="1" applyAlignment="1">
      <alignment vertical="top"/>
    </xf>
    <xf numFmtId="0" fontId="13" fillId="5" borderId="1" xfId="1" applyFont="1" applyFill="1" applyBorder="1" applyAlignment="1">
      <alignment vertical="top" wrapText="1"/>
    </xf>
    <xf numFmtId="0" fontId="13" fillId="5" borderId="1" xfId="1" applyFont="1" applyFill="1" applyBorder="1" applyAlignment="1">
      <alignment horizontal="center"/>
    </xf>
    <xf numFmtId="0" fontId="13" fillId="5" borderId="1" xfId="1" applyFont="1" applyFill="1" applyBorder="1" applyAlignment="1">
      <alignment horizontal="center" wrapText="1"/>
    </xf>
    <xf numFmtId="2" fontId="13" fillId="5" borderId="1" xfId="1" applyNumberFormat="1" applyFont="1" applyFill="1" applyBorder="1" applyAlignment="1">
      <alignment horizontal="center"/>
    </xf>
    <xf numFmtId="0" fontId="7" fillId="0" borderId="0" xfId="1" applyFont="1" applyFill="1" applyBorder="1"/>
    <xf numFmtId="0" fontId="12" fillId="6" borderId="1" xfId="1" applyFont="1" applyFill="1" applyBorder="1" applyAlignment="1">
      <alignment vertical="top"/>
    </xf>
    <xf numFmtId="0" fontId="12" fillId="6" borderId="1" xfId="1" applyFont="1" applyFill="1" applyBorder="1" applyAlignment="1">
      <alignment horizontal="justify" vertical="top" wrapText="1"/>
    </xf>
    <xf numFmtId="0" fontId="12" fillId="6" borderId="1" xfId="1" applyFont="1" applyFill="1" applyBorder="1" applyAlignment="1">
      <alignment horizontal="center" vertical="top"/>
    </xf>
    <xf numFmtId="1" fontId="12" fillId="6" borderId="1" xfId="1" applyNumberFormat="1" applyFont="1" applyFill="1" applyBorder="1" applyAlignment="1">
      <alignment horizontal="center" vertical="top"/>
    </xf>
    <xf numFmtId="2" fontId="12" fillId="6" borderId="1" xfId="1" applyNumberFormat="1" applyFont="1" applyFill="1" applyBorder="1" applyAlignment="1">
      <alignment horizontal="center" vertical="top"/>
    </xf>
    <xf numFmtId="0" fontId="16" fillId="0" borderId="0" xfId="1" applyFont="1" applyFill="1" applyBorder="1"/>
    <xf numFmtId="0" fontId="15" fillId="6" borderId="1" xfId="1" applyFont="1" applyFill="1" applyBorder="1" applyAlignment="1">
      <alignment horizontal="justify" vertical="top" wrapText="1"/>
    </xf>
    <xf numFmtId="0" fontId="15" fillId="6" borderId="1" xfId="1" applyFont="1" applyFill="1" applyBorder="1" applyAlignment="1">
      <alignment horizontal="center" vertical="top"/>
    </xf>
    <xf numFmtId="1" fontId="15" fillId="6" borderId="1" xfId="1" applyNumberFormat="1" applyFont="1" applyFill="1" applyBorder="1" applyAlignment="1">
      <alignment horizontal="center" vertical="top"/>
    </xf>
    <xf numFmtId="2" fontId="15" fillId="6" borderId="1" xfId="1" applyNumberFormat="1" applyFont="1" applyFill="1" applyBorder="1" applyAlignment="1">
      <alignment horizontal="center" vertical="top"/>
    </xf>
    <xf numFmtId="9" fontId="17" fillId="7" borderId="1" xfId="5" applyFont="1" applyFill="1" applyBorder="1" applyAlignment="1" applyProtection="1">
      <alignment horizontal="center" wrapText="1"/>
      <protection locked="0"/>
    </xf>
    <xf numFmtId="2" fontId="13" fillId="6" borderId="1" xfId="1" applyNumberFormat="1" applyFont="1" applyFill="1" applyBorder="1" applyAlignment="1">
      <alignment horizontal="center" vertical="top"/>
    </xf>
    <xf numFmtId="0" fontId="14" fillId="0" borderId="1" xfId="1" applyFont="1" applyBorder="1" applyAlignment="1">
      <alignment vertical="top"/>
    </xf>
    <xf numFmtId="0" fontId="18" fillId="0" borderId="1" xfId="1" applyFont="1" applyBorder="1" applyAlignment="1">
      <alignment vertical="top" wrapText="1"/>
    </xf>
    <xf numFmtId="0" fontId="18" fillId="0" borderId="1" xfId="1" applyFont="1" applyBorder="1" applyAlignment="1">
      <alignment horizontal="center" vertical="top"/>
    </xf>
    <xf numFmtId="9" fontId="17" fillId="0" borderId="1" xfId="5" applyFont="1" applyFill="1" applyBorder="1" applyAlignment="1" applyProtection="1">
      <alignment horizontal="center" wrapText="1"/>
      <protection locked="0"/>
    </xf>
    <xf numFmtId="2" fontId="18" fillId="0" borderId="1" xfId="1" applyNumberFormat="1" applyFont="1" applyBorder="1" applyAlignment="1">
      <alignment horizontal="center" vertical="top"/>
    </xf>
    <xf numFmtId="9" fontId="17" fillId="0" borderId="1" xfId="5" applyFont="1" applyFill="1" applyBorder="1" applyAlignment="1" applyProtection="1">
      <alignment horizontal="right" vertical="top"/>
      <protection locked="0"/>
    </xf>
    <xf numFmtId="2" fontId="19" fillId="0" borderId="1" xfId="1" applyNumberFormat="1" applyFont="1" applyFill="1" applyBorder="1" applyAlignment="1">
      <alignment horizontal="center"/>
    </xf>
    <xf numFmtId="2" fontId="18" fillId="0" borderId="1" xfId="1" applyNumberFormat="1" applyFont="1" applyFill="1" applyBorder="1" applyAlignment="1">
      <alignment horizontal="center" vertical="top"/>
    </xf>
    <xf numFmtId="0" fontId="20" fillId="0" borderId="1" xfId="1" applyFont="1" applyBorder="1" applyAlignment="1">
      <alignment vertical="top" wrapText="1"/>
    </xf>
    <xf numFmtId="0" fontId="20" fillId="0" borderId="1" xfId="1" applyFont="1" applyBorder="1" applyAlignment="1">
      <alignment horizontal="center" vertical="top"/>
    </xf>
    <xf numFmtId="2" fontId="20" fillId="0" borderId="1" xfId="1" applyNumberFormat="1" applyFont="1" applyBorder="1" applyAlignment="1">
      <alignment horizontal="center" vertical="top"/>
    </xf>
    <xf numFmtId="0" fontId="14" fillId="8" borderId="1" xfId="1" applyFont="1" applyFill="1" applyBorder="1" applyAlignment="1">
      <alignment vertical="top"/>
    </xf>
    <xf numFmtId="0" fontId="15" fillId="0" borderId="1" xfId="1" applyFont="1" applyBorder="1" applyAlignment="1">
      <alignment horizontal="justify" vertical="top" wrapText="1"/>
    </xf>
    <xf numFmtId="9" fontId="17" fillId="7" borderId="1" xfId="5" applyFont="1" applyFill="1" applyBorder="1" applyAlignment="1" applyProtection="1">
      <alignment horizontal="right" vertical="top"/>
      <protection locked="0"/>
    </xf>
    <xf numFmtId="2" fontId="13" fillId="6" borderId="1" xfId="1" applyNumberFormat="1" applyFont="1" applyFill="1" applyBorder="1" applyAlignment="1">
      <alignment horizontal="center"/>
    </xf>
    <xf numFmtId="0" fontId="18" fillId="0" borderId="1" xfId="1" applyFont="1" applyBorder="1" applyAlignment="1">
      <alignment horizontal="justify" vertical="top"/>
    </xf>
    <xf numFmtId="0" fontId="7" fillId="0" borderId="0" xfId="1" applyFont="1" applyFill="1" applyBorder="1" applyAlignment="1">
      <alignment horizontal="center"/>
    </xf>
    <xf numFmtId="0" fontId="12" fillId="0" borderId="1" xfId="1" applyFont="1" applyBorder="1" applyAlignment="1">
      <alignment vertical="top"/>
    </xf>
    <xf numFmtId="0" fontId="15" fillId="0" borderId="1" xfId="1" applyFont="1" applyBorder="1" applyAlignment="1">
      <alignment vertical="top" wrapText="1"/>
    </xf>
    <xf numFmtId="0" fontId="1" fillId="0" borderId="0" xfId="1" applyFill="1" applyBorder="1" applyAlignment="1">
      <alignment horizontal="center"/>
    </xf>
    <xf numFmtId="0" fontId="12" fillId="0" borderId="1" xfId="1" applyFont="1" applyBorder="1" applyAlignment="1">
      <alignment vertical="top" wrapText="1"/>
    </xf>
    <xf numFmtId="0" fontId="21" fillId="0" borderId="1" xfId="1" applyFont="1" applyBorder="1" applyAlignment="1">
      <alignment vertical="top" wrapText="1"/>
    </xf>
    <xf numFmtId="0" fontId="14" fillId="0" borderId="1" xfId="1" applyFont="1" applyFill="1" applyBorder="1" applyAlignment="1">
      <alignment vertical="top"/>
    </xf>
    <xf numFmtId="0" fontId="18" fillId="0" borderId="1" xfId="1" quotePrefix="1" applyFont="1" applyFill="1" applyBorder="1" applyAlignment="1">
      <alignment horizontal="justify" vertical="top" wrapText="1"/>
    </xf>
    <xf numFmtId="0" fontId="18" fillId="0" borderId="1" xfId="1" applyFont="1" applyFill="1" applyBorder="1" applyAlignment="1">
      <alignment horizontal="center" vertical="top"/>
    </xf>
    <xf numFmtId="0" fontId="18" fillId="0" borderId="1" xfId="1" applyFont="1" applyFill="1" applyBorder="1" applyAlignment="1">
      <alignment horizontal="justify" vertical="top" wrapText="1"/>
    </xf>
    <xf numFmtId="0" fontId="12" fillId="0" borderId="1" xfId="1" applyFont="1" applyFill="1" applyBorder="1" applyAlignment="1">
      <alignment vertical="top"/>
    </xf>
    <xf numFmtId="0" fontId="15" fillId="6" borderId="1" xfId="1" applyFont="1" applyFill="1" applyBorder="1" applyAlignment="1">
      <alignment horizontal="left" vertical="top" wrapText="1"/>
    </xf>
    <xf numFmtId="0" fontId="14" fillId="0" borderId="1" xfId="1" applyFont="1" applyFill="1" applyBorder="1" applyAlignment="1">
      <alignment horizontal="left" vertical="top" wrapText="1"/>
    </xf>
    <xf numFmtId="0" fontId="12" fillId="0" borderId="1" xfId="1" applyFont="1" applyFill="1" applyBorder="1" applyAlignment="1">
      <alignment horizontal="center" vertical="top"/>
    </xf>
    <xf numFmtId="2" fontId="12" fillId="0" borderId="1" xfId="1" applyNumberFormat="1" applyFont="1" applyFill="1" applyBorder="1" applyAlignment="1">
      <alignment horizontal="center" vertical="top"/>
    </xf>
    <xf numFmtId="2" fontId="13" fillId="0" borderId="1" xfId="1" applyNumberFormat="1" applyFont="1" applyFill="1" applyBorder="1" applyAlignment="1">
      <alignment horizontal="center"/>
    </xf>
    <xf numFmtId="0" fontId="18" fillId="0" borderId="1" xfId="1" applyFont="1" applyFill="1" applyBorder="1" applyAlignment="1">
      <alignment horizontal="left" vertical="top" wrapText="1"/>
    </xf>
    <xf numFmtId="0" fontId="15" fillId="0" borderId="1" xfId="1" applyFont="1" applyFill="1" applyBorder="1" applyAlignment="1">
      <alignment horizontal="center" vertical="top"/>
    </xf>
    <xf numFmtId="2" fontId="15" fillId="0" borderId="1" xfId="1" applyNumberFormat="1" applyFont="1" applyFill="1" applyBorder="1" applyAlignment="1">
      <alignment horizontal="center" vertical="top"/>
    </xf>
    <xf numFmtId="0" fontId="16" fillId="0" borderId="0" xfId="1" applyFont="1" applyFill="1" applyBorder="1" applyAlignment="1">
      <alignment horizontal="center"/>
    </xf>
    <xf numFmtId="0" fontId="22" fillId="0" borderId="1" xfId="1" applyFont="1" applyBorder="1" applyAlignment="1">
      <alignment horizontal="justify" vertical="top" wrapText="1"/>
    </xf>
    <xf numFmtId="0" fontId="22" fillId="0" borderId="1" xfId="1" applyFont="1" applyBorder="1" applyAlignment="1">
      <alignment horizontal="justify" vertical="top"/>
    </xf>
    <xf numFmtId="2" fontId="22" fillId="0" borderId="1" xfId="1" applyNumberFormat="1" applyFont="1" applyBorder="1" applyAlignment="1">
      <alignment horizontal="center" vertical="top"/>
    </xf>
    <xf numFmtId="0" fontId="22" fillId="0" borderId="1" xfId="1" applyFont="1" applyBorder="1" applyAlignment="1">
      <alignment horizontal="center" vertical="top"/>
    </xf>
    <xf numFmtId="0" fontId="14" fillId="0" borderId="1" xfId="1" applyFont="1" applyBorder="1" applyAlignment="1">
      <alignment horizontal="justify" vertical="top" wrapText="1"/>
    </xf>
    <xf numFmtId="0" fontId="14" fillId="0" borderId="1" xfId="1" applyFont="1" applyBorder="1" applyAlignment="1">
      <alignment horizontal="justify" vertical="top"/>
    </xf>
    <xf numFmtId="2" fontId="14" fillId="0" borderId="1" xfId="1" applyNumberFormat="1" applyFont="1" applyBorder="1" applyAlignment="1">
      <alignment horizontal="center" vertical="top"/>
    </xf>
    <xf numFmtId="0" fontId="14" fillId="0" borderId="1" xfId="1" applyFont="1" applyBorder="1" applyAlignment="1">
      <alignment horizontal="center" vertical="top"/>
    </xf>
    <xf numFmtId="0" fontId="18" fillId="0" borderId="1" xfId="1" applyFont="1" applyBorder="1" applyAlignment="1">
      <alignment horizontal="justify" vertical="top" wrapText="1"/>
    </xf>
    <xf numFmtId="0" fontId="18" fillId="0" borderId="2" xfId="1" applyFont="1" applyBorder="1" applyAlignment="1">
      <alignment horizontal="left" vertical="top" wrapText="1"/>
    </xf>
    <xf numFmtId="0" fontId="18" fillId="0" borderId="1" xfId="1" applyFont="1" applyBorder="1" applyAlignment="1">
      <alignment horizontal="left" vertical="top" wrapText="1"/>
    </xf>
    <xf numFmtId="2" fontId="18" fillId="0" borderId="1" xfId="1" applyNumberFormat="1" applyFont="1" applyBorder="1" applyAlignment="1">
      <alignment horizontal="center" vertical="top" wrapText="1"/>
    </xf>
    <xf numFmtId="0" fontId="18" fillId="0" borderId="1" xfId="1" applyFont="1" applyBorder="1" applyAlignment="1">
      <alignment horizontal="center" vertical="top" wrapText="1"/>
    </xf>
    <xf numFmtId="0" fontId="15" fillId="0" borderId="1" xfId="1" applyFont="1" applyFill="1" applyBorder="1" applyAlignment="1">
      <alignment horizontal="left" vertical="top" wrapText="1"/>
    </xf>
    <xf numFmtId="1" fontId="15" fillId="0" borderId="1" xfId="1" applyNumberFormat="1" applyFont="1" applyBorder="1" applyAlignment="1">
      <alignment horizontal="center" vertical="top" wrapText="1"/>
    </xf>
    <xf numFmtId="9" fontId="23" fillId="0" borderId="1" xfId="5" applyFont="1" applyFill="1" applyBorder="1" applyAlignment="1" applyProtection="1">
      <alignment horizontal="center" vertical="center" wrapText="1"/>
      <protection locked="0"/>
    </xf>
    <xf numFmtId="2" fontId="15" fillId="0" borderId="1" xfId="1" applyNumberFormat="1" applyFont="1" applyBorder="1" applyAlignment="1">
      <alignment horizontal="center" vertical="top" wrapText="1"/>
    </xf>
    <xf numFmtId="0" fontId="15" fillId="0" borderId="1" xfId="1" applyFont="1" applyBorder="1" applyAlignment="1">
      <alignment horizontal="left" vertical="top" wrapText="1"/>
    </xf>
    <xf numFmtId="9" fontId="23" fillId="0" borderId="1" xfId="5" applyFont="1" applyFill="1" applyBorder="1" applyAlignment="1" applyProtection="1">
      <alignment horizontal="right" vertical="top"/>
      <protection locked="0"/>
    </xf>
    <xf numFmtId="0" fontId="12" fillId="6" borderId="1" xfId="1" applyFont="1" applyFill="1" applyBorder="1" applyAlignment="1">
      <alignment horizontal="justify" vertical="top"/>
    </xf>
    <xf numFmtId="2" fontId="15" fillId="6" borderId="1" xfId="1" applyNumberFormat="1" applyFont="1" applyFill="1" applyBorder="1" applyAlignment="1">
      <alignment horizontal="center" vertical="top" wrapText="1"/>
    </xf>
    <xf numFmtId="0" fontId="14" fillId="0" borderId="1" xfId="1" applyFont="1" applyBorder="1" applyAlignment="1">
      <alignment vertical="top" wrapText="1"/>
    </xf>
    <xf numFmtId="0" fontId="22" fillId="0" borderId="1" xfId="1" applyFont="1" applyBorder="1" applyAlignment="1">
      <alignment vertical="top" wrapText="1"/>
    </xf>
    <xf numFmtId="0" fontId="12" fillId="8" borderId="1" xfId="1" applyFont="1" applyFill="1" applyBorder="1" applyAlignment="1">
      <alignment vertical="top"/>
    </xf>
    <xf numFmtId="0" fontId="24" fillId="6" borderId="1" xfId="1" applyFont="1" applyFill="1" applyBorder="1" applyAlignment="1">
      <alignment horizontal="justify" vertical="top"/>
    </xf>
    <xf numFmtId="0" fontId="24" fillId="6" borderId="1" xfId="1" applyFont="1" applyFill="1" applyBorder="1" applyAlignment="1">
      <alignment horizontal="center" vertical="top"/>
    </xf>
    <xf numFmtId="2" fontId="24" fillId="6" borderId="1" xfId="1" applyNumberFormat="1" applyFont="1" applyFill="1" applyBorder="1" applyAlignment="1">
      <alignment horizontal="center" vertical="top"/>
    </xf>
    <xf numFmtId="0" fontId="14" fillId="0" borderId="1" xfId="1" applyFont="1" applyFill="1" applyBorder="1" applyAlignment="1">
      <alignment horizontal="justify" vertical="top" wrapText="1"/>
    </xf>
    <xf numFmtId="0" fontId="22" fillId="0" borderId="1" xfId="1" applyFont="1" applyFill="1" applyBorder="1" applyAlignment="1">
      <alignment horizontal="justify" vertical="top"/>
    </xf>
    <xf numFmtId="0" fontId="22" fillId="0" borderId="1" xfId="1" applyFont="1" applyFill="1" applyBorder="1" applyAlignment="1">
      <alignment horizontal="center" vertical="top"/>
    </xf>
    <xf numFmtId="2" fontId="22" fillId="0" borderId="1" xfId="1" applyNumberFormat="1" applyFont="1" applyFill="1" applyBorder="1" applyAlignment="1">
      <alignment horizontal="center" vertical="top"/>
    </xf>
    <xf numFmtId="2" fontId="18" fillId="0" borderId="1" xfId="1" applyNumberFormat="1" applyFont="1" applyFill="1" applyBorder="1" applyAlignment="1">
      <alignment horizontal="center" vertical="top" wrapText="1"/>
    </xf>
    <xf numFmtId="0" fontId="12" fillId="6" borderId="1" xfId="1" applyFont="1" applyFill="1" applyBorder="1" applyAlignment="1">
      <alignment horizontal="left" vertical="top"/>
    </xf>
    <xf numFmtId="0" fontId="12" fillId="6" borderId="1" xfId="1" applyFont="1" applyFill="1" applyBorder="1" applyAlignment="1">
      <alignment horizontal="left" vertical="top" wrapText="1"/>
    </xf>
    <xf numFmtId="0" fontId="12" fillId="6" borderId="1" xfId="1" applyFont="1" applyFill="1" applyBorder="1" applyAlignment="1">
      <alignment horizontal="left" vertical="top" indent="4"/>
    </xf>
    <xf numFmtId="0" fontId="14" fillId="0" borderId="1" xfId="1" applyFont="1" applyBorder="1" applyAlignment="1">
      <alignment horizontal="left" vertical="top" indent="4"/>
    </xf>
    <xf numFmtId="0" fontId="14" fillId="8" borderId="1" xfId="1" applyFont="1" applyFill="1" applyBorder="1"/>
    <xf numFmtId="0" fontId="14" fillId="0" borderId="1" xfId="1" applyFont="1" applyBorder="1"/>
    <xf numFmtId="0" fontId="14" fillId="0" borderId="1" xfId="1" applyFont="1" applyFill="1" applyBorder="1" applyAlignment="1" applyProtection="1">
      <alignment horizontal="justify" vertical="top" wrapText="1"/>
    </xf>
    <xf numFmtId="0" fontId="14" fillId="0" borderId="1" xfId="1" applyFont="1" applyBorder="1" applyAlignment="1">
      <alignment horizontal="left" vertical="top" wrapText="1"/>
    </xf>
    <xf numFmtId="0" fontId="14" fillId="0" borderId="1" xfId="1" applyFont="1" applyFill="1" applyBorder="1" applyAlignment="1"/>
    <xf numFmtId="2" fontId="14" fillId="0" borderId="1" xfId="1" applyNumberFormat="1" applyFont="1" applyFill="1" applyBorder="1" applyAlignment="1">
      <alignment horizontal="center"/>
    </xf>
    <xf numFmtId="0" fontId="14" fillId="0" borderId="1" xfId="1" applyFont="1" applyFill="1" applyBorder="1" applyAlignment="1">
      <alignment horizontal="center"/>
    </xf>
    <xf numFmtId="0" fontId="12" fillId="6" borderId="1" xfId="1" applyFont="1" applyFill="1" applyBorder="1" applyAlignment="1">
      <alignment vertical="top" wrapText="1"/>
    </xf>
    <xf numFmtId="0" fontId="12" fillId="0" borderId="1" xfId="1" applyFont="1" applyBorder="1" applyAlignment="1">
      <alignment horizontal="justify" vertical="top" wrapText="1"/>
    </xf>
    <xf numFmtId="0" fontId="15" fillId="6" borderId="1" xfId="1" applyFont="1" applyFill="1" applyBorder="1" applyAlignment="1">
      <alignment horizontal="justify" vertical="top"/>
    </xf>
    <xf numFmtId="0" fontId="20" fillId="0" borderId="1" xfId="1" applyFont="1" applyBorder="1" applyAlignment="1">
      <alignment horizontal="justify" vertical="top"/>
    </xf>
    <xf numFmtId="0" fontId="21" fillId="6" borderId="1" xfId="1" applyFont="1" applyFill="1" applyBorder="1" applyAlignment="1">
      <alignment horizontal="justify" vertical="top" wrapText="1"/>
    </xf>
    <xf numFmtId="0" fontId="12" fillId="6" borderId="1" xfId="1" applyFont="1" applyFill="1" applyBorder="1"/>
    <xf numFmtId="0" fontId="12" fillId="6" borderId="1" xfId="1" applyFont="1" applyFill="1" applyBorder="1" applyAlignment="1"/>
    <xf numFmtId="0" fontId="12" fillId="6" borderId="1" xfId="1" applyFont="1" applyFill="1" applyBorder="1" applyAlignment="1">
      <alignment horizontal="center"/>
    </xf>
    <xf numFmtId="0" fontId="14" fillId="8" borderId="1" xfId="1" applyFont="1" applyFill="1" applyBorder="1" applyAlignment="1">
      <alignment horizontal="center" vertical="center"/>
    </xf>
    <xf numFmtId="0" fontId="14" fillId="0" borderId="1" xfId="1" applyFont="1" applyBorder="1" applyAlignment="1">
      <alignment wrapText="1"/>
    </xf>
    <xf numFmtId="0" fontId="14" fillId="0" borderId="1" xfId="1" applyFont="1" applyFill="1" applyBorder="1" applyAlignment="1" applyProtection="1">
      <alignment horizontal="justify" vertical="top"/>
    </xf>
    <xf numFmtId="0" fontId="25" fillId="0" borderId="0" xfId="1" applyFont="1" applyFill="1" applyBorder="1" applyAlignment="1">
      <alignment horizontal="center"/>
    </xf>
    <xf numFmtId="0" fontId="25" fillId="0" borderId="0" xfId="1" applyFont="1" applyFill="1" applyBorder="1"/>
    <xf numFmtId="0" fontId="14" fillId="6" borderId="1" xfId="1" applyFont="1" applyFill="1" applyBorder="1" applyAlignment="1">
      <alignment horizontal="justify" vertical="top"/>
    </xf>
    <xf numFmtId="9" fontId="23" fillId="7" borderId="1" xfId="5" applyFont="1" applyFill="1" applyBorder="1" applyAlignment="1" applyProtection="1">
      <alignment horizontal="center" wrapText="1"/>
      <protection locked="0"/>
    </xf>
    <xf numFmtId="9" fontId="23" fillId="7" borderId="1" xfId="5" applyFont="1" applyFill="1" applyBorder="1" applyAlignment="1" applyProtection="1">
      <alignment horizontal="right" vertical="top"/>
      <protection locked="0"/>
    </xf>
    <xf numFmtId="0" fontId="1" fillId="0" borderId="0" xfId="1" applyFont="1" applyFill="1" applyBorder="1"/>
    <xf numFmtId="0" fontId="1" fillId="0" borderId="0" xfId="1" applyFill="1" applyBorder="1" applyAlignment="1">
      <alignment wrapText="1"/>
    </xf>
    <xf numFmtId="0" fontId="12" fillId="5" borderId="1" xfId="1" applyFont="1" applyFill="1" applyBorder="1" applyAlignment="1">
      <alignment vertical="top" wrapText="1"/>
    </xf>
    <xf numFmtId="0" fontId="12" fillId="5" borderId="1" xfId="1" applyFont="1" applyFill="1" applyBorder="1" applyAlignment="1">
      <alignment horizontal="center" vertical="top" wrapText="1"/>
    </xf>
    <xf numFmtId="9" fontId="17" fillId="9" borderId="1" xfId="5" applyFont="1" applyFill="1" applyBorder="1" applyAlignment="1" applyProtection="1">
      <alignment horizontal="center" wrapText="1"/>
      <protection locked="0"/>
    </xf>
    <xf numFmtId="2" fontId="12" fillId="5" borderId="1" xfId="1" applyNumberFormat="1" applyFont="1" applyFill="1" applyBorder="1" applyAlignment="1">
      <alignment horizontal="center" vertical="top"/>
    </xf>
    <xf numFmtId="9" fontId="17" fillId="9" borderId="1" xfId="5" applyFont="1" applyFill="1" applyBorder="1" applyAlignment="1" applyProtection="1">
      <alignment horizontal="right" vertical="top"/>
      <protection locked="0"/>
    </xf>
    <xf numFmtId="2" fontId="15" fillId="5" borderId="1" xfId="1" applyNumberFormat="1" applyFont="1" applyFill="1" applyBorder="1" applyAlignment="1">
      <alignment horizontal="center" vertical="top" wrapText="1"/>
    </xf>
    <xf numFmtId="2" fontId="12" fillId="6" borderId="1" xfId="1" applyNumberFormat="1" applyFont="1" applyFill="1" applyBorder="1" applyAlignment="1">
      <alignment horizontal="center"/>
    </xf>
    <xf numFmtId="0" fontId="14" fillId="0" borderId="1" xfId="1" applyFont="1" applyBorder="1" applyAlignment="1" applyProtection="1">
      <alignment horizontal="justify" vertical="top" wrapText="1"/>
    </xf>
    <xf numFmtId="0" fontId="14" fillId="0" borderId="1" xfId="1" applyFont="1" applyBorder="1" applyAlignment="1">
      <alignment horizontal="center"/>
    </xf>
    <xf numFmtId="2" fontId="14" fillId="0" borderId="1" xfId="1" applyNumberFormat="1" applyFont="1" applyBorder="1" applyAlignment="1">
      <alignment horizontal="center"/>
    </xf>
    <xf numFmtId="0" fontId="14" fillId="0" borderId="1" xfId="1" applyFont="1" applyBorder="1" applyAlignment="1">
      <alignment vertical="center" wrapText="1"/>
    </xf>
    <xf numFmtId="0" fontId="26" fillId="0" borderId="1" xfId="1" applyFont="1" applyBorder="1"/>
    <xf numFmtId="0" fontId="26" fillId="0" borderId="1" xfId="1" applyFont="1" applyBorder="1" applyAlignment="1">
      <alignment horizontal="center"/>
    </xf>
    <xf numFmtId="0" fontId="12" fillId="6" borderId="1" xfId="1" applyFont="1" applyFill="1" applyBorder="1" applyAlignment="1">
      <alignment horizontal="left" vertical="center"/>
    </xf>
    <xf numFmtId="0" fontId="12" fillId="6" borderId="1" xfId="1" applyFont="1" applyFill="1" applyBorder="1" applyAlignment="1">
      <alignment wrapText="1"/>
    </xf>
    <xf numFmtId="0" fontId="14" fillId="0" borderId="1" xfId="1" applyFont="1" applyFill="1" applyBorder="1" applyAlignment="1">
      <alignment horizontal="justify" wrapText="1"/>
    </xf>
    <xf numFmtId="2" fontId="14" fillId="0" borderId="1" xfId="1" applyNumberFormat="1" applyFont="1" applyFill="1" applyBorder="1" applyAlignment="1">
      <alignment horizontal="center" wrapText="1"/>
    </xf>
    <xf numFmtId="0" fontId="14" fillId="0" borderId="1" xfId="1" applyFont="1" applyFill="1" applyBorder="1" applyAlignment="1">
      <alignment horizontal="center" wrapText="1"/>
    </xf>
    <xf numFmtId="0" fontId="12" fillId="0" borderId="1" xfId="1" applyFont="1" applyBorder="1"/>
    <xf numFmtId="0" fontId="12" fillId="0" borderId="1" xfId="1" applyFont="1" applyFill="1" applyBorder="1" applyAlignment="1" applyProtection="1">
      <alignment horizontal="justify" vertical="center" wrapText="1"/>
    </xf>
    <xf numFmtId="0" fontId="27" fillId="0" borderId="1" xfId="1" applyFont="1" applyBorder="1" applyAlignment="1">
      <alignment horizontal="justify" vertical="top"/>
    </xf>
    <xf numFmtId="2" fontId="27" fillId="0" borderId="1" xfId="1" applyNumberFormat="1" applyFont="1" applyBorder="1" applyAlignment="1">
      <alignment horizontal="center" vertical="top"/>
    </xf>
    <xf numFmtId="0" fontId="27" fillId="0" borderId="1" xfId="1" applyFont="1" applyBorder="1" applyAlignment="1">
      <alignment horizontal="center" vertical="top"/>
    </xf>
    <xf numFmtId="0" fontId="12" fillId="0" borderId="1" xfId="1" applyFont="1" applyBorder="1" applyAlignment="1">
      <alignment horizontal="left" vertical="top" wrapText="1"/>
    </xf>
    <xf numFmtId="0" fontId="12" fillId="6" borderId="1" xfId="1" applyFont="1" applyFill="1" applyBorder="1" applyAlignment="1" applyProtection="1">
      <alignment horizontal="justify" vertical="top" wrapText="1"/>
    </xf>
    <xf numFmtId="0" fontId="14" fillId="0" borderId="1" xfId="1" applyFont="1" applyBorder="1" applyAlignment="1">
      <alignment vertical="center"/>
    </xf>
    <xf numFmtId="0" fontId="14" fillId="0" borderId="1" xfId="1" applyFont="1" applyFill="1" applyBorder="1" applyAlignment="1" applyProtection="1">
      <alignment horizontal="justify" vertical="center" wrapText="1"/>
    </xf>
    <xf numFmtId="0" fontId="14" fillId="0" borderId="1" xfId="1" applyFont="1" applyBorder="1" applyAlignment="1" applyProtection="1">
      <alignment horizontal="justify" vertical="top"/>
    </xf>
    <xf numFmtId="0" fontId="27" fillId="0" borderId="1" xfId="1" applyFont="1" applyBorder="1" applyAlignment="1">
      <alignment vertical="top"/>
    </xf>
    <xf numFmtId="0" fontId="14" fillId="0" borderId="15" xfId="1" applyFont="1" applyBorder="1" applyAlignment="1">
      <alignment vertical="center"/>
    </xf>
    <xf numFmtId="0" fontId="22" fillId="0" borderId="15" xfId="1" applyFont="1" applyBorder="1" applyAlignment="1">
      <alignment horizontal="justify" vertical="top"/>
    </xf>
    <xf numFmtId="0" fontId="22" fillId="0" borderId="15" xfId="1" applyFont="1" applyBorder="1" applyAlignment="1">
      <alignment horizontal="center" vertical="top"/>
    </xf>
    <xf numFmtId="2" fontId="22" fillId="0" borderId="15" xfId="1" applyNumberFormat="1" applyFont="1" applyBorder="1" applyAlignment="1">
      <alignment horizontal="center" vertical="top"/>
    </xf>
    <xf numFmtId="0" fontId="12" fillId="6" borderId="1" xfId="1" applyFont="1" applyFill="1" applyBorder="1" applyAlignment="1" applyProtection="1">
      <alignment horizontal="justify" vertical="center" wrapText="1"/>
    </xf>
    <xf numFmtId="0" fontId="14" fillId="0" borderId="1" xfId="1" applyFont="1" applyFill="1" applyBorder="1" applyAlignment="1">
      <alignment horizontal="left" vertical="center"/>
    </xf>
    <xf numFmtId="0" fontId="14" fillId="0" borderId="1" xfId="1" applyFont="1" applyFill="1" applyBorder="1" applyAlignment="1" applyProtection="1">
      <alignment horizontal="left" vertical="top" wrapText="1"/>
    </xf>
    <xf numFmtId="0" fontId="14" fillId="0" borderId="1" xfId="1" applyFont="1" applyFill="1" applyBorder="1"/>
    <xf numFmtId="0" fontId="12" fillId="0" borderId="1" xfId="1" applyFont="1" applyFill="1" applyBorder="1" applyAlignment="1">
      <alignment horizontal="justify" vertical="top" wrapText="1"/>
    </xf>
    <xf numFmtId="0" fontId="27" fillId="0" borderId="1" xfId="1" applyFont="1" applyFill="1" applyBorder="1" applyAlignment="1">
      <alignment horizontal="justify" vertical="top"/>
    </xf>
    <xf numFmtId="0" fontId="27" fillId="0" borderId="1" xfId="1" applyFont="1" applyFill="1" applyBorder="1" applyAlignment="1">
      <alignment horizontal="center" vertical="top"/>
    </xf>
    <xf numFmtId="2" fontId="27" fillId="0" borderId="1" xfId="1" applyNumberFormat="1" applyFont="1" applyFill="1" applyBorder="1" applyAlignment="1">
      <alignment horizontal="center" vertical="top"/>
    </xf>
    <xf numFmtId="0" fontId="12" fillId="6" borderId="1" xfId="1" applyFont="1" applyFill="1" applyBorder="1" applyAlignment="1" applyProtection="1">
      <alignment horizontal="justify" vertical="top"/>
    </xf>
    <xf numFmtId="0" fontId="7" fillId="6" borderId="0" xfId="1" applyFont="1" applyFill="1" applyBorder="1"/>
    <xf numFmtId="0" fontId="12" fillId="0" borderId="1" xfId="1" applyFont="1" applyFill="1" applyBorder="1"/>
    <xf numFmtId="0" fontId="12" fillId="0" borderId="1" xfId="1" applyFont="1" applyFill="1" applyBorder="1" applyAlignment="1" applyProtection="1">
      <alignment horizontal="justify" vertical="top"/>
    </xf>
    <xf numFmtId="0" fontId="12" fillId="0" borderId="1" xfId="1" applyFont="1" applyFill="1" applyBorder="1" applyAlignment="1" applyProtection="1">
      <alignment vertical="top"/>
      <protection locked="0"/>
    </xf>
    <xf numFmtId="2" fontId="14" fillId="6" borderId="1" xfId="1" applyNumberFormat="1" applyFont="1" applyFill="1" applyBorder="1" applyAlignment="1">
      <alignment horizontal="center"/>
    </xf>
    <xf numFmtId="0" fontId="14" fillId="0" borderId="1" xfId="1" applyFont="1" applyFill="1" applyBorder="1" applyAlignment="1" applyProtection="1">
      <alignment vertical="top"/>
      <protection locked="0"/>
    </xf>
    <xf numFmtId="1" fontId="27" fillId="0" borderId="1" xfId="1" applyNumberFormat="1" applyFont="1" applyFill="1" applyBorder="1" applyAlignment="1">
      <alignment horizontal="center" vertical="top"/>
    </xf>
    <xf numFmtId="1" fontId="14" fillId="0" borderId="1" xfId="1" applyNumberFormat="1" applyFont="1" applyFill="1" applyBorder="1" applyAlignment="1">
      <alignment horizontal="center" vertical="top"/>
    </xf>
    <xf numFmtId="0" fontId="14" fillId="0" borderId="1" xfId="1" applyFont="1" applyFill="1" applyBorder="1" applyAlignment="1">
      <alignment vertical="top" wrapText="1"/>
    </xf>
    <xf numFmtId="0" fontId="14" fillId="0" borderId="1" xfId="1" applyFont="1" applyFill="1" applyBorder="1" applyAlignment="1">
      <alignment horizontal="justify" vertical="top"/>
    </xf>
    <xf numFmtId="0" fontId="14" fillId="0" borderId="1" xfId="1" applyFont="1" applyFill="1" applyBorder="1" applyAlignment="1">
      <alignment horizontal="center" vertical="top"/>
    </xf>
    <xf numFmtId="2" fontId="14" fillId="0" borderId="1" xfId="1" applyNumberFormat="1" applyFont="1" applyFill="1" applyBorder="1" applyAlignment="1">
      <alignment horizontal="center" vertical="top"/>
    </xf>
    <xf numFmtId="0" fontId="24" fillId="0" borderId="1" xfId="1" applyFont="1" applyFill="1" applyBorder="1" applyAlignment="1">
      <alignment horizontal="justify" vertical="top" wrapText="1"/>
    </xf>
    <xf numFmtId="2" fontId="28" fillId="6" borderId="1" xfId="1" applyNumberFormat="1" applyFont="1" applyFill="1" applyBorder="1" applyAlignment="1">
      <alignment horizontal="center" vertical="top"/>
    </xf>
    <xf numFmtId="0" fontId="12" fillId="0" borderId="1" xfId="1" applyFont="1" applyFill="1" applyBorder="1" applyAlignment="1" applyProtection="1">
      <alignment horizontal="left" vertical="top"/>
      <protection locked="0"/>
    </xf>
    <xf numFmtId="0" fontId="12" fillId="0" borderId="1" xfId="1" applyFont="1" applyFill="1" applyBorder="1" applyAlignment="1" applyProtection="1">
      <alignment horizontal="left" vertical="center"/>
      <protection locked="0"/>
    </xf>
    <xf numFmtId="0" fontId="12" fillId="6" borderId="1" xfId="1" applyFont="1" applyFill="1" applyBorder="1" applyAlignment="1" applyProtection="1">
      <alignment horizontal="left" vertical="top"/>
      <protection locked="0"/>
    </xf>
    <xf numFmtId="0" fontId="14" fillId="0" borderId="1" xfId="1" applyFont="1" applyFill="1" applyBorder="1" applyAlignment="1" applyProtection="1">
      <alignment horizontal="center" vertical="top"/>
      <protection locked="0"/>
    </xf>
    <xf numFmtId="0" fontId="12" fillId="0" borderId="1" xfId="1" applyFont="1" applyBorder="1" applyAlignment="1" applyProtection="1">
      <alignment horizontal="center" vertical="top"/>
      <protection locked="0"/>
    </xf>
    <xf numFmtId="2" fontId="12" fillId="5" borderId="1" xfId="1" applyNumberFormat="1" applyFont="1" applyFill="1" applyBorder="1" applyAlignment="1">
      <alignment horizontal="center" vertical="top" wrapText="1"/>
    </xf>
    <xf numFmtId="0" fontId="18" fillId="0" borderId="1" xfId="1" applyFont="1" applyFill="1" applyBorder="1" applyAlignment="1">
      <alignment vertical="top"/>
    </xf>
    <xf numFmtId="0" fontId="14" fillId="0" borderId="1" xfId="1" applyFont="1" applyBorder="1" applyAlignment="1">
      <alignment horizontal="center" wrapText="1"/>
    </xf>
    <xf numFmtId="2" fontId="14" fillId="0" borderId="1" xfId="1" applyNumberFormat="1" applyFont="1" applyBorder="1" applyAlignment="1">
      <alignment horizontal="center" wrapText="1"/>
    </xf>
    <xf numFmtId="0" fontId="12" fillId="5" borderId="1" xfId="1" applyFont="1" applyFill="1" applyBorder="1" applyAlignment="1">
      <alignment horizontal="center" wrapText="1"/>
    </xf>
    <xf numFmtId="2" fontId="12" fillId="5" borderId="1" xfId="1" applyNumberFormat="1" applyFont="1" applyFill="1" applyBorder="1" applyAlignment="1">
      <alignment horizontal="center"/>
    </xf>
    <xf numFmtId="0" fontId="18" fillId="3" borderId="1" xfId="1" applyFont="1" applyFill="1" applyBorder="1" applyAlignment="1">
      <alignment vertical="top"/>
    </xf>
    <xf numFmtId="0" fontId="14" fillId="3" borderId="1" xfId="1" applyFont="1" applyFill="1" applyBorder="1" applyAlignment="1">
      <alignment wrapText="1"/>
    </xf>
    <xf numFmtId="2" fontId="14" fillId="3" borderId="1" xfId="1" applyNumberFormat="1" applyFont="1" applyFill="1" applyBorder="1" applyAlignment="1">
      <alignment horizontal="center" wrapText="1"/>
    </xf>
    <xf numFmtId="0" fontId="14" fillId="3" borderId="1" xfId="1" applyFont="1" applyFill="1" applyBorder="1" applyAlignment="1">
      <alignment horizontal="center" wrapText="1"/>
    </xf>
    <xf numFmtId="2" fontId="12" fillId="5" borderId="1" xfId="1" applyNumberFormat="1" applyFont="1" applyFill="1" applyBorder="1" applyAlignment="1">
      <alignment horizontal="center" wrapText="1"/>
    </xf>
    <xf numFmtId="0" fontId="29" fillId="0" borderId="0" xfId="1" applyFont="1" applyFill="1" applyBorder="1"/>
    <xf numFmtId="0" fontId="15" fillId="3" borderId="1" xfId="1" applyFont="1" applyFill="1" applyBorder="1" applyAlignment="1">
      <alignment vertical="top"/>
    </xf>
    <xf numFmtId="0" fontId="12" fillId="3" borderId="1" xfId="1" applyFont="1" applyFill="1" applyBorder="1"/>
    <xf numFmtId="0" fontId="26" fillId="0" borderId="1" xfId="1" applyFont="1" applyBorder="1" applyAlignment="1">
      <alignment wrapText="1"/>
    </xf>
    <xf numFmtId="0" fontId="26" fillId="0" borderId="1" xfId="1" applyFont="1" applyBorder="1" applyAlignment="1">
      <alignment horizontal="center" wrapText="1"/>
    </xf>
    <xf numFmtId="0" fontId="30" fillId="0" borderId="0" xfId="1" applyFont="1" applyFill="1" applyBorder="1"/>
    <xf numFmtId="0" fontId="12" fillId="3" borderId="1" xfId="1" applyFont="1" applyFill="1" applyBorder="1" applyAlignment="1">
      <alignment wrapText="1"/>
    </xf>
    <xf numFmtId="2" fontId="1" fillId="0" borderId="0" xfId="1" applyNumberFormat="1" applyFont="1" applyFill="1" applyBorder="1" applyAlignment="1">
      <alignment horizontal="center"/>
    </xf>
    <xf numFmtId="0" fontId="14" fillId="0" borderId="1" xfId="1" applyFont="1" applyFill="1" applyBorder="1" applyAlignment="1">
      <alignment wrapText="1"/>
    </xf>
    <xf numFmtId="0" fontId="14" fillId="3" borderId="1" xfId="1" applyFont="1" applyFill="1" applyBorder="1" applyAlignment="1">
      <alignment vertical="center" wrapText="1"/>
    </xf>
    <xf numFmtId="2" fontId="14" fillId="3" borderId="1" xfId="1" applyNumberFormat="1" applyFont="1" applyFill="1" applyBorder="1" applyAlignment="1">
      <alignment horizontal="center" vertical="center" wrapText="1"/>
    </xf>
    <xf numFmtId="0" fontId="14" fillId="3" borderId="1" xfId="1" applyFont="1" applyFill="1" applyBorder="1" applyAlignment="1">
      <alignment horizontal="center" vertical="center" wrapText="1"/>
    </xf>
    <xf numFmtId="9" fontId="17" fillId="10" borderId="1" xfId="5" applyFont="1" applyFill="1" applyBorder="1" applyAlignment="1" applyProtection="1">
      <alignment horizontal="center" wrapText="1"/>
      <protection locked="0"/>
    </xf>
    <xf numFmtId="0" fontId="31" fillId="5" borderId="1" xfId="1" applyFont="1" applyFill="1" applyBorder="1" applyAlignment="1">
      <alignment horizontal="center" wrapText="1"/>
    </xf>
    <xf numFmtId="0" fontId="12" fillId="11" borderId="1" xfId="1" applyFont="1" applyFill="1" applyBorder="1" applyAlignment="1">
      <alignment horizontal="justify" vertical="top" wrapText="1"/>
    </xf>
    <xf numFmtId="0" fontId="12" fillId="0" borderId="1" xfId="1" applyFont="1" applyFill="1" applyBorder="1" applyAlignment="1">
      <alignment horizontal="center" vertical="top" wrapText="1"/>
    </xf>
    <xf numFmtId="2" fontId="12" fillId="0" borderId="1" xfId="1" applyNumberFormat="1" applyFont="1" applyFill="1" applyBorder="1" applyAlignment="1">
      <alignment horizontal="center" vertical="top" wrapText="1"/>
    </xf>
    <xf numFmtId="0" fontId="32" fillId="6" borderId="1" xfId="1" applyFont="1" applyFill="1" applyBorder="1" applyAlignment="1">
      <alignment horizontal="left" vertical="center" wrapText="1"/>
    </xf>
    <xf numFmtId="0" fontId="33" fillId="6" borderId="1" xfId="1" applyFont="1" applyFill="1" applyBorder="1" applyAlignment="1">
      <alignment horizontal="left" vertical="center" wrapText="1"/>
    </xf>
    <xf numFmtId="0" fontId="12" fillId="6" borderId="1" xfId="1" applyFont="1" applyFill="1" applyBorder="1" applyAlignment="1">
      <alignment horizontal="center" vertical="top" wrapText="1"/>
    </xf>
    <xf numFmtId="2" fontId="12" fillId="6" borderId="1" xfId="1" applyNumberFormat="1" applyFont="1" applyFill="1" applyBorder="1" applyAlignment="1">
      <alignment horizontal="center" vertical="top" wrapText="1"/>
    </xf>
    <xf numFmtId="0" fontId="14" fillId="0" borderId="1" xfId="1" applyFont="1" applyFill="1" applyBorder="1" applyAlignment="1">
      <alignment horizontal="center" vertical="top" wrapText="1"/>
    </xf>
    <xf numFmtId="2" fontId="14" fillId="0" borderId="1" xfId="1" applyNumberFormat="1" applyFont="1" applyFill="1" applyBorder="1" applyAlignment="1">
      <alignment horizontal="center" vertical="top" wrapText="1"/>
    </xf>
    <xf numFmtId="0" fontId="14" fillId="0" borderId="1" xfId="1" applyFont="1" applyFill="1" applyBorder="1" applyAlignment="1">
      <alignment horizontal="justify" vertical="center" wrapText="1"/>
    </xf>
    <xf numFmtId="0" fontId="1" fillId="6" borderId="0" xfId="1" applyFill="1" applyBorder="1"/>
    <xf numFmtId="0" fontId="33" fillId="6" borderId="1" xfId="1" applyFont="1" applyFill="1" applyBorder="1" applyAlignment="1">
      <alignment horizontal="center" vertical="center" wrapText="1"/>
    </xf>
    <xf numFmtId="2" fontId="33" fillId="6" borderId="1" xfId="1" applyNumberFormat="1" applyFont="1" applyFill="1" applyBorder="1" applyAlignment="1">
      <alignment horizontal="left" vertical="center" wrapText="1"/>
    </xf>
    <xf numFmtId="2" fontId="33" fillId="6" borderId="1" xfId="1" applyNumberFormat="1" applyFont="1" applyFill="1" applyBorder="1" applyAlignment="1">
      <alignment horizontal="center" vertical="center" wrapText="1"/>
    </xf>
    <xf numFmtId="0" fontId="15" fillId="6" borderId="1" xfId="1" applyFont="1" applyFill="1" applyBorder="1" applyAlignment="1">
      <alignment vertical="top"/>
    </xf>
    <xf numFmtId="0" fontId="15" fillId="0" borderId="1" xfId="1" applyFont="1" applyBorder="1" applyAlignment="1">
      <alignment vertical="center" wrapText="1"/>
    </xf>
    <xf numFmtId="2" fontId="12" fillId="3" borderId="1" xfId="1" applyNumberFormat="1" applyFont="1" applyFill="1" applyBorder="1" applyAlignment="1">
      <alignment horizontal="center" wrapText="1"/>
    </xf>
    <xf numFmtId="0" fontId="12" fillId="3" borderId="1" xfId="1" applyFont="1" applyFill="1" applyBorder="1" applyAlignment="1">
      <alignment horizontal="center" wrapText="1"/>
    </xf>
    <xf numFmtId="0" fontId="14" fillId="3" borderId="1" xfId="1" applyFont="1" applyFill="1" applyBorder="1" applyAlignment="1">
      <alignment horizontal="left" wrapText="1"/>
    </xf>
    <xf numFmtId="0" fontId="12" fillId="3" borderId="1" xfId="1" applyFont="1" applyFill="1" applyBorder="1" applyAlignment="1">
      <alignment horizontal="left" wrapText="1"/>
    </xf>
    <xf numFmtId="0" fontId="12" fillId="0" borderId="1" xfId="1" applyFont="1" applyBorder="1" applyAlignment="1">
      <alignment wrapText="1"/>
    </xf>
    <xf numFmtId="2" fontId="12" fillId="0" borderId="1" xfId="1" applyNumberFormat="1" applyFont="1" applyBorder="1" applyAlignment="1">
      <alignment horizontal="center" wrapText="1"/>
    </xf>
    <xf numFmtId="0" fontId="18" fillId="3" borderId="1" xfId="1" applyFont="1" applyFill="1" applyBorder="1" applyAlignment="1">
      <alignment horizontal="left" wrapText="1"/>
    </xf>
    <xf numFmtId="0" fontId="18" fillId="3" borderId="2" xfId="1" applyFont="1" applyFill="1" applyBorder="1" applyAlignment="1">
      <alignment horizontal="left" wrapText="1"/>
    </xf>
    <xf numFmtId="0" fontId="14" fillId="3" borderId="2" xfId="1" applyFont="1" applyFill="1" applyBorder="1" applyAlignment="1">
      <alignment wrapText="1"/>
    </xf>
    <xf numFmtId="43" fontId="14" fillId="0" borderId="1" xfId="6" applyFont="1" applyBorder="1"/>
    <xf numFmtId="0" fontId="14" fillId="3" borderId="2" xfId="1" applyFont="1" applyFill="1" applyBorder="1" applyAlignment="1">
      <alignment horizontal="left" wrapText="1"/>
    </xf>
    <xf numFmtId="0" fontId="1" fillId="0" borderId="1" xfId="1" applyFill="1" applyBorder="1"/>
    <xf numFmtId="43" fontId="26" fillId="0" borderId="1" xfId="6" applyFont="1" applyBorder="1"/>
    <xf numFmtId="0" fontId="12" fillId="6" borderId="1" xfId="1" applyFont="1" applyFill="1" applyBorder="1" applyAlignment="1">
      <alignment horizontal="left" wrapText="1"/>
    </xf>
    <xf numFmtId="0" fontId="12" fillId="6" borderId="2" xfId="1" applyFont="1" applyFill="1" applyBorder="1" applyAlignment="1">
      <alignment horizontal="left" wrapText="1"/>
    </xf>
    <xf numFmtId="0" fontId="1" fillId="0" borderId="1" xfId="1" applyBorder="1"/>
    <xf numFmtId="0" fontId="14" fillId="3" borderId="2" xfId="1" applyFont="1" applyFill="1" applyBorder="1"/>
    <xf numFmtId="0" fontId="12" fillId="3" borderId="2" xfId="1" applyFont="1" applyFill="1" applyBorder="1" applyAlignment="1">
      <alignment wrapText="1"/>
    </xf>
    <xf numFmtId="2" fontId="12" fillId="0" borderId="1" xfId="1" applyNumberFormat="1" applyFont="1" applyFill="1" applyBorder="1" applyAlignment="1">
      <alignment horizontal="center"/>
    </xf>
    <xf numFmtId="0" fontId="12" fillId="5" borderId="2" xfId="1" applyFont="1" applyFill="1" applyBorder="1" applyAlignment="1">
      <alignment vertical="top" wrapText="1"/>
    </xf>
    <xf numFmtId="2" fontId="12" fillId="5" borderId="2" xfId="1" applyNumberFormat="1" applyFont="1" applyFill="1" applyBorder="1" applyAlignment="1">
      <alignment horizontal="center" vertical="top" wrapText="1"/>
    </xf>
    <xf numFmtId="0" fontId="15" fillId="0" borderId="1" xfId="1" applyFont="1" applyFill="1" applyBorder="1" applyAlignment="1">
      <alignment vertical="top" wrapText="1"/>
    </xf>
    <xf numFmtId="0" fontId="15" fillId="0" borderId="1" xfId="1" applyFont="1" applyFill="1" applyBorder="1" applyAlignment="1">
      <alignment horizontal="center" vertical="center" textRotation="90" wrapText="1"/>
    </xf>
    <xf numFmtId="0" fontId="15" fillId="0" borderId="1" xfId="1" quotePrefix="1" applyFont="1" applyFill="1" applyBorder="1" applyAlignment="1">
      <alignment horizontal="center" vertical="top" wrapText="1"/>
    </xf>
    <xf numFmtId="0" fontId="15" fillId="4" borderId="1" xfId="1" applyFont="1" applyFill="1" applyBorder="1" applyAlignment="1">
      <alignment horizontal="left" vertical="top" wrapText="1"/>
    </xf>
    <xf numFmtId="0" fontId="12" fillId="4" borderId="1" xfId="1" applyFont="1" applyFill="1" applyBorder="1" applyAlignment="1">
      <alignment vertical="top" wrapText="1"/>
    </xf>
    <xf numFmtId="0" fontId="12" fillId="4" borderId="1" xfId="1" applyFont="1" applyFill="1" applyBorder="1" applyAlignment="1">
      <alignment horizontal="center" vertical="top" wrapText="1"/>
    </xf>
    <xf numFmtId="2" fontId="12" fillId="4" borderId="1" xfId="1" applyNumberFormat="1" applyFont="1" applyFill="1" applyBorder="1" applyAlignment="1">
      <alignment horizontal="center" vertical="top" wrapText="1"/>
    </xf>
    <xf numFmtId="2" fontId="15" fillId="4" borderId="1" xfId="1" applyNumberFormat="1" applyFont="1" applyFill="1" applyBorder="1" applyAlignment="1">
      <alignment horizontal="center" vertical="top" wrapText="1"/>
    </xf>
    <xf numFmtId="0" fontId="14" fillId="0" borderId="0" xfId="1" applyFont="1" applyBorder="1"/>
    <xf numFmtId="0" fontId="1" fillId="0" borderId="0" xfId="1" applyBorder="1"/>
    <xf numFmtId="2" fontId="1" fillId="0" borderId="0" xfId="1" applyNumberFormat="1" applyBorder="1" applyAlignment="1">
      <alignment horizontal="center"/>
    </xf>
    <xf numFmtId="0" fontId="1" fillId="0" borderId="0" xfId="1" applyBorder="1" applyAlignment="1">
      <alignment horizontal="center"/>
    </xf>
    <xf numFmtId="0" fontId="1" fillId="0" borderId="0" xfId="1" applyFont="1" applyBorder="1" applyAlignment="1">
      <alignment horizontal="center"/>
    </xf>
    <xf numFmtId="0" fontId="12" fillId="12" borderId="0" xfId="1" applyFont="1" applyFill="1" applyBorder="1" applyAlignment="1"/>
    <xf numFmtId="2" fontId="12" fillId="12" borderId="0" xfId="1" applyNumberFormat="1" applyFont="1" applyFill="1" applyBorder="1" applyAlignment="1">
      <alignment horizontal="center"/>
    </xf>
    <xf numFmtId="0" fontId="12" fillId="12" borderId="0" xfId="1" applyFont="1" applyFill="1" applyBorder="1" applyAlignment="1">
      <alignment horizontal="center"/>
    </xf>
    <xf numFmtId="0" fontId="12" fillId="12" borderId="0" xfId="1" applyFont="1" applyFill="1" applyBorder="1" applyAlignment="1">
      <alignment horizontal="left"/>
    </xf>
    <xf numFmtId="0" fontId="12" fillId="0" borderId="4" xfId="1" applyFont="1" applyFill="1" applyBorder="1" applyAlignment="1">
      <alignment horizontal="center" vertical="center"/>
    </xf>
    <xf numFmtId="0" fontId="12" fillId="0" borderId="0" xfId="1" applyFont="1" applyFill="1" applyBorder="1" applyAlignment="1">
      <alignment horizontal="left"/>
    </xf>
    <xf numFmtId="0" fontId="12" fillId="0" borderId="0" xfId="1" applyFont="1" applyFill="1" applyBorder="1" applyAlignment="1"/>
    <xf numFmtId="0" fontId="1" fillId="0" borderId="0" xfId="1" applyFont="1" applyFill="1" applyBorder="1" applyAlignment="1">
      <alignment horizontal="center"/>
    </xf>
    <xf numFmtId="0" fontId="18" fillId="4" borderId="1" xfId="1" applyFont="1" applyFill="1" applyBorder="1" applyAlignment="1">
      <alignment horizontal="center" vertical="center" textRotation="90" wrapText="1"/>
    </xf>
    <xf numFmtId="0" fontId="18" fillId="4" borderId="1" xfId="1" quotePrefix="1" applyFont="1" applyFill="1" applyBorder="1" applyAlignment="1">
      <alignment horizontal="center" vertical="top" wrapText="1"/>
    </xf>
    <xf numFmtId="2" fontId="14" fillId="0" borderId="1" xfId="6" applyNumberFormat="1" applyFont="1" applyBorder="1" applyAlignment="1">
      <alignment horizontal="center"/>
    </xf>
    <xf numFmtId="43" fontId="14" fillId="0" borderId="1" xfId="6" applyFont="1" applyBorder="1" applyAlignment="1">
      <alignment horizontal="center"/>
    </xf>
    <xf numFmtId="0" fontId="14" fillId="6" borderId="1" xfId="1" applyFont="1" applyFill="1" applyBorder="1"/>
    <xf numFmtId="43" fontId="12" fillId="6" borderId="1" xfId="1" applyNumberFormat="1" applyFont="1" applyFill="1" applyBorder="1"/>
    <xf numFmtId="43" fontId="12" fillId="6" borderId="1" xfId="1" applyNumberFormat="1" applyFont="1" applyFill="1" applyBorder="1" applyAlignment="1">
      <alignment horizontal="center"/>
    </xf>
    <xf numFmtId="43" fontId="14" fillId="6" borderId="1" xfId="1" applyNumberFormat="1" applyFont="1" applyFill="1" applyBorder="1" applyAlignment="1">
      <alignment horizontal="center"/>
    </xf>
    <xf numFmtId="0" fontId="1" fillId="0" borderId="0" xfId="1" applyFont="1" applyBorder="1"/>
    <xf numFmtId="0" fontId="12" fillId="3" borderId="0" xfId="1" applyFont="1" applyFill="1" applyBorder="1"/>
    <xf numFmtId="0" fontId="12" fillId="0" borderId="0" xfId="1" applyFont="1" applyBorder="1"/>
    <xf numFmtId="2" fontId="14" fillId="0" borderId="0" xfId="1" applyNumberFormat="1" applyFont="1" applyBorder="1" applyAlignment="1">
      <alignment horizontal="center"/>
    </xf>
    <xf numFmtId="0" fontId="14" fillId="0" borderId="0" xfId="1" applyFont="1" applyBorder="1" applyAlignment="1">
      <alignment horizontal="center"/>
    </xf>
    <xf numFmtId="0" fontId="1" fillId="0" borderId="16" xfId="1" applyBorder="1"/>
    <xf numFmtId="2" fontId="36" fillId="0" borderId="0" xfId="0" applyNumberFormat="1" applyFont="1" applyFill="1" applyAlignment="1">
      <alignment vertical="top" wrapText="1"/>
    </xf>
    <xf numFmtId="1" fontId="36" fillId="0" borderId="0" xfId="0" applyNumberFormat="1" applyFont="1" applyAlignment="1">
      <alignment vertical="top" wrapText="1"/>
    </xf>
    <xf numFmtId="2" fontId="36" fillId="0" borderId="0" xfId="0" applyNumberFormat="1" applyFont="1" applyAlignment="1">
      <alignment vertical="top" wrapText="1"/>
    </xf>
    <xf numFmtId="164" fontId="36" fillId="0" borderId="0" xfId="0" applyNumberFormat="1" applyFont="1" applyAlignment="1">
      <alignment vertical="top" wrapText="1"/>
    </xf>
    <xf numFmtId="2" fontId="37" fillId="0" borderId="0" xfId="0" applyNumberFormat="1" applyFont="1" applyFill="1" applyBorder="1" applyAlignment="1">
      <alignment vertical="top" wrapText="1"/>
    </xf>
    <xf numFmtId="2" fontId="37" fillId="0" borderId="1" xfId="0" applyNumberFormat="1" applyFont="1" applyFill="1" applyBorder="1" applyAlignment="1">
      <alignment vertical="top" wrapText="1"/>
    </xf>
    <xf numFmtId="0" fontId="37" fillId="0" borderId="1" xfId="0" applyFont="1" applyFill="1" applyBorder="1" applyAlignment="1">
      <alignment vertical="top" wrapText="1"/>
    </xf>
    <xf numFmtId="0" fontId="37" fillId="0" borderId="1" xfId="0" applyFont="1" applyBorder="1" applyAlignment="1">
      <alignment vertical="top" wrapText="1"/>
    </xf>
    <xf numFmtId="1" fontId="36" fillId="0" borderId="1" xfId="0" applyNumberFormat="1" applyFont="1" applyBorder="1" applyAlignment="1">
      <alignment vertical="top" wrapText="1"/>
    </xf>
    <xf numFmtId="4" fontId="36" fillId="0" borderId="1" xfId="0" applyNumberFormat="1" applyFont="1" applyBorder="1" applyAlignment="1">
      <alignment vertical="top" wrapText="1"/>
    </xf>
    <xf numFmtId="164" fontId="36" fillId="0" borderId="1" xfId="0" applyNumberFormat="1" applyFont="1" applyBorder="1" applyAlignment="1">
      <alignment vertical="top" wrapText="1"/>
    </xf>
    <xf numFmtId="2" fontId="36" fillId="0" borderId="1" xfId="0" applyNumberFormat="1" applyFont="1" applyBorder="1" applyAlignment="1">
      <alignment vertical="top" wrapText="1"/>
    </xf>
    <xf numFmtId="0" fontId="36" fillId="0" borderId="1" xfId="0" applyFont="1" applyBorder="1" applyAlignment="1">
      <alignment vertical="top" wrapText="1"/>
    </xf>
    <xf numFmtId="2" fontId="36" fillId="0" borderId="1" xfId="0" applyNumberFormat="1" applyFont="1" applyFill="1" applyBorder="1" applyAlignment="1">
      <alignment vertical="top" wrapText="1"/>
    </xf>
    <xf numFmtId="1" fontId="36" fillId="0" borderId="1" xfId="0" applyNumberFormat="1" applyFont="1" applyFill="1" applyBorder="1" applyAlignment="1">
      <alignment vertical="top" wrapText="1"/>
    </xf>
    <xf numFmtId="4" fontId="36" fillId="0" borderId="1" xfId="0" applyNumberFormat="1" applyFont="1" applyFill="1" applyBorder="1" applyAlignment="1">
      <alignment vertical="top" wrapText="1"/>
    </xf>
    <xf numFmtId="0" fontId="36" fillId="0" borderId="1" xfId="0" applyFont="1" applyFill="1" applyBorder="1" applyAlignment="1">
      <alignment vertical="top" wrapText="1"/>
    </xf>
    <xf numFmtId="0" fontId="38" fillId="0" borderId="1" xfId="0" applyFont="1" applyBorder="1" applyAlignment="1">
      <alignment vertical="top" wrapText="1"/>
    </xf>
    <xf numFmtId="0" fontId="39" fillId="0" borderId="1" xfId="0" applyFont="1" applyBorder="1" applyAlignment="1">
      <alignment vertical="top" wrapText="1"/>
    </xf>
    <xf numFmtId="1" fontId="37" fillId="0" borderId="1" xfId="0" applyNumberFormat="1" applyFont="1" applyFill="1" applyBorder="1" applyAlignment="1">
      <alignment vertical="top" wrapText="1"/>
    </xf>
    <xf numFmtId="4" fontId="37" fillId="0" borderId="1" xfId="0" applyNumberFormat="1" applyFont="1" applyFill="1" applyBorder="1" applyAlignment="1">
      <alignment vertical="top" wrapText="1"/>
    </xf>
    <xf numFmtId="0" fontId="39" fillId="0" borderId="1" xfId="0" applyFont="1" applyFill="1" applyBorder="1" applyAlignment="1">
      <alignment vertical="top" wrapText="1"/>
    </xf>
    <xf numFmtId="0" fontId="36" fillId="0" borderId="5" xfId="0" applyFont="1" applyBorder="1" applyAlignment="1">
      <alignment vertical="top" wrapText="1"/>
    </xf>
    <xf numFmtId="0" fontId="36" fillId="0" borderId="7" xfId="0" applyFont="1" applyBorder="1" applyAlignment="1">
      <alignment vertical="top" wrapText="1"/>
    </xf>
    <xf numFmtId="0" fontId="37" fillId="2" borderId="1" xfId="0" applyFont="1" applyFill="1" applyBorder="1" applyAlignment="1">
      <alignment vertical="top" wrapText="1"/>
    </xf>
    <xf numFmtId="2" fontId="37" fillId="2" borderId="1" xfId="0" applyNumberFormat="1" applyFont="1" applyFill="1" applyBorder="1" applyAlignment="1">
      <alignment vertical="top" wrapText="1"/>
    </xf>
    <xf numFmtId="1" fontId="37" fillId="2" borderId="1" xfId="0" applyNumberFormat="1" applyFont="1" applyFill="1" applyBorder="1" applyAlignment="1">
      <alignment vertical="top" wrapText="1"/>
    </xf>
    <xf numFmtId="4" fontId="37" fillId="2" borderId="1" xfId="0" applyNumberFormat="1" applyFont="1" applyFill="1" applyBorder="1" applyAlignment="1">
      <alignment vertical="top" wrapText="1"/>
    </xf>
    <xf numFmtId="0" fontId="36" fillId="0" borderId="6" xfId="0" applyFont="1" applyBorder="1" applyAlignment="1">
      <alignment vertical="top" wrapText="1"/>
    </xf>
    <xf numFmtId="0" fontId="36" fillId="0" borderId="8" xfId="0" applyFont="1" applyBorder="1" applyAlignment="1">
      <alignment vertical="top" wrapText="1"/>
    </xf>
    <xf numFmtId="0" fontId="36" fillId="9" borderId="8" xfId="0" applyFont="1" applyFill="1" applyBorder="1" applyAlignment="1">
      <alignment vertical="top" wrapText="1"/>
    </xf>
    <xf numFmtId="0" fontId="37" fillId="10" borderId="1" xfId="0" applyFont="1" applyFill="1" applyBorder="1" applyAlignment="1">
      <alignment vertical="top" wrapText="1"/>
    </xf>
    <xf numFmtId="2" fontId="37" fillId="10" borderId="1" xfId="0" applyNumberFormat="1" applyFont="1" applyFill="1" applyBorder="1" applyAlignment="1">
      <alignment vertical="top" wrapText="1"/>
    </xf>
    <xf numFmtId="1" fontId="37" fillId="10" borderId="1" xfId="0" applyNumberFormat="1" applyFont="1" applyFill="1" applyBorder="1" applyAlignment="1">
      <alignment vertical="top" wrapText="1"/>
    </xf>
    <xf numFmtId="4" fontId="37" fillId="10" borderId="1" xfId="0" applyNumberFormat="1" applyFont="1" applyFill="1" applyBorder="1" applyAlignment="1">
      <alignment vertical="top" wrapText="1"/>
    </xf>
    <xf numFmtId="0" fontId="37" fillId="0" borderId="1" xfId="1" applyFont="1" applyFill="1" applyBorder="1" applyAlignment="1">
      <alignment vertical="top" wrapText="1"/>
    </xf>
    <xf numFmtId="0" fontId="36" fillId="0" borderId="1" xfId="1" applyFont="1" applyFill="1" applyBorder="1" applyAlignment="1">
      <alignment vertical="top" wrapText="1"/>
    </xf>
    <xf numFmtId="0" fontId="36" fillId="0" borderId="2" xfId="1" applyFont="1" applyBorder="1" applyAlignment="1">
      <alignment vertical="top" wrapText="1"/>
    </xf>
    <xf numFmtId="0" fontId="36" fillId="9" borderId="2" xfId="1" applyFont="1" applyFill="1" applyBorder="1" applyAlignment="1">
      <alignment vertical="top" wrapText="1"/>
    </xf>
    <xf numFmtId="0" fontId="38" fillId="0" borderId="1" xfId="0" applyFont="1" applyFill="1" applyBorder="1" applyAlignment="1">
      <alignment vertical="top" wrapText="1"/>
    </xf>
    <xf numFmtId="0" fontId="38" fillId="0" borderId="0" xfId="0" applyFont="1" applyFill="1" applyBorder="1" applyAlignment="1">
      <alignment vertical="top" wrapText="1"/>
    </xf>
    <xf numFmtId="0" fontId="38" fillId="0" borderId="0" xfId="0" applyFont="1" applyFill="1" applyAlignment="1">
      <alignment vertical="top" wrapText="1"/>
    </xf>
    <xf numFmtId="0" fontId="36" fillId="13" borderId="1" xfId="0" applyFont="1" applyFill="1" applyBorder="1" applyAlignment="1">
      <alignment vertical="top" wrapText="1"/>
    </xf>
    <xf numFmtId="0" fontId="36" fillId="10" borderId="1" xfId="0" applyFont="1" applyFill="1" applyBorder="1" applyAlignment="1">
      <alignment vertical="top" wrapText="1"/>
    </xf>
    <xf numFmtId="2" fontId="36" fillId="10" borderId="1" xfId="0" applyNumberFormat="1" applyFont="1" applyFill="1" applyBorder="1" applyAlignment="1">
      <alignment vertical="top" wrapText="1"/>
    </xf>
    <xf numFmtId="1" fontId="36" fillId="10" borderId="1" xfId="0" applyNumberFormat="1" applyFont="1" applyFill="1" applyBorder="1" applyAlignment="1">
      <alignment vertical="top" wrapText="1"/>
    </xf>
    <xf numFmtId="4" fontId="36" fillId="10" borderId="1" xfId="0" applyNumberFormat="1" applyFont="1" applyFill="1" applyBorder="1" applyAlignment="1">
      <alignment vertical="top" wrapText="1"/>
    </xf>
    <xf numFmtId="2" fontId="36" fillId="10" borderId="0" xfId="0" applyNumberFormat="1" applyFont="1" applyFill="1" applyAlignment="1">
      <alignment vertical="top" wrapText="1"/>
    </xf>
    <xf numFmtId="0" fontId="37" fillId="10" borderId="1" xfId="1" applyFont="1" applyFill="1" applyBorder="1" applyAlignment="1">
      <alignment vertical="top" wrapText="1"/>
    </xf>
    <xf numFmtId="0" fontId="36" fillId="13" borderId="1" xfId="1" applyFont="1" applyFill="1" applyBorder="1" applyAlignment="1">
      <alignment vertical="top" wrapText="1"/>
    </xf>
    <xf numFmtId="2" fontId="36" fillId="13" borderId="0" xfId="0" applyNumberFormat="1" applyFont="1" applyFill="1" applyAlignment="1">
      <alignment vertical="top" wrapText="1"/>
    </xf>
    <xf numFmtId="0" fontId="36" fillId="13" borderId="1" xfId="1" applyFont="1" applyFill="1" applyBorder="1" applyAlignment="1">
      <alignment vertical="top"/>
    </xf>
    <xf numFmtId="0" fontId="36" fillId="13" borderId="1" xfId="1" applyFont="1" applyFill="1" applyBorder="1" applyAlignment="1" applyProtection="1">
      <alignment vertical="top" wrapText="1"/>
    </xf>
    <xf numFmtId="0" fontId="37" fillId="0" borderId="1" xfId="0" applyFont="1" applyFill="1" applyBorder="1" applyAlignment="1">
      <alignment vertical="top"/>
    </xf>
    <xf numFmtId="0" fontId="36" fillId="0" borderId="0" xfId="0" applyFont="1" applyFill="1" applyBorder="1" applyAlignment="1">
      <alignment vertical="top"/>
    </xf>
    <xf numFmtId="0" fontId="36" fillId="0" borderId="1" xfId="0" applyFont="1" applyFill="1" applyBorder="1" applyAlignment="1" applyProtection="1">
      <alignment vertical="top"/>
    </xf>
    <xf numFmtId="0" fontId="37" fillId="5" borderId="1" xfId="0" applyFont="1" applyFill="1" applyBorder="1" applyAlignment="1">
      <alignment vertical="top" wrapText="1"/>
    </xf>
    <xf numFmtId="0" fontId="37" fillId="6" borderId="1" xfId="0" applyFont="1" applyFill="1" applyBorder="1" applyAlignment="1">
      <alignment vertical="top"/>
    </xf>
    <xf numFmtId="0" fontId="36" fillId="0" borderId="1" xfId="0" applyFont="1" applyBorder="1" applyAlignment="1">
      <alignment vertical="top"/>
    </xf>
    <xf numFmtId="0" fontId="36" fillId="0" borderId="1" xfId="0" applyFont="1" applyBorder="1" applyAlignment="1" applyProtection="1">
      <alignment vertical="top" wrapText="1"/>
    </xf>
    <xf numFmtId="0" fontId="37" fillId="6" borderId="1" xfId="0" applyFont="1" applyFill="1" applyBorder="1" applyAlignment="1">
      <alignment vertical="top" wrapText="1"/>
    </xf>
    <xf numFmtId="0" fontId="36" fillId="0" borderId="0" xfId="0" applyFont="1" applyBorder="1" applyAlignment="1">
      <alignment vertical="top" wrapText="1"/>
    </xf>
    <xf numFmtId="0" fontId="37" fillId="0" borderId="1" xfId="0" applyFont="1" applyFill="1" applyBorder="1" applyAlignment="1" applyProtection="1">
      <alignment vertical="top" wrapText="1"/>
    </xf>
    <xf numFmtId="0" fontId="37" fillId="6" borderId="1" xfId="0" applyFont="1" applyFill="1" applyBorder="1" applyAlignment="1" applyProtection="1">
      <alignment vertical="top" wrapText="1"/>
    </xf>
    <xf numFmtId="0" fontId="36" fillId="0" borderId="1" xfId="0" applyFont="1" applyFill="1" applyBorder="1" applyAlignment="1" applyProtection="1">
      <alignment vertical="top" wrapText="1"/>
    </xf>
    <xf numFmtId="0" fontId="36" fillId="0" borderId="1" xfId="0" applyFont="1" applyBorder="1" applyAlignment="1" applyProtection="1">
      <alignment vertical="top"/>
    </xf>
    <xf numFmtId="2" fontId="36" fillId="2" borderId="1" xfId="0" applyNumberFormat="1" applyFont="1" applyFill="1" applyBorder="1" applyAlignment="1">
      <alignment vertical="top" wrapText="1"/>
    </xf>
    <xf numFmtId="1" fontId="36" fillId="2" borderId="1" xfId="0" applyNumberFormat="1" applyFont="1" applyFill="1" applyBorder="1" applyAlignment="1">
      <alignment vertical="top" wrapText="1"/>
    </xf>
    <xf numFmtId="4" fontId="36" fillId="2" borderId="1" xfId="0" applyNumberFormat="1" applyFont="1" applyFill="1" applyBorder="1" applyAlignment="1">
      <alignment vertical="top" wrapText="1"/>
    </xf>
    <xf numFmtId="0" fontId="36" fillId="2" borderId="1" xfId="0" applyFont="1" applyFill="1" applyBorder="1" applyAlignment="1">
      <alignment vertical="top" wrapText="1"/>
    </xf>
    <xf numFmtId="43" fontId="36" fillId="2" borderId="1" xfId="0" applyNumberFormat="1" applyFont="1" applyFill="1" applyBorder="1" applyAlignment="1">
      <alignment vertical="top" wrapText="1"/>
    </xf>
    <xf numFmtId="43" fontId="36" fillId="0" borderId="0" xfId="0" applyNumberFormat="1" applyFont="1" applyAlignment="1">
      <alignment vertical="top" wrapText="1"/>
    </xf>
    <xf numFmtId="1" fontId="36" fillId="10" borderId="0" xfId="0" applyNumberFormat="1" applyFont="1" applyFill="1" applyAlignment="1">
      <alignment vertical="top" wrapText="1"/>
    </xf>
    <xf numFmtId="43" fontId="36" fillId="10" borderId="0" xfId="0" applyNumberFormat="1" applyFont="1" applyFill="1" applyAlignment="1">
      <alignment vertical="top" wrapText="1"/>
    </xf>
    <xf numFmtId="164" fontId="36" fillId="10" borderId="0" xfId="0" applyNumberFormat="1" applyFont="1" applyFill="1" applyAlignment="1">
      <alignment vertical="top" wrapText="1"/>
    </xf>
    <xf numFmtId="0" fontId="37" fillId="6" borderId="1" xfId="0" applyFont="1" applyFill="1" applyBorder="1" applyAlignment="1" applyProtection="1">
      <alignment vertical="top"/>
    </xf>
    <xf numFmtId="0" fontId="37" fillId="10" borderId="1" xfId="0" applyFont="1" applyFill="1" applyBorder="1" applyAlignment="1" applyProtection="1">
      <alignment vertical="top"/>
    </xf>
    <xf numFmtId="0" fontId="37" fillId="0" borderId="1" xfId="0" applyFont="1" applyFill="1" applyBorder="1" applyAlignment="1" applyProtection="1">
      <alignment vertical="top"/>
    </xf>
    <xf numFmtId="0" fontId="37" fillId="14" borderId="1" xfId="0" applyFont="1" applyFill="1" applyBorder="1" applyAlignment="1" applyProtection="1">
      <alignment vertical="top"/>
    </xf>
    <xf numFmtId="2" fontId="37" fillId="0" borderId="1" xfId="0" applyNumberFormat="1" applyFont="1" applyFill="1" applyBorder="1" applyAlignment="1">
      <alignment horizontal="center" vertical="top" wrapText="1"/>
    </xf>
    <xf numFmtId="0" fontId="39" fillId="0" borderId="1" xfId="0" applyFont="1" applyFill="1" applyBorder="1" applyAlignment="1">
      <alignment horizontal="left" vertical="top" wrapText="1"/>
    </xf>
    <xf numFmtId="2" fontId="36" fillId="0" borderId="0" xfId="0" applyNumberFormat="1" applyFont="1" applyFill="1" applyAlignment="1">
      <alignment horizontal="center" vertical="top" wrapText="1"/>
    </xf>
    <xf numFmtId="49" fontId="37" fillId="0" borderId="1" xfId="0" applyNumberFormat="1" applyFont="1" applyFill="1" applyBorder="1" applyAlignment="1">
      <alignment horizontal="center" vertical="top" wrapText="1"/>
    </xf>
    <xf numFmtId="49" fontId="36" fillId="0" borderId="1" xfId="0" applyNumberFormat="1" applyFont="1" applyBorder="1" applyAlignment="1">
      <alignment horizontal="center" vertical="top" wrapText="1"/>
    </xf>
    <xf numFmtId="49" fontId="37" fillId="0" borderId="1" xfId="0" applyNumberFormat="1" applyFont="1" applyBorder="1" applyAlignment="1">
      <alignment horizontal="center" vertical="top" wrapText="1"/>
    </xf>
    <xf numFmtId="0" fontId="36" fillId="0" borderId="1" xfId="0" applyFont="1" applyBorder="1" applyAlignment="1">
      <alignment horizontal="center" vertical="top" wrapText="1"/>
    </xf>
    <xf numFmtId="0" fontId="36" fillId="0" borderId="1" xfId="0" applyFont="1" applyFill="1" applyBorder="1" applyAlignment="1">
      <alignment horizontal="center" vertical="top" wrapText="1"/>
    </xf>
    <xf numFmtId="0" fontId="36" fillId="0" borderId="5" xfId="0" applyFont="1" applyBorder="1" applyAlignment="1">
      <alignment horizontal="center" vertical="top" wrapText="1"/>
    </xf>
    <xf numFmtId="0" fontId="36" fillId="0" borderId="6" xfId="0" applyFont="1" applyBorder="1" applyAlignment="1">
      <alignment horizontal="center" vertical="top" wrapText="1"/>
    </xf>
    <xf numFmtId="0" fontId="37" fillId="0" borderId="1" xfId="0" applyFont="1" applyFill="1" applyBorder="1" applyAlignment="1">
      <alignment horizontal="center" vertical="top" wrapText="1"/>
    </xf>
    <xf numFmtId="0" fontId="36" fillId="0" borderId="1" xfId="1" applyFont="1" applyBorder="1" applyAlignment="1">
      <alignment horizontal="center" vertical="top"/>
    </xf>
    <xf numFmtId="0" fontId="36" fillId="0" borderId="1" xfId="1" applyFont="1" applyFill="1" applyBorder="1" applyAlignment="1">
      <alignment horizontal="center" vertical="top"/>
    </xf>
    <xf numFmtId="0" fontId="36" fillId="10" borderId="1" xfId="0" applyFont="1" applyFill="1" applyBorder="1" applyAlignment="1">
      <alignment horizontal="center" vertical="top" wrapText="1"/>
    </xf>
    <xf numFmtId="0" fontId="37" fillId="10" borderId="1" xfId="1" applyFont="1" applyFill="1" applyBorder="1" applyAlignment="1">
      <alignment horizontal="center" vertical="top"/>
    </xf>
    <xf numFmtId="0" fontId="36" fillId="10" borderId="1" xfId="1" applyFont="1" applyFill="1" applyBorder="1" applyAlignment="1">
      <alignment horizontal="center" vertical="top"/>
    </xf>
    <xf numFmtId="0" fontId="39" fillId="0" borderId="1" xfId="0" applyFont="1" applyFill="1" applyBorder="1" applyAlignment="1">
      <alignment horizontal="center" vertical="top" wrapText="1"/>
    </xf>
    <xf numFmtId="0" fontId="37" fillId="0" borderId="1" xfId="0" applyFont="1" applyFill="1" applyBorder="1" applyAlignment="1">
      <alignment horizontal="center" vertical="top"/>
    </xf>
    <xf numFmtId="0" fontId="36" fillId="0" borderId="1" xfId="0" applyFont="1" applyFill="1" applyBorder="1" applyAlignment="1">
      <alignment horizontal="center" vertical="top"/>
    </xf>
    <xf numFmtId="49" fontId="36" fillId="0" borderId="1" xfId="0" applyNumberFormat="1" applyFont="1" applyFill="1" applyBorder="1" applyAlignment="1">
      <alignment horizontal="center" vertical="top" wrapText="1"/>
    </xf>
    <xf numFmtId="0" fontId="37" fillId="5" borderId="1" xfId="0" applyFont="1" applyFill="1" applyBorder="1" applyAlignment="1">
      <alignment horizontal="center" vertical="top"/>
    </xf>
    <xf numFmtId="0" fontId="37" fillId="6" borderId="1" xfId="0" applyFont="1" applyFill="1" applyBorder="1" applyAlignment="1">
      <alignment horizontal="center" vertical="top"/>
    </xf>
    <xf numFmtId="0" fontId="36" fillId="0" borderId="1" xfId="0" applyFont="1" applyBorder="1" applyAlignment="1">
      <alignment horizontal="center" vertical="top"/>
    </xf>
    <xf numFmtId="0" fontId="37" fillId="0" borderId="1" xfId="0" applyFont="1" applyBorder="1" applyAlignment="1">
      <alignment horizontal="center" vertical="top"/>
    </xf>
    <xf numFmtId="0" fontId="36" fillId="0" borderId="15" xfId="0" applyFont="1" applyBorder="1" applyAlignment="1">
      <alignment horizontal="center" vertical="top"/>
    </xf>
    <xf numFmtId="0" fontId="37" fillId="10" borderId="1" xfId="0" applyFont="1" applyFill="1" applyBorder="1" applyAlignment="1">
      <alignment horizontal="center" vertical="top"/>
    </xf>
    <xf numFmtId="0" fontId="36" fillId="0" borderId="0" xfId="0" applyFont="1" applyBorder="1" applyAlignment="1">
      <alignment horizontal="center" vertical="top"/>
    </xf>
    <xf numFmtId="0" fontId="37" fillId="0" borderId="1" xfId="0" applyFont="1" applyFill="1" applyBorder="1" applyAlignment="1" applyProtection="1">
      <alignment horizontal="center" vertical="top"/>
      <protection locked="0"/>
    </xf>
    <xf numFmtId="0" fontId="36" fillId="0" borderId="1" xfId="0" applyFont="1" applyFill="1" applyBorder="1" applyAlignment="1" applyProtection="1">
      <alignment horizontal="center" vertical="top"/>
      <protection locked="0"/>
    </xf>
    <xf numFmtId="0" fontId="37" fillId="14" borderId="1" xfId="0" applyFont="1" applyFill="1" applyBorder="1" applyAlignment="1" applyProtection="1">
      <alignment horizontal="center" vertical="top"/>
      <protection locked="0"/>
    </xf>
    <xf numFmtId="0" fontId="37" fillId="6" borderId="1" xfId="0" applyFont="1" applyFill="1" applyBorder="1" applyAlignment="1" applyProtection="1">
      <alignment horizontal="center" vertical="top"/>
      <protection locked="0"/>
    </xf>
    <xf numFmtId="0" fontId="37" fillId="0" borderId="1" xfId="0" applyFont="1" applyBorder="1" applyAlignment="1" applyProtection="1">
      <alignment horizontal="center" vertical="top"/>
      <protection locked="0"/>
    </xf>
    <xf numFmtId="2" fontId="41" fillId="0" borderId="1" xfId="7" applyNumberFormat="1" applyFont="1" applyFill="1" applyBorder="1" applyAlignment="1" applyProtection="1">
      <alignment horizontal="left" vertical="top" wrapText="1"/>
      <protection locked="0"/>
    </xf>
    <xf numFmtId="2" fontId="41" fillId="0" borderId="0" xfId="7" applyNumberFormat="1" applyFont="1" applyFill="1" applyBorder="1" applyAlignment="1" applyProtection="1">
      <alignment horizontal="left" vertical="top" wrapText="1"/>
    </xf>
    <xf numFmtId="2" fontId="43" fillId="0" borderId="1" xfId="0" applyNumberFormat="1" applyFont="1" applyFill="1" applyBorder="1" applyAlignment="1" applyProtection="1">
      <alignment horizontal="left" vertical="top" wrapText="1"/>
      <protection locked="0"/>
    </xf>
    <xf numFmtId="1" fontId="43" fillId="0" borderId="3" xfId="0" applyNumberFormat="1" applyFont="1" applyFill="1" applyBorder="1" applyAlignment="1" applyProtection="1">
      <alignment horizontal="left" vertical="top" wrapText="1"/>
      <protection locked="0"/>
    </xf>
    <xf numFmtId="2" fontId="43" fillId="0" borderId="3" xfId="0" applyNumberFormat="1" applyFont="1" applyFill="1" applyBorder="1" applyAlignment="1" applyProtection="1">
      <alignment horizontal="left" vertical="top" wrapText="1"/>
      <protection locked="0"/>
    </xf>
    <xf numFmtId="1" fontId="60" fillId="0" borderId="3" xfId="0" applyNumberFormat="1" applyFont="1" applyFill="1" applyBorder="1" applyAlignment="1" applyProtection="1">
      <alignment horizontal="left" vertical="top" wrapText="1"/>
      <protection locked="0"/>
    </xf>
    <xf numFmtId="2" fontId="60" fillId="0" borderId="3" xfId="0" applyNumberFormat="1" applyFont="1" applyFill="1" applyBorder="1" applyAlignment="1" applyProtection="1">
      <alignment horizontal="left" vertical="top" wrapText="1"/>
      <protection locked="0"/>
    </xf>
    <xf numFmtId="2" fontId="45" fillId="0" borderId="1" xfId="0" applyNumberFormat="1" applyFont="1" applyFill="1" applyBorder="1" applyAlignment="1" applyProtection="1">
      <alignment horizontal="left" vertical="top" wrapText="1"/>
      <protection locked="0"/>
    </xf>
    <xf numFmtId="0" fontId="59" fillId="0" borderId="3" xfId="1" applyFont="1" applyFill="1" applyBorder="1" applyAlignment="1" applyProtection="1">
      <alignment horizontal="left" vertical="top" wrapText="1"/>
    </xf>
    <xf numFmtId="0" fontId="57" fillId="0" borderId="1" xfId="1" applyFont="1" applyFill="1" applyBorder="1" applyAlignment="1" applyProtection="1">
      <alignment horizontal="left" vertical="top" wrapText="1"/>
    </xf>
    <xf numFmtId="0" fontId="57" fillId="0" borderId="3" xfId="1" applyFont="1" applyFill="1" applyBorder="1" applyAlignment="1" applyProtection="1">
      <alignment horizontal="left" vertical="top" wrapText="1"/>
    </xf>
    <xf numFmtId="0" fontId="43" fillId="0" borderId="1" xfId="0" applyFont="1" applyFill="1" applyBorder="1" applyAlignment="1" applyProtection="1">
      <alignment horizontal="left" vertical="top" wrapText="1"/>
      <protection locked="0"/>
    </xf>
    <xf numFmtId="0" fontId="57" fillId="0" borderId="1" xfId="0" applyFont="1" applyFill="1" applyBorder="1" applyAlignment="1" applyProtection="1">
      <alignment horizontal="left" vertical="top" wrapText="1"/>
    </xf>
    <xf numFmtId="0" fontId="57" fillId="0" borderId="3" xfId="0" applyFont="1" applyFill="1" applyBorder="1" applyAlignment="1" applyProtection="1">
      <alignment horizontal="left" vertical="top" wrapText="1"/>
    </xf>
    <xf numFmtId="0" fontId="59" fillId="0" borderId="3" xfId="0" applyFont="1" applyFill="1" applyBorder="1" applyAlignment="1" applyProtection="1">
      <alignment horizontal="left" vertical="top" wrapText="1"/>
    </xf>
    <xf numFmtId="1" fontId="44" fillId="0" borderId="3" xfId="0" applyNumberFormat="1" applyFont="1" applyFill="1" applyBorder="1" applyAlignment="1" applyProtection="1">
      <alignment vertical="center" wrapText="1"/>
      <protection locked="0"/>
    </xf>
    <xf numFmtId="2" fontId="44" fillId="0" borderId="3" xfId="0" applyNumberFormat="1" applyFont="1" applyFill="1" applyBorder="1" applyAlignment="1" applyProtection="1">
      <alignment vertical="center" wrapText="1"/>
      <protection locked="0"/>
    </xf>
    <xf numFmtId="2" fontId="44" fillId="0" borderId="1" xfId="0" applyNumberFormat="1" applyFont="1" applyFill="1" applyBorder="1" applyAlignment="1" applyProtection="1">
      <alignment vertical="center" wrapText="1"/>
      <protection locked="0"/>
    </xf>
    <xf numFmtId="0" fontId="59" fillId="0" borderId="1" xfId="0" applyFont="1" applyFill="1" applyBorder="1" applyAlignment="1" applyProtection="1">
      <alignment horizontal="left" vertical="top" wrapText="1"/>
    </xf>
    <xf numFmtId="2" fontId="43" fillId="0" borderId="17" xfId="0" applyNumberFormat="1" applyFont="1" applyFill="1" applyBorder="1" applyAlignment="1" applyProtection="1">
      <alignment horizontal="left" vertical="top" wrapText="1"/>
      <protection locked="0"/>
    </xf>
    <xf numFmtId="1" fontId="43" fillId="0" borderId="1" xfId="0" applyNumberFormat="1" applyFont="1" applyFill="1" applyBorder="1" applyAlignment="1" applyProtection="1">
      <alignment horizontal="left" vertical="top" wrapText="1"/>
      <protection locked="0"/>
    </xf>
    <xf numFmtId="2" fontId="57" fillId="15" borderId="21" xfId="0" applyNumberFormat="1" applyFont="1" applyFill="1" applyBorder="1" applyAlignment="1" applyProtection="1">
      <alignment horizontal="left" vertical="top" wrapText="1"/>
      <protection locked="0"/>
    </xf>
    <xf numFmtId="2" fontId="43" fillId="16" borderId="1" xfId="0" applyNumberFormat="1" applyFont="1" applyFill="1" applyBorder="1" applyAlignment="1" applyProtection="1">
      <alignment horizontal="center" vertical="center" wrapText="1"/>
      <protection locked="0"/>
    </xf>
    <xf numFmtId="0" fontId="57" fillId="0" borderId="1" xfId="0" applyFont="1" applyFill="1" applyBorder="1" applyAlignment="1" applyProtection="1">
      <alignment horizontal="left" vertical="top" wrapText="1"/>
      <protection locked="0"/>
    </xf>
    <xf numFmtId="2" fontId="57" fillId="0" borderId="1" xfId="0" applyNumberFormat="1" applyFont="1" applyFill="1" applyBorder="1" applyAlignment="1" applyProtection="1">
      <alignment horizontal="left" vertical="top" wrapText="1"/>
      <protection locked="0"/>
    </xf>
    <xf numFmtId="0" fontId="57" fillId="0" borderId="1" xfId="1" applyFont="1" applyFill="1" applyBorder="1" applyAlignment="1" applyProtection="1">
      <alignment horizontal="left" vertical="top" wrapText="1"/>
      <protection locked="0"/>
    </xf>
    <xf numFmtId="0" fontId="57" fillId="0" borderId="1" xfId="0" applyFont="1" applyFill="1" applyBorder="1" applyAlignment="1" applyProtection="1">
      <alignment vertical="top" wrapText="1"/>
      <protection locked="0"/>
    </xf>
    <xf numFmtId="2" fontId="56" fillId="0" borderId="20" xfId="0" applyNumberFormat="1" applyFont="1" applyFill="1" applyBorder="1" applyAlignment="1" applyProtection="1">
      <alignment horizontal="left" vertical="top" wrapText="1"/>
    </xf>
    <xf numFmtId="2" fontId="57" fillId="0" borderId="0" xfId="0" applyNumberFormat="1" applyFont="1" applyFill="1" applyBorder="1" applyAlignment="1" applyProtection="1">
      <alignment horizontal="left" vertical="top" wrapText="1"/>
    </xf>
    <xf numFmtId="2" fontId="43" fillId="0" borderId="0" xfId="0" applyNumberFormat="1" applyFont="1" applyFill="1" applyBorder="1" applyAlignment="1" applyProtection="1">
      <alignment horizontal="left" vertical="top" wrapText="1"/>
    </xf>
    <xf numFmtId="1" fontId="43" fillId="0" borderId="0" xfId="0" applyNumberFormat="1" applyFont="1" applyFill="1" applyBorder="1" applyAlignment="1" applyProtection="1">
      <alignment horizontal="left" vertical="top" wrapText="1"/>
    </xf>
    <xf numFmtId="164" fontId="43" fillId="0" borderId="0" xfId="0" applyNumberFormat="1" applyFont="1" applyFill="1" applyBorder="1" applyAlignment="1" applyProtection="1">
      <alignment horizontal="left" vertical="top" wrapText="1"/>
    </xf>
    <xf numFmtId="2" fontId="58" fillId="0" borderId="0" xfId="0" applyNumberFormat="1" applyFont="1" applyFill="1" applyBorder="1" applyAlignment="1" applyProtection="1">
      <alignment horizontal="left" vertical="top" wrapText="1"/>
    </xf>
    <xf numFmtId="2" fontId="45" fillId="0" borderId="0" xfId="0" applyNumberFormat="1" applyFont="1" applyFill="1" applyBorder="1" applyAlignment="1" applyProtection="1">
      <alignment horizontal="center" vertical="top" wrapText="1"/>
    </xf>
    <xf numFmtId="2" fontId="43" fillId="16" borderId="0" xfId="0" applyNumberFormat="1" applyFont="1" applyFill="1" applyBorder="1" applyAlignment="1" applyProtection="1">
      <alignment horizontal="center" vertical="center" wrapText="1"/>
    </xf>
    <xf numFmtId="2" fontId="43" fillId="16" borderId="17" xfId="0" applyNumberFormat="1" applyFont="1" applyFill="1" applyBorder="1" applyAlignment="1" applyProtection="1">
      <alignment horizontal="center" vertical="center" wrapText="1"/>
    </xf>
    <xf numFmtId="2" fontId="43" fillId="16" borderId="15" xfId="0" applyNumberFormat="1" applyFont="1" applyFill="1" applyBorder="1" applyAlignment="1" applyProtection="1">
      <alignment horizontal="center" vertical="center" wrapText="1"/>
    </xf>
    <xf numFmtId="1" fontId="45" fillId="17" borderId="3" xfId="0" applyNumberFormat="1" applyFont="1" applyFill="1" applyBorder="1" applyAlignment="1" applyProtection="1">
      <alignment horizontal="left" vertical="top" wrapText="1"/>
    </xf>
    <xf numFmtId="0" fontId="45" fillId="0" borderId="1" xfId="0" applyFont="1" applyFill="1" applyBorder="1" applyAlignment="1" applyProtection="1">
      <alignment horizontal="left" vertical="top" wrapText="1"/>
    </xf>
    <xf numFmtId="1" fontId="45" fillId="0" borderId="1" xfId="0" applyNumberFormat="1" applyFont="1" applyFill="1" applyBorder="1" applyAlignment="1" applyProtection="1">
      <alignment horizontal="left" vertical="top" wrapText="1"/>
    </xf>
    <xf numFmtId="4" fontId="45" fillId="0" borderId="1" xfId="0" applyNumberFormat="1" applyFont="1" applyFill="1" applyBorder="1" applyAlignment="1" applyProtection="1">
      <alignment horizontal="left" vertical="top" wrapText="1"/>
    </xf>
    <xf numFmtId="164" fontId="45" fillId="0" borderId="1" xfId="0" applyNumberFormat="1" applyFont="1" applyFill="1" applyBorder="1" applyAlignment="1" applyProtection="1">
      <alignment horizontal="left" vertical="top" wrapText="1"/>
    </xf>
    <xf numFmtId="2" fontId="45" fillId="0" borderId="1" xfId="0" applyNumberFormat="1"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2" fontId="47" fillId="0" borderId="0" xfId="0" applyNumberFormat="1" applyFont="1" applyFill="1" applyBorder="1" applyAlignment="1" applyProtection="1">
      <alignment horizontal="left" vertical="top" wrapText="1"/>
    </xf>
    <xf numFmtId="1" fontId="43" fillId="17" borderId="3" xfId="0" applyNumberFormat="1" applyFont="1" applyFill="1" applyBorder="1" applyAlignment="1" applyProtection="1">
      <alignment horizontal="left" vertical="top" wrapText="1"/>
    </xf>
    <xf numFmtId="0" fontId="43" fillId="0" borderId="1" xfId="0" applyFont="1" applyFill="1" applyBorder="1" applyAlignment="1" applyProtection="1">
      <alignment horizontal="left" vertical="top" wrapText="1"/>
    </xf>
    <xf numFmtId="1" fontId="43" fillId="0" borderId="1" xfId="0" applyNumberFormat="1" applyFont="1" applyFill="1" applyBorder="1" applyAlignment="1" applyProtection="1">
      <alignment horizontal="left" vertical="top" wrapText="1"/>
    </xf>
    <xf numFmtId="4" fontId="43" fillId="0" borderId="1" xfId="0" applyNumberFormat="1" applyFont="1" applyFill="1" applyBorder="1" applyAlignment="1" applyProtection="1">
      <alignment horizontal="left" vertical="top" wrapText="1"/>
    </xf>
    <xf numFmtId="164" fontId="43" fillId="0" borderId="1" xfId="0" applyNumberFormat="1" applyFont="1" applyFill="1" applyBorder="1" applyAlignment="1" applyProtection="1">
      <alignment horizontal="left" vertical="top" wrapText="1"/>
    </xf>
    <xf numFmtId="2" fontId="43" fillId="0" borderId="1" xfId="0" applyNumberFormat="1" applyFont="1" applyFill="1" applyBorder="1" applyAlignment="1" applyProtection="1">
      <alignment horizontal="left" vertical="top" wrapText="1"/>
    </xf>
    <xf numFmtId="49" fontId="58" fillId="0" borderId="2" xfId="0" applyNumberFormat="1" applyFont="1" applyFill="1" applyBorder="1" applyAlignment="1" applyProtection="1">
      <alignment horizontal="left" vertical="top" wrapText="1"/>
    </xf>
    <xf numFmtId="1" fontId="43" fillId="0" borderId="3" xfId="0" applyNumberFormat="1" applyFont="1" applyFill="1" applyBorder="1" applyAlignment="1" applyProtection="1">
      <alignment horizontal="left" vertical="top" wrapText="1"/>
    </xf>
    <xf numFmtId="0" fontId="58" fillId="0" borderId="2" xfId="0" applyFont="1" applyFill="1" applyBorder="1" applyAlignment="1" applyProtection="1">
      <alignment horizontal="left" vertical="top" wrapText="1"/>
    </xf>
    <xf numFmtId="2" fontId="59" fillId="0" borderId="3" xfId="0" applyNumberFormat="1" applyFont="1" applyFill="1" applyBorder="1" applyAlignment="1" applyProtection="1">
      <alignment horizontal="left" vertical="top" wrapText="1"/>
    </xf>
    <xf numFmtId="0" fontId="43" fillId="17" borderId="1" xfId="0" applyFont="1" applyFill="1" applyBorder="1" applyAlignment="1" applyProtection="1">
      <alignment horizontal="left" vertical="top" wrapText="1"/>
    </xf>
    <xf numFmtId="1" fontId="43" fillId="17" borderId="1" xfId="0" applyNumberFormat="1" applyFont="1" applyFill="1" applyBorder="1" applyAlignment="1" applyProtection="1">
      <alignment horizontal="left" vertical="top" wrapText="1"/>
    </xf>
    <xf numFmtId="4" fontId="43" fillId="17" borderId="1" xfId="0" applyNumberFormat="1" applyFont="1" applyFill="1" applyBorder="1" applyAlignment="1" applyProtection="1">
      <alignment horizontal="left" vertical="top" wrapText="1"/>
    </xf>
    <xf numFmtId="164" fontId="43" fillId="17" borderId="1" xfId="0" applyNumberFormat="1" applyFont="1" applyFill="1" applyBorder="1" applyAlignment="1" applyProtection="1">
      <alignment horizontal="left" vertical="top" wrapText="1"/>
    </xf>
    <xf numFmtId="2" fontId="43" fillId="17" borderId="1" xfId="0" applyNumberFormat="1"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2" fontId="57" fillId="0" borderId="1" xfId="0" applyNumberFormat="1" applyFont="1" applyFill="1" applyBorder="1" applyAlignment="1" applyProtection="1">
      <alignment horizontal="left" vertical="top" wrapText="1"/>
    </xf>
    <xf numFmtId="0" fontId="56" fillId="0" borderId="2" xfId="0" applyFont="1" applyFill="1" applyBorder="1" applyAlignment="1" applyProtection="1">
      <alignment horizontal="left" vertical="top" wrapText="1"/>
    </xf>
    <xf numFmtId="0" fontId="59" fillId="0" borderId="3" xfId="0" applyFont="1" applyFill="1" applyBorder="1" applyAlignment="1" applyProtection="1">
      <alignment horizontal="right" vertical="top" wrapText="1"/>
    </xf>
    <xf numFmtId="0" fontId="58" fillId="0" borderId="2" xfId="1" applyFont="1" applyFill="1" applyBorder="1" applyAlignment="1" applyProtection="1">
      <alignment horizontal="left" vertical="top" wrapText="1"/>
    </xf>
    <xf numFmtId="0" fontId="57" fillId="0" borderId="3" xfId="0" applyFont="1" applyFill="1" applyBorder="1" applyAlignment="1" applyProtection="1">
      <alignment wrapText="1"/>
    </xf>
    <xf numFmtId="0" fontId="57" fillId="0" borderId="1" xfId="0" applyFont="1" applyFill="1" applyBorder="1" applyAlignment="1" applyProtection="1">
      <alignment vertical="top" wrapText="1"/>
    </xf>
    <xf numFmtId="2" fontId="58" fillId="0" borderId="2" xfId="0" applyNumberFormat="1" applyFont="1" applyFill="1" applyBorder="1" applyAlignment="1" applyProtection="1">
      <alignment horizontal="left" vertical="top" wrapText="1"/>
    </xf>
    <xf numFmtId="2" fontId="57" fillId="0" borderId="3" xfId="0" applyNumberFormat="1" applyFont="1" applyFill="1" applyBorder="1" applyAlignment="1" applyProtection="1">
      <alignment horizontal="left" vertical="top" wrapText="1"/>
    </xf>
    <xf numFmtId="0" fontId="57" fillId="0" borderId="3" xfId="0" applyFont="1" applyFill="1" applyBorder="1" applyAlignment="1" applyProtection="1">
      <alignment vertical="top" wrapText="1"/>
    </xf>
    <xf numFmtId="0" fontId="59" fillId="0" borderId="3" xfId="0" applyFont="1" applyFill="1" applyBorder="1" applyAlignment="1" applyProtection="1">
      <alignment vertical="top" wrapText="1"/>
    </xf>
    <xf numFmtId="0" fontId="59" fillId="0" borderId="3" xfId="0" applyFont="1" applyFill="1" applyBorder="1" applyAlignment="1" applyProtection="1">
      <alignment wrapText="1"/>
    </xf>
    <xf numFmtId="0" fontId="59" fillId="0" borderId="1" xfId="0" applyFont="1" applyFill="1" applyBorder="1" applyAlignment="1" applyProtection="1">
      <alignment vertical="top" wrapText="1"/>
    </xf>
    <xf numFmtId="0" fontId="63" fillId="0" borderId="1" xfId="0" applyFont="1" applyBorder="1" applyAlignment="1" applyProtection="1">
      <alignment vertical="top" wrapText="1"/>
    </xf>
    <xf numFmtId="0" fontId="45" fillId="0" borderId="1" xfId="0" applyFont="1" applyFill="1" applyBorder="1" applyAlignment="1" applyProtection="1">
      <alignment vertical="top" wrapText="1"/>
    </xf>
    <xf numFmtId="1" fontId="45" fillId="17" borderId="1" xfId="0" applyNumberFormat="1" applyFont="1" applyFill="1" applyBorder="1" applyAlignment="1" applyProtection="1">
      <alignment vertical="top" wrapText="1"/>
    </xf>
    <xf numFmtId="2" fontId="45" fillId="0" borderId="1" xfId="0" applyNumberFormat="1" applyFont="1" applyFill="1" applyBorder="1" applyAlignment="1" applyProtection="1">
      <alignment vertical="top" wrapText="1"/>
    </xf>
    <xf numFmtId="0" fontId="44" fillId="0" borderId="1" xfId="0" applyFont="1" applyBorder="1" applyAlignment="1" applyProtection="1">
      <alignment vertical="top" wrapText="1"/>
    </xf>
    <xf numFmtId="2" fontId="44" fillId="0" borderId="0" xfId="0" applyNumberFormat="1" applyFont="1" applyFill="1" applyAlignment="1" applyProtection="1">
      <alignment vertical="center" wrapText="1"/>
    </xf>
    <xf numFmtId="1" fontId="44" fillId="17" borderId="3" xfId="0" applyNumberFormat="1" applyFont="1" applyFill="1" applyBorder="1" applyAlignment="1" applyProtection="1">
      <alignment vertical="center" wrapText="1"/>
    </xf>
    <xf numFmtId="2" fontId="59" fillId="0" borderId="1" xfId="0" applyNumberFormat="1" applyFont="1" applyFill="1" applyBorder="1" applyAlignment="1" applyProtection="1">
      <alignment horizontal="left" vertical="top" wrapText="1"/>
    </xf>
    <xf numFmtId="0" fontId="57" fillId="0" borderId="1" xfId="0" applyFont="1" applyFill="1" applyBorder="1" applyAlignment="1" applyProtection="1">
      <alignment wrapText="1"/>
    </xf>
    <xf numFmtId="43" fontId="43" fillId="0" borderId="0" xfId="0" applyNumberFormat="1" applyFont="1" applyFill="1" applyBorder="1" applyAlignment="1" applyProtection="1">
      <alignment horizontal="left" vertical="top" wrapText="1"/>
    </xf>
    <xf numFmtId="1" fontId="43" fillId="18" borderId="3" xfId="0" applyNumberFormat="1" applyFont="1" applyFill="1" applyBorder="1" applyAlignment="1" applyProtection="1">
      <alignment horizontal="left" vertical="top" wrapText="1"/>
    </xf>
    <xf numFmtId="2" fontId="43" fillId="18" borderId="1" xfId="0" applyNumberFormat="1" applyFont="1" applyFill="1" applyBorder="1" applyAlignment="1" applyProtection="1">
      <alignment horizontal="left" vertical="top" wrapText="1"/>
    </xf>
    <xf numFmtId="2" fontId="43" fillId="17" borderId="3" xfId="0" applyNumberFormat="1" applyFont="1" applyFill="1" applyBorder="1" applyAlignment="1" applyProtection="1">
      <alignment horizontal="left" vertical="top" wrapText="1"/>
    </xf>
    <xf numFmtId="2" fontId="44" fillId="17" borderId="3" xfId="0" applyNumberFormat="1" applyFont="1" applyFill="1" applyBorder="1" applyAlignment="1" applyProtection="1">
      <alignment vertical="center" wrapText="1"/>
    </xf>
    <xf numFmtId="2" fontId="45" fillId="17" borderId="3" xfId="0" applyNumberFormat="1" applyFont="1" applyFill="1" applyBorder="1" applyAlignment="1" applyProtection="1">
      <alignment horizontal="left" vertical="top" wrapText="1"/>
    </xf>
    <xf numFmtId="2" fontId="45" fillId="17" borderId="1" xfId="0" applyNumberFormat="1" applyFont="1" applyFill="1" applyBorder="1" applyAlignment="1" applyProtection="1">
      <alignment vertical="top" wrapText="1"/>
    </xf>
    <xf numFmtId="49" fontId="58" fillId="17" borderId="2" xfId="0" applyNumberFormat="1" applyFont="1" applyFill="1" applyBorder="1" applyAlignment="1" applyProtection="1">
      <alignment horizontal="left" vertical="top" wrapText="1"/>
    </xf>
    <xf numFmtId="0" fontId="57" fillId="17" borderId="1" xfId="0" applyFont="1" applyFill="1" applyBorder="1" applyAlignment="1" applyProtection="1">
      <alignment horizontal="left" vertical="top" wrapText="1"/>
    </xf>
    <xf numFmtId="0" fontId="58" fillId="17" borderId="2" xfId="0" applyFont="1" applyFill="1" applyBorder="1" applyAlignment="1" applyProtection="1">
      <alignment horizontal="left" vertical="top" wrapText="1"/>
    </xf>
    <xf numFmtId="2" fontId="57" fillId="17" borderId="1" xfId="0" applyNumberFormat="1" applyFont="1" applyFill="1" applyBorder="1" applyAlignment="1" applyProtection="1">
      <alignment horizontal="left" vertical="top" wrapText="1"/>
    </xf>
    <xf numFmtId="0" fontId="58" fillId="17" borderId="2" xfId="1" applyFont="1" applyFill="1" applyBorder="1" applyAlignment="1" applyProtection="1">
      <alignment horizontal="left" vertical="top" wrapText="1"/>
    </xf>
    <xf numFmtId="0" fontId="57" fillId="17" borderId="1" xfId="1" applyFont="1" applyFill="1" applyBorder="1" applyAlignment="1" applyProtection="1">
      <alignment horizontal="left" vertical="top" wrapText="1"/>
    </xf>
    <xf numFmtId="0" fontId="57" fillId="17" borderId="1" xfId="0" applyFont="1" applyFill="1" applyBorder="1" applyAlignment="1" applyProtection="1">
      <alignment vertical="top" wrapText="1"/>
    </xf>
    <xf numFmtId="0" fontId="56" fillId="17" borderId="2" xfId="0" applyFont="1" applyFill="1" applyBorder="1" applyAlignment="1" applyProtection="1">
      <alignment horizontal="left" vertical="top" wrapText="1"/>
    </xf>
    <xf numFmtId="0" fontId="59" fillId="17" borderId="1" xfId="0" applyFont="1" applyFill="1" applyBorder="1" applyAlignment="1" applyProtection="1">
      <alignment horizontal="left" vertical="top" wrapText="1"/>
    </xf>
    <xf numFmtId="0" fontId="62" fillId="17" borderId="2" xfId="0" applyFont="1" applyFill="1" applyBorder="1" applyAlignment="1" applyProtection="1">
      <alignment horizontal="left" vertical="top" wrapText="1"/>
    </xf>
    <xf numFmtId="2" fontId="56" fillId="17" borderId="2" xfId="0" applyNumberFormat="1" applyFont="1" applyFill="1" applyBorder="1" applyAlignment="1" applyProtection="1">
      <alignment horizontal="left" vertical="top" wrapText="1"/>
    </xf>
    <xf numFmtId="2" fontId="58" fillId="17" borderId="0" xfId="0" applyNumberFormat="1" applyFont="1" applyFill="1" applyBorder="1" applyAlignment="1" applyProtection="1">
      <alignment horizontal="left" vertical="top" wrapText="1"/>
    </xf>
    <xf numFmtId="49" fontId="56" fillId="17" borderId="2" xfId="0" applyNumberFormat="1" applyFont="1" applyFill="1" applyBorder="1" applyAlignment="1" applyProtection="1">
      <alignment horizontal="left" vertical="top" wrapText="1"/>
    </xf>
    <xf numFmtId="0" fontId="59" fillId="17" borderId="1" xfId="0" applyFont="1" applyFill="1" applyBorder="1" applyAlignment="1" applyProtection="1">
      <alignment vertical="top" wrapText="1"/>
    </xf>
    <xf numFmtId="0" fontId="59" fillId="17" borderId="1" xfId="0" applyFont="1" applyFill="1" applyBorder="1" applyAlignment="1" applyProtection="1">
      <alignment horizontal="right" vertical="top" wrapText="1"/>
    </xf>
    <xf numFmtId="2" fontId="45" fillId="17" borderId="0" xfId="0" applyNumberFormat="1" applyFont="1" applyFill="1" applyBorder="1" applyAlignment="1" applyProtection="1">
      <alignment horizontal="left" vertical="top" wrapText="1"/>
    </xf>
    <xf numFmtId="0" fontId="45" fillId="17" borderId="1" xfId="0" applyFont="1" applyFill="1" applyBorder="1" applyAlignment="1" applyProtection="1">
      <alignment horizontal="right" vertical="top" wrapText="1"/>
    </xf>
    <xf numFmtId="2" fontId="45" fillId="17" borderId="1" xfId="0" applyNumberFormat="1" applyFont="1" applyFill="1" applyBorder="1" applyAlignment="1" applyProtection="1">
      <alignment horizontal="right" vertical="top" wrapText="1"/>
    </xf>
    <xf numFmtId="0" fontId="57" fillId="0" borderId="17" xfId="0" applyFont="1" applyFill="1" applyBorder="1" applyAlignment="1" applyProtection="1">
      <alignment vertical="top" wrapText="1"/>
    </xf>
    <xf numFmtId="0" fontId="57" fillId="0" borderId="17" xfId="0" applyFont="1" applyFill="1" applyBorder="1" applyAlignment="1" applyProtection="1">
      <alignment wrapText="1"/>
    </xf>
    <xf numFmtId="1" fontId="43" fillId="0" borderId="17" xfId="0" applyNumberFormat="1" applyFont="1" applyFill="1" applyBorder="1" applyAlignment="1" applyProtection="1">
      <alignment horizontal="left" vertical="top" wrapText="1"/>
      <protection locked="0"/>
    </xf>
    <xf numFmtId="0" fontId="43" fillId="0" borderId="17" xfId="0" applyFont="1" applyFill="1" applyBorder="1" applyAlignment="1" applyProtection="1">
      <alignment horizontal="left" vertical="top" wrapText="1"/>
    </xf>
    <xf numFmtId="1" fontId="43" fillId="0" borderId="17" xfId="0" applyNumberFormat="1" applyFont="1" applyFill="1" applyBorder="1" applyAlignment="1" applyProtection="1">
      <alignment horizontal="left" vertical="top" wrapText="1"/>
    </xf>
    <xf numFmtId="4" fontId="43" fillId="0" borderId="17" xfId="0" applyNumberFormat="1" applyFont="1" applyFill="1" applyBorder="1" applyAlignment="1" applyProtection="1">
      <alignment horizontal="left" vertical="top" wrapText="1"/>
    </xf>
    <xf numFmtId="164" fontId="43" fillId="0" borderId="17" xfId="0" applyNumberFormat="1" applyFont="1" applyFill="1" applyBorder="1" applyAlignment="1" applyProtection="1">
      <alignment horizontal="left" vertical="top" wrapText="1"/>
    </xf>
    <xf numFmtId="2" fontId="43" fillId="0" borderId="17" xfId="0" applyNumberFormat="1" applyFont="1" applyFill="1" applyBorder="1" applyAlignment="1" applyProtection="1">
      <alignment horizontal="left" vertical="top" wrapText="1"/>
    </xf>
    <xf numFmtId="0" fontId="56" fillId="16" borderId="20" xfId="0" applyFont="1" applyFill="1" applyBorder="1" applyAlignment="1" applyProtection="1">
      <alignment horizontal="left" vertical="top" wrapText="1"/>
    </xf>
    <xf numFmtId="2" fontId="59" fillId="16" borderId="23" xfId="0" applyNumberFormat="1" applyFont="1" applyFill="1" applyBorder="1" applyAlignment="1" applyProtection="1">
      <alignment horizontal="left" vertical="top" wrapText="1"/>
    </xf>
    <xf numFmtId="2" fontId="59" fillId="16" borderId="22" xfId="0" applyNumberFormat="1" applyFont="1" applyFill="1" applyBorder="1" applyAlignment="1" applyProtection="1">
      <alignment horizontal="left" vertical="top" wrapText="1"/>
    </xf>
    <xf numFmtId="2" fontId="45" fillId="16" borderId="22" xfId="0" applyNumberFormat="1" applyFont="1" applyFill="1" applyBorder="1" applyAlignment="1" applyProtection="1">
      <alignment horizontal="left" vertical="top" wrapText="1"/>
    </xf>
    <xf numFmtId="2" fontId="45" fillId="16" borderId="24" xfId="0" applyNumberFormat="1" applyFont="1" applyFill="1" applyBorder="1" applyAlignment="1" applyProtection="1">
      <alignment horizontal="left" vertical="top" wrapText="1"/>
    </xf>
    <xf numFmtId="2" fontId="45" fillId="16" borderId="25" xfId="0" applyNumberFormat="1" applyFont="1" applyFill="1" applyBorder="1" applyAlignment="1" applyProtection="1">
      <alignment horizontal="left" vertical="top" wrapText="1"/>
    </xf>
    <xf numFmtId="1" fontId="45" fillId="16" borderId="22" xfId="0" applyNumberFormat="1" applyFont="1" applyFill="1" applyBorder="1" applyAlignment="1" applyProtection="1">
      <alignment horizontal="left" vertical="top" wrapText="1"/>
    </xf>
    <xf numFmtId="43" fontId="45" fillId="16" borderId="22" xfId="0" applyNumberFormat="1" applyFont="1" applyFill="1" applyBorder="1" applyAlignment="1" applyProtection="1">
      <alignment horizontal="left" vertical="top" wrapText="1"/>
    </xf>
    <xf numFmtId="164" fontId="45" fillId="16" borderId="22" xfId="0" applyNumberFormat="1" applyFont="1" applyFill="1" applyBorder="1" applyAlignment="1" applyProtection="1">
      <alignment horizontal="left" vertical="top" wrapText="1"/>
    </xf>
    <xf numFmtId="0" fontId="57" fillId="17" borderId="3" xfId="0" applyFont="1" applyFill="1" applyBorder="1" applyAlignment="1" applyProtection="1">
      <alignment horizontal="left" vertical="top" wrapText="1"/>
    </xf>
    <xf numFmtId="0" fontId="57" fillId="2" borderId="3" xfId="0" applyFont="1" applyFill="1" applyBorder="1" applyAlignment="1" applyProtection="1">
      <alignment horizontal="left" vertical="top" wrapText="1"/>
    </xf>
    <xf numFmtId="0" fontId="57" fillId="17" borderId="3" xfId="0" applyFont="1" applyFill="1" applyBorder="1" applyAlignment="1" applyProtection="1">
      <alignment vertical="top" wrapText="1"/>
    </xf>
    <xf numFmtId="0" fontId="59" fillId="17" borderId="3" xfId="0" applyFont="1" applyFill="1" applyBorder="1" applyAlignment="1" applyProtection="1">
      <alignment horizontal="left" vertical="top" wrapText="1"/>
    </xf>
    <xf numFmtId="2" fontId="56" fillId="0" borderId="0" xfId="0" applyNumberFormat="1" applyFont="1" applyFill="1" applyBorder="1" applyAlignment="1" applyProtection="1">
      <alignment horizontal="center" vertical="top" wrapText="1"/>
    </xf>
    <xf numFmtId="2" fontId="45" fillId="0" borderId="0" xfId="0" applyNumberFormat="1" applyFont="1" applyFill="1" applyBorder="1" applyAlignment="1" applyProtection="1">
      <alignment horizontal="left" vertical="top" wrapText="1"/>
    </xf>
    <xf numFmtId="2" fontId="43" fillId="16" borderId="1" xfId="0" applyNumberFormat="1" applyFont="1" applyFill="1" applyBorder="1" applyAlignment="1" applyProtection="1">
      <alignment horizontal="center" vertical="center" wrapText="1"/>
    </xf>
    <xf numFmtId="2" fontId="46" fillId="16" borderId="0" xfId="0" applyNumberFormat="1" applyFont="1" applyFill="1" applyBorder="1" applyAlignment="1" applyProtection="1">
      <alignment horizontal="center" vertical="top" wrapText="1"/>
    </xf>
    <xf numFmtId="2" fontId="45" fillId="16" borderId="1" xfId="0" applyNumberFormat="1" applyFont="1" applyFill="1" applyBorder="1" applyAlignment="1" applyProtection="1">
      <alignment horizontal="center" vertical="top" wrapText="1"/>
    </xf>
    <xf numFmtId="49" fontId="58" fillId="18" borderId="2" xfId="0" applyNumberFormat="1" applyFont="1" applyFill="1" applyBorder="1" applyAlignment="1" applyProtection="1">
      <alignment horizontal="left" vertical="top" wrapText="1"/>
    </xf>
    <xf numFmtId="0" fontId="58" fillId="18" borderId="2" xfId="0" applyFont="1" applyFill="1" applyBorder="1" applyAlignment="1" applyProtection="1">
      <alignment horizontal="left" vertical="top" wrapText="1"/>
    </xf>
    <xf numFmtId="2" fontId="46" fillId="16" borderId="0" xfId="0" applyNumberFormat="1" applyFont="1" applyFill="1" applyBorder="1" applyAlignment="1" applyProtection="1">
      <alignment horizontal="center" vertical="top" wrapText="1"/>
    </xf>
    <xf numFmtId="2" fontId="45" fillId="16" borderId="1" xfId="0" applyNumberFormat="1" applyFont="1" applyFill="1" applyBorder="1" applyAlignment="1" applyProtection="1">
      <alignment horizontal="center" vertical="top" wrapText="1"/>
    </xf>
    <xf numFmtId="2" fontId="43" fillId="16" borderId="9" xfId="0" applyNumberFormat="1" applyFont="1" applyFill="1" applyBorder="1" applyAlignment="1" applyProtection="1">
      <alignment horizontal="center" vertical="center" wrapText="1"/>
    </xf>
    <xf numFmtId="2" fontId="43" fillId="16" borderId="18" xfId="0" applyNumberFormat="1" applyFont="1" applyFill="1" applyBorder="1" applyAlignment="1" applyProtection="1">
      <alignment horizontal="center" vertical="center" wrapText="1"/>
    </xf>
    <xf numFmtId="2" fontId="43" fillId="16" borderId="10" xfId="0" applyNumberFormat="1" applyFont="1" applyFill="1" applyBorder="1" applyAlignment="1" applyProtection="1">
      <alignment horizontal="center" vertical="center" wrapText="1"/>
    </xf>
    <xf numFmtId="2" fontId="56" fillId="0" borderId="0" xfId="0" applyNumberFormat="1" applyFont="1" applyFill="1" applyBorder="1" applyAlignment="1" applyProtection="1">
      <alignment horizontal="center" vertical="top" wrapText="1"/>
    </xf>
    <xf numFmtId="2" fontId="45" fillId="0" borderId="0" xfId="0" applyNumberFormat="1" applyFont="1" applyFill="1" applyBorder="1" applyAlignment="1" applyProtection="1">
      <alignment horizontal="left" vertical="top" wrapText="1"/>
    </xf>
    <xf numFmtId="2" fontId="43" fillId="16" borderId="1" xfId="0" applyNumberFormat="1" applyFont="1" applyFill="1" applyBorder="1" applyAlignment="1" applyProtection="1">
      <alignment horizontal="center" vertical="center" wrapText="1"/>
    </xf>
    <xf numFmtId="2" fontId="64" fillId="0" borderId="0" xfId="0" applyNumberFormat="1" applyFont="1" applyFill="1" applyBorder="1" applyAlignment="1" applyProtection="1">
      <alignment horizontal="left" vertical="top" wrapText="1"/>
    </xf>
    <xf numFmtId="2" fontId="65" fillId="0" borderId="0" xfId="7" applyNumberFormat="1" applyFont="1" applyFill="1" applyBorder="1" applyAlignment="1" applyProtection="1">
      <alignment horizontal="left" vertical="top" wrapText="1"/>
    </xf>
    <xf numFmtId="0" fontId="59" fillId="0" borderId="1" xfId="0" applyFont="1" applyFill="1" applyBorder="1" applyAlignment="1" applyProtection="1">
      <alignment horizontal="left" vertical="top" wrapText="1"/>
      <protection locked="0"/>
    </xf>
    <xf numFmtId="2" fontId="45" fillId="16" borderId="7" xfId="0" applyNumberFormat="1" applyFont="1" applyFill="1" applyBorder="1" applyAlignment="1" applyProtection="1">
      <alignment horizontal="left" vertical="top" wrapText="1"/>
      <protection locked="0"/>
    </xf>
    <xf numFmtId="0" fontId="43" fillId="0" borderId="3" xfId="0" applyFont="1" applyFill="1" applyBorder="1" applyAlignment="1" applyProtection="1">
      <alignment horizontal="left" vertical="top" wrapText="1"/>
    </xf>
    <xf numFmtId="2" fontId="59" fillId="17" borderId="1" xfId="0" applyNumberFormat="1" applyFont="1" applyFill="1" applyBorder="1" applyAlignment="1" applyProtection="1">
      <alignment horizontal="left" vertical="top" wrapText="1"/>
    </xf>
    <xf numFmtId="1" fontId="43" fillId="2" borderId="3" xfId="0" applyNumberFormat="1" applyFont="1" applyFill="1" applyBorder="1" applyAlignment="1" applyProtection="1">
      <alignment horizontal="left" vertical="top" wrapText="1"/>
    </xf>
    <xf numFmtId="1" fontId="45" fillId="17" borderId="3" xfId="0" applyNumberFormat="1" applyFont="1" applyFill="1" applyBorder="1" applyAlignment="1" applyProtection="1">
      <alignment horizontal="left" vertical="top" wrapText="1"/>
      <protection locked="0"/>
    </xf>
    <xf numFmtId="0" fontId="45" fillId="0" borderId="3" xfId="0" applyFont="1" applyFill="1" applyBorder="1" applyAlignment="1" applyProtection="1">
      <alignment horizontal="left" vertical="top" wrapText="1"/>
      <protection locked="0"/>
    </xf>
    <xf numFmtId="2" fontId="45" fillId="17" borderId="3" xfId="0" applyNumberFormat="1" applyFont="1" applyFill="1" applyBorder="1" applyAlignment="1" applyProtection="1">
      <alignment horizontal="left" vertical="top" wrapText="1"/>
      <protection locked="0"/>
    </xf>
    <xf numFmtId="1" fontId="43" fillId="17" borderId="3" xfId="0" applyNumberFormat="1" applyFont="1" applyFill="1" applyBorder="1" applyAlignment="1" applyProtection="1">
      <alignment horizontal="left" vertical="top" wrapText="1"/>
      <protection locked="0"/>
    </xf>
    <xf numFmtId="0" fontId="43" fillId="0" borderId="3" xfId="0" applyFont="1" applyFill="1" applyBorder="1" applyAlignment="1" applyProtection="1">
      <alignment horizontal="left" vertical="top" wrapText="1"/>
      <protection locked="0"/>
    </xf>
    <xf numFmtId="2" fontId="43" fillId="17" borderId="3" xfId="0" applyNumberFormat="1" applyFont="1" applyFill="1" applyBorder="1" applyAlignment="1" applyProtection="1">
      <alignment horizontal="left" vertical="top" wrapText="1"/>
      <protection locked="0"/>
    </xf>
    <xf numFmtId="0" fontId="43" fillId="17" borderId="3" xfId="0" applyFont="1" applyFill="1" applyBorder="1" applyAlignment="1" applyProtection="1">
      <alignment horizontal="left" vertical="top" wrapText="1"/>
      <protection locked="0"/>
    </xf>
    <xf numFmtId="1" fontId="45" fillId="17" borderId="1" xfId="0" applyNumberFormat="1" applyFont="1" applyFill="1" applyBorder="1" applyAlignment="1" applyProtection="1">
      <alignment vertical="top" wrapText="1"/>
      <protection locked="0"/>
    </xf>
    <xf numFmtId="2" fontId="45" fillId="17" borderId="1" xfId="0" applyNumberFormat="1" applyFont="1" applyFill="1" applyBorder="1" applyAlignment="1" applyProtection="1">
      <alignment vertical="top" wrapText="1"/>
      <protection locked="0"/>
    </xf>
    <xf numFmtId="1" fontId="43" fillId="2" borderId="3" xfId="0" applyNumberFormat="1" applyFont="1" applyFill="1" applyBorder="1" applyAlignment="1" applyProtection="1">
      <alignment horizontal="left" vertical="top" wrapText="1"/>
      <protection locked="0"/>
    </xf>
    <xf numFmtId="1" fontId="44" fillId="17" borderId="3" xfId="0" applyNumberFormat="1" applyFont="1" applyFill="1" applyBorder="1" applyAlignment="1" applyProtection="1">
      <alignment vertical="center" wrapText="1"/>
      <protection locked="0"/>
    </xf>
    <xf numFmtId="2" fontId="44" fillId="17" borderId="3" xfId="0" applyNumberFormat="1" applyFont="1" applyFill="1" applyBorder="1" applyAlignment="1" applyProtection="1">
      <alignment vertical="center" wrapText="1"/>
      <protection locked="0"/>
    </xf>
    <xf numFmtId="0" fontId="43" fillId="0" borderId="10" xfId="0" applyFont="1" applyFill="1" applyBorder="1" applyAlignment="1" applyProtection="1">
      <alignment horizontal="left" vertical="top" wrapText="1"/>
      <protection locked="0"/>
    </xf>
    <xf numFmtId="0" fontId="63" fillId="0" borderId="1" xfId="0" applyFont="1" applyFill="1" applyBorder="1" applyAlignment="1" applyProtection="1">
      <alignment vertical="top" wrapText="1"/>
    </xf>
    <xf numFmtId="0" fontId="44" fillId="0" borderId="1" xfId="0" applyFont="1" applyFill="1" applyBorder="1" applyAlignment="1" applyProtection="1">
      <alignment vertical="top" wrapText="1"/>
    </xf>
    <xf numFmtId="0" fontId="57" fillId="0" borderId="1" xfId="0" applyFont="1" applyFill="1" applyBorder="1" applyAlignment="1" applyProtection="1">
      <alignment horizontal="right" vertical="top" wrapText="1"/>
    </xf>
    <xf numFmtId="0" fontId="57" fillId="0" borderId="3" xfId="0" applyFont="1" applyFill="1" applyBorder="1" applyAlignment="1" applyProtection="1">
      <alignment horizontal="right" vertical="top" wrapText="1"/>
    </xf>
    <xf numFmtId="0" fontId="61" fillId="0" borderId="2" xfId="0" applyFont="1" applyFill="1" applyBorder="1" applyAlignment="1" applyProtection="1">
      <alignment horizontal="left" vertical="top" wrapText="1"/>
    </xf>
    <xf numFmtId="0" fontId="43" fillId="18" borderId="1" xfId="0" applyFont="1" applyFill="1" applyBorder="1" applyAlignment="1" applyProtection="1">
      <alignment horizontal="right" vertical="top" wrapText="1"/>
    </xf>
    <xf numFmtId="0" fontId="43" fillId="18" borderId="1" xfId="0" applyFont="1" applyFill="1" applyBorder="1" applyAlignment="1" applyProtection="1">
      <alignment vertical="top" wrapText="1"/>
    </xf>
    <xf numFmtId="2" fontId="43" fillId="18" borderId="1" xfId="0" applyNumberFormat="1" applyFont="1" applyFill="1" applyBorder="1" applyAlignment="1" applyProtection="1">
      <alignment horizontal="right" vertical="top" wrapText="1"/>
    </xf>
    <xf numFmtId="2" fontId="43" fillId="18" borderId="1" xfId="0" applyNumberFormat="1" applyFont="1" applyFill="1" applyBorder="1" applyAlignment="1" applyProtection="1">
      <alignment vertical="top" wrapText="1"/>
    </xf>
    <xf numFmtId="0" fontId="58" fillId="0" borderId="9" xfId="0" applyFont="1" applyFill="1" applyBorder="1" applyAlignment="1" applyProtection="1">
      <alignment horizontal="left" vertical="top" wrapText="1"/>
    </xf>
    <xf numFmtId="1" fontId="43" fillId="0" borderId="10" xfId="0" applyNumberFormat="1" applyFont="1" applyFill="1" applyBorder="1" applyAlignment="1" applyProtection="1">
      <alignment horizontal="left" vertical="top" wrapText="1"/>
    </xf>
    <xf numFmtId="0" fontId="58" fillId="20" borderId="20" xfId="0" applyFont="1" applyFill="1" applyBorder="1" applyAlignment="1" applyProtection="1">
      <alignment horizontal="left" vertical="top" wrapText="1"/>
    </xf>
    <xf numFmtId="2" fontId="57" fillId="20" borderId="23" xfId="0" applyNumberFormat="1" applyFont="1" applyFill="1" applyBorder="1" applyAlignment="1" applyProtection="1">
      <alignment horizontal="left" vertical="top" wrapText="1"/>
    </xf>
    <xf numFmtId="2" fontId="57" fillId="20" borderId="22" xfId="0" applyNumberFormat="1" applyFont="1" applyFill="1" applyBorder="1" applyAlignment="1" applyProtection="1">
      <alignment horizontal="left" vertical="top" wrapText="1"/>
    </xf>
    <xf numFmtId="1" fontId="43" fillId="20" borderId="24" xfId="0" applyNumberFormat="1" applyFont="1" applyFill="1" applyBorder="1" applyAlignment="1" applyProtection="1">
      <alignment horizontal="left" vertical="top" wrapText="1"/>
    </xf>
    <xf numFmtId="1" fontId="43" fillId="20" borderId="7" xfId="0" applyNumberFormat="1" applyFont="1" applyFill="1" applyBorder="1" applyAlignment="1" applyProtection="1">
      <alignment horizontal="left" vertical="top" wrapText="1"/>
    </xf>
    <xf numFmtId="1" fontId="43" fillId="20" borderId="25" xfId="0" applyNumberFormat="1" applyFont="1" applyFill="1" applyBorder="1" applyAlignment="1" applyProtection="1">
      <alignment horizontal="left" vertical="top" wrapText="1"/>
    </xf>
    <xf numFmtId="1" fontId="57" fillId="15" borderId="21" xfId="0" applyNumberFormat="1" applyFont="1" applyFill="1" applyBorder="1" applyAlignment="1" applyProtection="1">
      <alignment horizontal="left" vertical="top" wrapText="1"/>
    </xf>
    <xf numFmtId="2" fontId="41" fillId="0" borderId="1" xfId="7" applyNumberFormat="1" applyFont="1" applyFill="1" applyBorder="1" applyAlignment="1" applyProtection="1">
      <alignment horizontal="left" vertical="top" wrapText="1"/>
    </xf>
    <xf numFmtId="2" fontId="42" fillId="0" borderId="1" xfId="7" applyNumberFormat="1" applyFont="1" applyFill="1" applyBorder="1" applyAlignment="1" applyProtection="1">
      <alignment horizontal="left" vertical="top" wrapText="1"/>
    </xf>
    <xf numFmtId="2" fontId="44" fillId="0" borderId="1" xfId="0" applyNumberFormat="1" applyFont="1" applyFill="1" applyBorder="1" applyAlignment="1" applyProtection="1">
      <alignment vertical="center" wrapText="1"/>
    </xf>
    <xf numFmtId="2" fontId="45" fillId="16" borderId="7" xfId="0" applyNumberFormat="1" applyFont="1" applyFill="1" applyBorder="1" applyAlignment="1" applyProtection="1">
      <alignment horizontal="left" vertical="top" wrapText="1"/>
    </xf>
    <xf numFmtId="1" fontId="67" fillId="16" borderId="1" xfId="0" applyNumberFormat="1" applyFont="1" applyFill="1" applyBorder="1" applyAlignment="1" applyProtection="1">
      <alignment wrapText="1"/>
    </xf>
    <xf numFmtId="0" fontId="67" fillId="0" borderId="3" xfId="0" applyFont="1" applyBorder="1" applyAlignment="1" applyProtection="1">
      <alignment vertical="top" wrapText="1"/>
    </xf>
    <xf numFmtId="0" fontId="67" fillId="0" borderId="2" xfId="0" applyFont="1" applyBorder="1" applyAlignment="1" applyProtection="1">
      <alignment horizontal="right" wrapText="1"/>
    </xf>
    <xf numFmtId="0" fontId="67" fillId="0" borderId="1" xfId="0" applyFont="1" applyBorder="1" applyAlignment="1" applyProtection="1">
      <alignment wrapText="1"/>
    </xf>
    <xf numFmtId="0" fontId="67" fillId="0" borderId="0" xfId="0" applyFont="1" applyBorder="1" applyAlignment="1" applyProtection="1">
      <alignment wrapText="1"/>
    </xf>
    <xf numFmtId="0" fontId="66" fillId="0" borderId="0" xfId="0" applyFont="1" applyBorder="1" applyAlignment="1" applyProtection="1">
      <alignment wrapText="1"/>
    </xf>
    <xf numFmtId="0" fontId="67" fillId="0" borderId="0" xfId="0" applyFont="1" applyBorder="1" applyAlignment="1" applyProtection="1">
      <alignment vertical="top" wrapText="1"/>
    </xf>
    <xf numFmtId="0" fontId="68" fillId="21" borderId="2" xfId="0" applyFont="1" applyFill="1" applyBorder="1" applyAlignment="1" applyProtection="1">
      <alignment horizontal="center" vertical="center" wrapText="1"/>
    </xf>
    <xf numFmtId="0" fontId="68" fillId="21" borderId="1" xfId="0" applyFont="1" applyFill="1" applyBorder="1" applyAlignment="1" applyProtection="1">
      <alignment horizontal="center" vertical="center" wrapText="1"/>
    </xf>
    <xf numFmtId="0" fontId="66" fillId="21" borderId="1" xfId="0" applyFont="1" applyFill="1" applyBorder="1" applyAlignment="1" applyProtection="1">
      <alignment horizontal="center" vertical="center" wrapText="1"/>
    </xf>
    <xf numFmtId="0" fontId="67" fillId="21" borderId="1" xfId="0" applyFont="1" applyFill="1" applyBorder="1" applyAlignment="1" applyProtection="1">
      <alignment horizontal="center" vertical="top" wrapText="1"/>
    </xf>
    <xf numFmtId="0" fontId="67" fillId="21" borderId="1" xfId="0" applyFont="1" applyFill="1" applyBorder="1" applyAlignment="1" applyProtection="1">
      <alignment horizontal="center" vertical="center" wrapText="1"/>
    </xf>
    <xf numFmtId="0" fontId="68" fillId="9" borderId="2" xfId="0" applyFont="1" applyFill="1" applyBorder="1" applyAlignment="1" applyProtection="1">
      <alignment vertical="top" wrapText="1"/>
    </xf>
    <xf numFmtId="0" fontId="68" fillId="9" borderId="1" xfId="0" applyFont="1" applyFill="1" applyBorder="1" applyAlignment="1" applyProtection="1">
      <alignment vertical="top" wrapText="1"/>
    </xf>
    <xf numFmtId="0" fontId="66" fillId="9" borderId="1" xfId="0" applyFont="1" applyFill="1" applyBorder="1" applyAlignment="1" applyProtection="1">
      <alignment vertical="top" wrapText="1"/>
    </xf>
    <xf numFmtId="0" fontId="68" fillId="22" borderId="2" xfId="0" applyFont="1" applyFill="1" applyBorder="1" applyAlignment="1" applyProtection="1">
      <alignment vertical="top" wrapText="1"/>
    </xf>
    <xf numFmtId="0" fontId="68" fillId="22" borderId="1" xfId="0" applyFont="1" applyFill="1" applyBorder="1" applyAlignment="1" applyProtection="1">
      <alignment vertical="top" wrapText="1"/>
    </xf>
    <xf numFmtId="0" fontId="66" fillId="22" borderId="1" xfId="0" applyFont="1" applyFill="1" applyBorder="1" applyAlignment="1" applyProtection="1">
      <alignment vertical="top" wrapText="1"/>
    </xf>
    <xf numFmtId="0" fontId="67" fillId="22" borderId="1" xfId="0" applyFont="1" applyFill="1" applyBorder="1" applyAlignment="1" applyProtection="1">
      <alignment vertical="top" wrapText="1"/>
    </xf>
    <xf numFmtId="0" fontId="68" fillId="0" borderId="2" xfId="0" applyFont="1" applyBorder="1" applyAlignment="1" applyProtection="1">
      <alignment vertical="top" wrapText="1"/>
    </xf>
    <xf numFmtId="0" fontId="68" fillId="0" borderId="1" xfId="0" applyFont="1" applyBorder="1" applyAlignment="1" applyProtection="1">
      <alignment vertical="top" wrapText="1"/>
    </xf>
    <xf numFmtId="0" fontId="66" fillId="0" borderId="1" xfId="0" applyFont="1" applyBorder="1" applyAlignment="1" applyProtection="1">
      <alignment vertical="top" wrapText="1"/>
    </xf>
    <xf numFmtId="0" fontId="67" fillId="0" borderId="1" xfId="0" applyFont="1" applyBorder="1" applyAlignment="1" applyProtection="1">
      <alignment vertical="top" wrapText="1"/>
    </xf>
    <xf numFmtId="0" fontId="68" fillId="15" borderId="2" xfId="0" applyFont="1" applyFill="1" applyBorder="1" applyAlignment="1" applyProtection="1">
      <alignment vertical="top" wrapText="1"/>
    </xf>
    <xf numFmtId="0" fontId="68" fillId="15" borderId="1" xfId="0" applyFont="1" applyFill="1" applyBorder="1" applyAlignment="1" applyProtection="1">
      <alignment vertical="top" wrapText="1"/>
    </xf>
    <xf numFmtId="0" fontId="66" fillId="15" borderId="1" xfId="0" applyFont="1" applyFill="1" applyBorder="1" applyAlignment="1" applyProtection="1">
      <alignment vertical="top" wrapText="1"/>
    </xf>
    <xf numFmtId="0" fontId="69" fillId="0" borderId="2" xfId="0" applyFont="1" applyFill="1" applyBorder="1" applyAlignment="1" applyProtection="1">
      <alignment vertical="top" wrapText="1"/>
    </xf>
    <xf numFmtId="0" fontId="69" fillId="0" borderId="1" xfId="0" applyFont="1" applyFill="1" applyBorder="1" applyAlignment="1" applyProtection="1">
      <alignment vertical="top" wrapText="1"/>
    </xf>
    <xf numFmtId="0" fontId="67" fillId="0" borderId="1" xfId="0" applyFont="1" applyFill="1" applyBorder="1" applyAlignment="1" applyProtection="1">
      <alignment vertical="top" wrapText="1"/>
    </xf>
    <xf numFmtId="0" fontId="67" fillId="0" borderId="1" xfId="0" applyFont="1" applyFill="1" applyBorder="1" applyAlignment="1" applyProtection="1">
      <alignment horizontal="justify" vertical="top" wrapText="1"/>
    </xf>
    <xf numFmtId="0" fontId="68" fillId="0" borderId="1" xfId="0" applyFont="1" applyFill="1" applyBorder="1" applyAlignment="1" applyProtection="1">
      <alignment vertical="top" wrapText="1"/>
    </xf>
    <xf numFmtId="0" fontId="69" fillId="0" borderId="1" xfId="0" applyFont="1" applyBorder="1" applyAlignment="1" applyProtection="1">
      <alignment vertical="top" wrapText="1"/>
    </xf>
    <xf numFmtId="0" fontId="66" fillId="0" borderId="1" xfId="0" applyFont="1" applyFill="1" applyBorder="1" applyAlignment="1" applyProtection="1">
      <alignment vertical="top" wrapText="1"/>
    </xf>
    <xf numFmtId="0" fontId="69" fillId="22" borderId="1" xfId="0" applyFont="1" applyFill="1" applyBorder="1" applyAlignment="1" applyProtection="1">
      <alignment vertical="top" wrapText="1"/>
    </xf>
    <xf numFmtId="0" fontId="67" fillId="15" borderId="1" xfId="0" applyFont="1" applyFill="1" applyBorder="1" applyAlignment="1" applyProtection="1">
      <alignment vertical="top" wrapText="1"/>
    </xf>
    <xf numFmtId="0" fontId="68" fillId="0" borderId="2" xfId="0" applyFont="1" applyFill="1" applyBorder="1" applyAlignment="1" applyProtection="1">
      <alignment vertical="top" wrapText="1"/>
    </xf>
    <xf numFmtId="0" fontId="66" fillId="0" borderId="1" xfId="0" applyFont="1" applyBorder="1" applyAlignment="1" applyProtection="1">
      <alignment wrapText="1"/>
    </xf>
    <xf numFmtId="0" fontId="66" fillId="22" borderId="1" xfId="0" applyFont="1" applyFill="1" applyBorder="1" applyAlignment="1" applyProtection="1">
      <alignment wrapText="1"/>
    </xf>
    <xf numFmtId="0" fontId="68" fillId="10" borderId="2" xfId="0" applyFont="1" applyFill="1" applyBorder="1" applyAlignment="1" applyProtection="1">
      <alignment vertical="top" wrapText="1"/>
    </xf>
    <xf numFmtId="0" fontId="68" fillId="10" borderId="1" xfId="0" applyFont="1" applyFill="1" applyBorder="1" applyAlignment="1" applyProtection="1">
      <alignment vertical="top" wrapText="1"/>
    </xf>
    <xf numFmtId="0" fontId="66" fillId="10" borderId="1" xfId="0" applyFont="1" applyFill="1" applyBorder="1" applyAlignment="1" applyProtection="1">
      <alignment vertical="top" wrapText="1"/>
    </xf>
    <xf numFmtId="0" fontId="67" fillId="0" borderId="2" xfId="0" applyFont="1" applyBorder="1" applyAlignment="1" applyProtection="1">
      <alignment vertical="top" wrapText="1"/>
    </xf>
    <xf numFmtId="2" fontId="67" fillId="0" borderId="3" xfId="0" applyNumberFormat="1" applyFont="1" applyBorder="1" applyAlignment="1" applyProtection="1">
      <alignment vertical="top" wrapText="1"/>
    </xf>
    <xf numFmtId="0" fontId="70" fillId="9" borderId="1" xfId="0" applyFont="1" applyFill="1" applyBorder="1" applyAlignment="1">
      <alignment vertical="top" wrapText="1"/>
    </xf>
    <xf numFmtId="2" fontId="68" fillId="9" borderId="3" xfId="0" applyNumberFormat="1" applyFont="1" applyFill="1" applyBorder="1" applyAlignment="1" applyProtection="1">
      <alignment vertical="top" wrapText="1"/>
    </xf>
    <xf numFmtId="0" fontId="66" fillId="22" borderId="1" xfId="0" applyFont="1" applyFill="1" applyBorder="1" applyAlignment="1" applyProtection="1">
      <alignment horizontal="justify" vertical="top" wrapText="1"/>
    </xf>
    <xf numFmtId="0" fontId="67" fillId="22" borderId="2" xfId="0" applyFont="1" applyFill="1" applyBorder="1" applyAlignment="1" applyProtection="1">
      <alignment vertical="top" wrapText="1"/>
    </xf>
    <xf numFmtId="0" fontId="5" fillId="22" borderId="1" xfId="0" applyFont="1" applyFill="1" applyBorder="1" applyAlignment="1">
      <alignment horizontal="right" vertical="top" wrapText="1"/>
    </xf>
    <xf numFmtId="2" fontId="67" fillId="22" borderId="3" xfId="0" applyNumberFormat="1" applyFont="1" applyFill="1" applyBorder="1" applyAlignment="1" applyProtection="1">
      <alignment vertical="top" wrapText="1"/>
    </xf>
    <xf numFmtId="0" fontId="66" fillId="0" borderId="1" xfId="0" applyFont="1" applyBorder="1" applyAlignment="1" applyProtection="1">
      <alignment horizontal="justify" vertical="top" wrapText="1"/>
    </xf>
    <xf numFmtId="0" fontId="69" fillId="15" borderId="2" xfId="0" applyFont="1" applyFill="1" applyBorder="1" applyAlignment="1" applyProtection="1">
      <alignment vertical="top" wrapText="1"/>
    </xf>
    <xf numFmtId="0" fontId="69" fillId="15" borderId="1" xfId="0" applyFont="1" applyFill="1" applyBorder="1" applyAlignment="1" applyProtection="1">
      <alignment vertical="top" wrapText="1"/>
    </xf>
    <xf numFmtId="0" fontId="66" fillId="15" borderId="1" xfId="0" applyFont="1" applyFill="1" applyBorder="1" applyAlignment="1" applyProtection="1">
      <alignment horizontal="justify" vertical="top" wrapText="1"/>
    </xf>
    <xf numFmtId="0" fontId="67" fillId="15" borderId="2" xfId="0" applyFont="1" applyFill="1" applyBorder="1" applyAlignment="1" applyProtection="1">
      <alignment vertical="top" wrapText="1"/>
    </xf>
    <xf numFmtId="2" fontId="67" fillId="15" borderId="3" xfId="0" applyNumberFormat="1" applyFont="1" applyFill="1" applyBorder="1" applyAlignment="1" applyProtection="1">
      <alignment vertical="top" wrapText="1"/>
    </xf>
    <xf numFmtId="0" fontId="66" fillId="0" borderId="1" xfId="0" applyFont="1" applyFill="1" applyBorder="1" applyAlignment="1" applyProtection="1">
      <alignment horizontal="justify" vertical="top" wrapText="1"/>
    </xf>
    <xf numFmtId="0" fontId="67" fillId="0" borderId="2" xfId="0" applyFont="1" applyFill="1" applyBorder="1" applyAlignment="1" applyProtection="1">
      <alignment vertical="top" wrapText="1"/>
    </xf>
    <xf numFmtId="2" fontId="67" fillId="0" borderId="3" xfId="0" applyNumberFormat="1" applyFont="1" applyFill="1" applyBorder="1" applyAlignment="1" applyProtection="1">
      <alignment vertical="top" wrapText="1"/>
    </xf>
    <xf numFmtId="0" fontId="67" fillId="0" borderId="2" xfId="0" applyFont="1" applyBorder="1" applyAlignment="1" applyProtection="1">
      <alignment horizontal="justify" vertical="top" wrapText="1"/>
    </xf>
    <xf numFmtId="2" fontId="68" fillId="15" borderId="2" xfId="0" applyNumberFormat="1" applyFont="1" applyFill="1" applyBorder="1" applyAlignment="1" applyProtection="1">
      <alignment vertical="top" wrapText="1"/>
    </xf>
    <xf numFmtId="0" fontId="67" fillId="15" borderId="2" xfId="0" applyFont="1" applyFill="1" applyBorder="1" applyAlignment="1" applyProtection="1">
      <alignment horizontal="justify" vertical="top" wrapText="1"/>
    </xf>
    <xf numFmtId="0" fontId="66" fillId="25" borderId="1" xfId="0" applyFont="1" applyFill="1" applyBorder="1" applyAlignment="1" applyProtection="1">
      <alignment vertical="top" wrapText="1"/>
    </xf>
    <xf numFmtId="0" fontId="67" fillId="25" borderId="1" xfId="0" applyFont="1" applyFill="1" applyBorder="1" applyAlignment="1" applyProtection="1">
      <alignment vertical="top" wrapText="1"/>
    </xf>
    <xf numFmtId="0" fontId="70" fillId="9" borderId="1" xfId="0" applyFont="1" applyFill="1" applyBorder="1" applyAlignment="1">
      <alignment wrapText="1"/>
    </xf>
    <xf numFmtId="2" fontId="68" fillId="9" borderId="3" xfId="0" applyNumberFormat="1" applyFont="1" applyFill="1" applyBorder="1" applyAlignment="1" applyProtection="1">
      <alignment vertical="center" wrapText="1"/>
    </xf>
    <xf numFmtId="0" fontId="5" fillId="22" borderId="1" xfId="0" applyFont="1" applyFill="1" applyBorder="1" applyAlignment="1">
      <alignment horizontal="right" wrapText="1"/>
    </xf>
    <xf numFmtId="2" fontId="67" fillId="22" borderId="3" xfId="0" applyNumberFormat="1" applyFont="1" applyFill="1" applyBorder="1" applyAlignment="1" applyProtection="1">
      <alignment wrapText="1"/>
    </xf>
    <xf numFmtId="1" fontId="67" fillId="0" borderId="2" xfId="0" applyNumberFormat="1" applyFont="1" applyFill="1" applyBorder="1" applyAlignment="1" applyProtection="1">
      <alignment horizontal="left" vertical="top" wrapText="1"/>
    </xf>
    <xf numFmtId="1" fontId="67" fillId="0" borderId="2" xfId="0" applyNumberFormat="1" applyFont="1" applyBorder="1" applyAlignment="1" applyProtection="1">
      <alignment horizontal="left" vertical="top" wrapText="1"/>
    </xf>
    <xf numFmtId="1" fontId="67" fillId="0" borderId="2" xfId="0" applyNumberFormat="1" applyFont="1" applyFill="1" applyBorder="1" applyAlignment="1" applyProtection="1">
      <alignment horizontal="left" wrapText="1"/>
    </xf>
    <xf numFmtId="0" fontId="68" fillId="0" borderId="1" xfId="0" applyFont="1" applyBorder="1" applyAlignment="1" applyProtection="1">
      <alignment horizontal="center" vertical="top" wrapText="1"/>
    </xf>
    <xf numFmtId="2" fontId="67" fillId="0" borderId="3" xfId="0" applyNumberFormat="1" applyFont="1" applyBorder="1" applyAlignment="1" applyProtection="1">
      <alignment wrapText="1"/>
    </xf>
    <xf numFmtId="0" fontId="68" fillId="9" borderId="2" xfId="0" applyFont="1" applyFill="1" applyBorder="1" applyAlignment="1" applyProtection="1">
      <alignment vertical="center" wrapText="1"/>
    </xf>
    <xf numFmtId="0" fontId="68" fillId="9" borderId="14" xfId="0" applyFont="1" applyFill="1" applyBorder="1" applyAlignment="1" applyProtection="1">
      <alignment vertical="center" wrapText="1"/>
    </xf>
    <xf numFmtId="0" fontId="68" fillId="9" borderId="3" xfId="0" applyFont="1" applyFill="1" applyBorder="1" applyAlignment="1" applyProtection="1">
      <alignment vertical="center" wrapText="1"/>
    </xf>
    <xf numFmtId="0" fontId="67" fillId="15" borderId="3" xfId="0" applyFont="1" applyFill="1" applyBorder="1" applyAlignment="1" applyProtection="1">
      <alignment vertical="top" wrapText="1"/>
    </xf>
    <xf numFmtId="0" fontId="68" fillId="9" borderId="14" xfId="0" applyFont="1" applyFill="1" applyBorder="1" applyAlignment="1" applyProtection="1">
      <alignment vertical="top" wrapText="1"/>
    </xf>
    <xf numFmtId="0" fontId="68" fillId="9" borderId="3" xfId="0" applyFont="1" applyFill="1" applyBorder="1" applyAlignment="1" applyProtection="1">
      <alignment vertical="top" wrapText="1"/>
    </xf>
    <xf numFmtId="0" fontId="67" fillId="22" borderId="3" xfId="0" applyFont="1" applyFill="1" applyBorder="1" applyAlignment="1" applyProtection="1">
      <alignment vertical="top" wrapText="1"/>
    </xf>
    <xf numFmtId="0" fontId="5" fillId="0" borderId="1" xfId="0" applyFont="1" applyBorder="1" applyAlignment="1">
      <alignment horizontal="right" vertical="top" wrapText="1"/>
    </xf>
    <xf numFmtId="0" fontId="67" fillId="10" borderId="2" xfId="0" applyFont="1" applyFill="1" applyBorder="1" applyAlignment="1" applyProtection="1">
      <alignment vertical="top" wrapText="1"/>
    </xf>
    <xf numFmtId="0" fontId="67" fillId="10" borderId="3" xfId="0" applyFont="1" applyFill="1" applyBorder="1" applyAlignment="1" applyProtection="1">
      <alignment vertical="top" wrapText="1"/>
    </xf>
    <xf numFmtId="0" fontId="67" fillId="10" borderId="1" xfId="0" applyFont="1" applyFill="1" applyBorder="1" applyAlignment="1" applyProtection="1">
      <alignment vertical="top" wrapText="1"/>
    </xf>
    <xf numFmtId="1" fontId="67" fillId="0" borderId="2" xfId="0" applyNumberFormat="1" applyFont="1" applyBorder="1" applyAlignment="1" applyProtection="1">
      <alignment horizontal="right" vertical="top" wrapText="1"/>
    </xf>
    <xf numFmtId="2" fontId="70" fillId="9" borderId="1" xfId="0" applyNumberFormat="1" applyFont="1" applyFill="1" applyBorder="1" applyAlignment="1">
      <alignment wrapText="1"/>
    </xf>
    <xf numFmtId="0" fontId="67" fillId="22" borderId="3" xfId="0" applyFont="1" applyFill="1" applyBorder="1" applyAlignment="1" applyProtection="1">
      <alignment wrapText="1"/>
    </xf>
    <xf numFmtId="0" fontId="68" fillId="22" borderId="1" xfId="0" applyFont="1" applyFill="1" applyBorder="1" applyAlignment="1" applyProtection="1">
      <alignment wrapText="1"/>
    </xf>
    <xf numFmtId="0" fontId="67" fillId="0" borderId="0" xfId="0" applyFont="1" applyFill="1" applyBorder="1" applyAlignment="1" applyProtection="1">
      <alignment vertical="top" wrapText="1"/>
    </xf>
    <xf numFmtId="0" fontId="67" fillId="0" borderId="0" xfId="0" applyFont="1" applyFill="1" applyBorder="1" applyAlignment="1" applyProtection="1">
      <alignment wrapText="1"/>
    </xf>
    <xf numFmtId="2" fontId="68" fillId="22" borderId="2" xfId="0" applyNumberFormat="1" applyFont="1" applyFill="1" applyBorder="1" applyAlignment="1" applyProtection="1">
      <alignment vertical="top" wrapText="1"/>
    </xf>
    <xf numFmtId="0" fontId="68" fillId="9" borderId="27" xfId="0" applyFont="1" applyFill="1" applyBorder="1" applyAlignment="1" applyProtection="1">
      <alignment vertical="top" wrapText="1"/>
    </xf>
    <xf numFmtId="0" fontId="67" fillId="9" borderId="14" xfId="0" applyFont="1" applyFill="1" applyBorder="1" applyAlignment="1" applyProtection="1">
      <alignment wrapText="1"/>
    </xf>
    <xf numFmtId="0" fontId="67" fillId="9" borderId="3" xfId="0" applyFont="1" applyFill="1" applyBorder="1" applyAlignment="1" applyProtection="1">
      <alignment wrapText="1"/>
    </xf>
    <xf numFmtId="0" fontId="67" fillId="0" borderId="14" xfId="0" applyFont="1" applyBorder="1" applyAlignment="1" applyProtection="1">
      <alignment wrapText="1"/>
    </xf>
    <xf numFmtId="0" fontId="67" fillId="0" borderId="3" xfId="0" applyFont="1" applyBorder="1" applyAlignment="1" applyProtection="1">
      <alignment wrapText="1"/>
    </xf>
    <xf numFmtId="0" fontId="66" fillId="0" borderId="1" xfId="0" applyFont="1" applyFill="1" applyBorder="1" applyAlignment="1" applyProtection="1">
      <alignment horizontal="left" vertical="top" wrapText="1"/>
    </xf>
    <xf numFmtId="0" fontId="69" fillId="0" borderId="1" xfId="0" applyFont="1" applyFill="1" applyBorder="1" applyAlignment="1" applyProtection="1">
      <alignment horizontal="center" vertical="top" wrapText="1"/>
    </xf>
    <xf numFmtId="0" fontId="67" fillId="0" borderId="3" xfId="0" applyFont="1" applyFill="1" applyBorder="1" applyAlignment="1" applyProtection="1">
      <alignment vertical="top" wrapText="1"/>
    </xf>
    <xf numFmtId="2" fontId="5" fillId="0" borderId="1" xfId="0" applyNumberFormat="1" applyFont="1" applyBorder="1" applyAlignment="1">
      <alignment horizontal="right" vertical="top" wrapText="1"/>
    </xf>
    <xf numFmtId="0" fontId="67" fillId="0" borderId="2" xfId="0" applyFont="1" applyFill="1" applyBorder="1" applyAlignment="1" applyProtection="1">
      <alignment horizontal="justify" vertical="top" wrapText="1"/>
    </xf>
    <xf numFmtId="0" fontId="68" fillId="0" borderId="2" xfId="0" applyFont="1" applyFill="1" applyBorder="1" applyAlignment="1" applyProtection="1">
      <alignment horizontal="justify" vertical="top" wrapText="1"/>
    </xf>
    <xf numFmtId="0" fontId="66" fillId="16" borderId="0" xfId="0" applyFont="1" applyFill="1" applyBorder="1" applyAlignment="1">
      <alignment vertical="top" wrapText="1"/>
    </xf>
    <xf numFmtId="0" fontId="67" fillId="0" borderId="0" xfId="0" applyFont="1" applyBorder="1" applyAlignment="1" applyProtection="1">
      <alignment horizontal="right" wrapText="1"/>
    </xf>
    <xf numFmtId="0" fontId="67" fillId="9" borderId="2" xfId="0" applyFont="1" applyFill="1" applyBorder="1" applyAlignment="1" applyProtection="1">
      <alignment vertical="top" wrapText="1"/>
    </xf>
    <xf numFmtId="0" fontId="67" fillId="23" borderId="2" xfId="0" applyFont="1" applyFill="1" applyBorder="1" applyAlignment="1" applyProtection="1">
      <alignment vertical="top" wrapText="1"/>
    </xf>
    <xf numFmtId="0" fontId="67" fillId="24" borderId="2" xfId="0" applyFont="1" applyFill="1" applyBorder="1" applyAlignment="1" applyProtection="1">
      <alignment vertical="top" wrapText="1"/>
    </xf>
    <xf numFmtId="0" fontId="66" fillId="24" borderId="2" xfId="0" applyFont="1" applyFill="1" applyBorder="1" applyAlignment="1" applyProtection="1">
      <alignment horizontal="justify" vertical="top" wrapText="1"/>
    </xf>
    <xf numFmtId="0" fontId="67" fillId="24" borderId="2" xfId="0" applyFont="1" applyFill="1" applyBorder="1" applyAlignment="1" applyProtection="1">
      <alignment horizontal="justify" vertical="top" wrapText="1"/>
    </xf>
    <xf numFmtId="0" fontId="67" fillId="15" borderId="2" xfId="0" applyFont="1" applyFill="1" applyBorder="1" applyAlignment="1" applyProtection="1">
      <alignment wrapText="1"/>
    </xf>
    <xf numFmtId="0" fontId="66" fillId="0" borderId="2" xfId="0" applyFont="1" applyBorder="1" applyAlignment="1" applyProtection="1">
      <alignment vertical="top" wrapText="1"/>
    </xf>
    <xf numFmtId="2" fontId="67" fillId="9" borderId="3" xfId="0" applyNumberFormat="1" applyFont="1" applyFill="1" applyBorder="1" applyAlignment="1" applyProtection="1">
      <alignment vertical="top" wrapText="1"/>
    </xf>
    <xf numFmtId="2" fontId="67" fillId="0" borderId="3" xfId="0" applyNumberFormat="1" applyFont="1" applyBorder="1" applyAlignment="1" applyProtection="1">
      <alignment horizontal="right" vertical="top" wrapText="1"/>
    </xf>
    <xf numFmtId="2" fontId="5" fillId="0" borderId="3" xfId="0" applyNumberFormat="1" applyFont="1" applyBorder="1" applyAlignment="1">
      <alignment horizontal="right" vertical="top" wrapText="1"/>
    </xf>
    <xf numFmtId="0" fontId="5" fillId="0" borderId="3" xfId="0" applyFont="1" applyBorder="1" applyAlignment="1">
      <alignment horizontal="right" vertical="top" wrapText="1"/>
    </xf>
    <xf numFmtId="0" fontId="5" fillId="0" borderId="12" xfId="0" applyFont="1" applyBorder="1" applyAlignment="1">
      <alignment horizontal="right" vertical="top" wrapText="1"/>
    </xf>
    <xf numFmtId="0" fontId="67" fillId="21" borderId="17" xfId="0" applyFont="1" applyFill="1" applyBorder="1" applyAlignment="1" applyProtection="1">
      <alignment horizontal="center" vertical="center" wrapText="1"/>
    </xf>
    <xf numFmtId="0" fontId="5" fillId="9" borderId="1" xfId="0" applyFont="1" applyFill="1" applyBorder="1" applyAlignment="1">
      <alignment horizontal="right" vertical="top" wrapText="1"/>
    </xf>
    <xf numFmtId="2" fontId="5" fillId="22" borderId="1" xfId="0" applyNumberFormat="1" applyFont="1" applyFill="1" applyBorder="1" applyAlignment="1">
      <alignment horizontal="right" vertical="top" wrapText="1"/>
    </xf>
    <xf numFmtId="0" fontId="5" fillId="24" borderId="1" xfId="0" applyFont="1" applyFill="1" applyBorder="1" applyAlignment="1">
      <alignment vertical="top" wrapText="1"/>
    </xf>
    <xf numFmtId="2" fontId="5" fillId="0" borderId="1" xfId="0" applyNumberFormat="1" applyFont="1" applyBorder="1" applyAlignment="1">
      <alignment vertical="top" wrapText="1"/>
    </xf>
    <xf numFmtId="0" fontId="5" fillId="24" borderId="1" xfId="0" applyFont="1" applyFill="1" applyBorder="1" applyAlignment="1">
      <alignment horizontal="right" vertical="top" wrapText="1"/>
    </xf>
    <xf numFmtId="2" fontId="5" fillId="24" borderId="1" xfId="0" applyNumberFormat="1" applyFont="1" applyFill="1" applyBorder="1" applyAlignment="1">
      <alignment horizontal="right" vertical="top" wrapText="1"/>
    </xf>
    <xf numFmtId="2" fontId="5" fillId="0" borderId="1" xfId="0" applyNumberFormat="1" applyFont="1" applyBorder="1" applyAlignment="1">
      <alignment horizontal="right" wrapText="1"/>
    </xf>
    <xf numFmtId="0" fontId="5" fillId="9" borderId="1" xfId="0" applyFont="1" applyFill="1" applyBorder="1" applyAlignment="1">
      <alignment wrapText="1"/>
    </xf>
    <xf numFmtId="2" fontId="5" fillId="0" borderId="1" xfId="0" applyNumberFormat="1" applyFont="1" applyFill="1" applyBorder="1" applyAlignment="1">
      <alignment horizontal="right" vertical="top" wrapText="1"/>
    </xf>
    <xf numFmtId="2" fontId="5" fillId="15" borderId="1" xfId="0" applyNumberFormat="1" applyFont="1" applyFill="1" applyBorder="1" applyAlignment="1">
      <alignment horizontal="right" vertical="top" wrapText="1"/>
    </xf>
    <xf numFmtId="2" fontId="5" fillId="0" borderId="1" xfId="0" applyNumberFormat="1" applyFont="1" applyFill="1" applyBorder="1" applyAlignment="1">
      <alignment horizontal="right" wrapText="1"/>
    </xf>
    <xf numFmtId="0" fontId="5" fillId="0" borderId="1" xfId="0" applyFont="1" applyFill="1" applyBorder="1" applyAlignment="1">
      <alignment horizontal="right" vertical="top" wrapText="1"/>
    </xf>
    <xf numFmtId="1" fontId="67" fillId="7" borderId="2" xfId="0" applyNumberFormat="1" applyFont="1" applyFill="1" applyBorder="1" applyAlignment="1" applyProtection="1">
      <alignment horizontal="left" vertical="top" wrapText="1"/>
    </xf>
    <xf numFmtId="1" fontId="67" fillId="7" borderId="2" xfId="0" applyNumberFormat="1" applyFont="1" applyFill="1" applyBorder="1" applyAlignment="1" applyProtection="1">
      <alignment horizontal="right" vertical="top" wrapText="1"/>
    </xf>
    <xf numFmtId="0" fontId="67" fillId="7" borderId="2" xfId="0" applyFont="1" applyFill="1" applyBorder="1" applyAlignment="1" applyProtection="1">
      <alignment vertical="top" wrapText="1"/>
    </xf>
    <xf numFmtId="2" fontId="5" fillId="24" borderId="1" xfId="0" applyNumberFormat="1" applyFont="1" applyFill="1" applyBorder="1" applyAlignment="1">
      <alignment vertical="top" wrapText="1"/>
    </xf>
    <xf numFmtId="2" fontId="5" fillId="24" borderId="1" xfId="0" applyNumberFormat="1" applyFont="1" applyFill="1" applyBorder="1" applyAlignment="1">
      <alignment wrapText="1"/>
    </xf>
    <xf numFmtId="2" fontId="5" fillId="26" borderId="1" xfId="0" applyNumberFormat="1" applyFont="1" applyFill="1" applyBorder="1" applyAlignment="1">
      <alignment horizontal="right" vertical="top" wrapText="1"/>
    </xf>
    <xf numFmtId="0" fontId="57" fillId="17" borderId="1" xfId="0" applyFont="1" applyFill="1" applyBorder="1" applyAlignment="1" applyProtection="1">
      <alignment wrapText="1"/>
    </xf>
    <xf numFmtId="1" fontId="43" fillId="17" borderId="1" xfId="0" applyNumberFormat="1" applyFont="1" applyFill="1" applyBorder="1" applyAlignment="1" applyProtection="1">
      <alignment horizontal="left" vertical="top" wrapText="1"/>
      <protection locked="0"/>
    </xf>
    <xf numFmtId="2" fontId="5" fillId="22" borderId="1" xfId="0" applyNumberFormat="1" applyFont="1" applyFill="1" applyBorder="1" applyAlignment="1">
      <alignment wrapText="1"/>
    </xf>
    <xf numFmtId="0" fontId="59" fillId="0" borderId="10" xfId="0" applyFont="1" applyFill="1" applyBorder="1" applyAlignment="1" applyProtection="1">
      <alignment wrapText="1"/>
    </xf>
    <xf numFmtId="1" fontId="43" fillId="17" borderId="10" xfId="0" applyNumberFormat="1" applyFont="1" applyFill="1" applyBorder="1" applyAlignment="1" applyProtection="1">
      <alignment horizontal="left" vertical="top" wrapText="1"/>
    </xf>
    <xf numFmtId="2" fontId="43" fillId="17" borderId="10" xfId="0" applyNumberFormat="1" applyFont="1" applyFill="1" applyBorder="1" applyAlignment="1" applyProtection="1">
      <alignment horizontal="left" vertical="top" wrapText="1"/>
    </xf>
    <xf numFmtId="0" fontId="57" fillId="17" borderId="15" xfId="0" applyFont="1" applyFill="1" applyBorder="1" applyAlignment="1" applyProtection="1">
      <alignment vertical="top" wrapText="1"/>
    </xf>
    <xf numFmtId="0" fontId="57" fillId="17" borderId="15" xfId="0" applyFont="1" applyFill="1" applyBorder="1" applyAlignment="1" applyProtection="1">
      <alignment wrapText="1"/>
    </xf>
    <xf numFmtId="1" fontId="43" fillId="17" borderId="12" xfId="0" applyNumberFormat="1" applyFont="1" applyFill="1" applyBorder="1" applyAlignment="1" applyProtection="1">
      <alignment horizontal="left" vertical="top" wrapText="1"/>
    </xf>
    <xf numFmtId="0" fontId="43" fillId="0" borderId="12" xfId="0" applyFont="1" applyFill="1" applyBorder="1" applyAlignment="1" applyProtection="1">
      <alignment horizontal="left" vertical="top" wrapText="1"/>
      <protection locked="0"/>
    </xf>
    <xf numFmtId="2" fontId="43" fillId="17" borderId="12" xfId="0" applyNumberFormat="1" applyFont="1" applyFill="1" applyBorder="1" applyAlignment="1" applyProtection="1">
      <alignment horizontal="left" vertical="top" wrapText="1"/>
    </xf>
    <xf numFmtId="0" fontId="43" fillId="0" borderId="15" xfId="0" applyFont="1" applyFill="1" applyBorder="1" applyAlignment="1" applyProtection="1">
      <alignment horizontal="left" vertical="top" wrapText="1"/>
    </xf>
    <xf numFmtId="1" fontId="43" fillId="0" borderId="15" xfId="0" applyNumberFormat="1" applyFont="1" applyFill="1" applyBorder="1" applyAlignment="1" applyProtection="1">
      <alignment horizontal="left" vertical="top" wrapText="1"/>
    </xf>
    <xf numFmtId="4" fontId="43" fillId="0" borderId="15" xfId="0" applyNumberFormat="1" applyFont="1" applyFill="1" applyBorder="1" applyAlignment="1" applyProtection="1">
      <alignment horizontal="left" vertical="top" wrapText="1"/>
    </xf>
    <xf numFmtId="164" fontId="43" fillId="0" borderId="15" xfId="0" applyNumberFormat="1" applyFont="1" applyFill="1" applyBorder="1" applyAlignment="1" applyProtection="1">
      <alignment horizontal="left" vertical="top" wrapText="1"/>
    </xf>
    <xf numFmtId="2" fontId="43" fillId="0" borderId="15" xfId="0" applyNumberFormat="1" applyFont="1" applyFill="1" applyBorder="1" applyAlignment="1" applyProtection="1">
      <alignment horizontal="left" vertical="top" wrapText="1"/>
    </xf>
    <xf numFmtId="0" fontId="59" fillId="0" borderId="1" xfId="0" applyFont="1" applyFill="1" applyBorder="1" applyAlignment="1" applyProtection="1">
      <alignment wrapText="1"/>
    </xf>
    <xf numFmtId="0" fontId="58" fillId="17" borderId="1" xfId="0" applyFont="1" applyFill="1" applyBorder="1" applyAlignment="1" applyProtection="1">
      <alignment horizontal="left" vertical="top" wrapText="1"/>
    </xf>
    <xf numFmtId="0" fontId="45" fillId="17" borderId="0" xfId="0" applyFont="1" applyFill="1" applyBorder="1" applyAlignment="1" applyProtection="1">
      <alignment horizontal="left" vertical="top" wrapText="1"/>
    </xf>
    <xf numFmtId="2" fontId="43" fillId="17" borderId="1" xfId="0" applyNumberFormat="1" applyFont="1" applyFill="1" applyBorder="1" applyAlignment="1" applyProtection="1">
      <alignment horizontal="left" vertical="top" wrapText="1"/>
      <protection locked="0"/>
    </xf>
    <xf numFmtId="0" fontId="57" fillId="17" borderId="3" xfId="0" applyFont="1" applyFill="1" applyBorder="1" applyAlignment="1" applyProtection="1">
      <alignment wrapText="1"/>
    </xf>
    <xf numFmtId="0" fontId="43" fillId="17" borderId="3" xfId="0" applyFont="1" applyFill="1" applyBorder="1" applyAlignment="1" applyProtection="1">
      <alignment horizontal="left" vertical="top" wrapText="1"/>
    </xf>
    <xf numFmtId="0" fontId="45" fillId="17" borderId="3" xfId="0" applyFont="1" applyFill="1" applyBorder="1" applyAlignment="1" applyProtection="1">
      <alignment horizontal="left" vertical="top" wrapText="1"/>
    </xf>
    <xf numFmtId="0" fontId="43" fillId="17" borderId="10" xfId="0" applyFont="1" applyFill="1" applyBorder="1" applyAlignment="1" applyProtection="1">
      <alignment horizontal="left" vertical="top" wrapText="1"/>
    </xf>
    <xf numFmtId="0" fontId="43" fillId="17" borderId="12" xfId="0" applyFont="1" applyFill="1" applyBorder="1" applyAlignment="1" applyProtection="1">
      <alignment horizontal="left" vertical="top" wrapText="1"/>
    </xf>
    <xf numFmtId="0" fontId="63" fillId="0" borderId="1" xfId="0" applyFont="1" applyFill="1" applyBorder="1" applyAlignment="1">
      <alignment vertical="top"/>
    </xf>
    <xf numFmtId="0" fontId="71" fillId="17" borderId="1" xfId="0" applyFont="1" applyFill="1" applyBorder="1" applyAlignment="1">
      <alignment vertical="top"/>
    </xf>
    <xf numFmtId="0" fontId="45" fillId="17" borderId="3" xfId="0" applyFont="1" applyFill="1" applyBorder="1" applyAlignment="1" applyProtection="1">
      <alignment horizontal="left" vertical="top" wrapText="1"/>
      <protection locked="0"/>
    </xf>
    <xf numFmtId="0" fontId="43" fillId="17" borderId="1" xfId="0" applyFont="1" applyFill="1" applyBorder="1" applyAlignment="1" applyProtection="1">
      <alignment horizontal="left" vertical="top" wrapText="1"/>
      <protection locked="0"/>
    </xf>
    <xf numFmtId="2" fontId="41" fillId="0" borderId="1" xfId="7" applyNumberFormat="1" applyFill="1" applyBorder="1" applyAlignment="1" applyProtection="1">
      <alignment horizontal="left" vertical="top" wrapText="1"/>
      <protection locked="0"/>
    </xf>
    <xf numFmtId="0" fontId="16" fillId="0" borderId="1" xfId="0" applyFont="1" applyBorder="1" applyAlignment="1">
      <alignment vertical="center" wrapText="1"/>
    </xf>
    <xf numFmtId="2" fontId="70" fillId="9" borderId="1" xfId="0" applyNumberFormat="1" applyFont="1" applyFill="1" applyBorder="1" applyAlignment="1">
      <alignment vertical="top" wrapText="1"/>
    </xf>
    <xf numFmtId="2" fontId="5" fillId="22" borderId="1" xfId="0" applyNumberFormat="1" applyFont="1" applyFill="1" applyBorder="1" applyAlignment="1">
      <alignment horizontal="right" wrapText="1"/>
    </xf>
    <xf numFmtId="165" fontId="68" fillId="15" borderId="2" xfId="0" applyNumberFormat="1" applyFont="1" applyFill="1" applyBorder="1" applyAlignment="1" applyProtection="1">
      <alignment vertical="top" wrapText="1"/>
    </xf>
    <xf numFmtId="2" fontId="3" fillId="27" borderId="1" xfId="0" applyNumberFormat="1" applyFont="1" applyFill="1" applyBorder="1" applyAlignment="1">
      <alignment horizontal="right" wrapText="1"/>
    </xf>
    <xf numFmtId="0" fontId="1" fillId="0" borderId="4" xfId="0" applyFont="1" applyBorder="1" applyAlignment="1">
      <alignment horizontal="right"/>
    </xf>
    <xf numFmtId="0" fontId="5"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5" fillId="0" borderId="1" xfId="0" applyFont="1" applyBorder="1" applyAlignment="1">
      <alignment horizontal="justify" vertical="top" wrapText="1"/>
    </xf>
    <xf numFmtId="0" fontId="15" fillId="4" borderId="1" xfId="1" applyFont="1" applyFill="1" applyBorder="1" applyAlignment="1">
      <alignment horizontal="center" vertical="top" wrapText="1"/>
    </xf>
    <xf numFmtId="0" fontId="18" fillId="0" borderId="2" xfId="1" applyFont="1" applyBorder="1" applyAlignment="1">
      <alignment horizontal="left" vertical="top" wrapText="1"/>
    </xf>
    <xf numFmtId="0" fontId="18" fillId="0" borderId="14" xfId="1" applyFont="1" applyBorder="1" applyAlignment="1">
      <alignment horizontal="left" vertical="top" wrapText="1"/>
    </xf>
    <xf numFmtId="0" fontId="18" fillId="0" borderId="3" xfId="1" applyFont="1" applyBorder="1" applyAlignment="1">
      <alignment horizontal="left" vertical="top" wrapText="1"/>
    </xf>
    <xf numFmtId="0" fontId="12" fillId="12" borderId="0" xfId="1" applyFont="1" applyFill="1" applyBorder="1" applyAlignment="1">
      <alignment horizontal="center" vertical="center"/>
    </xf>
    <xf numFmtId="0" fontId="12" fillId="12" borderId="4" xfId="1" applyFont="1" applyFill="1" applyBorder="1" applyAlignment="1">
      <alignment horizontal="center" vertical="center"/>
    </xf>
    <xf numFmtId="0" fontId="35" fillId="6" borderId="2" xfId="1" applyFont="1" applyFill="1" applyBorder="1" applyAlignment="1">
      <alignment horizontal="center"/>
    </xf>
    <xf numFmtId="0" fontId="35" fillId="6" borderId="14" xfId="1" applyFont="1" applyFill="1" applyBorder="1" applyAlignment="1">
      <alignment horizontal="center"/>
    </xf>
    <xf numFmtId="0" fontId="35" fillId="6" borderId="3" xfId="1" applyFont="1" applyFill="1" applyBorder="1" applyAlignment="1">
      <alignment horizontal="center"/>
    </xf>
    <xf numFmtId="0" fontId="15" fillId="4" borderId="1" xfId="1" applyFont="1" applyFill="1" applyBorder="1" applyAlignment="1">
      <alignment horizontal="center" vertical="top"/>
    </xf>
    <xf numFmtId="0" fontId="15" fillId="4" borderId="2" xfId="1" applyFont="1" applyFill="1" applyBorder="1" applyAlignment="1">
      <alignment horizontal="center" vertical="top" wrapText="1"/>
    </xf>
    <xf numFmtId="0" fontId="15" fillId="4" borderId="14" xfId="1" applyFont="1" applyFill="1" applyBorder="1" applyAlignment="1">
      <alignment horizontal="center" vertical="top" wrapText="1"/>
    </xf>
    <xf numFmtId="0" fontId="15" fillId="4" borderId="3" xfId="1" applyFont="1" applyFill="1" applyBorder="1" applyAlignment="1">
      <alignment horizontal="center" vertical="top" wrapText="1"/>
    </xf>
    <xf numFmtId="0" fontId="12" fillId="3" borderId="1" xfId="1" applyFont="1" applyFill="1" applyBorder="1" applyAlignment="1">
      <alignment horizontal="right" wrapText="1"/>
    </xf>
    <xf numFmtId="0" fontId="12" fillId="0" borderId="1" xfId="1" applyFont="1" applyBorder="1" applyAlignment="1">
      <alignment horizontal="center" vertical="top" wrapText="1"/>
    </xf>
    <xf numFmtId="0" fontId="13" fillId="0" borderId="1" xfId="1" applyFont="1" applyBorder="1" applyAlignment="1">
      <alignment horizontal="center" vertical="top" wrapText="1"/>
    </xf>
    <xf numFmtId="0" fontId="14" fillId="0" borderId="1" xfId="1" applyFont="1" applyBorder="1" applyAlignment="1">
      <alignment horizontal="left" wrapText="1"/>
    </xf>
    <xf numFmtId="2" fontId="37" fillId="0" borderId="1" xfId="0" applyNumberFormat="1" applyFont="1" applyFill="1" applyBorder="1" applyAlignment="1">
      <alignment horizontal="center" vertical="top" wrapText="1"/>
    </xf>
    <xf numFmtId="2" fontId="37" fillId="0" borderId="2" xfId="0" applyNumberFormat="1" applyFont="1" applyFill="1" applyBorder="1" applyAlignment="1">
      <alignment horizontal="center" vertical="top" wrapText="1"/>
    </xf>
    <xf numFmtId="2" fontId="37" fillId="0" borderId="3" xfId="0" applyNumberFormat="1" applyFont="1" applyFill="1" applyBorder="1" applyAlignment="1">
      <alignment horizontal="center" vertical="top" wrapText="1"/>
    </xf>
    <xf numFmtId="0" fontId="40" fillId="5" borderId="2" xfId="0" applyFont="1" applyFill="1" applyBorder="1" applyAlignment="1">
      <alignment horizontal="center" vertical="top" wrapText="1"/>
    </xf>
    <xf numFmtId="0" fontId="40" fillId="5" borderId="14" xfId="0" applyFont="1" applyFill="1" applyBorder="1" applyAlignment="1">
      <alignment horizontal="center" vertical="top" wrapText="1"/>
    </xf>
    <xf numFmtId="0" fontId="40" fillId="5" borderId="3" xfId="0" applyFont="1" applyFill="1" applyBorder="1" applyAlignment="1">
      <alignment horizontal="center" vertical="top" wrapText="1"/>
    </xf>
    <xf numFmtId="2" fontId="37" fillId="0" borderId="0" xfId="0" applyNumberFormat="1" applyFont="1" applyFill="1" applyBorder="1" applyAlignment="1">
      <alignment vertical="top" wrapText="1"/>
    </xf>
    <xf numFmtId="2" fontId="37" fillId="0" borderId="9" xfId="0" applyNumberFormat="1" applyFont="1" applyFill="1" applyBorder="1" applyAlignment="1">
      <alignment horizontal="center" vertical="top" wrapText="1"/>
    </xf>
    <xf numFmtId="2" fontId="37" fillId="0" borderId="10" xfId="0" applyNumberFormat="1" applyFont="1" applyFill="1" applyBorder="1" applyAlignment="1">
      <alignment horizontal="center" vertical="top" wrapText="1"/>
    </xf>
    <xf numFmtId="2" fontId="37" fillId="0" borderId="11" xfId="0" applyNumberFormat="1" applyFont="1" applyFill="1" applyBorder="1" applyAlignment="1">
      <alignment horizontal="center" vertical="top" wrapText="1"/>
    </xf>
    <xf numFmtId="2" fontId="37" fillId="0" borderId="12" xfId="0" applyNumberFormat="1" applyFont="1" applyFill="1" applyBorder="1" applyAlignment="1">
      <alignment horizontal="center" vertical="top" wrapText="1"/>
    </xf>
    <xf numFmtId="2" fontId="59" fillId="16" borderId="1" xfId="0" applyNumberFormat="1" applyFont="1" applyFill="1" applyBorder="1" applyAlignment="1" applyProtection="1">
      <alignment horizontal="center" vertical="center" wrapText="1"/>
    </xf>
    <xf numFmtId="2" fontId="56" fillId="0" borderId="0" xfId="0" applyNumberFormat="1" applyFont="1" applyFill="1" applyBorder="1" applyAlignment="1" applyProtection="1">
      <alignment horizontal="center" vertical="top" wrapText="1"/>
    </xf>
    <xf numFmtId="2" fontId="45" fillId="0" borderId="0" xfId="0" applyNumberFormat="1" applyFont="1" applyFill="1" applyBorder="1" applyAlignment="1" applyProtection="1">
      <alignment horizontal="left" vertical="top" wrapText="1"/>
    </xf>
    <xf numFmtId="2" fontId="56" fillId="16" borderId="1" xfId="0" applyNumberFormat="1" applyFont="1" applyFill="1" applyBorder="1" applyAlignment="1" applyProtection="1">
      <alignment horizontal="left" vertical="center" wrapText="1"/>
    </xf>
    <xf numFmtId="2" fontId="45" fillId="16" borderId="0" xfId="0" applyNumberFormat="1" applyFont="1" applyFill="1" applyBorder="1" applyAlignment="1" applyProtection="1">
      <alignment horizontal="center" vertical="top" wrapText="1"/>
    </xf>
    <xf numFmtId="2" fontId="43" fillId="16" borderId="1" xfId="0" applyNumberFormat="1" applyFont="1" applyFill="1" applyBorder="1" applyAlignment="1" applyProtection="1">
      <alignment horizontal="center" vertical="center" wrapText="1"/>
    </xf>
    <xf numFmtId="2" fontId="43" fillId="16" borderId="2" xfId="0" applyNumberFormat="1" applyFont="1" applyFill="1" applyBorder="1" applyAlignment="1" applyProtection="1">
      <alignment horizontal="center" vertical="center" wrapText="1"/>
    </xf>
    <xf numFmtId="2" fontId="43" fillId="16" borderId="14" xfId="0" applyNumberFormat="1" applyFont="1" applyFill="1" applyBorder="1" applyAlignment="1" applyProtection="1">
      <alignment horizontal="center" vertical="center" wrapText="1"/>
    </xf>
    <xf numFmtId="2" fontId="43" fillId="16" borderId="3" xfId="0" applyNumberFormat="1" applyFont="1" applyFill="1" applyBorder="1" applyAlignment="1" applyProtection="1">
      <alignment horizontal="center" vertical="center" wrapText="1"/>
    </xf>
    <xf numFmtId="2" fontId="43" fillId="16" borderId="9" xfId="0" applyNumberFormat="1" applyFont="1" applyFill="1" applyBorder="1" applyAlignment="1" applyProtection="1">
      <alignment horizontal="center" vertical="center" wrapText="1"/>
    </xf>
    <xf numFmtId="2" fontId="43" fillId="16" borderId="18" xfId="0" applyNumberFormat="1" applyFont="1" applyFill="1" applyBorder="1" applyAlignment="1" applyProtection="1">
      <alignment horizontal="center" vertical="center" wrapText="1"/>
    </xf>
    <xf numFmtId="2" fontId="43" fillId="16" borderId="10" xfId="0" applyNumberFormat="1" applyFont="1" applyFill="1" applyBorder="1" applyAlignment="1" applyProtection="1">
      <alignment horizontal="center" vertical="center" wrapText="1"/>
    </xf>
    <xf numFmtId="2" fontId="43" fillId="16" borderId="19" xfId="0" applyNumberFormat="1" applyFont="1" applyFill="1" applyBorder="1" applyAlignment="1" applyProtection="1">
      <alignment horizontal="center" vertical="center" wrapText="1"/>
    </xf>
    <xf numFmtId="2" fontId="43" fillId="16" borderId="0" xfId="0" applyNumberFormat="1" applyFont="1" applyFill="1" applyBorder="1" applyAlignment="1" applyProtection="1">
      <alignment horizontal="center" vertical="center" wrapText="1"/>
    </xf>
    <xf numFmtId="2" fontId="43" fillId="16" borderId="28" xfId="0" applyNumberFormat="1" applyFont="1" applyFill="1" applyBorder="1" applyAlignment="1" applyProtection="1">
      <alignment horizontal="center" vertical="center" wrapText="1"/>
    </xf>
    <xf numFmtId="2" fontId="45" fillId="16" borderId="19" xfId="0" applyNumberFormat="1" applyFont="1" applyFill="1" applyBorder="1" applyAlignment="1" applyProtection="1">
      <alignment horizontal="center" vertical="top" wrapText="1"/>
    </xf>
    <xf numFmtId="2" fontId="46" fillId="16" borderId="0" xfId="0" applyNumberFormat="1" applyFont="1" applyFill="1" applyBorder="1" applyAlignment="1" applyProtection="1">
      <alignment horizontal="center" vertical="top" wrapText="1"/>
    </xf>
    <xf numFmtId="2" fontId="45" fillId="16" borderId="1" xfId="0" applyNumberFormat="1" applyFont="1" applyFill="1" applyBorder="1" applyAlignment="1" applyProtection="1">
      <alignment horizontal="center" vertical="top" wrapText="1"/>
    </xf>
    <xf numFmtId="2" fontId="45" fillId="16" borderId="1" xfId="0" applyNumberFormat="1" applyFont="1" applyFill="1" applyBorder="1" applyAlignment="1" applyProtection="1">
      <alignment horizontal="center" vertical="center" wrapText="1"/>
    </xf>
    <xf numFmtId="2" fontId="45" fillId="19" borderId="26" xfId="0" applyNumberFormat="1" applyFont="1" applyFill="1" applyBorder="1" applyAlignment="1" applyProtection="1">
      <alignment horizontal="center" vertical="top" wrapText="1"/>
    </xf>
    <xf numFmtId="0" fontId="69" fillId="0" borderId="1" xfId="0" applyFont="1" applyBorder="1" applyAlignment="1" applyProtection="1">
      <alignment horizontal="center" vertical="top" wrapText="1"/>
    </xf>
    <xf numFmtId="0" fontId="67" fillId="0" borderId="2" xfId="0" applyFont="1" applyFill="1" applyBorder="1" applyAlignment="1" applyProtection="1">
      <alignment horizontal="left" vertical="top" wrapText="1"/>
    </xf>
    <xf numFmtId="0" fontId="66" fillId="16" borderId="4" xfId="0" applyFont="1" applyFill="1" applyBorder="1" applyAlignment="1" applyProtection="1">
      <alignment horizontal="center" wrapText="1"/>
    </xf>
    <xf numFmtId="0" fontId="66" fillId="16" borderId="12" xfId="0" applyFont="1" applyFill="1" applyBorder="1" applyAlignment="1" applyProtection="1">
      <alignment horizontal="center" wrapText="1"/>
    </xf>
    <xf numFmtId="0" fontId="68" fillId="9" borderId="1" xfId="0" applyFont="1" applyFill="1" applyBorder="1" applyAlignment="1" applyProtection="1">
      <alignment horizontal="center" vertical="center" wrapText="1"/>
    </xf>
    <xf numFmtId="0" fontId="67" fillId="0" borderId="1" xfId="0" applyFont="1" applyBorder="1" applyAlignment="1" applyProtection="1">
      <alignment wrapText="1"/>
    </xf>
    <xf numFmtId="0" fontId="67" fillId="0" borderId="2" xfId="0" applyFont="1" applyBorder="1" applyAlignment="1" applyProtection="1">
      <alignment wrapText="1"/>
    </xf>
    <xf numFmtId="0" fontId="68" fillId="9" borderId="1" xfId="0" applyFont="1" applyFill="1" applyBorder="1" applyAlignment="1" applyProtection="1">
      <alignment horizontal="center" vertical="top" wrapText="1"/>
    </xf>
  </cellXfs>
  <cellStyles count="8">
    <cellStyle name="Comma 2" xfId="6"/>
    <cellStyle name="Hyperlink" xfId="7" builtinId="8"/>
    <cellStyle name="Normal" xfId="0" builtinId="0"/>
    <cellStyle name="Normal 2" xfId="1"/>
    <cellStyle name="Normal 2 2" xfId="2"/>
    <cellStyle name="Normal 3" xfId="3"/>
    <cellStyle name="Normal 3 2" xfId="4"/>
    <cellStyle name="Percent 2" xfId="5"/>
  </cellStyles>
  <dxfs count="0"/>
  <tableStyles count="0" defaultTableStyle="TableStyleMedium9" defaultPivotStyle="PivotStyleLight16"/>
  <colors>
    <mruColors>
      <color rgb="FF66FF66"/>
      <color rgb="FFCCFF66"/>
      <color rgb="FFCC99FF"/>
      <color rgb="FFFF00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GRP\AppData\Local\Microsoft\Windows\Temporary%20Internet%20Files\Content.IE5\Y02O0F1S\v5\DRAFT-NRHM%20budg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nex 3b RCH II Workplan"/>
      <sheetName val="Revised FMR  (CONSOLIDATED)"/>
      <sheetName val="NRHM Budget 2013-14"/>
      <sheetName val="NRHM State budget sheet 2013-14"/>
      <sheetName val="Headwise budget 2013-14"/>
      <sheetName val="Summary"/>
      <sheetName val="Sheet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Users\monota\AppData\Local\Microsoft\Windows\Temporary%20Internet%20Files\Content.IE5\5U7Q9S3A\Anexures%20CH%20Training.docx" TargetMode="External"/><Relationship Id="rId13" Type="http://schemas.openxmlformats.org/officeDocument/2006/relationships/hyperlink" Target="file:///C:\Users\monota\AppData\Local\Microsoft\Windows\Temporary%20Internet%20Files\Content.IE5\5U7Q9S3A\Anexures%20MMU.docx" TargetMode="External"/><Relationship Id="rId18" Type="http://schemas.openxmlformats.org/officeDocument/2006/relationships/hyperlink" Target="file:///C:\Users\monota\AppData\Local\Microsoft\Windows\Temporary%20Internet%20Files\Content.IE5\5U7Q9S3A\Anexures%20B15.1%20to%20B15.3.docx" TargetMode="External"/><Relationship Id="rId3" Type="http://schemas.openxmlformats.org/officeDocument/2006/relationships/hyperlink" Target="file:///C:\Users\monota\AppData\Local\Microsoft\Windows\Temporary%20Internet%20Files\Content.IE5\5U7Q9S3A\Anexures%20FP.docx" TargetMode="External"/><Relationship Id="rId21" Type="http://schemas.openxmlformats.org/officeDocument/2006/relationships/hyperlink" Target="file:///C:\Users\monota\AppData\Local\Microsoft\Windows\Temporary%20Internet%20Files\Content.IE5\5U7Q9S3A\Anexures%20Infrastructure.docx" TargetMode="External"/><Relationship Id="rId7" Type="http://schemas.openxmlformats.org/officeDocument/2006/relationships/hyperlink" Target="file:///C:\Users\monota\AppData\Local\Microsoft\Windows\Temporary%20Internet%20Files\Content.IE5\5U7Q9S3A\Anexures%20HR.docx" TargetMode="External"/><Relationship Id="rId12" Type="http://schemas.openxmlformats.org/officeDocument/2006/relationships/hyperlink" Target="file:///C:\Users\monota\AppData\Local\Microsoft\Windows\Temporary%20Internet%20Files\Content.IE5\5U7Q9S3A\Anexures%20Annual%20Maintenance%20Grant.docx" TargetMode="External"/><Relationship Id="rId17" Type="http://schemas.openxmlformats.org/officeDocument/2006/relationships/hyperlink" Target="file:///C:\Users\monota\AppData\Local\Microsoft\Windows\Temporary%20Internet%20Files\Content.IE5\5U7Q9S3A\Anexures%20B13%20B14%20B18.docx" TargetMode="External"/><Relationship Id="rId25" Type="http://schemas.openxmlformats.org/officeDocument/2006/relationships/comments" Target="../comments1.xml"/><Relationship Id="rId2" Type="http://schemas.openxmlformats.org/officeDocument/2006/relationships/hyperlink" Target="file:///C:\Users\monota\AppData\Local\Microsoft\Windows\Temporary%20Internet%20Files\Content.IE5\5U7Q9S3A\Anexures%20CH.docx" TargetMode="External"/><Relationship Id="rId16" Type="http://schemas.openxmlformats.org/officeDocument/2006/relationships/hyperlink" Target="file:///C:\Users\monota\AppData\Local\Microsoft\Windows\Temporary%20Internet%20Files\Content.IE5\5U7Q9S3A\Anexures%20B13%20B14%20B18.docx" TargetMode="External"/><Relationship Id="rId20" Type="http://schemas.openxmlformats.org/officeDocument/2006/relationships/hyperlink" Target="file:///C:\Users\monota\AppData\Local\Microsoft\Windows\Temporary%20Internet%20Files\Content.IE5\5U7Q9S3A\Anexures%20B21%20SHSRC.docx" TargetMode="External"/><Relationship Id="rId1" Type="http://schemas.openxmlformats.org/officeDocument/2006/relationships/hyperlink" Target="file:///C:\Users\monota\AppData\Local\Microsoft\Windows\Temporary%20Internet%20Files\Content.IE5\5U7Q9S3A\Anexures%20MH.doc" TargetMode="External"/><Relationship Id="rId6" Type="http://schemas.openxmlformats.org/officeDocument/2006/relationships/hyperlink" Target="file:///C:\Users\monota\AppData\Local\Microsoft\Windows\Temporary%20Internet%20Files\Content.IE5\5U7Q9S3A\Anexures%20Tribal%20RCH.docx" TargetMode="External"/><Relationship Id="rId11" Type="http://schemas.openxmlformats.org/officeDocument/2006/relationships/hyperlink" Target="file:///C:\Users\monota\AppData\Local\Microsoft\Windows\Temporary%20Internet%20Files\Content.IE5\5U7Q9S3A\Anexures%20Untied%20fund.docx" TargetMode="External"/><Relationship Id="rId24" Type="http://schemas.openxmlformats.org/officeDocument/2006/relationships/vmlDrawing" Target="../drawings/vmlDrawing1.vml"/><Relationship Id="rId5" Type="http://schemas.openxmlformats.org/officeDocument/2006/relationships/hyperlink" Target="file:///C:\Users\monota\AppData\Local\Microsoft\Windows\Temporary%20Internet%20Files\Content.IE5\5U7Q9S3A\Anexures%20Urban%20RCH.docx" TargetMode="External"/><Relationship Id="rId15" Type="http://schemas.openxmlformats.org/officeDocument/2006/relationships/hyperlink" Target="file:///C:\Users\monota\AppData\Local\Microsoft\Windows\Temporary%20Internet%20Files\Content.IE5\5U7Q9S3A\Anexures%20Rogi%20Kalyan%20Samiti.docx" TargetMode="External"/><Relationship Id="rId23" Type="http://schemas.openxmlformats.org/officeDocument/2006/relationships/printerSettings" Target="../printerSettings/printerSettings4.bin"/><Relationship Id="rId10" Type="http://schemas.openxmlformats.org/officeDocument/2006/relationships/hyperlink" Target="file:///C:\Users\monota\AppData\Local\Microsoft\Windows\Temporary%20Internet%20Files\Content.IE5\5U7Q9S3A\Anexures%20ASHA.docx" TargetMode="External"/><Relationship Id="rId19" Type="http://schemas.openxmlformats.org/officeDocument/2006/relationships/hyperlink" Target="file:///C:\Users\monota\AppData\Local\Microsoft\Windows\Temporary%20Internet%20Files\Content.IE5\5U7Q9S3A\Anexures%20B%2016.docx" TargetMode="External"/><Relationship Id="rId4" Type="http://schemas.openxmlformats.org/officeDocument/2006/relationships/hyperlink" Target="file:///C:\Users\monota\AppData\Local\Microsoft\Windows\Temporary%20Internet%20Files\Content.IE5\5U7Q9S3A\Anexures%20ARSH.docx" TargetMode="External"/><Relationship Id="rId9" Type="http://schemas.openxmlformats.org/officeDocument/2006/relationships/hyperlink" Target="file:///C:\Users\monota\AppData\Local\Microsoft\Windows\Temporary%20Internet%20Files\Content.IE5\5U7Q9S3A\Anexures%20Programme%20management.docx" TargetMode="External"/><Relationship Id="rId14" Type="http://schemas.openxmlformats.org/officeDocument/2006/relationships/hyperlink" Target="file:///C:\Users\monota\AppData\Local\Microsoft\Windows\Temporary%20Internet%20Files\Content.IE5\5U7Q9S3A\Anexures%20Referral%20Transport.docx" TargetMode="External"/><Relationship Id="rId22" Type="http://schemas.openxmlformats.org/officeDocument/2006/relationships/hyperlink" Target="file:///C:\Users\monota\AppData\Local\Microsoft\Windows\Temporary%20Internet%20Files\Content.IE5\5U7Q9S3A\Anexures%20Infrastructure.doc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MH%20Training.docx" TargetMode="External"/><Relationship Id="rId13"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Annual%20Maintenance%20Grant.docx" TargetMode="External"/><Relationship Id="rId18"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13%20B14%20B18.docx" TargetMode="External"/><Relationship Id="rId26" Type="http://schemas.openxmlformats.org/officeDocument/2006/relationships/comments" Target="../comments2.xml"/><Relationship Id="rId3"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FP.docx" TargetMode="External"/><Relationship Id="rId21"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21%20SHSRC.docx" TargetMode="External"/><Relationship Id="rId7"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HR.docx" TargetMode="External"/><Relationship Id="rId12"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Untied%20fund.docx" TargetMode="External"/><Relationship Id="rId17"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13%20B14%20B18.docx" TargetMode="External"/><Relationship Id="rId25" Type="http://schemas.openxmlformats.org/officeDocument/2006/relationships/vmlDrawing" Target="../drawings/vmlDrawing2.vml"/><Relationship Id="rId2"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CH.docx" TargetMode="External"/><Relationship Id="rId16"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Rogi%20Kalyan%20Samiti.docx" TargetMode="External"/><Relationship Id="rId20"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2016.docx" TargetMode="External"/><Relationship Id="rId1"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MH.docx" TargetMode="External"/><Relationship Id="rId6"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Tribal%20RCH.docx" TargetMode="External"/><Relationship Id="rId11"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ASHA.docx" TargetMode="External"/><Relationship Id="rId24" Type="http://schemas.openxmlformats.org/officeDocument/2006/relationships/printerSettings" Target="../printerSettings/printerSettings5.bin"/><Relationship Id="rId5"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Urban%20RCH.docx" TargetMode="External"/><Relationship Id="rId15"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Referral%20Transport.docx" TargetMode="External"/><Relationship Id="rId23"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Infrastructure.docx" TargetMode="External"/><Relationship Id="rId10"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Programme%20management.docx" TargetMode="External"/><Relationship Id="rId19"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15.1%20to%20B15.3.docx" TargetMode="External"/><Relationship Id="rId4"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ARSH.docx" TargetMode="External"/><Relationship Id="rId9"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CH%20Training.docx" TargetMode="External"/><Relationship Id="rId14"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MMU.docx" TargetMode="External"/><Relationship Id="rId22" Type="http://schemas.openxmlformats.org/officeDocument/2006/relationships/hyperlink" Target="file://C:\Users\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Infrastructure.doc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54"/>
  <sheetViews>
    <sheetView workbookViewId="0">
      <selection activeCell="B6" sqref="B6"/>
    </sheetView>
  </sheetViews>
  <sheetFormatPr defaultRowHeight="12.75"/>
  <cols>
    <col min="2" max="2" width="58.7109375" customWidth="1"/>
    <col min="7" max="7" width="19" customWidth="1"/>
  </cols>
  <sheetData>
    <row r="1" spans="1:7" ht="15">
      <c r="B1" s="1"/>
      <c r="G1" s="8" t="s">
        <v>473</v>
      </c>
    </row>
    <row r="2" spans="1:7" ht="15">
      <c r="B2" s="1" t="s">
        <v>274</v>
      </c>
    </row>
    <row r="3" spans="1:7" ht="15.75">
      <c r="B3" s="2"/>
      <c r="F3" s="788" t="s">
        <v>279</v>
      </c>
      <c r="G3" s="788"/>
    </row>
    <row r="4" spans="1:7" ht="30">
      <c r="A4" s="39"/>
      <c r="B4" s="3" t="s">
        <v>13</v>
      </c>
      <c r="C4" s="3" t="s">
        <v>275</v>
      </c>
      <c r="D4" s="3" t="s">
        <v>276</v>
      </c>
      <c r="E4" s="3" t="s">
        <v>277</v>
      </c>
      <c r="F4" s="3" t="s">
        <v>278</v>
      </c>
      <c r="G4" s="3" t="s">
        <v>280</v>
      </c>
    </row>
    <row r="5" spans="1:7" ht="15">
      <c r="A5" s="14">
        <v>1</v>
      </c>
      <c r="B5" s="15" t="s">
        <v>23</v>
      </c>
      <c r="C5" s="5"/>
      <c r="D5" s="3"/>
      <c r="E5" s="3"/>
      <c r="F5" s="4"/>
      <c r="G5" s="4"/>
    </row>
    <row r="6" spans="1:7" ht="15">
      <c r="A6" s="16" t="s">
        <v>24</v>
      </c>
      <c r="B6" s="21"/>
      <c r="C6" s="5"/>
      <c r="D6" s="3"/>
      <c r="E6" s="3"/>
      <c r="F6" s="6"/>
      <c r="G6" s="6"/>
    </row>
    <row r="7" spans="1:7" ht="15">
      <c r="A7" s="16" t="s">
        <v>25</v>
      </c>
      <c r="B7" s="22" t="s">
        <v>51</v>
      </c>
      <c r="C7" s="5"/>
      <c r="D7" s="3"/>
      <c r="E7" s="3"/>
      <c r="F7" s="6"/>
      <c r="G7" s="6"/>
    </row>
    <row r="8" spans="1:7" ht="15">
      <c r="A8" s="16" t="s">
        <v>26</v>
      </c>
      <c r="B8" s="21" t="s">
        <v>52</v>
      </c>
      <c r="C8" s="5"/>
      <c r="D8" s="3"/>
      <c r="E8" s="3"/>
      <c r="F8" s="6"/>
      <c r="G8" s="6"/>
    </row>
    <row r="9" spans="1:7" ht="25.5">
      <c r="A9" s="16" t="s">
        <v>27</v>
      </c>
      <c r="B9" s="21" t="s">
        <v>53</v>
      </c>
      <c r="C9" s="5"/>
      <c r="D9" s="3"/>
      <c r="E9" s="3"/>
      <c r="F9" s="6"/>
      <c r="G9" s="6"/>
    </row>
    <row r="10" spans="1:7" ht="15">
      <c r="A10" s="16" t="s">
        <v>28</v>
      </c>
      <c r="B10" s="21" t="s">
        <v>54</v>
      </c>
      <c r="C10" s="5"/>
      <c r="D10" s="3"/>
      <c r="E10" s="3"/>
      <c r="F10" s="6"/>
      <c r="G10" s="6"/>
    </row>
    <row r="11" spans="1:7" ht="15">
      <c r="A11" s="16" t="s">
        <v>29</v>
      </c>
      <c r="B11" s="22" t="s">
        <v>55</v>
      </c>
      <c r="C11" s="5"/>
      <c r="D11" s="3"/>
      <c r="E11" s="3"/>
      <c r="F11" s="6"/>
      <c r="G11" s="6"/>
    </row>
    <row r="12" spans="1:7" ht="25.5">
      <c r="A12" s="16" t="s">
        <v>30</v>
      </c>
      <c r="B12" s="21" t="s">
        <v>53</v>
      </c>
      <c r="C12" s="5"/>
      <c r="D12" s="3"/>
      <c r="E12" s="3"/>
      <c r="F12" s="6"/>
      <c r="G12" s="6"/>
    </row>
    <row r="13" spans="1:7" ht="15">
      <c r="A13" s="16" t="s">
        <v>31</v>
      </c>
      <c r="B13" s="21" t="s">
        <v>54</v>
      </c>
      <c r="C13" s="5"/>
      <c r="D13" s="3"/>
      <c r="E13" s="3"/>
      <c r="F13" s="6"/>
      <c r="G13" s="6"/>
    </row>
    <row r="14" spans="1:7" ht="25.5">
      <c r="A14" s="16" t="s">
        <v>32</v>
      </c>
      <c r="B14" s="22" t="s">
        <v>56</v>
      </c>
      <c r="C14" s="5"/>
      <c r="D14" s="3"/>
      <c r="E14" s="3"/>
      <c r="F14" s="6"/>
      <c r="G14" s="6"/>
    </row>
    <row r="15" spans="1:7" ht="38.25">
      <c r="A15" s="16" t="s">
        <v>33</v>
      </c>
      <c r="B15" s="21" t="s">
        <v>57</v>
      </c>
      <c r="C15" s="5"/>
      <c r="D15" s="3"/>
      <c r="E15" s="3"/>
      <c r="F15" s="6"/>
      <c r="G15" s="6"/>
    </row>
    <row r="16" spans="1:7" ht="15">
      <c r="A16" s="16" t="s">
        <v>34</v>
      </c>
      <c r="B16" s="21" t="s">
        <v>54</v>
      </c>
      <c r="C16" s="5"/>
      <c r="D16" s="3"/>
      <c r="E16" s="3"/>
      <c r="F16" s="6"/>
      <c r="G16" s="6"/>
    </row>
    <row r="17" spans="1:7" ht="15">
      <c r="A17" s="16" t="s">
        <v>35</v>
      </c>
      <c r="B17" s="22" t="s">
        <v>58</v>
      </c>
      <c r="C17" s="5"/>
      <c r="D17" s="3"/>
      <c r="E17" s="3"/>
      <c r="F17" s="6"/>
      <c r="G17" s="6"/>
    </row>
    <row r="18" spans="1:7" ht="25.5">
      <c r="A18" s="16" t="s">
        <v>36</v>
      </c>
      <c r="B18" s="21" t="s">
        <v>59</v>
      </c>
      <c r="C18" s="5"/>
      <c r="D18" s="3"/>
      <c r="E18" s="3"/>
      <c r="F18" s="6"/>
      <c r="G18" s="6"/>
    </row>
    <row r="19" spans="1:7" ht="15">
      <c r="A19" s="16" t="s">
        <v>37</v>
      </c>
      <c r="B19" s="21" t="s">
        <v>60</v>
      </c>
      <c r="C19" s="5"/>
      <c r="D19" s="3"/>
      <c r="E19" s="3"/>
      <c r="F19" s="6"/>
      <c r="G19" s="6"/>
    </row>
    <row r="20" spans="1:7" ht="15">
      <c r="A20" s="16" t="s">
        <v>38</v>
      </c>
      <c r="B20" s="22" t="s">
        <v>61</v>
      </c>
      <c r="C20" s="5"/>
      <c r="D20" s="3"/>
      <c r="E20" s="3"/>
      <c r="F20" s="6"/>
      <c r="G20" s="6"/>
    </row>
    <row r="21" spans="1:7" ht="38.25">
      <c r="A21" s="16" t="s">
        <v>39</v>
      </c>
      <c r="B21" s="21" t="s">
        <v>62</v>
      </c>
      <c r="C21" s="5"/>
      <c r="D21" s="3"/>
      <c r="E21" s="3"/>
      <c r="F21" s="6"/>
      <c r="G21" s="6"/>
    </row>
    <row r="22" spans="1:7" ht="25.5">
      <c r="A22" s="16" t="s">
        <v>40</v>
      </c>
      <c r="B22" s="21" t="s">
        <v>63</v>
      </c>
      <c r="C22" s="5"/>
      <c r="D22" s="3"/>
      <c r="E22" s="3"/>
      <c r="F22" s="6"/>
      <c r="G22" s="6"/>
    </row>
    <row r="23" spans="1:7" ht="15">
      <c r="A23" s="14" t="s">
        <v>41</v>
      </c>
      <c r="B23" s="18" t="s">
        <v>283</v>
      </c>
      <c r="C23" s="5"/>
      <c r="D23" s="3"/>
      <c r="E23" s="3"/>
      <c r="F23" s="6"/>
      <c r="G23" s="6"/>
    </row>
    <row r="24" spans="1:7" ht="15">
      <c r="A24" s="14" t="s">
        <v>42</v>
      </c>
      <c r="B24" s="18" t="s">
        <v>64</v>
      </c>
      <c r="C24" s="5"/>
      <c r="D24" s="3"/>
      <c r="E24" s="3"/>
      <c r="F24" s="6"/>
      <c r="G24" s="6"/>
    </row>
    <row r="25" spans="1:7" ht="38.25">
      <c r="A25" s="16" t="s">
        <v>43</v>
      </c>
      <c r="B25" s="22" t="s">
        <v>463</v>
      </c>
      <c r="C25" s="5"/>
      <c r="D25" s="3"/>
      <c r="E25" s="3"/>
      <c r="F25" s="6"/>
      <c r="G25" s="6"/>
    </row>
    <row r="26" spans="1:7" ht="15">
      <c r="A26" s="20" t="s">
        <v>65</v>
      </c>
      <c r="B26" s="22" t="s">
        <v>122</v>
      </c>
      <c r="C26" s="5"/>
      <c r="D26" s="3"/>
      <c r="E26" s="3"/>
      <c r="F26" s="6"/>
      <c r="G26" s="6"/>
    </row>
    <row r="27" spans="1:7" ht="15">
      <c r="A27" s="20" t="s">
        <v>66</v>
      </c>
      <c r="B27" s="21" t="s">
        <v>123</v>
      </c>
      <c r="C27" s="5"/>
      <c r="D27" s="3"/>
      <c r="E27" s="3"/>
      <c r="F27" s="6"/>
      <c r="G27" s="6"/>
    </row>
    <row r="28" spans="1:7" ht="15">
      <c r="A28" s="20" t="s">
        <v>67</v>
      </c>
      <c r="B28" s="18" t="s">
        <v>308</v>
      </c>
      <c r="C28" s="5"/>
      <c r="D28" s="3"/>
      <c r="E28" s="3"/>
      <c r="F28" s="6"/>
      <c r="G28" s="6"/>
    </row>
    <row r="29" spans="1:7" ht="15">
      <c r="A29" s="20" t="s">
        <v>68</v>
      </c>
      <c r="B29" s="21" t="s">
        <v>124</v>
      </c>
      <c r="C29" s="5"/>
      <c r="D29" s="3"/>
      <c r="E29" s="3"/>
      <c r="F29" s="6"/>
      <c r="G29" s="6"/>
    </row>
    <row r="30" spans="1:7" ht="15">
      <c r="A30" s="20" t="s">
        <v>69</v>
      </c>
      <c r="B30" s="21" t="s">
        <v>125</v>
      </c>
      <c r="C30" s="5"/>
      <c r="D30" s="3"/>
      <c r="E30" s="3"/>
      <c r="F30" s="6"/>
      <c r="G30" s="6"/>
    </row>
    <row r="31" spans="1:7" ht="15">
      <c r="A31" s="20" t="s">
        <v>70</v>
      </c>
      <c r="B31" s="21" t="s">
        <v>126</v>
      </c>
      <c r="C31" s="5"/>
      <c r="D31" s="3"/>
      <c r="E31" s="3"/>
      <c r="F31" s="6"/>
      <c r="G31" s="6"/>
    </row>
    <row r="32" spans="1:7" ht="15">
      <c r="A32" s="20" t="s">
        <v>71</v>
      </c>
      <c r="B32" s="21" t="s">
        <v>127</v>
      </c>
      <c r="C32" s="5"/>
      <c r="D32" s="3"/>
      <c r="E32" s="3"/>
      <c r="F32" s="6"/>
      <c r="G32" s="6"/>
    </row>
    <row r="33" spans="1:7" ht="15">
      <c r="A33" s="20" t="s">
        <v>72</v>
      </c>
      <c r="B33" s="21" t="s">
        <v>128</v>
      </c>
      <c r="C33" s="5"/>
      <c r="D33" s="3"/>
      <c r="E33" s="3"/>
      <c r="F33" s="6"/>
      <c r="G33" s="6"/>
    </row>
    <row r="34" spans="1:7" ht="15">
      <c r="A34" s="20" t="s">
        <v>73</v>
      </c>
      <c r="B34" s="21" t="s">
        <v>129</v>
      </c>
      <c r="C34" s="5"/>
      <c r="D34" s="3"/>
      <c r="E34" s="3"/>
      <c r="F34" s="6"/>
      <c r="G34" s="6"/>
    </row>
    <row r="35" spans="1:7" ht="15">
      <c r="A35" s="20" t="s">
        <v>74</v>
      </c>
      <c r="B35" s="21" t="s">
        <v>130</v>
      </c>
      <c r="C35" s="5"/>
      <c r="D35" s="3"/>
      <c r="E35" s="3"/>
      <c r="F35" s="6"/>
      <c r="G35" s="6"/>
    </row>
    <row r="36" spans="1:7" ht="15">
      <c r="A36" s="20" t="s">
        <v>75</v>
      </c>
      <c r="B36" s="21" t="s">
        <v>131</v>
      </c>
      <c r="C36" s="5"/>
      <c r="D36" s="3"/>
      <c r="E36" s="3"/>
      <c r="F36" s="7"/>
      <c r="G36" s="6"/>
    </row>
    <row r="37" spans="1:7" ht="15">
      <c r="A37" s="20" t="s">
        <v>76</v>
      </c>
      <c r="B37" s="21" t="s">
        <v>132</v>
      </c>
      <c r="C37" s="5"/>
      <c r="D37" s="3"/>
      <c r="E37" s="3"/>
      <c r="F37" s="7"/>
      <c r="G37" s="6"/>
    </row>
    <row r="38" spans="1:7" ht="15">
      <c r="A38" s="20" t="s">
        <v>77</v>
      </c>
      <c r="B38" s="21" t="s">
        <v>133</v>
      </c>
      <c r="C38" s="5"/>
      <c r="D38" s="3"/>
      <c r="E38" s="3"/>
      <c r="F38" s="7"/>
      <c r="G38" s="6"/>
    </row>
    <row r="39" spans="1:7" ht="25.5">
      <c r="A39" s="20" t="s">
        <v>464</v>
      </c>
      <c r="B39" s="21" t="s">
        <v>134</v>
      </c>
      <c r="C39" s="789"/>
      <c r="D39" s="790"/>
      <c r="E39" s="790"/>
      <c r="F39" s="791"/>
      <c r="G39" s="792"/>
    </row>
    <row r="40" spans="1:7">
      <c r="A40" s="20">
        <v>1.6</v>
      </c>
      <c r="B40" s="13" t="s">
        <v>309</v>
      </c>
      <c r="C40" s="789"/>
      <c r="D40" s="790"/>
      <c r="E40" s="790"/>
      <c r="F40" s="791"/>
      <c r="G40" s="792"/>
    </row>
    <row r="41" spans="1:7" ht="25.5">
      <c r="A41" s="20" t="s">
        <v>310</v>
      </c>
      <c r="B41" s="17" t="s">
        <v>311</v>
      </c>
      <c r="C41" s="5"/>
      <c r="D41" s="3"/>
      <c r="E41" s="3"/>
      <c r="F41" s="4"/>
      <c r="G41" s="4"/>
    </row>
    <row r="42" spans="1:7" ht="15">
      <c r="A42" s="19" t="s">
        <v>78</v>
      </c>
      <c r="B42" s="15" t="s">
        <v>135</v>
      </c>
      <c r="C42" s="5"/>
      <c r="D42" s="3"/>
      <c r="E42" s="3"/>
      <c r="F42" s="6"/>
      <c r="G42" s="6"/>
    </row>
    <row r="43" spans="1:7" ht="15">
      <c r="A43" s="20">
        <v>2.1</v>
      </c>
      <c r="B43" s="18" t="s">
        <v>284</v>
      </c>
      <c r="C43" s="5"/>
      <c r="D43" s="3"/>
      <c r="E43" s="3"/>
      <c r="F43" s="6"/>
      <c r="G43" s="7"/>
    </row>
    <row r="44" spans="1:7" ht="15">
      <c r="A44" s="20" t="s">
        <v>79</v>
      </c>
      <c r="B44" s="21" t="s">
        <v>285</v>
      </c>
      <c r="C44" s="5"/>
      <c r="D44" s="3"/>
      <c r="E44" s="3"/>
      <c r="F44" s="6"/>
      <c r="G44" s="4"/>
    </row>
    <row r="45" spans="1:7" ht="15">
      <c r="A45" s="20" t="s">
        <v>80</v>
      </c>
      <c r="B45" s="21" t="s">
        <v>136</v>
      </c>
      <c r="C45" s="5"/>
      <c r="D45" s="3"/>
      <c r="E45" s="3"/>
      <c r="F45" s="6"/>
      <c r="G45" s="6"/>
    </row>
    <row r="46" spans="1:7" ht="25.5">
      <c r="A46" s="20" t="s">
        <v>81</v>
      </c>
      <c r="B46" s="21" t="s">
        <v>137</v>
      </c>
      <c r="C46" s="789"/>
      <c r="D46" s="790"/>
      <c r="E46" s="790"/>
      <c r="F46" s="792"/>
      <c r="G46" s="792"/>
    </row>
    <row r="47" spans="1:7" ht="25.5">
      <c r="A47" s="20" t="s">
        <v>82</v>
      </c>
      <c r="B47" s="21" t="s">
        <v>138</v>
      </c>
      <c r="C47" s="789"/>
      <c r="D47" s="790"/>
      <c r="E47" s="790"/>
      <c r="F47" s="792"/>
      <c r="G47" s="792"/>
    </row>
    <row r="48" spans="1:7" ht="25.5">
      <c r="A48" s="20">
        <v>2.2000000000000002</v>
      </c>
      <c r="B48" s="18" t="s">
        <v>286</v>
      </c>
      <c r="C48" s="5"/>
      <c r="D48" s="3"/>
      <c r="E48" s="3"/>
      <c r="F48" s="6"/>
      <c r="G48" s="6"/>
    </row>
    <row r="49" spans="1:7" ht="38.25">
      <c r="A49" s="20" t="s">
        <v>83</v>
      </c>
      <c r="B49" s="21" t="s">
        <v>139</v>
      </c>
      <c r="C49" s="5"/>
      <c r="D49" s="3"/>
      <c r="E49" s="3"/>
      <c r="F49" s="6"/>
      <c r="G49" s="6"/>
    </row>
    <row r="50" spans="1:7" ht="25.5">
      <c r="A50" s="20" t="s">
        <v>84</v>
      </c>
      <c r="B50" s="21" t="s">
        <v>140</v>
      </c>
      <c r="C50" s="5"/>
      <c r="D50" s="3"/>
      <c r="E50" s="3"/>
      <c r="F50" s="6"/>
      <c r="G50" s="6"/>
    </row>
    <row r="51" spans="1:7" ht="15">
      <c r="A51" s="20">
        <v>2.2999999999999998</v>
      </c>
      <c r="B51" s="18" t="s">
        <v>287</v>
      </c>
      <c r="C51" s="5"/>
      <c r="D51" s="3"/>
      <c r="E51" s="3"/>
      <c r="F51" s="6"/>
      <c r="G51" s="6"/>
    </row>
    <row r="52" spans="1:7" ht="15">
      <c r="A52" s="20" t="s">
        <v>85</v>
      </c>
      <c r="B52" s="21" t="s">
        <v>141</v>
      </c>
      <c r="C52" s="5"/>
      <c r="D52" s="3"/>
      <c r="E52" s="3"/>
      <c r="F52" s="6"/>
      <c r="G52" s="6"/>
    </row>
    <row r="53" spans="1:7" ht="25.5">
      <c r="A53" s="20" t="s">
        <v>86</v>
      </c>
      <c r="B53" s="21" t="s">
        <v>288</v>
      </c>
      <c r="C53" s="5"/>
      <c r="D53" s="3"/>
      <c r="E53" s="3"/>
      <c r="F53" s="6"/>
      <c r="G53" s="6"/>
    </row>
    <row r="54" spans="1:7" ht="25.5">
      <c r="A54" s="20" t="s">
        <v>87</v>
      </c>
      <c r="B54" s="21" t="s">
        <v>140</v>
      </c>
      <c r="C54" s="5"/>
      <c r="D54" s="3"/>
      <c r="E54" s="3"/>
      <c r="F54" s="6"/>
      <c r="G54" s="6"/>
    </row>
    <row r="55" spans="1:7" ht="15">
      <c r="A55" s="20">
        <v>2.4</v>
      </c>
      <c r="B55" s="18" t="s">
        <v>289</v>
      </c>
      <c r="C55" s="5"/>
      <c r="D55" s="3"/>
      <c r="E55" s="3"/>
      <c r="F55" s="6"/>
      <c r="G55" s="6"/>
    </row>
    <row r="56" spans="1:7" ht="15">
      <c r="A56" s="20" t="s">
        <v>88</v>
      </c>
      <c r="B56" s="21" t="s">
        <v>146</v>
      </c>
      <c r="C56" s="5"/>
      <c r="D56" s="3"/>
      <c r="E56" s="3"/>
      <c r="F56" s="6"/>
      <c r="G56" s="6"/>
    </row>
    <row r="57" spans="1:7" ht="25.5">
      <c r="A57" s="20" t="s">
        <v>89</v>
      </c>
      <c r="B57" s="21" t="s">
        <v>290</v>
      </c>
      <c r="C57" s="5"/>
      <c r="D57" s="3"/>
      <c r="E57" s="3"/>
      <c r="F57" s="6"/>
      <c r="G57" s="6"/>
    </row>
    <row r="58" spans="1:7" ht="25.5">
      <c r="A58" s="20" t="s">
        <v>90</v>
      </c>
      <c r="B58" s="21" t="s">
        <v>140</v>
      </c>
      <c r="C58" s="5"/>
      <c r="D58" s="3"/>
      <c r="E58" s="3"/>
      <c r="F58" s="6"/>
      <c r="G58" s="6"/>
    </row>
    <row r="59" spans="1:7" ht="25.5">
      <c r="A59" s="20">
        <v>2.5</v>
      </c>
      <c r="B59" s="18" t="s">
        <v>147</v>
      </c>
      <c r="C59" s="5"/>
      <c r="D59" s="3"/>
      <c r="E59" s="3"/>
      <c r="F59" s="6"/>
      <c r="G59" s="6"/>
    </row>
    <row r="60" spans="1:7" ht="15">
      <c r="A60" s="20" t="s">
        <v>312</v>
      </c>
      <c r="B60" s="21" t="s">
        <v>148</v>
      </c>
      <c r="C60" s="5"/>
      <c r="D60" s="3"/>
      <c r="E60" s="3"/>
      <c r="F60" s="6"/>
      <c r="G60" s="6"/>
    </row>
    <row r="61" spans="1:7" ht="38.25">
      <c r="A61" s="20" t="s">
        <v>91</v>
      </c>
      <c r="B61" s="21" t="s">
        <v>292</v>
      </c>
      <c r="C61" s="5"/>
      <c r="D61" s="3"/>
      <c r="E61" s="3"/>
      <c r="F61" s="6"/>
      <c r="G61" s="6"/>
    </row>
    <row r="62" spans="1:7" ht="15">
      <c r="A62" s="20" t="s">
        <v>92</v>
      </c>
      <c r="B62" s="21" t="s">
        <v>149</v>
      </c>
      <c r="C62" s="5"/>
      <c r="D62" s="3"/>
      <c r="E62" s="3"/>
      <c r="F62" s="6"/>
      <c r="G62" s="6"/>
    </row>
    <row r="63" spans="1:7" ht="25.5">
      <c r="A63" s="20" t="s">
        <v>313</v>
      </c>
      <c r="B63" s="21" t="s">
        <v>140</v>
      </c>
      <c r="C63" s="5"/>
      <c r="D63" s="3"/>
      <c r="E63" s="3"/>
      <c r="F63" s="6"/>
      <c r="G63" s="6"/>
    </row>
    <row r="64" spans="1:7" ht="15">
      <c r="A64" s="20">
        <v>2.6</v>
      </c>
      <c r="B64" s="18" t="s">
        <v>150</v>
      </c>
      <c r="C64" s="5"/>
      <c r="D64" s="3"/>
      <c r="E64" s="3"/>
      <c r="F64" s="6"/>
      <c r="G64" s="6"/>
    </row>
    <row r="65" spans="1:7" ht="25.5">
      <c r="A65" s="20">
        <v>2.7</v>
      </c>
      <c r="B65" s="18" t="s">
        <v>291</v>
      </c>
      <c r="C65" s="5"/>
      <c r="D65" s="3"/>
      <c r="E65" s="3"/>
      <c r="F65" s="6"/>
      <c r="G65" s="6"/>
    </row>
    <row r="66" spans="1:7" ht="15">
      <c r="A66" s="20">
        <v>2.8</v>
      </c>
      <c r="B66" s="18" t="s">
        <v>314</v>
      </c>
      <c r="C66" s="5"/>
      <c r="D66" s="3"/>
      <c r="E66" s="3"/>
      <c r="F66" s="6"/>
      <c r="G66" s="6"/>
    </row>
    <row r="67" spans="1:7" ht="15">
      <c r="A67" s="20">
        <v>2.9</v>
      </c>
      <c r="B67" s="18" t="s">
        <v>315</v>
      </c>
      <c r="C67" s="5"/>
      <c r="D67" s="3"/>
      <c r="E67" s="3"/>
      <c r="F67" s="6"/>
      <c r="G67" s="6"/>
    </row>
    <row r="68" spans="1:7">
      <c r="A68" s="19">
        <v>3</v>
      </c>
      <c r="B68" s="15" t="s">
        <v>151</v>
      </c>
      <c r="C68" s="789"/>
      <c r="D68" s="790"/>
      <c r="E68" s="790"/>
      <c r="F68" s="791"/>
      <c r="G68" s="792"/>
    </row>
    <row r="69" spans="1:7">
      <c r="A69" s="20">
        <v>3.1</v>
      </c>
      <c r="B69" s="18" t="s">
        <v>152</v>
      </c>
      <c r="C69" s="789"/>
      <c r="D69" s="790"/>
      <c r="E69" s="790"/>
      <c r="F69" s="791"/>
      <c r="G69" s="792"/>
    </row>
    <row r="70" spans="1:7" ht="25.5">
      <c r="A70" s="20" t="s">
        <v>93</v>
      </c>
      <c r="B70" s="22" t="s">
        <v>296</v>
      </c>
      <c r="C70" s="5"/>
      <c r="D70" s="3"/>
      <c r="E70" s="3"/>
      <c r="F70" s="6"/>
      <c r="G70" s="6"/>
    </row>
    <row r="71" spans="1:7" ht="25.5">
      <c r="A71" s="20" t="s">
        <v>316</v>
      </c>
      <c r="B71" s="22" t="s">
        <v>295</v>
      </c>
      <c r="C71" s="5"/>
      <c r="D71" s="3"/>
      <c r="E71" s="3"/>
      <c r="F71" s="6"/>
      <c r="G71" s="6"/>
    </row>
    <row r="72" spans="1:7" ht="25.5">
      <c r="A72" s="20" t="s">
        <v>317</v>
      </c>
      <c r="B72" s="22" t="s">
        <v>298</v>
      </c>
      <c r="C72" s="5"/>
      <c r="D72" s="3"/>
      <c r="E72" s="3"/>
      <c r="F72" s="6"/>
      <c r="G72" s="6"/>
    </row>
    <row r="73" spans="1:7" ht="15">
      <c r="A73" s="20" t="s">
        <v>94</v>
      </c>
      <c r="B73" s="21" t="s">
        <v>153</v>
      </c>
      <c r="C73" s="5"/>
      <c r="D73" s="3"/>
      <c r="E73" s="3"/>
      <c r="F73" s="6"/>
      <c r="G73" s="6"/>
    </row>
    <row r="74" spans="1:7" ht="15">
      <c r="A74" s="20" t="s">
        <v>95</v>
      </c>
      <c r="B74" s="21" t="s">
        <v>154</v>
      </c>
      <c r="C74" s="5"/>
      <c r="D74" s="3"/>
      <c r="E74" s="3"/>
      <c r="F74" s="6"/>
      <c r="G74" s="4"/>
    </row>
    <row r="75" spans="1:7" ht="15">
      <c r="A75" s="20" t="s">
        <v>96</v>
      </c>
      <c r="B75" s="21" t="s">
        <v>155</v>
      </c>
      <c r="C75" s="5"/>
      <c r="D75" s="3"/>
      <c r="E75" s="3"/>
      <c r="F75" s="6"/>
      <c r="G75" s="6"/>
    </row>
    <row r="76" spans="1:7" ht="15">
      <c r="A76" s="20" t="s">
        <v>318</v>
      </c>
      <c r="B76" s="21" t="s">
        <v>156</v>
      </c>
      <c r="C76" s="5"/>
      <c r="D76" s="3"/>
      <c r="E76" s="3"/>
      <c r="F76" s="6"/>
      <c r="G76" s="6"/>
    </row>
    <row r="77" spans="1:7" ht="15">
      <c r="A77" s="20" t="s">
        <v>319</v>
      </c>
      <c r="B77" s="22" t="s">
        <v>157</v>
      </c>
      <c r="C77" s="5"/>
      <c r="D77" s="3"/>
      <c r="E77" s="3"/>
      <c r="F77" s="6"/>
      <c r="G77" s="6"/>
    </row>
    <row r="78" spans="1:7" ht="15">
      <c r="A78" s="20">
        <v>3.2</v>
      </c>
      <c r="B78" s="18" t="s">
        <v>158</v>
      </c>
      <c r="C78" s="5"/>
      <c r="D78" s="3"/>
      <c r="E78" s="3"/>
      <c r="F78" s="6"/>
      <c r="G78" s="6"/>
    </row>
    <row r="79" spans="1:7" ht="15">
      <c r="A79" s="20" t="s">
        <v>97</v>
      </c>
      <c r="B79" s="18" t="s">
        <v>320</v>
      </c>
      <c r="C79" s="5"/>
      <c r="D79" s="3"/>
      <c r="E79" s="3"/>
      <c r="F79" s="6"/>
      <c r="G79" s="6"/>
    </row>
    <row r="80" spans="1:7" ht="25.5">
      <c r="A80" s="20" t="s">
        <v>98</v>
      </c>
      <c r="B80" s="22" t="s">
        <v>297</v>
      </c>
      <c r="C80" s="5"/>
      <c r="D80" s="3"/>
      <c r="E80" s="3"/>
      <c r="F80" s="6"/>
      <c r="G80" s="6"/>
    </row>
    <row r="81" spans="1:7" ht="15">
      <c r="A81" s="20" t="s">
        <v>321</v>
      </c>
      <c r="B81" s="21" t="s">
        <v>462</v>
      </c>
      <c r="C81" s="5"/>
      <c r="D81" s="3"/>
      <c r="E81" s="3"/>
      <c r="F81" s="6"/>
      <c r="G81" s="6"/>
    </row>
    <row r="82" spans="1:7" ht="15">
      <c r="A82" s="20" t="s">
        <v>322</v>
      </c>
      <c r="B82" s="21" t="s">
        <v>294</v>
      </c>
      <c r="C82" s="5"/>
      <c r="D82" s="3"/>
      <c r="E82" s="3"/>
      <c r="F82" s="6"/>
      <c r="G82" s="6"/>
    </row>
    <row r="83" spans="1:7" ht="15">
      <c r="A83" s="20" t="s">
        <v>99</v>
      </c>
      <c r="B83" s="22" t="s">
        <v>159</v>
      </c>
      <c r="C83" s="5"/>
      <c r="D83" s="3"/>
      <c r="E83" s="3"/>
      <c r="F83" s="6"/>
      <c r="G83" s="6"/>
    </row>
    <row r="84" spans="1:7" ht="25.5">
      <c r="A84" s="20" t="s">
        <v>324</v>
      </c>
      <c r="B84" s="22" t="s">
        <v>323</v>
      </c>
      <c r="C84" s="5"/>
      <c r="D84" s="3"/>
      <c r="E84" s="3"/>
      <c r="F84" s="6"/>
      <c r="G84" s="6"/>
    </row>
    <row r="85" spans="1:7" ht="15">
      <c r="A85" s="20" t="s">
        <v>325</v>
      </c>
      <c r="B85" s="22" t="s">
        <v>326</v>
      </c>
      <c r="C85" s="5"/>
      <c r="D85" s="3"/>
      <c r="E85" s="3"/>
      <c r="F85" s="6"/>
      <c r="G85" s="6"/>
    </row>
    <row r="86" spans="1:7" ht="25.5">
      <c r="A86" s="20">
        <v>3.3</v>
      </c>
      <c r="B86" s="22" t="s">
        <v>299</v>
      </c>
      <c r="C86" s="5"/>
      <c r="D86" s="3"/>
      <c r="E86" s="3"/>
      <c r="F86" s="6"/>
      <c r="G86" s="6"/>
    </row>
    <row r="87" spans="1:7" ht="15">
      <c r="A87" s="20">
        <v>3.4</v>
      </c>
      <c r="B87" s="22" t="s">
        <v>160</v>
      </c>
      <c r="C87" s="5"/>
      <c r="D87" s="3"/>
      <c r="E87" s="3"/>
      <c r="F87" s="6"/>
      <c r="G87" s="6"/>
    </row>
    <row r="88" spans="1:7" ht="25.5">
      <c r="A88" s="20">
        <v>3.5</v>
      </c>
      <c r="B88" s="18" t="s">
        <v>293</v>
      </c>
      <c r="C88" s="789"/>
      <c r="D88" s="790"/>
      <c r="E88" s="790"/>
      <c r="F88" s="792"/>
      <c r="G88" s="792"/>
    </row>
    <row r="89" spans="1:7" ht="51">
      <c r="A89" s="20" t="s">
        <v>465</v>
      </c>
      <c r="B89" s="22" t="s">
        <v>161</v>
      </c>
      <c r="C89" s="789"/>
      <c r="D89" s="790"/>
      <c r="E89" s="790"/>
      <c r="F89" s="792"/>
      <c r="G89" s="792"/>
    </row>
    <row r="90" spans="1:7">
      <c r="A90" s="20" t="s">
        <v>300</v>
      </c>
      <c r="B90" s="34" t="s">
        <v>304</v>
      </c>
      <c r="C90" s="789"/>
      <c r="D90" s="790"/>
      <c r="E90" s="790"/>
      <c r="F90" s="792"/>
      <c r="G90" s="792"/>
    </row>
    <row r="91" spans="1:7" ht="25.5">
      <c r="A91" s="20" t="s">
        <v>305</v>
      </c>
      <c r="B91" s="23" t="s">
        <v>301</v>
      </c>
      <c r="C91" s="789"/>
      <c r="D91" s="790"/>
      <c r="E91" s="790"/>
      <c r="F91" s="792"/>
      <c r="G91" s="792"/>
    </row>
    <row r="92" spans="1:7" ht="15">
      <c r="A92" s="19">
        <v>4</v>
      </c>
      <c r="B92" s="15" t="s">
        <v>162</v>
      </c>
      <c r="C92" s="5"/>
      <c r="D92" s="3"/>
      <c r="E92" s="3"/>
      <c r="F92" s="6"/>
      <c r="G92" s="6"/>
    </row>
    <row r="93" spans="1:7" ht="15">
      <c r="A93" s="20"/>
      <c r="B93" s="21" t="s">
        <v>0</v>
      </c>
      <c r="C93" s="5"/>
      <c r="D93" s="3"/>
      <c r="E93" s="3"/>
      <c r="F93" s="6"/>
      <c r="G93" s="6"/>
    </row>
    <row r="94" spans="1:7" ht="15">
      <c r="A94" s="20">
        <v>4.0999999999999996</v>
      </c>
      <c r="B94" s="21" t="s">
        <v>466</v>
      </c>
      <c r="C94" s="5"/>
      <c r="D94" s="3"/>
      <c r="E94" s="3"/>
      <c r="F94" s="6"/>
      <c r="G94" s="4"/>
    </row>
    <row r="95" spans="1:7" ht="15">
      <c r="A95" s="20" t="s">
        <v>100</v>
      </c>
      <c r="B95" s="21" t="s">
        <v>163</v>
      </c>
      <c r="C95" s="5"/>
      <c r="D95" s="3"/>
      <c r="E95" s="3"/>
      <c r="F95" s="6"/>
      <c r="G95" s="4"/>
    </row>
    <row r="96" spans="1:7" ht="25.5">
      <c r="A96" s="20" t="s">
        <v>101</v>
      </c>
      <c r="B96" s="21" t="s">
        <v>467</v>
      </c>
      <c r="C96" s="5"/>
      <c r="D96" s="3"/>
      <c r="E96" s="3"/>
      <c r="F96" s="4"/>
      <c r="G96" s="6"/>
    </row>
    <row r="97" spans="1:7" ht="15">
      <c r="A97" s="20" t="s">
        <v>102</v>
      </c>
      <c r="B97" s="21" t="s">
        <v>164</v>
      </c>
      <c r="C97" s="5"/>
      <c r="D97" s="3"/>
      <c r="E97" s="3"/>
      <c r="F97" s="6"/>
      <c r="G97" s="6"/>
    </row>
    <row r="98" spans="1:7">
      <c r="A98" s="20" t="s">
        <v>103</v>
      </c>
      <c r="B98" s="21" t="s">
        <v>165</v>
      </c>
      <c r="C98" s="789"/>
      <c r="D98" s="790"/>
      <c r="E98" s="790"/>
      <c r="F98" s="792"/>
      <c r="G98" s="792"/>
    </row>
    <row r="99" spans="1:7">
      <c r="A99" s="20" t="s">
        <v>104</v>
      </c>
      <c r="B99" s="21" t="s">
        <v>166</v>
      </c>
      <c r="C99" s="789"/>
      <c r="D99" s="790"/>
      <c r="E99" s="790"/>
      <c r="F99" s="792"/>
      <c r="G99" s="792"/>
    </row>
    <row r="100" spans="1:7">
      <c r="A100" s="20">
        <v>4.2</v>
      </c>
      <c r="B100" s="13" t="s">
        <v>327</v>
      </c>
      <c r="C100" s="789"/>
      <c r="D100" s="790"/>
      <c r="E100" s="790"/>
      <c r="F100" s="792"/>
      <c r="G100" s="792"/>
    </row>
    <row r="101" spans="1:7" ht="15">
      <c r="A101" s="20" t="s">
        <v>334</v>
      </c>
      <c r="B101" s="21" t="s">
        <v>142</v>
      </c>
      <c r="C101" s="5"/>
      <c r="D101" s="3"/>
      <c r="E101" s="3"/>
      <c r="F101" s="6"/>
      <c r="G101" s="6"/>
    </row>
    <row r="102" spans="1:7" ht="25.5">
      <c r="A102" s="20" t="s">
        <v>335</v>
      </c>
      <c r="B102" s="21" t="s">
        <v>143</v>
      </c>
      <c r="C102" s="5"/>
      <c r="D102" s="3"/>
      <c r="E102" s="3"/>
      <c r="F102" s="6"/>
      <c r="G102" s="6"/>
    </row>
    <row r="103" spans="1:7" ht="15">
      <c r="A103" s="20" t="s">
        <v>336</v>
      </c>
      <c r="B103" s="21" t="s">
        <v>144</v>
      </c>
      <c r="C103" s="5"/>
      <c r="D103" s="3"/>
      <c r="E103" s="3"/>
      <c r="F103" s="6"/>
      <c r="G103" s="6"/>
    </row>
    <row r="104" spans="1:7" ht="15">
      <c r="A104" s="20" t="s">
        <v>337</v>
      </c>
      <c r="B104" s="21" t="s">
        <v>145</v>
      </c>
      <c r="C104" s="5"/>
      <c r="D104" s="3"/>
      <c r="E104" s="3"/>
      <c r="F104" s="6"/>
      <c r="G104" s="6"/>
    </row>
    <row r="105" spans="1:7" ht="38.25">
      <c r="A105" s="20">
        <v>4.3</v>
      </c>
      <c r="B105" s="18" t="s">
        <v>468</v>
      </c>
      <c r="C105" s="5"/>
      <c r="D105" s="3"/>
      <c r="E105" s="3"/>
      <c r="F105" s="6"/>
      <c r="G105" s="6"/>
    </row>
    <row r="106" spans="1:7" ht="15">
      <c r="A106" s="19">
        <v>5</v>
      </c>
      <c r="B106" s="15" t="s">
        <v>469</v>
      </c>
      <c r="C106" s="5"/>
      <c r="D106" s="3"/>
      <c r="E106" s="3"/>
      <c r="F106" s="6"/>
      <c r="G106" s="6"/>
    </row>
    <row r="107" spans="1:7" ht="15">
      <c r="A107" s="20">
        <v>5.0999999999999996</v>
      </c>
      <c r="B107" s="18" t="s">
        <v>167</v>
      </c>
      <c r="C107" s="5"/>
      <c r="D107" s="3"/>
      <c r="E107" s="3"/>
      <c r="F107" s="6"/>
      <c r="G107" s="6"/>
    </row>
    <row r="108" spans="1:7" ht="15">
      <c r="A108" s="20" t="s">
        <v>105</v>
      </c>
      <c r="B108" s="21" t="s">
        <v>168</v>
      </c>
      <c r="C108" s="5"/>
      <c r="D108" s="3"/>
      <c r="E108" s="3"/>
      <c r="F108" s="6"/>
      <c r="G108" s="6"/>
    </row>
    <row r="109" spans="1:7">
      <c r="A109" s="20" t="s">
        <v>106</v>
      </c>
      <c r="B109" s="21" t="s">
        <v>303</v>
      </c>
      <c r="C109" s="789"/>
      <c r="D109" s="790"/>
      <c r="E109" s="790"/>
      <c r="F109" s="792"/>
      <c r="G109" s="792"/>
    </row>
    <row r="110" spans="1:7">
      <c r="A110" s="20" t="s">
        <v>107</v>
      </c>
      <c r="B110" s="21" t="s">
        <v>169</v>
      </c>
      <c r="C110" s="789"/>
      <c r="D110" s="790"/>
      <c r="E110" s="790"/>
      <c r="F110" s="792"/>
      <c r="G110" s="792"/>
    </row>
    <row r="111" spans="1:7" ht="15">
      <c r="A111" s="20" t="s">
        <v>108</v>
      </c>
      <c r="B111" s="21" t="s">
        <v>170</v>
      </c>
      <c r="C111" s="5"/>
      <c r="D111" s="3"/>
      <c r="E111" s="3"/>
      <c r="F111" s="6"/>
      <c r="G111" s="6"/>
    </row>
    <row r="112" spans="1:7" ht="15">
      <c r="A112" s="20" t="s">
        <v>109</v>
      </c>
      <c r="B112" s="21" t="s">
        <v>171</v>
      </c>
      <c r="C112" s="5"/>
      <c r="D112" s="3"/>
      <c r="E112" s="3"/>
      <c r="F112" s="6"/>
      <c r="G112" s="6"/>
    </row>
    <row r="113" spans="1:7" ht="15">
      <c r="A113" s="20" t="s">
        <v>110</v>
      </c>
      <c r="B113" s="21" t="s">
        <v>172</v>
      </c>
      <c r="C113" s="5"/>
      <c r="D113" s="3"/>
      <c r="E113" s="3"/>
      <c r="F113" s="6"/>
      <c r="G113" s="6"/>
    </row>
    <row r="114" spans="1:7" ht="15">
      <c r="A114" s="20" t="s">
        <v>111</v>
      </c>
      <c r="B114" s="21" t="s">
        <v>166</v>
      </c>
      <c r="C114" s="5"/>
      <c r="D114" s="3"/>
      <c r="E114" s="3"/>
      <c r="F114" s="6"/>
      <c r="G114" s="6"/>
    </row>
    <row r="115" spans="1:7" ht="25.5">
      <c r="A115" s="20" t="s">
        <v>328</v>
      </c>
      <c r="B115" s="18" t="s">
        <v>302</v>
      </c>
      <c r="C115" s="5"/>
      <c r="D115" s="3"/>
      <c r="E115" s="3"/>
      <c r="F115" s="6"/>
      <c r="G115" s="6"/>
    </row>
    <row r="116" spans="1:7" ht="12.75" customHeight="1">
      <c r="A116" s="19" t="s">
        <v>112</v>
      </c>
      <c r="B116" s="15" t="s">
        <v>173</v>
      </c>
      <c r="C116" s="9"/>
      <c r="D116" s="10"/>
      <c r="E116" s="10"/>
      <c r="F116" s="11"/>
      <c r="G116" s="12"/>
    </row>
    <row r="117" spans="1:7" ht="15">
      <c r="A117" s="20">
        <v>6.1</v>
      </c>
      <c r="B117" s="18" t="s">
        <v>174</v>
      </c>
      <c r="C117" s="5"/>
      <c r="D117" s="3"/>
      <c r="E117" s="3"/>
      <c r="F117" s="6"/>
      <c r="G117" s="6"/>
    </row>
    <row r="118" spans="1:7" ht="15">
      <c r="A118" s="20" t="s">
        <v>113</v>
      </c>
      <c r="B118" s="21" t="s">
        <v>306</v>
      </c>
      <c r="C118" s="5"/>
      <c r="D118" s="3"/>
      <c r="E118" s="3"/>
      <c r="F118" s="6"/>
      <c r="G118" s="6"/>
    </row>
    <row r="119" spans="1:7" ht="15">
      <c r="A119" s="20" t="s">
        <v>114</v>
      </c>
      <c r="B119" s="21" t="s">
        <v>175</v>
      </c>
      <c r="C119" s="5"/>
      <c r="D119" s="3"/>
      <c r="E119" s="3"/>
      <c r="F119" s="6"/>
      <c r="G119" s="6"/>
    </row>
    <row r="120" spans="1:7" ht="15">
      <c r="A120" s="20" t="s">
        <v>115</v>
      </c>
      <c r="B120" s="21" t="s">
        <v>166</v>
      </c>
      <c r="C120" s="5"/>
      <c r="D120" s="3"/>
      <c r="E120" s="3"/>
      <c r="F120" s="6"/>
      <c r="G120" s="6"/>
    </row>
    <row r="121" spans="1:7" ht="25.5">
      <c r="A121" s="20" t="s">
        <v>329</v>
      </c>
      <c r="B121" s="18" t="s">
        <v>470</v>
      </c>
      <c r="C121" s="5"/>
      <c r="D121" s="3"/>
      <c r="E121" s="3"/>
      <c r="F121" s="6"/>
      <c r="G121" s="4"/>
    </row>
    <row r="122" spans="1:7">
      <c r="A122" s="19">
        <v>7</v>
      </c>
      <c r="B122" s="15" t="s">
        <v>281</v>
      </c>
      <c r="C122" s="789"/>
      <c r="D122" s="790"/>
      <c r="E122" s="790"/>
      <c r="F122" s="791"/>
      <c r="G122" s="792"/>
    </row>
    <row r="123" spans="1:7">
      <c r="A123" s="20">
        <v>7.1</v>
      </c>
      <c r="B123" s="18" t="s">
        <v>307</v>
      </c>
      <c r="C123" s="789"/>
      <c r="D123" s="790"/>
      <c r="E123" s="790"/>
      <c r="F123" s="791"/>
      <c r="G123" s="792"/>
    </row>
    <row r="124" spans="1:7" ht="15">
      <c r="A124" s="20" t="s">
        <v>116</v>
      </c>
      <c r="B124" s="21" t="s">
        <v>181</v>
      </c>
      <c r="C124" s="5"/>
      <c r="D124" s="3"/>
      <c r="E124" s="3"/>
      <c r="F124" s="6"/>
      <c r="G124" s="6"/>
    </row>
    <row r="125" spans="1:7" ht="25.5">
      <c r="A125" s="20" t="s">
        <v>117</v>
      </c>
      <c r="B125" s="21" t="s">
        <v>182</v>
      </c>
      <c r="C125" s="5"/>
      <c r="D125" s="3"/>
      <c r="E125" s="3"/>
      <c r="F125" s="6"/>
      <c r="G125" s="6"/>
    </row>
    <row r="126" spans="1:7" ht="15">
      <c r="A126" s="20">
        <v>7.2</v>
      </c>
      <c r="B126" s="18" t="s">
        <v>183</v>
      </c>
      <c r="C126" s="5"/>
      <c r="D126" s="3"/>
      <c r="E126" s="3"/>
      <c r="F126" s="6"/>
      <c r="G126" s="6"/>
    </row>
    <row r="127" spans="1:7" ht="15">
      <c r="A127" s="19">
        <v>8</v>
      </c>
      <c r="B127" s="15" t="s">
        <v>184</v>
      </c>
      <c r="C127" s="5"/>
      <c r="D127" s="3"/>
      <c r="E127" s="3"/>
      <c r="F127" s="6"/>
      <c r="G127" s="4"/>
    </row>
    <row r="128" spans="1:7" ht="15">
      <c r="A128" s="20">
        <v>8.1</v>
      </c>
      <c r="B128" s="18" t="s">
        <v>185</v>
      </c>
      <c r="C128" s="5"/>
      <c r="D128" s="3"/>
      <c r="E128" s="3"/>
      <c r="F128" s="6"/>
      <c r="G128" s="4"/>
    </row>
    <row r="129" spans="1:7" ht="15">
      <c r="A129" s="20" t="s">
        <v>330</v>
      </c>
      <c r="B129" s="21" t="s">
        <v>332</v>
      </c>
      <c r="C129" s="5"/>
      <c r="D129" s="3"/>
      <c r="E129" s="3"/>
      <c r="F129" s="6"/>
      <c r="G129" s="6"/>
    </row>
    <row r="130" spans="1:7" ht="15">
      <c r="A130" s="20" t="s">
        <v>331</v>
      </c>
      <c r="B130" s="21" t="s">
        <v>333</v>
      </c>
      <c r="C130" s="5"/>
      <c r="D130" s="3"/>
      <c r="E130" s="3"/>
      <c r="F130" s="6"/>
      <c r="G130" s="6"/>
    </row>
    <row r="131" spans="1:7" ht="38.25">
      <c r="A131" s="35" t="s">
        <v>338</v>
      </c>
      <c r="B131" s="25" t="s">
        <v>339</v>
      </c>
      <c r="C131" s="5"/>
      <c r="D131" s="3"/>
      <c r="E131" s="3"/>
      <c r="F131" s="4"/>
      <c r="G131" s="6"/>
    </row>
    <row r="132" spans="1:7" ht="15">
      <c r="A132" s="35" t="s">
        <v>340</v>
      </c>
      <c r="B132" s="24" t="s">
        <v>341</v>
      </c>
      <c r="C132" s="5"/>
      <c r="D132" s="3"/>
      <c r="E132" s="3"/>
      <c r="F132" s="5"/>
      <c r="G132" s="6"/>
    </row>
    <row r="133" spans="1:7" ht="15">
      <c r="A133" s="35" t="s">
        <v>342</v>
      </c>
      <c r="B133" s="26" t="s">
        <v>343</v>
      </c>
      <c r="C133" s="5"/>
      <c r="D133" s="3"/>
      <c r="E133" s="3"/>
      <c r="F133" s="5"/>
      <c r="G133" s="6"/>
    </row>
    <row r="134" spans="1:7" ht="15">
      <c r="A134" s="35" t="s">
        <v>344</v>
      </c>
      <c r="B134" s="26" t="s">
        <v>345</v>
      </c>
      <c r="C134" s="5"/>
      <c r="D134" s="3"/>
      <c r="E134" s="3"/>
      <c r="F134" s="5"/>
      <c r="G134" s="6"/>
    </row>
    <row r="135" spans="1:7" ht="15">
      <c r="A135" s="35" t="s">
        <v>346</v>
      </c>
      <c r="B135" s="25" t="s">
        <v>347</v>
      </c>
      <c r="C135" s="5"/>
      <c r="D135" s="3"/>
      <c r="E135" s="3"/>
      <c r="F135" s="5"/>
      <c r="G135" s="6"/>
    </row>
    <row r="136" spans="1:7" ht="15">
      <c r="A136" s="35" t="s">
        <v>348</v>
      </c>
      <c r="B136" s="25" t="s">
        <v>349</v>
      </c>
      <c r="C136" s="5"/>
      <c r="D136" s="3"/>
      <c r="E136" s="3"/>
      <c r="F136" s="5"/>
      <c r="G136" s="6"/>
    </row>
    <row r="137" spans="1:7" ht="15">
      <c r="A137" s="35" t="s">
        <v>350</v>
      </c>
      <c r="B137" s="27" t="s">
        <v>351</v>
      </c>
      <c r="C137" s="5"/>
      <c r="D137" s="3"/>
      <c r="E137" s="3"/>
      <c r="F137" s="5"/>
      <c r="G137" s="4"/>
    </row>
    <row r="138" spans="1:7" ht="15">
      <c r="A138" s="35" t="s">
        <v>352</v>
      </c>
      <c r="B138" s="26" t="s">
        <v>353</v>
      </c>
      <c r="C138" s="5"/>
      <c r="D138" s="3"/>
      <c r="E138" s="3"/>
      <c r="F138" s="5"/>
      <c r="G138" s="5"/>
    </row>
    <row r="139" spans="1:7" ht="15">
      <c r="A139" s="36" t="s">
        <v>354</v>
      </c>
      <c r="B139" s="28" t="s">
        <v>355</v>
      </c>
      <c r="C139" s="5"/>
      <c r="D139" s="3"/>
      <c r="E139" s="3"/>
      <c r="F139" s="5"/>
      <c r="G139" s="5"/>
    </row>
    <row r="140" spans="1:7" ht="15">
      <c r="A140" s="37" t="s">
        <v>356</v>
      </c>
      <c r="B140" s="25" t="s">
        <v>357</v>
      </c>
      <c r="C140" s="5"/>
      <c r="D140" s="3"/>
      <c r="E140" s="3"/>
      <c r="F140" s="5"/>
      <c r="G140" s="5"/>
    </row>
    <row r="141" spans="1:7" ht="15">
      <c r="A141" s="37" t="s">
        <v>358</v>
      </c>
      <c r="B141" s="25" t="s">
        <v>359</v>
      </c>
      <c r="C141" s="5"/>
      <c r="D141" s="3"/>
      <c r="E141" s="3"/>
      <c r="F141" s="5"/>
      <c r="G141" s="5"/>
    </row>
    <row r="142" spans="1:7" ht="15">
      <c r="A142" s="29">
        <v>9.5</v>
      </c>
      <c r="B142" s="18" t="s">
        <v>186</v>
      </c>
      <c r="C142" s="5"/>
      <c r="D142" s="3"/>
      <c r="E142" s="3"/>
      <c r="F142" s="5"/>
      <c r="G142" s="5"/>
    </row>
    <row r="143" spans="1:7" ht="51">
      <c r="A143" s="19">
        <v>9</v>
      </c>
      <c r="B143" s="15" t="s">
        <v>187</v>
      </c>
      <c r="C143" s="5"/>
      <c r="D143" s="3"/>
      <c r="E143" s="3"/>
      <c r="F143" s="5"/>
      <c r="G143" s="6"/>
    </row>
    <row r="144" spans="1:7" ht="15">
      <c r="A144" s="20">
        <v>9.1</v>
      </c>
      <c r="B144" s="18" t="s">
        <v>188</v>
      </c>
      <c r="C144" s="5"/>
      <c r="D144" s="3"/>
      <c r="E144" s="3"/>
      <c r="F144" s="5"/>
      <c r="G144" s="6"/>
    </row>
    <row r="145" spans="1:7" ht="15">
      <c r="A145" s="20" t="s">
        <v>360</v>
      </c>
      <c r="B145" s="21" t="s">
        <v>189</v>
      </c>
      <c r="C145" s="5"/>
      <c r="D145" s="3"/>
      <c r="E145" s="3"/>
      <c r="F145" s="6"/>
      <c r="G145" s="6"/>
    </row>
    <row r="146" spans="1:7" ht="15">
      <c r="A146" s="20" t="s">
        <v>361</v>
      </c>
      <c r="B146" s="21" t="s">
        <v>190</v>
      </c>
      <c r="C146" s="5"/>
      <c r="D146" s="3"/>
      <c r="E146" s="3"/>
      <c r="F146" s="6"/>
      <c r="G146" s="6"/>
    </row>
    <row r="147" spans="1:7" ht="25.5">
      <c r="A147" s="20" t="s">
        <v>362</v>
      </c>
      <c r="B147" s="21" t="s">
        <v>191</v>
      </c>
      <c r="C147" s="5"/>
      <c r="D147" s="5"/>
      <c r="E147" s="5"/>
      <c r="F147" s="5"/>
      <c r="G147" s="5"/>
    </row>
    <row r="148" spans="1:7" ht="15">
      <c r="A148" s="20" t="s">
        <v>363</v>
      </c>
      <c r="B148" s="21" t="s">
        <v>186</v>
      </c>
      <c r="C148" s="5"/>
      <c r="D148" s="3"/>
      <c r="E148" s="3"/>
      <c r="F148" s="6"/>
      <c r="G148" s="6"/>
    </row>
    <row r="149" spans="1:7" ht="15">
      <c r="A149" s="20">
        <v>9.1999999999999993</v>
      </c>
      <c r="B149" s="18" t="s">
        <v>192</v>
      </c>
      <c r="C149" s="5"/>
      <c r="D149" s="3"/>
      <c r="E149" s="3"/>
      <c r="F149" s="6"/>
      <c r="G149" s="6"/>
    </row>
    <row r="150" spans="1:7" ht="15">
      <c r="A150" s="20"/>
      <c r="B150" s="21" t="s">
        <v>193</v>
      </c>
      <c r="C150" s="5"/>
      <c r="D150" s="3"/>
      <c r="E150" s="3"/>
      <c r="F150" s="6"/>
      <c r="G150" s="6"/>
    </row>
    <row r="151" spans="1:7" ht="15">
      <c r="A151" s="20"/>
      <c r="B151" s="21" t="s">
        <v>186</v>
      </c>
      <c r="C151" s="5"/>
      <c r="D151" s="3"/>
      <c r="E151" s="3"/>
      <c r="F151" s="5"/>
      <c r="G151" s="6"/>
    </row>
    <row r="152" spans="1:7" ht="15">
      <c r="A152" s="20">
        <v>9.3000000000000007</v>
      </c>
      <c r="B152" s="18" t="s">
        <v>194</v>
      </c>
      <c r="C152" s="5"/>
      <c r="D152" s="3"/>
      <c r="E152" s="3"/>
      <c r="F152" s="6"/>
      <c r="G152" s="6"/>
    </row>
    <row r="153" spans="1:7" ht="15">
      <c r="A153" s="20" t="s">
        <v>364</v>
      </c>
      <c r="B153" s="22" t="s">
        <v>195</v>
      </c>
      <c r="C153" s="5"/>
      <c r="D153" s="3"/>
      <c r="E153" s="3"/>
      <c r="F153" s="4"/>
      <c r="G153" s="6"/>
    </row>
    <row r="154" spans="1:7" ht="15">
      <c r="A154" s="20" t="s">
        <v>365</v>
      </c>
      <c r="B154" s="21" t="s">
        <v>196</v>
      </c>
      <c r="C154" s="5"/>
      <c r="D154" s="3"/>
      <c r="E154" s="3"/>
      <c r="F154" s="5"/>
      <c r="G154" s="6"/>
    </row>
    <row r="155" spans="1:7" ht="15">
      <c r="A155" s="20" t="s">
        <v>367</v>
      </c>
      <c r="B155" s="21" t="s">
        <v>197</v>
      </c>
      <c r="C155" s="5"/>
      <c r="D155" s="3"/>
      <c r="E155" s="3"/>
      <c r="F155" s="5"/>
      <c r="G155" s="6"/>
    </row>
    <row r="156" spans="1:7" ht="25.5">
      <c r="A156" s="20" t="s">
        <v>368</v>
      </c>
      <c r="B156" s="21" t="s">
        <v>198</v>
      </c>
      <c r="C156" s="5"/>
      <c r="D156" s="3"/>
      <c r="E156" s="3"/>
      <c r="F156" s="5"/>
      <c r="G156" s="6"/>
    </row>
    <row r="157" spans="1:7" ht="15">
      <c r="A157" s="20" t="s">
        <v>369</v>
      </c>
      <c r="B157" s="21" t="s">
        <v>199</v>
      </c>
      <c r="C157" s="5"/>
      <c r="D157" s="3"/>
      <c r="E157" s="3"/>
      <c r="F157" s="5"/>
      <c r="G157" s="6"/>
    </row>
    <row r="158" spans="1:7" ht="15">
      <c r="A158" s="20" t="s">
        <v>370</v>
      </c>
      <c r="B158" s="21" t="s">
        <v>200</v>
      </c>
      <c r="C158" s="5"/>
      <c r="D158" s="3"/>
      <c r="E158" s="3"/>
      <c r="F158" s="5"/>
      <c r="G158" s="6"/>
    </row>
    <row r="159" spans="1:7" ht="15">
      <c r="A159" s="20" t="s">
        <v>366</v>
      </c>
      <c r="B159" s="22" t="s">
        <v>201</v>
      </c>
      <c r="C159" s="5"/>
      <c r="D159" s="3"/>
      <c r="E159" s="3"/>
      <c r="F159" s="5"/>
      <c r="G159" s="6"/>
    </row>
    <row r="160" spans="1:7" ht="15">
      <c r="A160" s="20" t="s">
        <v>371</v>
      </c>
      <c r="B160" s="21" t="s">
        <v>202</v>
      </c>
      <c r="C160" s="5"/>
      <c r="D160" s="3"/>
      <c r="E160" s="3"/>
      <c r="F160" s="6"/>
      <c r="G160" s="6"/>
    </row>
    <row r="161" spans="1:7" ht="15">
      <c r="A161" s="20" t="s">
        <v>372</v>
      </c>
      <c r="B161" s="21" t="s">
        <v>203</v>
      </c>
      <c r="C161" s="5"/>
      <c r="D161" s="3"/>
      <c r="E161" s="3"/>
      <c r="F161" s="6"/>
      <c r="G161" s="6"/>
    </row>
    <row r="162" spans="1:7" ht="15">
      <c r="A162" s="20" t="s">
        <v>373</v>
      </c>
      <c r="B162" s="21" t="s">
        <v>204</v>
      </c>
      <c r="C162" s="5"/>
      <c r="D162" s="3"/>
      <c r="E162" s="3"/>
      <c r="F162" s="6"/>
      <c r="G162" s="6"/>
    </row>
    <row r="163" spans="1:7" ht="15">
      <c r="A163" s="20" t="s">
        <v>374</v>
      </c>
      <c r="B163" s="21" t="s">
        <v>471</v>
      </c>
      <c r="C163" s="5"/>
      <c r="D163" s="3"/>
      <c r="E163" s="3"/>
      <c r="F163" s="6"/>
      <c r="G163" s="6"/>
    </row>
    <row r="164" spans="1:7">
      <c r="A164" s="20" t="s">
        <v>375</v>
      </c>
      <c r="B164" s="21" t="s">
        <v>205</v>
      </c>
      <c r="C164" s="789"/>
      <c r="D164" s="790"/>
      <c r="E164" s="790"/>
      <c r="F164" s="792"/>
      <c r="G164" s="792"/>
    </row>
    <row r="165" spans="1:7">
      <c r="A165" s="20" t="s">
        <v>376</v>
      </c>
      <c r="B165" s="21" t="s">
        <v>206</v>
      </c>
      <c r="C165" s="789"/>
      <c r="D165" s="790"/>
      <c r="E165" s="790"/>
      <c r="F165" s="792"/>
      <c r="G165" s="792"/>
    </row>
    <row r="166" spans="1:7" ht="15">
      <c r="A166" s="20" t="s">
        <v>377</v>
      </c>
      <c r="B166" s="21" t="s">
        <v>207</v>
      </c>
      <c r="C166" s="5"/>
      <c r="D166" s="3"/>
      <c r="E166" s="3"/>
      <c r="F166" s="6"/>
      <c r="G166" s="6"/>
    </row>
    <row r="167" spans="1:7" ht="25.5">
      <c r="A167" s="20" t="s">
        <v>378</v>
      </c>
      <c r="B167" s="21" t="s">
        <v>208</v>
      </c>
      <c r="C167" s="5"/>
      <c r="D167" s="3"/>
      <c r="E167" s="3"/>
      <c r="F167" s="6"/>
      <c r="G167" s="6"/>
    </row>
    <row r="168" spans="1:7" ht="15">
      <c r="A168" s="20" t="s">
        <v>379</v>
      </c>
      <c r="B168" s="21" t="s">
        <v>209</v>
      </c>
      <c r="C168" s="5"/>
      <c r="D168" s="3"/>
      <c r="E168" s="3"/>
      <c r="F168" s="6"/>
      <c r="G168" s="6"/>
    </row>
    <row r="169" spans="1:7" ht="15">
      <c r="A169" s="20" t="s">
        <v>380</v>
      </c>
      <c r="B169" s="21" t="s">
        <v>210</v>
      </c>
      <c r="C169" s="5"/>
      <c r="D169" s="3"/>
      <c r="E169" s="3"/>
      <c r="F169" s="6"/>
      <c r="G169" s="6"/>
    </row>
    <row r="170" spans="1:7" ht="15">
      <c r="A170" s="20" t="s">
        <v>381</v>
      </c>
      <c r="B170" s="22" t="s">
        <v>211</v>
      </c>
      <c r="C170" s="5"/>
      <c r="D170" s="3"/>
      <c r="E170" s="3"/>
      <c r="F170" s="6"/>
      <c r="G170" s="6"/>
    </row>
    <row r="171" spans="1:7" ht="15">
      <c r="A171" s="20" t="s">
        <v>382</v>
      </c>
      <c r="B171" s="21" t="s">
        <v>212</v>
      </c>
      <c r="C171" s="5"/>
      <c r="D171" s="3"/>
      <c r="E171" s="3"/>
      <c r="F171" s="6"/>
      <c r="G171" s="6"/>
    </row>
    <row r="172" spans="1:7" ht="15">
      <c r="A172" s="20" t="s">
        <v>383</v>
      </c>
      <c r="B172" s="21" t="s">
        <v>213</v>
      </c>
      <c r="C172" s="5"/>
      <c r="D172" s="3"/>
      <c r="E172" s="3"/>
      <c r="F172" s="6"/>
      <c r="G172" s="6"/>
    </row>
    <row r="173" spans="1:7" ht="15">
      <c r="A173" s="20" t="s">
        <v>384</v>
      </c>
      <c r="B173" s="21" t="s">
        <v>214</v>
      </c>
      <c r="C173" s="5"/>
      <c r="D173" s="3"/>
      <c r="E173" s="3"/>
      <c r="F173" s="6"/>
      <c r="G173" s="6"/>
    </row>
    <row r="174" spans="1:7" ht="15">
      <c r="A174" s="20" t="s">
        <v>385</v>
      </c>
      <c r="B174" s="21" t="s">
        <v>215</v>
      </c>
      <c r="C174" s="5"/>
      <c r="D174" s="3"/>
      <c r="E174" s="3"/>
      <c r="F174" s="6"/>
      <c r="G174" s="6"/>
    </row>
    <row r="175" spans="1:7" ht="15">
      <c r="A175" s="20" t="s">
        <v>386</v>
      </c>
      <c r="B175" s="21" t="s">
        <v>216</v>
      </c>
      <c r="C175" s="5"/>
      <c r="D175" s="3"/>
      <c r="E175" s="3"/>
      <c r="F175" s="6"/>
      <c r="G175" s="6"/>
    </row>
    <row r="176" spans="1:7" ht="15">
      <c r="A176" s="20" t="s">
        <v>387</v>
      </c>
      <c r="B176" s="21" t="s">
        <v>388</v>
      </c>
      <c r="C176" s="5"/>
      <c r="D176" s="3"/>
      <c r="E176" s="3"/>
      <c r="F176" s="6"/>
      <c r="G176" s="6"/>
    </row>
    <row r="177" spans="1:7" ht="15">
      <c r="A177" s="20" t="s">
        <v>389</v>
      </c>
      <c r="B177" s="21" t="s">
        <v>217</v>
      </c>
      <c r="C177" s="5"/>
      <c r="D177" s="3"/>
      <c r="E177" s="3"/>
      <c r="F177" s="6"/>
      <c r="G177" s="6"/>
    </row>
    <row r="178" spans="1:7" ht="15">
      <c r="A178" s="20">
        <v>9.4</v>
      </c>
      <c r="B178" s="18" t="s">
        <v>218</v>
      </c>
      <c r="C178" s="5"/>
      <c r="D178" s="3"/>
      <c r="E178" s="3"/>
      <c r="F178" s="6"/>
      <c r="G178" s="6"/>
    </row>
    <row r="179" spans="1:7" ht="15">
      <c r="A179" s="20" t="s">
        <v>118</v>
      </c>
      <c r="B179" s="21" t="s">
        <v>219</v>
      </c>
      <c r="C179" s="5"/>
      <c r="D179" s="3"/>
      <c r="E179" s="3"/>
      <c r="F179" s="6"/>
      <c r="G179" s="6"/>
    </row>
    <row r="180" spans="1:7" ht="15">
      <c r="A180" s="20" t="s">
        <v>119</v>
      </c>
      <c r="B180" s="21" t="s">
        <v>220</v>
      </c>
      <c r="C180" s="5"/>
      <c r="D180" s="3"/>
      <c r="E180" s="3"/>
      <c r="F180" s="6"/>
      <c r="G180" s="6"/>
    </row>
    <row r="181" spans="1:7" ht="15">
      <c r="A181" s="20" t="s">
        <v>120</v>
      </c>
      <c r="B181" s="21" t="s">
        <v>221</v>
      </c>
      <c r="C181" s="5"/>
      <c r="D181" s="3"/>
      <c r="E181" s="3"/>
      <c r="F181" s="6"/>
      <c r="G181" s="6"/>
    </row>
    <row r="182" spans="1:7" ht="15">
      <c r="A182" s="20">
        <v>9.5</v>
      </c>
      <c r="B182" s="18" t="s">
        <v>222</v>
      </c>
      <c r="C182" s="5"/>
      <c r="D182" s="3"/>
      <c r="E182" s="3"/>
      <c r="F182" s="6"/>
      <c r="G182" s="4"/>
    </row>
    <row r="183" spans="1:7" ht="15">
      <c r="A183" s="20" t="s">
        <v>390</v>
      </c>
      <c r="B183" s="22" t="s">
        <v>223</v>
      </c>
      <c r="C183" s="5"/>
      <c r="D183" s="3"/>
      <c r="E183" s="3"/>
      <c r="F183" s="6"/>
      <c r="G183" s="6"/>
    </row>
    <row r="184" spans="1:7" ht="15">
      <c r="A184" s="20" t="s">
        <v>391</v>
      </c>
      <c r="B184" s="21" t="s">
        <v>225</v>
      </c>
      <c r="C184" s="5"/>
      <c r="D184" s="3"/>
      <c r="E184" s="3"/>
      <c r="F184" s="6"/>
      <c r="G184" s="6"/>
    </row>
    <row r="185" spans="1:7" ht="15">
      <c r="A185" s="20" t="s">
        <v>392</v>
      </c>
      <c r="B185" s="21" t="s">
        <v>224</v>
      </c>
      <c r="C185" s="5"/>
      <c r="D185" s="3"/>
      <c r="E185" s="3"/>
      <c r="F185" s="6"/>
      <c r="G185" s="6"/>
    </row>
    <row r="186" spans="1:7" ht="15">
      <c r="A186" s="20" t="s">
        <v>393</v>
      </c>
      <c r="B186" s="21" t="s">
        <v>226</v>
      </c>
      <c r="C186" s="5"/>
      <c r="D186" s="3"/>
      <c r="E186" s="3"/>
      <c r="F186" s="6"/>
      <c r="G186" s="6"/>
    </row>
    <row r="187" spans="1:7" ht="15">
      <c r="A187" s="20" t="s">
        <v>394</v>
      </c>
      <c r="B187" s="21" t="s">
        <v>395</v>
      </c>
      <c r="C187" s="5"/>
      <c r="D187" s="3"/>
      <c r="E187" s="3"/>
      <c r="F187" s="6"/>
      <c r="G187" s="6"/>
    </row>
    <row r="188" spans="1:7" ht="15">
      <c r="A188" s="20" t="s">
        <v>396</v>
      </c>
      <c r="B188" s="21" t="s">
        <v>227</v>
      </c>
      <c r="C188" s="5"/>
      <c r="D188" s="3"/>
      <c r="E188" s="3"/>
      <c r="F188" s="6"/>
      <c r="G188" s="4"/>
    </row>
    <row r="189" spans="1:7" ht="15">
      <c r="A189" s="20" t="s">
        <v>397</v>
      </c>
      <c r="B189" s="21" t="s">
        <v>228</v>
      </c>
      <c r="C189" s="5"/>
      <c r="D189" s="3"/>
      <c r="E189" s="3"/>
      <c r="F189" s="6"/>
      <c r="G189" s="6"/>
    </row>
    <row r="190" spans="1:7" ht="15">
      <c r="A190" s="20" t="s">
        <v>398</v>
      </c>
      <c r="B190" s="21" t="s">
        <v>229</v>
      </c>
      <c r="C190" s="5"/>
      <c r="D190" s="3"/>
      <c r="E190" s="3"/>
      <c r="F190" s="6"/>
      <c r="G190" s="6"/>
    </row>
    <row r="191" spans="1:7" ht="15">
      <c r="A191" s="20" t="s">
        <v>399</v>
      </c>
      <c r="B191" s="22" t="s">
        <v>230</v>
      </c>
      <c r="C191" s="5"/>
      <c r="D191" s="3"/>
      <c r="E191" s="3"/>
      <c r="F191" s="6"/>
      <c r="G191" s="6"/>
    </row>
    <row r="192" spans="1:7" ht="15">
      <c r="A192" s="20" t="s">
        <v>400</v>
      </c>
      <c r="B192" s="21" t="s">
        <v>231</v>
      </c>
      <c r="C192" s="5"/>
      <c r="D192" s="3"/>
      <c r="E192" s="3"/>
      <c r="F192" s="6"/>
      <c r="G192" s="4"/>
    </row>
    <row r="193" spans="1:7" ht="15">
      <c r="A193" s="20" t="s">
        <v>401</v>
      </c>
      <c r="B193" s="21" t="s">
        <v>232</v>
      </c>
      <c r="C193" s="5"/>
      <c r="D193" s="3"/>
      <c r="E193" s="3"/>
      <c r="F193" s="6"/>
      <c r="G193" s="6"/>
    </row>
    <row r="194" spans="1:7" ht="15">
      <c r="A194" s="20" t="s">
        <v>402</v>
      </c>
      <c r="B194" s="22" t="s">
        <v>233</v>
      </c>
      <c r="C194" s="5"/>
      <c r="D194" s="3"/>
      <c r="E194" s="3"/>
      <c r="F194" s="6"/>
      <c r="G194" s="6"/>
    </row>
    <row r="195" spans="1:7" ht="15">
      <c r="A195" s="20" t="s">
        <v>403</v>
      </c>
      <c r="B195" s="21" t="s">
        <v>234</v>
      </c>
      <c r="C195" s="5"/>
      <c r="D195" s="3"/>
      <c r="E195" s="3"/>
      <c r="F195" s="6"/>
      <c r="G195" s="6"/>
    </row>
    <row r="196" spans="1:7" ht="25.5">
      <c r="A196" s="20" t="s">
        <v>404</v>
      </c>
      <c r="B196" s="21" t="s">
        <v>235</v>
      </c>
      <c r="C196" s="5"/>
      <c r="D196" s="3"/>
      <c r="E196" s="3"/>
      <c r="F196" s="6"/>
      <c r="G196" s="6"/>
    </row>
    <row r="197" spans="1:7" ht="15">
      <c r="A197" s="20" t="s">
        <v>405</v>
      </c>
      <c r="B197" s="21" t="s">
        <v>236</v>
      </c>
      <c r="C197" s="5"/>
      <c r="D197" s="3"/>
      <c r="E197" s="3"/>
      <c r="F197" s="6"/>
      <c r="G197" s="6"/>
    </row>
    <row r="198" spans="1:7" ht="15">
      <c r="A198" s="20" t="s">
        <v>406</v>
      </c>
      <c r="B198" s="21" t="s">
        <v>237</v>
      </c>
      <c r="C198" s="5"/>
      <c r="D198" s="3"/>
      <c r="E198" s="3"/>
      <c r="F198" s="6"/>
      <c r="G198" s="6"/>
    </row>
    <row r="199" spans="1:7" ht="15">
      <c r="A199" s="20" t="s">
        <v>407</v>
      </c>
      <c r="B199" s="21" t="s">
        <v>238</v>
      </c>
      <c r="C199" s="5"/>
      <c r="D199" s="3"/>
      <c r="E199" s="3"/>
      <c r="F199" s="6"/>
      <c r="G199" s="4"/>
    </row>
    <row r="200" spans="1:7" ht="15">
      <c r="A200" s="20" t="s">
        <v>408</v>
      </c>
      <c r="B200" s="21" t="s">
        <v>239</v>
      </c>
      <c r="C200" s="5"/>
      <c r="D200" s="3"/>
      <c r="E200" s="3"/>
      <c r="F200" s="6"/>
      <c r="G200" s="6"/>
    </row>
    <row r="201" spans="1:7" ht="15">
      <c r="A201" s="20" t="s">
        <v>409</v>
      </c>
      <c r="B201" s="21" t="s">
        <v>240</v>
      </c>
      <c r="C201" s="5"/>
      <c r="D201" s="3"/>
      <c r="E201" s="3"/>
      <c r="F201" s="6"/>
      <c r="G201" s="6"/>
    </row>
    <row r="202" spans="1:7" ht="15">
      <c r="A202" s="20" t="s">
        <v>410</v>
      </c>
      <c r="B202" s="21" t="s">
        <v>241</v>
      </c>
      <c r="C202" s="5"/>
      <c r="D202" s="3"/>
      <c r="E202" s="3"/>
      <c r="F202" s="6"/>
      <c r="G202" s="6"/>
    </row>
    <row r="203" spans="1:7" ht="15">
      <c r="A203" s="20" t="s">
        <v>411</v>
      </c>
      <c r="B203" s="21" t="s">
        <v>242</v>
      </c>
      <c r="C203" s="5"/>
      <c r="D203" s="3"/>
      <c r="E203" s="3"/>
      <c r="F203" s="6"/>
      <c r="G203" s="4"/>
    </row>
    <row r="204" spans="1:7" ht="15">
      <c r="A204" s="17">
        <v>9.6</v>
      </c>
      <c r="B204" s="18" t="s">
        <v>243</v>
      </c>
      <c r="C204" s="5"/>
      <c r="D204" s="3"/>
      <c r="E204" s="3"/>
      <c r="F204" s="6"/>
      <c r="G204" s="6"/>
    </row>
    <row r="205" spans="1:7" ht="15">
      <c r="A205" s="20" t="s">
        <v>412</v>
      </c>
      <c r="B205" s="22" t="s">
        <v>244</v>
      </c>
      <c r="C205" s="5"/>
      <c r="D205" s="3"/>
      <c r="E205" s="3"/>
      <c r="F205" s="6"/>
      <c r="G205" s="6"/>
    </row>
    <row r="206" spans="1:7" ht="15">
      <c r="A206" s="20" t="s">
        <v>413</v>
      </c>
      <c r="B206" s="21" t="s">
        <v>245</v>
      </c>
      <c r="C206" s="5"/>
      <c r="D206" s="3"/>
      <c r="E206" s="3"/>
      <c r="F206" s="6"/>
      <c r="G206" s="6"/>
    </row>
    <row r="207" spans="1:7" ht="25.5">
      <c r="A207" s="20" t="s">
        <v>414</v>
      </c>
      <c r="B207" s="21" t="s">
        <v>246</v>
      </c>
      <c r="C207" s="5"/>
      <c r="D207" s="3"/>
      <c r="E207" s="3"/>
      <c r="F207" s="6"/>
      <c r="G207" s="6"/>
    </row>
    <row r="208" spans="1:7" ht="15">
      <c r="A208" s="20" t="s">
        <v>415</v>
      </c>
      <c r="B208" s="22" t="s">
        <v>247</v>
      </c>
      <c r="C208" s="5"/>
      <c r="D208" s="3"/>
      <c r="E208" s="3"/>
      <c r="F208" s="6"/>
      <c r="G208" s="6"/>
    </row>
    <row r="209" spans="1:7" ht="15">
      <c r="A209" s="20" t="s">
        <v>416</v>
      </c>
      <c r="B209" s="21" t="s">
        <v>248</v>
      </c>
      <c r="C209" s="5"/>
      <c r="D209" s="3"/>
      <c r="E209" s="3"/>
      <c r="F209" s="6"/>
      <c r="G209" s="6"/>
    </row>
    <row r="210" spans="1:7" ht="15">
      <c r="A210" s="20" t="s">
        <v>417</v>
      </c>
      <c r="B210" s="21" t="s">
        <v>249</v>
      </c>
      <c r="C210" s="5"/>
      <c r="D210" s="3"/>
      <c r="E210" s="3"/>
      <c r="F210" s="6"/>
      <c r="G210" s="6"/>
    </row>
    <row r="211" spans="1:7" ht="15">
      <c r="A211" s="20" t="s">
        <v>418</v>
      </c>
      <c r="B211" s="22" t="s">
        <v>250</v>
      </c>
      <c r="C211" s="5"/>
      <c r="D211" s="3"/>
      <c r="E211" s="3"/>
      <c r="F211" s="6"/>
      <c r="G211" s="6"/>
    </row>
    <row r="212" spans="1:7" ht="15">
      <c r="A212" s="20" t="s">
        <v>419</v>
      </c>
      <c r="B212" s="21" t="s">
        <v>251</v>
      </c>
      <c r="C212" s="5"/>
      <c r="D212" s="3"/>
      <c r="E212" s="3"/>
      <c r="F212" s="6"/>
      <c r="G212" s="6"/>
    </row>
    <row r="213" spans="1:7" ht="15">
      <c r="A213" s="20" t="s">
        <v>420</v>
      </c>
      <c r="B213" s="21" t="s">
        <v>252</v>
      </c>
      <c r="C213" s="5"/>
      <c r="D213" s="3"/>
      <c r="E213" s="3"/>
      <c r="F213" s="6"/>
      <c r="G213" s="6"/>
    </row>
    <row r="214" spans="1:7" ht="15">
      <c r="A214" s="20" t="s">
        <v>421</v>
      </c>
      <c r="B214" s="22" t="s">
        <v>253</v>
      </c>
      <c r="C214" s="5"/>
      <c r="D214" s="3"/>
      <c r="E214" s="3"/>
      <c r="F214" s="6"/>
      <c r="G214" s="6"/>
    </row>
    <row r="215" spans="1:7" ht="15">
      <c r="A215" s="20" t="s">
        <v>422</v>
      </c>
      <c r="B215" s="21" t="s">
        <v>254</v>
      </c>
      <c r="C215" s="5"/>
      <c r="D215" s="3"/>
      <c r="E215" s="3"/>
      <c r="F215" s="6"/>
      <c r="G215" s="6"/>
    </row>
    <row r="216" spans="1:7" ht="15">
      <c r="A216" s="20" t="s">
        <v>423</v>
      </c>
      <c r="B216" s="21" t="s">
        <v>255</v>
      </c>
      <c r="C216" s="5"/>
      <c r="D216" s="3"/>
      <c r="E216" s="3"/>
      <c r="F216" s="6"/>
      <c r="G216" s="6"/>
    </row>
    <row r="217" spans="1:7" ht="15">
      <c r="A217" s="20" t="s">
        <v>424</v>
      </c>
      <c r="B217" s="21" t="s">
        <v>256</v>
      </c>
      <c r="C217" s="5"/>
      <c r="D217" s="3"/>
      <c r="E217" s="3"/>
      <c r="F217" s="6"/>
      <c r="G217" s="6"/>
    </row>
    <row r="218" spans="1:7" ht="15">
      <c r="A218" s="20" t="s">
        <v>425</v>
      </c>
      <c r="B218" s="21" t="s">
        <v>257</v>
      </c>
      <c r="C218" s="5"/>
      <c r="D218" s="3"/>
      <c r="E218" s="3"/>
      <c r="F218" s="6"/>
      <c r="G218" s="6"/>
    </row>
    <row r="219" spans="1:7" ht="15">
      <c r="A219" s="20" t="s">
        <v>426</v>
      </c>
      <c r="B219" s="21" t="s">
        <v>258</v>
      </c>
      <c r="C219" s="5"/>
      <c r="D219" s="5"/>
      <c r="E219" s="5"/>
      <c r="F219" s="5"/>
      <c r="G219" s="5"/>
    </row>
    <row r="220" spans="1:7" ht="15">
      <c r="A220" s="20" t="s">
        <v>427</v>
      </c>
      <c r="B220" s="21" t="s">
        <v>259</v>
      </c>
      <c r="C220" s="5"/>
      <c r="D220" s="3"/>
      <c r="E220" s="3"/>
      <c r="F220" s="6"/>
      <c r="G220" s="6"/>
    </row>
    <row r="221" spans="1:7" ht="15">
      <c r="A221" s="20">
        <v>9.6999999999999993</v>
      </c>
      <c r="B221" s="18" t="s">
        <v>260</v>
      </c>
      <c r="C221" s="5"/>
      <c r="D221" s="3"/>
      <c r="E221" s="3"/>
      <c r="F221" s="6"/>
      <c r="G221" s="6"/>
    </row>
    <row r="222" spans="1:7" ht="15">
      <c r="A222" s="20" t="s">
        <v>428</v>
      </c>
      <c r="B222" s="21" t="s">
        <v>261</v>
      </c>
      <c r="C222" s="5"/>
      <c r="D222" s="3"/>
      <c r="E222" s="3"/>
      <c r="F222" s="6"/>
      <c r="G222" s="6"/>
    </row>
    <row r="223" spans="1:7" ht="15">
      <c r="A223" s="20" t="s">
        <v>429</v>
      </c>
      <c r="B223" s="21" t="s">
        <v>262</v>
      </c>
      <c r="C223" s="5"/>
      <c r="D223" s="3"/>
      <c r="E223" s="3"/>
      <c r="F223" s="6"/>
      <c r="G223" s="6"/>
    </row>
    <row r="224" spans="1:7" ht="15">
      <c r="A224" s="20" t="s">
        <v>430</v>
      </c>
      <c r="B224" s="21" t="s">
        <v>263</v>
      </c>
      <c r="C224" s="5"/>
      <c r="D224" s="3"/>
      <c r="E224" s="3"/>
      <c r="F224" s="6"/>
      <c r="G224" s="6"/>
    </row>
    <row r="225" spans="1:7" ht="15">
      <c r="A225" s="20" t="s">
        <v>431</v>
      </c>
      <c r="B225" s="21" t="s">
        <v>264</v>
      </c>
      <c r="C225" s="5"/>
      <c r="D225" s="3"/>
      <c r="E225" s="3"/>
      <c r="F225" s="6"/>
      <c r="G225" s="6"/>
    </row>
    <row r="226" spans="1:7" ht="15">
      <c r="A226" s="20" t="s">
        <v>432</v>
      </c>
      <c r="B226" s="21" t="s">
        <v>265</v>
      </c>
      <c r="C226" s="5"/>
      <c r="D226" s="3"/>
      <c r="E226" s="3"/>
      <c r="F226" s="6"/>
      <c r="G226" s="6"/>
    </row>
    <row r="227" spans="1:7" ht="25.5">
      <c r="A227" s="20">
        <v>9.8000000000000007</v>
      </c>
      <c r="B227" s="18" t="s">
        <v>472</v>
      </c>
      <c r="C227" s="5"/>
      <c r="D227" s="3"/>
      <c r="E227" s="3"/>
      <c r="F227" s="6"/>
      <c r="G227" s="6"/>
    </row>
    <row r="228" spans="1:7" ht="15">
      <c r="A228" s="20" t="s">
        <v>433</v>
      </c>
      <c r="B228" s="21" t="s">
        <v>266</v>
      </c>
      <c r="C228" s="5"/>
      <c r="D228" s="3"/>
      <c r="E228" s="3"/>
      <c r="F228" s="6"/>
      <c r="G228" s="6"/>
    </row>
    <row r="229" spans="1:7" ht="15">
      <c r="A229" s="20" t="s">
        <v>434</v>
      </c>
      <c r="B229" s="21" t="s">
        <v>267</v>
      </c>
      <c r="C229" s="5"/>
      <c r="D229" s="3"/>
      <c r="E229" s="3"/>
      <c r="F229" s="6"/>
      <c r="G229" s="6"/>
    </row>
    <row r="230" spans="1:7" ht="15">
      <c r="A230" s="20">
        <v>9.9</v>
      </c>
      <c r="B230" s="21" t="s">
        <v>268</v>
      </c>
      <c r="C230" s="5"/>
      <c r="D230" s="3"/>
      <c r="E230" s="3"/>
      <c r="F230" s="6"/>
      <c r="G230" s="6"/>
    </row>
    <row r="231" spans="1:7" ht="15">
      <c r="A231" s="36" t="s">
        <v>435</v>
      </c>
      <c r="B231" s="30" t="s">
        <v>436</v>
      </c>
      <c r="C231" s="5"/>
      <c r="D231" s="5"/>
      <c r="E231" s="5"/>
      <c r="F231" s="5"/>
      <c r="G231" s="5"/>
    </row>
    <row r="232" spans="1:7" ht="15">
      <c r="A232" s="38" t="s">
        <v>437</v>
      </c>
      <c r="B232" s="31" t="s">
        <v>438</v>
      </c>
      <c r="C232" s="5"/>
      <c r="D232" s="5"/>
      <c r="E232" s="5"/>
      <c r="F232" s="5"/>
      <c r="G232" s="5"/>
    </row>
    <row r="233" spans="1:7" ht="15">
      <c r="A233" s="38" t="s">
        <v>439</v>
      </c>
      <c r="B233" s="31" t="s">
        <v>440</v>
      </c>
      <c r="C233" s="5"/>
      <c r="D233" s="5"/>
      <c r="E233" s="5"/>
      <c r="F233" s="5"/>
      <c r="G233" s="5"/>
    </row>
    <row r="234" spans="1:7" ht="15">
      <c r="A234" s="36" t="s">
        <v>441</v>
      </c>
      <c r="B234" s="30" t="s">
        <v>442</v>
      </c>
      <c r="C234" s="5"/>
      <c r="D234" s="5"/>
      <c r="E234" s="5"/>
      <c r="F234" s="5"/>
      <c r="G234" s="5"/>
    </row>
    <row r="235" spans="1:7" ht="15">
      <c r="A235" s="35" t="s">
        <v>443</v>
      </c>
      <c r="B235" s="32" t="s">
        <v>444</v>
      </c>
      <c r="C235" s="5"/>
      <c r="D235" s="5"/>
      <c r="E235" s="5"/>
      <c r="F235" s="5"/>
      <c r="G235" s="5"/>
    </row>
    <row r="236" spans="1:7" ht="15">
      <c r="A236" s="35" t="s">
        <v>445</v>
      </c>
      <c r="B236" s="32" t="s">
        <v>446</v>
      </c>
      <c r="C236" s="5"/>
      <c r="D236" s="3"/>
      <c r="E236" s="3"/>
      <c r="F236" s="6"/>
      <c r="G236" s="6"/>
    </row>
    <row r="237" spans="1:7" ht="15">
      <c r="A237" s="35" t="s">
        <v>447</v>
      </c>
      <c r="B237" s="32" t="s">
        <v>448</v>
      </c>
      <c r="C237" s="5"/>
      <c r="D237" s="3"/>
      <c r="E237" s="3"/>
      <c r="F237" s="6"/>
      <c r="G237" s="6"/>
    </row>
    <row r="238" spans="1:7" ht="15">
      <c r="A238" s="19">
        <v>10</v>
      </c>
      <c r="B238" s="15" t="s">
        <v>269</v>
      </c>
      <c r="C238" s="5"/>
      <c r="D238" s="3"/>
      <c r="E238" s="3"/>
      <c r="F238" s="6"/>
      <c r="G238" s="6"/>
    </row>
    <row r="239" spans="1:7" ht="25.5">
      <c r="A239" s="20">
        <v>10.1</v>
      </c>
      <c r="B239" s="18" t="s">
        <v>270</v>
      </c>
      <c r="C239" s="5"/>
      <c r="D239" s="3"/>
      <c r="E239" s="3"/>
      <c r="F239" s="6"/>
      <c r="G239" s="6"/>
    </row>
    <row r="240" spans="1:7" ht="15">
      <c r="A240" s="20" t="s">
        <v>449</v>
      </c>
      <c r="B240" s="21" t="s">
        <v>271</v>
      </c>
      <c r="C240" s="5"/>
      <c r="D240" s="3"/>
      <c r="E240" s="3"/>
      <c r="F240" s="6"/>
      <c r="G240" s="6"/>
    </row>
    <row r="241" spans="1:7" ht="25.5">
      <c r="A241" s="20">
        <v>10.199999999999999</v>
      </c>
      <c r="B241" s="18" t="s">
        <v>272</v>
      </c>
      <c r="C241" s="5"/>
      <c r="D241" s="3"/>
      <c r="E241" s="3"/>
      <c r="F241" s="6"/>
      <c r="G241" s="6"/>
    </row>
    <row r="242" spans="1:7" ht="15">
      <c r="A242" s="20" t="s">
        <v>450</v>
      </c>
      <c r="B242" s="21" t="s">
        <v>273</v>
      </c>
      <c r="C242" s="5"/>
      <c r="D242" s="3"/>
      <c r="E242" s="3"/>
      <c r="F242" s="6"/>
      <c r="G242" s="6"/>
    </row>
    <row r="243" spans="1:7" ht="25.5">
      <c r="A243" s="37" t="s">
        <v>451</v>
      </c>
      <c r="B243" s="33" t="s">
        <v>452</v>
      </c>
      <c r="C243" s="5"/>
      <c r="D243" s="3"/>
      <c r="E243" s="3"/>
      <c r="F243" s="6"/>
      <c r="G243" s="6"/>
    </row>
    <row r="244" spans="1:7" ht="15">
      <c r="A244" s="37" t="s">
        <v>453</v>
      </c>
      <c r="B244" s="33" t="s">
        <v>454</v>
      </c>
      <c r="C244" s="5"/>
      <c r="D244" s="3"/>
      <c r="E244" s="3"/>
      <c r="F244" s="6"/>
      <c r="G244" s="6"/>
    </row>
    <row r="245" spans="1:7" ht="15">
      <c r="A245" s="37" t="s">
        <v>455</v>
      </c>
      <c r="B245" s="32" t="s">
        <v>456</v>
      </c>
      <c r="C245" s="5"/>
      <c r="D245" s="3"/>
      <c r="E245" s="3"/>
      <c r="F245" s="6"/>
      <c r="G245" s="6"/>
    </row>
    <row r="246" spans="1:7" ht="15">
      <c r="A246" s="37" t="s">
        <v>457</v>
      </c>
      <c r="B246" s="32" t="s">
        <v>458</v>
      </c>
      <c r="C246" s="5"/>
      <c r="D246" s="3"/>
      <c r="E246" s="3"/>
      <c r="F246" s="6"/>
      <c r="G246" s="6"/>
    </row>
    <row r="247" spans="1:7" ht="15">
      <c r="A247" s="37" t="s">
        <v>459</v>
      </c>
      <c r="B247" s="32" t="s">
        <v>460</v>
      </c>
      <c r="C247" s="5"/>
      <c r="D247" s="3"/>
      <c r="E247" s="3"/>
      <c r="F247" s="6"/>
      <c r="G247" s="6"/>
    </row>
    <row r="248" spans="1:7" ht="15">
      <c r="A248" s="19">
        <v>11</v>
      </c>
      <c r="B248" s="15" t="s">
        <v>176</v>
      </c>
      <c r="C248" s="5"/>
      <c r="D248" s="3"/>
      <c r="E248" s="3"/>
      <c r="F248" s="6"/>
      <c r="G248" s="6"/>
    </row>
    <row r="249" spans="1:7" ht="25.5">
      <c r="A249" s="20">
        <v>11.1</v>
      </c>
      <c r="B249" s="21" t="s">
        <v>21</v>
      </c>
      <c r="C249" s="5"/>
      <c r="D249" s="3"/>
      <c r="E249" s="3"/>
      <c r="F249" s="6"/>
      <c r="G249" s="6"/>
    </row>
    <row r="250" spans="1:7" ht="15">
      <c r="A250" s="20">
        <v>11.2</v>
      </c>
      <c r="B250" s="18" t="s">
        <v>177</v>
      </c>
      <c r="C250" s="5"/>
      <c r="D250" s="3"/>
      <c r="E250" s="3"/>
      <c r="F250" s="6"/>
      <c r="G250" s="6"/>
    </row>
    <row r="251" spans="1:7" ht="15">
      <c r="A251" s="20" t="s">
        <v>121</v>
      </c>
      <c r="B251" s="21" t="s">
        <v>178</v>
      </c>
      <c r="C251" s="5"/>
      <c r="D251" s="3"/>
      <c r="E251" s="3"/>
      <c r="F251" s="6"/>
      <c r="G251" s="6"/>
    </row>
    <row r="252" spans="1:7" ht="38.25">
      <c r="A252" s="20" t="s">
        <v>461</v>
      </c>
      <c r="B252" s="21" t="s">
        <v>179</v>
      </c>
      <c r="C252" s="5"/>
      <c r="D252" s="3"/>
      <c r="E252" s="3"/>
      <c r="F252" s="6"/>
      <c r="G252" s="6"/>
    </row>
    <row r="253" spans="1:7" ht="15">
      <c r="A253" s="20">
        <v>11.3</v>
      </c>
      <c r="B253" s="21" t="s">
        <v>180</v>
      </c>
      <c r="C253" s="5"/>
      <c r="D253" s="3"/>
      <c r="E253" s="3"/>
      <c r="F253" s="6"/>
      <c r="G253" s="6"/>
    </row>
    <row r="254" spans="1:7" ht="25.5">
      <c r="A254" s="20">
        <v>11.4</v>
      </c>
      <c r="B254" s="18" t="s">
        <v>291</v>
      </c>
      <c r="C254" s="5"/>
      <c r="D254" s="3"/>
      <c r="E254" s="3"/>
      <c r="F254" s="6"/>
      <c r="G254" s="6"/>
    </row>
  </sheetData>
  <mergeCells count="46">
    <mergeCell ref="G39:G40"/>
    <mergeCell ref="C46:C47"/>
    <mergeCell ref="D46:D47"/>
    <mergeCell ref="E46:E47"/>
    <mergeCell ref="F46:F47"/>
    <mergeCell ref="G46:G47"/>
    <mergeCell ref="C39:C40"/>
    <mergeCell ref="D39:D40"/>
    <mergeCell ref="E39:E40"/>
    <mergeCell ref="F39:F40"/>
    <mergeCell ref="C88:C89"/>
    <mergeCell ref="D88:D89"/>
    <mergeCell ref="E88:E89"/>
    <mergeCell ref="F88:F89"/>
    <mergeCell ref="G88:G89"/>
    <mergeCell ref="C68:C69"/>
    <mergeCell ref="D68:D69"/>
    <mergeCell ref="E68:E69"/>
    <mergeCell ref="F68:F69"/>
    <mergeCell ref="G68:G69"/>
    <mergeCell ref="C98:C100"/>
    <mergeCell ref="D98:D100"/>
    <mergeCell ref="E98:E100"/>
    <mergeCell ref="F98:F100"/>
    <mergeCell ref="G98:G100"/>
    <mergeCell ref="C164:C165"/>
    <mergeCell ref="D164:D165"/>
    <mergeCell ref="E164:E165"/>
    <mergeCell ref="F164:F165"/>
    <mergeCell ref="G164:G165"/>
    <mergeCell ref="F3:G3"/>
    <mergeCell ref="C122:C123"/>
    <mergeCell ref="D122:D123"/>
    <mergeCell ref="E122:E123"/>
    <mergeCell ref="F122:F123"/>
    <mergeCell ref="G122:G123"/>
    <mergeCell ref="C109:C110"/>
    <mergeCell ref="D109:D110"/>
    <mergeCell ref="E109:E110"/>
    <mergeCell ref="F109:F110"/>
    <mergeCell ref="G109:G110"/>
    <mergeCell ref="C90:C91"/>
    <mergeCell ref="D90:D91"/>
    <mergeCell ref="E90:E91"/>
    <mergeCell ref="F90:F91"/>
    <mergeCell ref="G90:G91"/>
  </mergeCells>
  <printOptions horizontalCentered="1"/>
  <pageMargins left="0.25" right="0.25" top="0.5" bottom="0.5" header="0.35" footer="0.35"/>
  <pageSetup paperSize="9" scale="88" fitToHeight="0" orientation="portrait" verticalDpi="0" r:id="rId1"/>
  <headerFooter>
    <oddFoote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M459"/>
  <sheetViews>
    <sheetView topLeftCell="A7" zoomScaleSheetLayoutView="100" workbookViewId="0">
      <selection activeCell="A83" sqref="A83:B93"/>
    </sheetView>
  </sheetViews>
  <sheetFormatPr defaultRowHeight="12.75"/>
  <cols>
    <col min="1" max="1" width="11.42578125" style="322" customWidth="1"/>
    <col min="2" max="2" width="43.85546875" style="297" customWidth="1"/>
    <col min="3" max="3" width="7.28515625" style="297" customWidth="1"/>
    <col min="4" max="4" width="10.7109375" style="297" bestFit="1" customWidth="1"/>
    <col min="5" max="5" width="8.42578125" style="297" customWidth="1"/>
    <col min="6" max="6" width="7.85546875" style="297" customWidth="1"/>
    <col min="7" max="7" width="13.85546875" style="298" bestFit="1" customWidth="1"/>
    <col min="8" max="8" width="16" style="299" bestFit="1" customWidth="1"/>
    <col min="9" max="9" width="8.42578125" style="297" customWidth="1"/>
    <col min="10" max="10" width="6.85546875" style="297" customWidth="1"/>
    <col min="11" max="12" width="9.42578125" style="297" bestFit="1" customWidth="1"/>
    <col min="13" max="13" width="6.85546875" style="297" customWidth="1"/>
    <col min="14" max="14" width="19.28515625" style="300" bestFit="1" customWidth="1"/>
    <col min="15" max="15" width="9.42578125" style="297" bestFit="1" customWidth="1"/>
    <col min="16" max="16" width="13.140625" style="297" customWidth="1"/>
    <col min="17" max="17" width="42.85546875" style="41" customWidth="1"/>
    <col min="18" max="256" width="9.140625" style="41"/>
    <col min="257" max="257" width="11.42578125" style="41" customWidth="1"/>
    <col min="258" max="258" width="43.85546875" style="41" customWidth="1"/>
    <col min="259" max="259" width="7.28515625" style="41" customWidth="1"/>
    <col min="260" max="260" width="10.7109375" style="41" bestFit="1" customWidth="1"/>
    <col min="261" max="261" width="8.42578125" style="41" customWidth="1"/>
    <col min="262" max="262" width="7.85546875" style="41" customWidth="1"/>
    <col min="263" max="263" width="13.85546875" style="41" bestFit="1" customWidth="1"/>
    <col min="264" max="264" width="16" style="41" bestFit="1" customWidth="1"/>
    <col min="265" max="265" width="8.42578125" style="41" customWidth="1"/>
    <col min="266" max="266" width="6.85546875" style="41" customWidth="1"/>
    <col min="267" max="268" width="9.42578125" style="41" bestFit="1" customWidth="1"/>
    <col min="269" max="269" width="6.85546875" style="41" customWidth="1"/>
    <col min="270" max="270" width="19.28515625" style="41" bestFit="1" customWidth="1"/>
    <col min="271" max="271" width="9.42578125" style="41" bestFit="1" customWidth="1"/>
    <col min="272" max="272" width="13.140625" style="41" customWidth="1"/>
    <col min="273" max="273" width="42.85546875" style="41" customWidth="1"/>
    <col min="274" max="512" width="9.140625" style="41"/>
    <col min="513" max="513" width="11.42578125" style="41" customWidth="1"/>
    <col min="514" max="514" width="43.85546875" style="41" customWidth="1"/>
    <col min="515" max="515" width="7.28515625" style="41" customWidth="1"/>
    <col min="516" max="516" width="10.7109375" style="41" bestFit="1" customWidth="1"/>
    <col min="517" max="517" width="8.42578125" style="41" customWidth="1"/>
    <col min="518" max="518" width="7.85546875" style="41" customWidth="1"/>
    <col min="519" max="519" width="13.85546875" style="41" bestFit="1" customWidth="1"/>
    <col min="520" max="520" width="16" style="41" bestFit="1" customWidth="1"/>
    <col min="521" max="521" width="8.42578125" style="41" customWidth="1"/>
    <col min="522" max="522" width="6.85546875" style="41" customWidth="1"/>
    <col min="523" max="524" width="9.42578125" style="41" bestFit="1" customWidth="1"/>
    <col min="525" max="525" width="6.85546875" style="41" customWidth="1"/>
    <col min="526" max="526" width="19.28515625" style="41" bestFit="1" customWidth="1"/>
    <col min="527" max="527" width="9.42578125" style="41" bestFit="1" customWidth="1"/>
    <col min="528" max="528" width="13.140625" style="41" customWidth="1"/>
    <col min="529" max="529" width="42.85546875" style="41" customWidth="1"/>
    <col min="530" max="768" width="9.140625" style="41"/>
    <col min="769" max="769" width="11.42578125" style="41" customWidth="1"/>
    <col min="770" max="770" width="43.85546875" style="41" customWidth="1"/>
    <col min="771" max="771" width="7.28515625" style="41" customWidth="1"/>
    <col min="772" max="772" width="10.7109375" style="41" bestFit="1" customWidth="1"/>
    <col min="773" max="773" width="8.42578125" style="41" customWidth="1"/>
    <col min="774" max="774" width="7.85546875" style="41" customWidth="1"/>
    <col min="775" max="775" width="13.85546875" style="41" bestFit="1" customWidth="1"/>
    <col min="776" max="776" width="16" style="41" bestFit="1" customWidth="1"/>
    <col min="777" max="777" width="8.42578125" style="41" customWidth="1"/>
    <col min="778" max="778" width="6.85546875" style="41" customWidth="1"/>
    <col min="779" max="780" width="9.42578125" style="41" bestFit="1" customWidth="1"/>
    <col min="781" max="781" width="6.85546875" style="41" customWidth="1"/>
    <col min="782" max="782" width="19.28515625" style="41" bestFit="1" customWidth="1"/>
    <col min="783" max="783" width="9.42578125" style="41" bestFit="1" customWidth="1"/>
    <col min="784" max="784" width="13.140625" style="41" customWidth="1"/>
    <col min="785" max="785" width="42.85546875" style="41" customWidth="1"/>
    <col min="786" max="1024" width="9.140625" style="41"/>
    <col min="1025" max="1025" width="11.42578125" style="41" customWidth="1"/>
    <col min="1026" max="1026" width="43.85546875" style="41" customWidth="1"/>
    <col min="1027" max="1027" width="7.28515625" style="41" customWidth="1"/>
    <col min="1028" max="1028" width="10.7109375" style="41" bestFit="1" customWidth="1"/>
    <col min="1029" max="1029" width="8.42578125" style="41" customWidth="1"/>
    <col min="1030" max="1030" width="7.85546875" style="41" customWidth="1"/>
    <col min="1031" max="1031" width="13.85546875" style="41" bestFit="1" customWidth="1"/>
    <col min="1032" max="1032" width="16" style="41" bestFit="1" customWidth="1"/>
    <col min="1033" max="1033" width="8.42578125" style="41" customWidth="1"/>
    <col min="1034" max="1034" width="6.85546875" style="41" customWidth="1"/>
    <col min="1035" max="1036" width="9.42578125" style="41" bestFit="1" customWidth="1"/>
    <col min="1037" max="1037" width="6.85546875" style="41" customWidth="1"/>
    <col min="1038" max="1038" width="19.28515625" style="41" bestFit="1" customWidth="1"/>
    <col min="1039" max="1039" width="9.42578125" style="41" bestFit="1" customWidth="1"/>
    <col min="1040" max="1040" width="13.140625" style="41" customWidth="1"/>
    <col min="1041" max="1041" width="42.85546875" style="41" customWidth="1"/>
    <col min="1042" max="1280" width="9.140625" style="41"/>
    <col min="1281" max="1281" width="11.42578125" style="41" customWidth="1"/>
    <col min="1282" max="1282" width="43.85546875" style="41" customWidth="1"/>
    <col min="1283" max="1283" width="7.28515625" style="41" customWidth="1"/>
    <col min="1284" max="1284" width="10.7109375" style="41" bestFit="1" customWidth="1"/>
    <col min="1285" max="1285" width="8.42578125" style="41" customWidth="1"/>
    <col min="1286" max="1286" width="7.85546875" style="41" customWidth="1"/>
    <col min="1287" max="1287" width="13.85546875" style="41" bestFit="1" customWidth="1"/>
    <col min="1288" max="1288" width="16" style="41" bestFit="1" customWidth="1"/>
    <col min="1289" max="1289" width="8.42578125" style="41" customWidth="1"/>
    <col min="1290" max="1290" width="6.85546875" style="41" customWidth="1"/>
    <col min="1291" max="1292" width="9.42578125" style="41" bestFit="1" customWidth="1"/>
    <col min="1293" max="1293" width="6.85546875" style="41" customWidth="1"/>
    <col min="1294" max="1294" width="19.28515625" style="41" bestFit="1" customWidth="1"/>
    <col min="1295" max="1295" width="9.42578125" style="41" bestFit="1" customWidth="1"/>
    <col min="1296" max="1296" width="13.140625" style="41" customWidth="1"/>
    <col min="1297" max="1297" width="42.85546875" style="41" customWidth="1"/>
    <col min="1298" max="1536" width="9.140625" style="41"/>
    <col min="1537" max="1537" width="11.42578125" style="41" customWidth="1"/>
    <col min="1538" max="1538" width="43.85546875" style="41" customWidth="1"/>
    <col min="1539" max="1539" width="7.28515625" style="41" customWidth="1"/>
    <col min="1540" max="1540" width="10.7109375" style="41" bestFit="1" customWidth="1"/>
    <col min="1541" max="1541" width="8.42578125" style="41" customWidth="1"/>
    <col min="1542" max="1542" width="7.85546875" style="41" customWidth="1"/>
    <col min="1543" max="1543" width="13.85546875" style="41" bestFit="1" customWidth="1"/>
    <col min="1544" max="1544" width="16" style="41" bestFit="1" customWidth="1"/>
    <col min="1545" max="1545" width="8.42578125" style="41" customWidth="1"/>
    <col min="1546" max="1546" width="6.85546875" style="41" customWidth="1"/>
    <col min="1547" max="1548" width="9.42578125" style="41" bestFit="1" customWidth="1"/>
    <col min="1549" max="1549" width="6.85546875" style="41" customWidth="1"/>
    <col min="1550" max="1550" width="19.28515625" style="41" bestFit="1" customWidth="1"/>
    <col min="1551" max="1551" width="9.42578125" style="41" bestFit="1" customWidth="1"/>
    <col min="1552" max="1552" width="13.140625" style="41" customWidth="1"/>
    <col min="1553" max="1553" width="42.85546875" style="41" customWidth="1"/>
    <col min="1554" max="1792" width="9.140625" style="41"/>
    <col min="1793" max="1793" width="11.42578125" style="41" customWidth="1"/>
    <col min="1794" max="1794" width="43.85546875" style="41" customWidth="1"/>
    <col min="1795" max="1795" width="7.28515625" style="41" customWidth="1"/>
    <col min="1796" max="1796" width="10.7109375" style="41" bestFit="1" customWidth="1"/>
    <col min="1797" max="1797" width="8.42578125" style="41" customWidth="1"/>
    <col min="1798" max="1798" width="7.85546875" style="41" customWidth="1"/>
    <col min="1799" max="1799" width="13.85546875" style="41" bestFit="1" customWidth="1"/>
    <col min="1800" max="1800" width="16" style="41" bestFit="1" customWidth="1"/>
    <col min="1801" max="1801" width="8.42578125" style="41" customWidth="1"/>
    <col min="1802" max="1802" width="6.85546875" style="41" customWidth="1"/>
    <col min="1803" max="1804" width="9.42578125" style="41" bestFit="1" customWidth="1"/>
    <col min="1805" max="1805" width="6.85546875" style="41" customWidth="1"/>
    <col min="1806" max="1806" width="19.28515625" style="41" bestFit="1" customWidth="1"/>
    <col min="1807" max="1807" width="9.42578125" style="41" bestFit="1" customWidth="1"/>
    <col min="1808" max="1808" width="13.140625" style="41" customWidth="1"/>
    <col min="1809" max="1809" width="42.85546875" style="41" customWidth="1"/>
    <col min="1810" max="2048" width="9.140625" style="41"/>
    <col min="2049" max="2049" width="11.42578125" style="41" customWidth="1"/>
    <col min="2050" max="2050" width="43.85546875" style="41" customWidth="1"/>
    <col min="2051" max="2051" width="7.28515625" style="41" customWidth="1"/>
    <col min="2052" max="2052" width="10.7109375" style="41" bestFit="1" customWidth="1"/>
    <col min="2053" max="2053" width="8.42578125" style="41" customWidth="1"/>
    <col min="2054" max="2054" width="7.85546875" style="41" customWidth="1"/>
    <col min="2055" max="2055" width="13.85546875" style="41" bestFit="1" customWidth="1"/>
    <col min="2056" max="2056" width="16" style="41" bestFit="1" customWidth="1"/>
    <col min="2057" max="2057" width="8.42578125" style="41" customWidth="1"/>
    <col min="2058" max="2058" width="6.85546875" style="41" customWidth="1"/>
    <col min="2059" max="2060" width="9.42578125" style="41" bestFit="1" customWidth="1"/>
    <col min="2061" max="2061" width="6.85546875" style="41" customWidth="1"/>
    <col min="2062" max="2062" width="19.28515625" style="41" bestFit="1" customWidth="1"/>
    <col min="2063" max="2063" width="9.42578125" style="41" bestFit="1" customWidth="1"/>
    <col min="2064" max="2064" width="13.140625" style="41" customWidth="1"/>
    <col min="2065" max="2065" width="42.85546875" style="41" customWidth="1"/>
    <col min="2066" max="2304" width="9.140625" style="41"/>
    <col min="2305" max="2305" width="11.42578125" style="41" customWidth="1"/>
    <col min="2306" max="2306" width="43.85546875" style="41" customWidth="1"/>
    <col min="2307" max="2307" width="7.28515625" style="41" customWidth="1"/>
    <col min="2308" max="2308" width="10.7109375" style="41" bestFit="1" customWidth="1"/>
    <col min="2309" max="2309" width="8.42578125" style="41" customWidth="1"/>
    <col min="2310" max="2310" width="7.85546875" style="41" customWidth="1"/>
    <col min="2311" max="2311" width="13.85546875" style="41" bestFit="1" customWidth="1"/>
    <col min="2312" max="2312" width="16" style="41" bestFit="1" customWidth="1"/>
    <col min="2313" max="2313" width="8.42578125" style="41" customWidth="1"/>
    <col min="2314" max="2314" width="6.85546875" style="41" customWidth="1"/>
    <col min="2315" max="2316" width="9.42578125" style="41" bestFit="1" customWidth="1"/>
    <col min="2317" max="2317" width="6.85546875" style="41" customWidth="1"/>
    <col min="2318" max="2318" width="19.28515625" style="41" bestFit="1" customWidth="1"/>
    <col min="2319" max="2319" width="9.42578125" style="41" bestFit="1" customWidth="1"/>
    <col min="2320" max="2320" width="13.140625" style="41" customWidth="1"/>
    <col min="2321" max="2321" width="42.85546875" style="41" customWidth="1"/>
    <col min="2322" max="2560" width="9.140625" style="41"/>
    <col min="2561" max="2561" width="11.42578125" style="41" customWidth="1"/>
    <col min="2562" max="2562" width="43.85546875" style="41" customWidth="1"/>
    <col min="2563" max="2563" width="7.28515625" style="41" customWidth="1"/>
    <col min="2564" max="2564" width="10.7109375" style="41" bestFit="1" customWidth="1"/>
    <col min="2565" max="2565" width="8.42578125" style="41" customWidth="1"/>
    <col min="2566" max="2566" width="7.85546875" style="41" customWidth="1"/>
    <col min="2567" max="2567" width="13.85546875" style="41" bestFit="1" customWidth="1"/>
    <col min="2568" max="2568" width="16" style="41" bestFit="1" customWidth="1"/>
    <col min="2569" max="2569" width="8.42578125" style="41" customWidth="1"/>
    <col min="2570" max="2570" width="6.85546875" style="41" customWidth="1"/>
    <col min="2571" max="2572" width="9.42578125" style="41" bestFit="1" customWidth="1"/>
    <col min="2573" max="2573" width="6.85546875" style="41" customWidth="1"/>
    <col min="2574" max="2574" width="19.28515625" style="41" bestFit="1" customWidth="1"/>
    <col min="2575" max="2575" width="9.42578125" style="41" bestFit="1" customWidth="1"/>
    <col min="2576" max="2576" width="13.140625" style="41" customWidth="1"/>
    <col min="2577" max="2577" width="42.85546875" style="41" customWidth="1"/>
    <col min="2578" max="2816" width="9.140625" style="41"/>
    <col min="2817" max="2817" width="11.42578125" style="41" customWidth="1"/>
    <col min="2818" max="2818" width="43.85546875" style="41" customWidth="1"/>
    <col min="2819" max="2819" width="7.28515625" style="41" customWidth="1"/>
    <col min="2820" max="2820" width="10.7109375" style="41" bestFit="1" customWidth="1"/>
    <col min="2821" max="2821" width="8.42578125" style="41" customWidth="1"/>
    <col min="2822" max="2822" width="7.85546875" style="41" customWidth="1"/>
    <col min="2823" max="2823" width="13.85546875" style="41" bestFit="1" customWidth="1"/>
    <col min="2824" max="2824" width="16" style="41" bestFit="1" customWidth="1"/>
    <col min="2825" max="2825" width="8.42578125" style="41" customWidth="1"/>
    <col min="2826" max="2826" width="6.85546875" style="41" customWidth="1"/>
    <col min="2827" max="2828" width="9.42578125" style="41" bestFit="1" customWidth="1"/>
    <col min="2829" max="2829" width="6.85546875" style="41" customWidth="1"/>
    <col min="2830" max="2830" width="19.28515625" style="41" bestFit="1" customWidth="1"/>
    <col min="2831" max="2831" width="9.42578125" style="41" bestFit="1" customWidth="1"/>
    <col min="2832" max="2832" width="13.140625" style="41" customWidth="1"/>
    <col min="2833" max="2833" width="42.85546875" style="41" customWidth="1"/>
    <col min="2834" max="3072" width="9.140625" style="41"/>
    <col min="3073" max="3073" width="11.42578125" style="41" customWidth="1"/>
    <col min="3074" max="3074" width="43.85546875" style="41" customWidth="1"/>
    <col min="3075" max="3075" width="7.28515625" style="41" customWidth="1"/>
    <col min="3076" max="3076" width="10.7109375" style="41" bestFit="1" customWidth="1"/>
    <col min="3077" max="3077" width="8.42578125" style="41" customWidth="1"/>
    <col min="3078" max="3078" width="7.85546875" style="41" customWidth="1"/>
    <col min="3079" max="3079" width="13.85546875" style="41" bestFit="1" customWidth="1"/>
    <col min="3080" max="3080" width="16" style="41" bestFit="1" customWidth="1"/>
    <col min="3081" max="3081" width="8.42578125" style="41" customWidth="1"/>
    <col min="3082" max="3082" width="6.85546875" style="41" customWidth="1"/>
    <col min="3083" max="3084" width="9.42578125" style="41" bestFit="1" customWidth="1"/>
    <col min="3085" max="3085" width="6.85546875" style="41" customWidth="1"/>
    <col min="3086" max="3086" width="19.28515625" style="41" bestFit="1" customWidth="1"/>
    <col min="3087" max="3087" width="9.42578125" style="41" bestFit="1" customWidth="1"/>
    <col min="3088" max="3088" width="13.140625" style="41" customWidth="1"/>
    <col min="3089" max="3089" width="42.85546875" style="41" customWidth="1"/>
    <col min="3090" max="3328" width="9.140625" style="41"/>
    <col min="3329" max="3329" width="11.42578125" style="41" customWidth="1"/>
    <col min="3330" max="3330" width="43.85546875" style="41" customWidth="1"/>
    <col min="3331" max="3331" width="7.28515625" style="41" customWidth="1"/>
    <col min="3332" max="3332" width="10.7109375" style="41" bestFit="1" customWidth="1"/>
    <col min="3333" max="3333" width="8.42578125" style="41" customWidth="1"/>
    <col min="3334" max="3334" width="7.85546875" style="41" customWidth="1"/>
    <col min="3335" max="3335" width="13.85546875" style="41" bestFit="1" customWidth="1"/>
    <col min="3336" max="3336" width="16" style="41" bestFit="1" customWidth="1"/>
    <col min="3337" max="3337" width="8.42578125" style="41" customWidth="1"/>
    <col min="3338" max="3338" width="6.85546875" style="41" customWidth="1"/>
    <col min="3339" max="3340" width="9.42578125" style="41" bestFit="1" customWidth="1"/>
    <col min="3341" max="3341" width="6.85546875" style="41" customWidth="1"/>
    <col min="3342" max="3342" width="19.28515625" style="41" bestFit="1" customWidth="1"/>
    <col min="3343" max="3343" width="9.42578125" style="41" bestFit="1" customWidth="1"/>
    <col min="3344" max="3344" width="13.140625" style="41" customWidth="1"/>
    <col min="3345" max="3345" width="42.85546875" style="41" customWidth="1"/>
    <col min="3346" max="3584" width="9.140625" style="41"/>
    <col min="3585" max="3585" width="11.42578125" style="41" customWidth="1"/>
    <col min="3586" max="3586" width="43.85546875" style="41" customWidth="1"/>
    <col min="3587" max="3587" width="7.28515625" style="41" customWidth="1"/>
    <col min="3588" max="3588" width="10.7109375" style="41" bestFit="1" customWidth="1"/>
    <col min="3589" max="3589" width="8.42578125" style="41" customWidth="1"/>
    <col min="3590" max="3590" width="7.85546875" style="41" customWidth="1"/>
    <col min="3591" max="3591" width="13.85546875" style="41" bestFit="1" customWidth="1"/>
    <col min="3592" max="3592" width="16" style="41" bestFit="1" customWidth="1"/>
    <col min="3593" max="3593" width="8.42578125" style="41" customWidth="1"/>
    <col min="3594" max="3594" width="6.85546875" style="41" customWidth="1"/>
    <col min="3595" max="3596" width="9.42578125" style="41" bestFit="1" customWidth="1"/>
    <col min="3597" max="3597" width="6.85546875" style="41" customWidth="1"/>
    <col min="3598" max="3598" width="19.28515625" style="41" bestFit="1" customWidth="1"/>
    <col min="3599" max="3599" width="9.42578125" style="41" bestFit="1" customWidth="1"/>
    <col min="3600" max="3600" width="13.140625" style="41" customWidth="1"/>
    <col min="3601" max="3601" width="42.85546875" style="41" customWidth="1"/>
    <col min="3602" max="3840" width="9.140625" style="41"/>
    <col min="3841" max="3841" width="11.42578125" style="41" customWidth="1"/>
    <col min="3842" max="3842" width="43.85546875" style="41" customWidth="1"/>
    <col min="3843" max="3843" width="7.28515625" style="41" customWidth="1"/>
    <col min="3844" max="3844" width="10.7109375" style="41" bestFit="1" customWidth="1"/>
    <col min="3845" max="3845" width="8.42578125" style="41" customWidth="1"/>
    <col min="3846" max="3846" width="7.85546875" style="41" customWidth="1"/>
    <col min="3847" max="3847" width="13.85546875" style="41" bestFit="1" customWidth="1"/>
    <col min="3848" max="3848" width="16" style="41" bestFit="1" customWidth="1"/>
    <col min="3849" max="3849" width="8.42578125" style="41" customWidth="1"/>
    <col min="3850" max="3850" width="6.85546875" style="41" customWidth="1"/>
    <col min="3851" max="3852" width="9.42578125" style="41" bestFit="1" customWidth="1"/>
    <col min="3853" max="3853" width="6.85546875" style="41" customWidth="1"/>
    <col min="3854" max="3854" width="19.28515625" style="41" bestFit="1" customWidth="1"/>
    <col min="3855" max="3855" width="9.42578125" style="41" bestFit="1" customWidth="1"/>
    <col min="3856" max="3856" width="13.140625" style="41" customWidth="1"/>
    <col min="3857" max="3857" width="42.85546875" style="41" customWidth="1"/>
    <col min="3858" max="4096" width="9.140625" style="41"/>
    <col min="4097" max="4097" width="11.42578125" style="41" customWidth="1"/>
    <col min="4098" max="4098" width="43.85546875" style="41" customWidth="1"/>
    <col min="4099" max="4099" width="7.28515625" style="41" customWidth="1"/>
    <col min="4100" max="4100" width="10.7109375" style="41" bestFit="1" customWidth="1"/>
    <col min="4101" max="4101" width="8.42578125" style="41" customWidth="1"/>
    <col min="4102" max="4102" width="7.85546875" style="41" customWidth="1"/>
    <col min="4103" max="4103" width="13.85546875" style="41" bestFit="1" customWidth="1"/>
    <col min="4104" max="4104" width="16" style="41" bestFit="1" customWidth="1"/>
    <col min="4105" max="4105" width="8.42578125" style="41" customWidth="1"/>
    <col min="4106" max="4106" width="6.85546875" style="41" customWidth="1"/>
    <col min="4107" max="4108" width="9.42578125" style="41" bestFit="1" customWidth="1"/>
    <col min="4109" max="4109" width="6.85546875" style="41" customWidth="1"/>
    <col min="4110" max="4110" width="19.28515625" style="41" bestFit="1" customWidth="1"/>
    <col min="4111" max="4111" width="9.42578125" style="41" bestFit="1" customWidth="1"/>
    <col min="4112" max="4112" width="13.140625" style="41" customWidth="1"/>
    <col min="4113" max="4113" width="42.85546875" style="41" customWidth="1"/>
    <col min="4114" max="4352" width="9.140625" style="41"/>
    <col min="4353" max="4353" width="11.42578125" style="41" customWidth="1"/>
    <col min="4354" max="4354" width="43.85546875" style="41" customWidth="1"/>
    <col min="4355" max="4355" width="7.28515625" style="41" customWidth="1"/>
    <col min="4356" max="4356" width="10.7109375" style="41" bestFit="1" customWidth="1"/>
    <col min="4357" max="4357" width="8.42578125" style="41" customWidth="1"/>
    <col min="4358" max="4358" width="7.85546875" style="41" customWidth="1"/>
    <col min="4359" max="4359" width="13.85546875" style="41" bestFit="1" customWidth="1"/>
    <col min="4360" max="4360" width="16" style="41" bestFit="1" customWidth="1"/>
    <col min="4361" max="4361" width="8.42578125" style="41" customWidth="1"/>
    <col min="4362" max="4362" width="6.85546875" style="41" customWidth="1"/>
    <col min="4363" max="4364" width="9.42578125" style="41" bestFit="1" customWidth="1"/>
    <col min="4365" max="4365" width="6.85546875" style="41" customWidth="1"/>
    <col min="4366" max="4366" width="19.28515625" style="41" bestFit="1" customWidth="1"/>
    <col min="4367" max="4367" width="9.42578125" style="41" bestFit="1" customWidth="1"/>
    <col min="4368" max="4368" width="13.140625" style="41" customWidth="1"/>
    <col min="4369" max="4369" width="42.85546875" style="41" customWidth="1"/>
    <col min="4370" max="4608" width="9.140625" style="41"/>
    <col min="4609" max="4609" width="11.42578125" style="41" customWidth="1"/>
    <col min="4610" max="4610" width="43.85546875" style="41" customWidth="1"/>
    <col min="4611" max="4611" width="7.28515625" style="41" customWidth="1"/>
    <col min="4612" max="4612" width="10.7109375" style="41" bestFit="1" customWidth="1"/>
    <col min="4613" max="4613" width="8.42578125" style="41" customWidth="1"/>
    <col min="4614" max="4614" width="7.85546875" style="41" customWidth="1"/>
    <col min="4615" max="4615" width="13.85546875" style="41" bestFit="1" customWidth="1"/>
    <col min="4616" max="4616" width="16" style="41" bestFit="1" customWidth="1"/>
    <col min="4617" max="4617" width="8.42578125" style="41" customWidth="1"/>
    <col min="4618" max="4618" width="6.85546875" style="41" customWidth="1"/>
    <col min="4619" max="4620" width="9.42578125" style="41" bestFit="1" customWidth="1"/>
    <col min="4621" max="4621" width="6.85546875" style="41" customWidth="1"/>
    <col min="4622" max="4622" width="19.28515625" style="41" bestFit="1" customWidth="1"/>
    <col min="4623" max="4623" width="9.42578125" style="41" bestFit="1" customWidth="1"/>
    <col min="4624" max="4624" width="13.140625" style="41" customWidth="1"/>
    <col min="4625" max="4625" width="42.85546875" style="41" customWidth="1"/>
    <col min="4626" max="4864" width="9.140625" style="41"/>
    <col min="4865" max="4865" width="11.42578125" style="41" customWidth="1"/>
    <col min="4866" max="4866" width="43.85546875" style="41" customWidth="1"/>
    <col min="4867" max="4867" width="7.28515625" style="41" customWidth="1"/>
    <col min="4868" max="4868" width="10.7109375" style="41" bestFit="1" customWidth="1"/>
    <col min="4869" max="4869" width="8.42578125" style="41" customWidth="1"/>
    <col min="4870" max="4870" width="7.85546875" style="41" customWidth="1"/>
    <col min="4871" max="4871" width="13.85546875" style="41" bestFit="1" customWidth="1"/>
    <col min="4872" max="4872" width="16" style="41" bestFit="1" customWidth="1"/>
    <col min="4873" max="4873" width="8.42578125" style="41" customWidth="1"/>
    <col min="4874" max="4874" width="6.85546875" style="41" customWidth="1"/>
    <col min="4875" max="4876" width="9.42578125" style="41" bestFit="1" customWidth="1"/>
    <col min="4877" max="4877" width="6.85546875" style="41" customWidth="1"/>
    <col min="4878" max="4878" width="19.28515625" style="41" bestFit="1" customWidth="1"/>
    <col min="4879" max="4879" width="9.42578125" style="41" bestFit="1" customWidth="1"/>
    <col min="4880" max="4880" width="13.140625" style="41" customWidth="1"/>
    <col min="4881" max="4881" width="42.85546875" style="41" customWidth="1"/>
    <col min="4882" max="5120" width="9.140625" style="41"/>
    <col min="5121" max="5121" width="11.42578125" style="41" customWidth="1"/>
    <col min="5122" max="5122" width="43.85546875" style="41" customWidth="1"/>
    <col min="5123" max="5123" width="7.28515625" style="41" customWidth="1"/>
    <col min="5124" max="5124" width="10.7109375" style="41" bestFit="1" customWidth="1"/>
    <col min="5125" max="5125" width="8.42578125" style="41" customWidth="1"/>
    <col min="5126" max="5126" width="7.85546875" style="41" customWidth="1"/>
    <col min="5127" max="5127" width="13.85546875" style="41" bestFit="1" customWidth="1"/>
    <col min="5128" max="5128" width="16" style="41" bestFit="1" customWidth="1"/>
    <col min="5129" max="5129" width="8.42578125" style="41" customWidth="1"/>
    <col min="5130" max="5130" width="6.85546875" style="41" customWidth="1"/>
    <col min="5131" max="5132" width="9.42578125" style="41" bestFit="1" customWidth="1"/>
    <col min="5133" max="5133" width="6.85546875" style="41" customWidth="1"/>
    <col min="5134" max="5134" width="19.28515625" style="41" bestFit="1" customWidth="1"/>
    <col min="5135" max="5135" width="9.42578125" style="41" bestFit="1" customWidth="1"/>
    <col min="5136" max="5136" width="13.140625" style="41" customWidth="1"/>
    <col min="5137" max="5137" width="42.85546875" style="41" customWidth="1"/>
    <col min="5138" max="5376" width="9.140625" style="41"/>
    <col min="5377" max="5377" width="11.42578125" style="41" customWidth="1"/>
    <col min="5378" max="5378" width="43.85546875" style="41" customWidth="1"/>
    <col min="5379" max="5379" width="7.28515625" style="41" customWidth="1"/>
    <col min="5380" max="5380" width="10.7109375" style="41" bestFit="1" customWidth="1"/>
    <col min="5381" max="5381" width="8.42578125" style="41" customWidth="1"/>
    <col min="5382" max="5382" width="7.85546875" style="41" customWidth="1"/>
    <col min="5383" max="5383" width="13.85546875" style="41" bestFit="1" customWidth="1"/>
    <col min="5384" max="5384" width="16" style="41" bestFit="1" customWidth="1"/>
    <col min="5385" max="5385" width="8.42578125" style="41" customWidth="1"/>
    <col min="5386" max="5386" width="6.85546875" style="41" customWidth="1"/>
    <col min="5387" max="5388" width="9.42578125" style="41" bestFit="1" customWidth="1"/>
    <col min="5389" max="5389" width="6.85546875" style="41" customWidth="1"/>
    <col min="5390" max="5390" width="19.28515625" style="41" bestFit="1" customWidth="1"/>
    <col min="5391" max="5391" width="9.42578125" style="41" bestFit="1" customWidth="1"/>
    <col min="5392" max="5392" width="13.140625" style="41" customWidth="1"/>
    <col min="5393" max="5393" width="42.85546875" style="41" customWidth="1"/>
    <col min="5394" max="5632" width="9.140625" style="41"/>
    <col min="5633" max="5633" width="11.42578125" style="41" customWidth="1"/>
    <col min="5634" max="5634" width="43.85546875" style="41" customWidth="1"/>
    <col min="5635" max="5635" width="7.28515625" style="41" customWidth="1"/>
    <col min="5636" max="5636" width="10.7109375" style="41" bestFit="1" customWidth="1"/>
    <col min="5637" max="5637" width="8.42578125" style="41" customWidth="1"/>
    <col min="5638" max="5638" width="7.85546875" style="41" customWidth="1"/>
    <col min="5639" max="5639" width="13.85546875" style="41" bestFit="1" customWidth="1"/>
    <col min="5640" max="5640" width="16" style="41" bestFit="1" customWidth="1"/>
    <col min="5641" max="5641" width="8.42578125" style="41" customWidth="1"/>
    <col min="5642" max="5642" width="6.85546875" style="41" customWidth="1"/>
    <col min="5643" max="5644" width="9.42578125" style="41" bestFit="1" customWidth="1"/>
    <col min="5645" max="5645" width="6.85546875" style="41" customWidth="1"/>
    <col min="5646" max="5646" width="19.28515625" style="41" bestFit="1" customWidth="1"/>
    <col min="5647" max="5647" width="9.42578125" style="41" bestFit="1" customWidth="1"/>
    <col min="5648" max="5648" width="13.140625" style="41" customWidth="1"/>
    <col min="5649" max="5649" width="42.85546875" style="41" customWidth="1"/>
    <col min="5650" max="5888" width="9.140625" style="41"/>
    <col min="5889" max="5889" width="11.42578125" style="41" customWidth="1"/>
    <col min="5890" max="5890" width="43.85546875" style="41" customWidth="1"/>
    <col min="5891" max="5891" width="7.28515625" style="41" customWidth="1"/>
    <col min="5892" max="5892" width="10.7109375" style="41" bestFit="1" customWidth="1"/>
    <col min="5893" max="5893" width="8.42578125" style="41" customWidth="1"/>
    <col min="5894" max="5894" width="7.85546875" style="41" customWidth="1"/>
    <col min="5895" max="5895" width="13.85546875" style="41" bestFit="1" customWidth="1"/>
    <col min="5896" max="5896" width="16" style="41" bestFit="1" customWidth="1"/>
    <col min="5897" max="5897" width="8.42578125" style="41" customWidth="1"/>
    <col min="5898" max="5898" width="6.85546875" style="41" customWidth="1"/>
    <col min="5899" max="5900" width="9.42578125" style="41" bestFit="1" customWidth="1"/>
    <col min="5901" max="5901" width="6.85546875" style="41" customWidth="1"/>
    <col min="5902" max="5902" width="19.28515625" style="41" bestFit="1" customWidth="1"/>
    <col min="5903" max="5903" width="9.42578125" style="41" bestFit="1" customWidth="1"/>
    <col min="5904" max="5904" width="13.140625" style="41" customWidth="1"/>
    <col min="5905" max="5905" width="42.85546875" style="41" customWidth="1"/>
    <col min="5906" max="6144" width="9.140625" style="41"/>
    <col min="6145" max="6145" width="11.42578125" style="41" customWidth="1"/>
    <col min="6146" max="6146" width="43.85546875" style="41" customWidth="1"/>
    <col min="6147" max="6147" width="7.28515625" style="41" customWidth="1"/>
    <col min="6148" max="6148" width="10.7109375" style="41" bestFit="1" customWidth="1"/>
    <col min="6149" max="6149" width="8.42578125" style="41" customWidth="1"/>
    <col min="6150" max="6150" width="7.85546875" style="41" customWidth="1"/>
    <col min="6151" max="6151" width="13.85546875" style="41" bestFit="1" customWidth="1"/>
    <col min="6152" max="6152" width="16" style="41" bestFit="1" customWidth="1"/>
    <col min="6153" max="6153" width="8.42578125" style="41" customWidth="1"/>
    <col min="6154" max="6154" width="6.85546875" style="41" customWidth="1"/>
    <col min="6155" max="6156" width="9.42578125" style="41" bestFit="1" customWidth="1"/>
    <col min="6157" max="6157" width="6.85546875" style="41" customWidth="1"/>
    <col min="6158" max="6158" width="19.28515625" style="41" bestFit="1" customWidth="1"/>
    <col min="6159" max="6159" width="9.42578125" style="41" bestFit="1" customWidth="1"/>
    <col min="6160" max="6160" width="13.140625" style="41" customWidth="1"/>
    <col min="6161" max="6161" width="42.85546875" style="41" customWidth="1"/>
    <col min="6162" max="6400" width="9.140625" style="41"/>
    <col min="6401" max="6401" width="11.42578125" style="41" customWidth="1"/>
    <col min="6402" max="6402" width="43.85546875" style="41" customWidth="1"/>
    <col min="6403" max="6403" width="7.28515625" style="41" customWidth="1"/>
    <col min="6404" max="6404" width="10.7109375" style="41" bestFit="1" customWidth="1"/>
    <col min="6405" max="6405" width="8.42578125" style="41" customWidth="1"/>
    <col min="6406" max="6406" width="7.85546875" style="41" customWidth="1"/>
    <col min="6407" max="6407" width="13.85546875" style="41" bestFit="1" customWidth="1"/>
    <col min="6408" max="6408" width="16" style="41" bestFit="1" customWidth="1"/>
    <col min="6409" max="6409" width="8.42578125" style="41" customWidth="1"/>
    <col min="6410" max="6410" width="6.85546875" style="41" customWidth="1"/>
    <col min="6411" max="6412" width="9.42578125" style="41" bestFit="1" customWidth="1"/>
    <col min="6413" max="6413" width="6.85546875" style="41" customWidth="1"/>
    <col min="6414" max="6414" width="19.28515625" style="41" bestFit="1" customWidth="1"/>
    <col min="6415" max="6415" width="9.42578125" style="41" bestFit="1" customWidth="1"/>
    <col min="6416" max="6416" width="13.140625" style="41" customWidth="1"/>
    <col min="6417" max="6417" width="42.85546875" style="41" customWidth="1"/>
    <col min="6418" max="6656" width="9.140625" style="41"/>
    <col min="6657" max="6657" width="11.42578125" style="41" customWidth="1"/>
    <col min="6658" max="6658" width="43.85546875" style="41" customWidth="1"/>
    <col min="6659" max="6659" width="7.28515625" style="41" customWidth="1"/>
    <col min="6660" max="6660" width="10.7109375" style="41" bestFit="1" customWidth="1"/>
    <col min="6661" max="6661" width="8.42578125" style="41" customWidth="1"/>
    <col min="6662" max="6662" width="7.85546875" style="41" customWidth="1"/>
    <col min="6663" max="6663" width="13.85546875" style="41" bestFit="1" customWidth="1"/>
    <col min="6664" max="6664" width="16" style="41" bestFit="1" customWidth="1"/>
    <col min="6665" max="6665" width="8.42578125" style="41" customWidth="1"/>
    <col min="6666" max="6666" width="6.85546875" style="41" customWidth="1"/>
    <col min="6667" max="6668" width="9.42578125" style="41" bestFit="1" customWidth="1"/>
    <col min="6669" max="6669" width="6.85546875" style="41" customWidth="1"/>
    <col min="6670" max="6670" width="19.28515625" style="41" bestFit="1" customWidth="1"/>
    <col min="6671" max="6671" width="9.42578125" style="41" bestFit="1" customWidth="1"/>
    <col min="6672" max="6672" width="13.140625" style="41" customWidth="1"/>
    <col min="6673" max="6673" width="42.85546875" style="41" customWidth="1"/>
    <col min="6674" max="6912" width="9.140625" style="41"/>
    <col min="6913" max="6913" width="11.42578125" style="41" customWidth="1"/>
    <col min="6914" max="6914" width="43.85546875" style="41" customWidth="1"/>
    <col min="6915" max="6915" width="7.28515625" style="41" customWidth="1"/>
    <col min="6916" max="6916" width="10.7109375" style="41" bestFit="1" customWidth="1"/>
    <col min="6917" max="6917" width="8.42578125" style="41" customWidth="1"/>
    <col min="6918" max="6918" width="7.85546875" style="41" customWidth="1"/>
    <col min="6919" max="6919" width="13.85546875" style="41" bestFit="1" customWidth="1"/>
    <col min="6920" max="6920" width="16" style="41" bestFit="1" customWidth="1"/>
    <col min="6921" max="6921" width="8.42578125" style="41" customWidth="1"/>
    <col min="6922" max="6922" width="6.85546875" style="41" customWidth="1"/>
    <col min="6923" max="6924" width="9.42578125" style="41" bestFit="1" customWidth="1"/>
    <col min="6925" max="6925" width="6.85546875" style="41" customWidth="1"/>
    <col min="6926" max="6926" width="19.28515625" style="41" bestFit="1" customWidth="1"/>
    <col min="6927" max="6927" width="9.42578125" style="41" bestFit="1" customWidth="1"/>
    <col min="6928" max="6928" width="13.140625" style="41" customWidth="1"/>
    <col min="6929" max="6929" width="42.85546875" style="41" customWidth="1"/>
    <col min="6930" max="7168" width="9.140625" style="41"/>
    <col min="7169" max="7169" width="11.42578125" style="41" customWidth="1"/>
    <col min="7170" max="7170" width="43.85546875" style="41" customWidth="1"/>
    <col min="7171" max="7171" width="7.28515625" style="41" customWidth="1"/>
    <col min="7172" max="7172" width="10.7109375" style="41" bestFit="1" customWidth="1"/>
    <col min="7173" max="7173" width="8.42578125" style="41" customWidth="1"/>
    <col min="7174" max="7174" width="7.85546875" style="41" customWidth="1"/>
    <col min="7175" max="7175" width="13.85546875" style="41" bestFit="1" customWidth="1"/>
    <col min="7176" max="7176" width="16" style="41" bestFit="1" customWidth="1"/>
    <col min="7177" max="7177" width="8.42578125" style="41" customWidth="1"/>
    <col min="7178" max="7178" width="6.85546875" style="41" customWidth="1"/>
    <col min="7179" max="7180" width="9.42578125" style="41" bestFit="1" customWidth="1"/>
    <col min="7181" max="7181" width="6.85546875" style="41" customWidth="1"/>
    <col min="7182" max="7182" width="19.28515625" style="41" bestFit="1" customWidth="1"/>
    <col min="7183" max="7183" width="9.42578125" style="41" bestFit="1" customWidth="1"/>
    <col min="7184" max="7184" width="13.140625" style="41" customWidth="1"/>
    <col min="7185" max="7185" width="42.85546875" style="41" customWidth="1"/>
    <col min="7186" max="7424" width="9.140625" style="41"/>
    <col min="7425" max="7425" width="11.42578125" style="41" customWidth="1"/>
    <col min="7426" max="7426" width="43.85546875" style="41" customWidth="1"/>
    <col min="7427" max="7427" width="7.28515625" style="41" customWidth="1"/>
    <col min="7428" max="7428" width="10.7109375" style="41" bestFit="1" customWidth="1"/>
    <col min="7429" max="7429" width="8.42578125" style="41" customWidth="1"/>
    <col min="7430" max="7430" width="7.85546875" style="41" customWidth="1"/>
    <col min="7431" max="7431" width="13.85546875" style="41" bestFit="1" customWidth="1"/>
    <col min="7432" max="7432" width="16" style="41" bestFit="1" customWidth="1"/>
    <col min="7433" max="7433" width="8.42578125" style="41" customWidth="1"/>
    <col min="7434" max="7434" width="6.85546875" style="41" customWidth="1"/>
    <col min="7435" max="7436" width="9.42578125" style="41" bestFit="1" customWidth="1"/>
    <col min="7437" max="7437" width="6.85546875" style="41" customWidth="1"/>
    <col min="7438" max="7438" width="19.28515625" style="41" bestFit="1" customWidth="1"/>
    <col min="7439" max="7439" width="9.42578125" style="41" bestFit="1" customWidth="1"/>
    <col min="7440" max="7440" width="13.140625" style="41" customWidth="1"/>
    <col min="7441" max="7441" width="42.85546875" style="41" customWidth="1"/>
    <col min="7442" max="7680" width="9.140625" style="41"/>
    <col min="7681" max="7681" width="11.42578125" style="41" customWidth="1"/>
    <col min="7682" max="7682" width="43.85546875" style="41" customWidth="1"/>
    <col min="7683" max="7683" width="7.28515625" style="41" customWidth="1"/>
    <col min="7684" max="7684" width="10.7109375" style="41" bestFit="1" customWidth="1"/>
    <col min="7685" max="7685" width="8.42578125" style="41" customWidth="1"/>
    <col min="7686" max="7686" width="7.85546875" style="41" customWidth="1"/>
    <col min="7687" max="7687" width="13.85546875" style="41" bestFit="1" customWidth="1"/>
    <col min="7688" max="7688" width="16" style="41" bestFit="1" customWidth="1"/>
    <col min="7689" max="7689" width="8.42578125" style="41" customWidth="1"/>
    <col min="7690" max="7690" width="6.85546875" style="41" customWidth="1"/>
    <col min="7691" max="7692" width="9.42578125" style="41" bestFit="1" customWidth="1"/>
    <col min="7693" max="7693" width="6.85546875" style="41" customWidth="1"/>
    <col min="7694" max="7694" width="19.28515625" style="41" bestFit="1" customWidth="1"/>
    <col min="7695" max="7695" width="9.42578125" style="41" bestFit="1" customWidth="1"/>
    <col min="7696" max="7696" width="13.140625" style="41" customWidth="1"/>
    <col min="7697" max="7697" width="42.85546875" style="41" customWidth="1"/>
    <col min="7698" max="7936" width="9.140625" style="41"/>
    <col min="7937" max="7937" width="11.42578125" style="41" customWidth="1"/>
    <col min="7938" max="7938" width="43.85546875" style="41" customWidth="1"/>
    <col min="7939" max="7939" width="7.28515625" style="41" customWidth="1"/>
    <col min="7940" max="7940" width="10.7109375" style="41" bestFit="1" customWidth="1"/>
    <col min="7941" max="7941" width="8.42578125" style="41" customWidth="1"/>
    <col min="7942" max="7942" width="7.85546875" style="41" customWidth="1"/>
    <col min="7943" max="7943" width="13.85546875" style="41" bestFit="1" customWidth="1"/>
    <col min="7944" max="7944" width="16" style="41" bestFit="1" customWidth="1"/>
    <col min="7945" max="7945" width="8.42578125" style="41" customWidth="1"/>
    <col min="7946" max="7946" width="6.85546875" style="41" customWidth="1"/>
    <col min="7947" max="7948" width="9.42578125" style="41" bestFit="1" customWidth="1"/>
    <col min="7949" max="7949" width="6.85546875" style="41" customWidth="1"/>
    <col min="7950" max="7950" width="19.28515625" style="41" bestFit="1" customWidth="1"/>
    <col min="7951" max="7951" width="9.42578125" style="41" bestFit="1" customWidth="1"/>
    <col min="7952" max="7952" width="13.140625" style="41" customWidth="1"/>
    <col min="7953" max="7953" width="42.85546875" style="41" customWidth="1"/>
    <col min="7954" max="8192" width="9.140625" style="41"/>
    <col min="8193" max="8193" width="11.42578125" style="41" customWidth="1"/>
    <col min="8194" max="8194" width="43.85546875" style="41" customWidth="1"/>
    <col min="8195" max="8195" width="7.28515625" style="41" customWidth="1"/>
    <col min="8196" max="8196" width="10.7109375" style="41" bestFit="1" customWidth="1"/>
    <col min="8197" max="8197" width="8.42578125" style="41" customWidth="1"/>
    <col min="8198" max="8198" width="7.85546875" style="41" customWidth="1"/>
    <col min="8199" max="8199" width="13.85546875" style="41" bestFit="1" customWidth="1"/>
    <col min="8200" max="8200" width="16" style="41" bestFit="1" customWidth="1"/>
    <col min="8201" max="8201" width="8.42578125" style="41" customWidth="1"/>
    <col min="8202" max="8202" width="6.85546875" style="41" customWidth="1"/>
    <col min="8203" max="8204" width="9.42578125" style="41" bestFit="1" customWidth="1"/>
    <col min="8205" max="8205" width="6.85546875" style="41" customWidth="1"/>
    <col min="8206" max="8206" width="19.28515625" style="41" bestFit="1" customWidth="1"/>
    <col min="8207" max="8207" width="9.42578125" style="41" bestFit="1" customWidth="1"/>
    <col min="8208" max="8208" width="13.140625" style="41" customWidth="1"/>
    <col min="8209" max="8209" width="42.85546875" style="41" customWidth="1"/>
    <col min="8210" max="8448" width="9.140625" style="41"/>
    <col min="8449" max="8449" width="11.42578125" style="41" customWidth="1"/>
    <col min="8450" max="8450" width="43.85546875" style="41" customWidth="1"/>
    <col min="8451" max="8451" width="7.28515625" style="41" customWidth="1"/>
    <col min="8452" max="8452" width="10.7109375" style="41" bestFit="1" customWidth="1"/>
    <col min="8453" max="8453" width="8.42578125" style="41" customWidth="1"/>
    <col min="8454" max="8454" width="7.85546875" style="41" customWidth="1"/>
    <col min="8455" max="8455" width="13.85546875" style="41" bestFit="1" customWidth="1"/>
    <col min="8456" max="8456" width="16" style="41" bestFit="1" customWidth="1"/>
    <col min="8457" max="8457" width="8.42578125" style="41" customWidth="1"/>
    <col min="8458" max="8458" width="6.85546875" style="41" customWidth="1"/>
    <col min="8459" max="8460" width="9.42578125" style="41" bestFit="1" customWidth="1"/>
    <col min="8461" max="8461" width="6.85546875" style="41" customWidth="1"/>
    <col min="8462" max="8462" width="19.28515625" style="41" bestFit="1" customWidth="1"/>
    <col min="8463" max="8463" width="9.42578125" style="41" bestFit="1" customWidth="1"/>
    <col min="8464" max="8464" width="13.140625" style="41" customWidth="1"/>
    <col min="8465" max="8465" width="42.85546875" style="41" customWidth="1"/>
    <col min="8466" max="8704" width="9.140625" style="41"/>
    <col min="8705" max="8705" width="11.42578125" style="41" customWidth="1"/>
    <col min="8706" max="8706" width="43.85546875" style="41" customWidth="1"/>
    <col min="8707" max="8707" width="7.28515625" style="41" customWidth="1"/>
    <col min="8708" max="8708" width="10.7109375" style="41" bestFit="1" customWidth="1"/>
    <col min="8709" max="8709" width="8.42578125" style="41" customWidth="1"/>
    <col min="8710" max="8710" width="7.85546875" style="41" customWidth="1"/>
    <col min="8711" max="8711" width="13.85546875" style="41" bestFit="1" customWidth="1"/>
    <col min="8712" max="8712" width="16" style="41" bestFit="1" customWidth="1"/>
    <col min="8713" max="8713" width="8.42578125" style="41" customWidth="1"/>
    <col min="8714" max="8714" width="6.85546875" style="41" customWidth="1"/>
    <col min="8715" max="8716" width="9.42578125" style="41" bestFit="1" customWidth="1"/>
    <col min="8717" max="8717" width="6.85546875" style="41" customWidth="1"/>
    <col min="8718" max="8718" width="19.28515625" style="41" bestFit="1" customWidth="1"/>
    <col min="8719" max="8719" width="9.42578125" style="41" bestFit="1" customWidth="1"/>
    <col min="8720" max="8720" width="13.140625" style="41" customWidth="1"/>
    <col min="8721" max="8721" width="42.85546875" style="41" customWidth="1"/>
    <col min="8722" max="8960" width="9.140625" style="41"/>
    <col min="8961" max="8961" width="11.42578125" style="41" customWidth="1"/>
    <col min="8962" max="8962" width="43.85546875" style="41" customWidth="1"/>
    <col min="8963" max="8963" width="7.28515625" style="41" customWidth="1"/>
    <col min="8964" max="8964" width="10.7109375" style="41" bestFit="1" customWidth="1"/>
    <col min="8965" max="8965" width="8.42578125" style="41" customWidth="1"/>
    <col min="8966" max="8966" width="7.85546875" style="41" customWidth="1"/>
    <col min="8967" max="8967" width="13.85546875" style="41" bestFit="1" customWidth="1"/>
    <col min="8968" max="8968" width="16" style="41" bestFit="1" customWidth="1"/>
    <col min="8969" max="8969" width="8.42578125" style="41" customWidth="1"/>
    <col min="8970" max="8970" width="6.85546875" style="41" customWidth="1"/>
    <col min="8971" max="8972" width="9.42578125" style="41" bestFit="1" customWidth="1"/>
    <col min="8973" max="8973" width="6.85546875" style="41" customWidth="1"/>
    <col min="8974" max="8974" width="19.28515625" style="41" bestFit="1" customWidth="1"/>
    <col min="8975" max="8975" width="9.42578125" style="41" bestFit="1" customWidth="1"/>
    <col min="8976" max="8976" width="13.140625" style="41" customWidth="1"/>
    <col min="8977" max="8977" width="42.85546875" style="41" customWidth="1"/>
    <col min="8978" max="9216" width="9.140625" style="41"/>
    <col min="9217" max="9217" width="11.42578125" style="41" customWidth="1"/>
    <col min="9218" max="9218" width="43.85546875" style="41" customWidth="1"/>
    <col min="9219" max="9219" width="7.28515625" style="41" customWidth="1"/>
    <col min="9220" max="9220" width="10.7109375" style="41" bestFit="1" customWidth="1"/>
    <col min="9221" max="9221" width="8.42578125" style="41" customWidth="1"/>
    <col min="9222" max="9222" width="7.85546875" style="41" customWidth="1"/>
    <col min="9223" max="9223" width="13.85546875" style="41" bestFit="1" customWidth="1"/>
    <col min="9224" max="9224" width="16" style="41" bestFit="1" customWidth="1"/>
    <col min="9225" max="9225" width="8.42578125" style="41" customWidth="1"/>
    <col min="9226" max="9226" width="6.85546875" style="41" customWidth="1"/>
    <col min="9227" max="9228" width="9.42578125" style="41" bestFit="1" customWidth="1"/>
    <col min="9229" max="9229" width="6.85546875" style="41" customWidth="1"/>
    <col min="9230" max="9230" width="19.28515625" style="41" bestFit="1" customWidth="1"/>
    <col min="9231" max="9231" width="9.42578125" style="41" bestFit="1" customWidth="1"/>
    <col min="9232" max="9232" width="13.140625" style="41" customWidth="1"/>
    <col min="9233" max="9233" width="42.85546875" style="41" customWidth="1"/>
    <col min="9234" max="9472" width="9.140625" style="41"/>
    <col min="9473" max="9473" width="11.42578125" style="41" customWidth="1"/>
    <col min="9474" max="9474" width="43.85546875" style="41" customWidth="1"/>
    <col min="9475" max="9475" width="7.28515625" style="41" customWidth="1"/>
    <col min="9476" max="9476" width="10.7109375" style="41" bestFit="1" customWidth="1"/>
    <col min="9477" max="9477" width="8.42578125" style="41" customWidth="1"/>
    <col min="9478" max="9478" width="7.85546875" style="41" customWidth="1"/>
    <col min="9479" max="9479" width="13.85546875" style="41" bestFit="1" customWidth="1"/>
    <col min="9480" max="9480" width="16" style="41" bestFit="1" customWidth="1"/>
    <col min="9481" max="9481" width="8.42578125" style="41" customWidth="1"/>
    <col min="9482" max="9482" width="6.85546875" style="41" customWidth="1"/>
    <col min="9483" max="9484" width="9.42578125" style="41" bestFit="1" customWidth="1"/>
    <col min="9485" max="9485" width="6.85546875" style="41" customWidth="1"/>
    <col min="9486" max="9486" width="19.28515625" style="41" bestFit="1" customWidth="1"/>
    <col min="9487" max="9487" width="9.42578125" style="41" bestFit="1" customWidth="1"/>
    <col min="9488" max="9488" width="13.140625" style="41" customWidth="1"/>
    <col min="9489" max="9489" width="42.85546875" style="41" customWidth="1"/>
    <col min="9490" max="9728" width="9.140625" style="41"/>
    <col min="9729" max="9729" width="11.42578125" style="41" customWidth="1"/>
    <col min="9730" max="9730" width="43.85546875" style="41" customWidth="1"/>
    <col min="9731" max="9731" width="7.28515625" style="41" customWidth="1"/>
    <col min="9732" max="9732" width="10.7109375" style="41" bestFit="1" customWidth="1"/>
    <col min="9733" max="9733" width="8.42578125" style="41" customWidth="1"/>
    <col min="9734" max="9734" width="7.85546875" style="41" customWidth="1"/>
    <col min="9735" max="9735" width="13.85546875" style="41" bestFit="1" customWidth="1"/>
    <col min="9736" max="9736" width="16" style="41" bestFit="1" customWidth="1"/>
    <col min="9737" max="9737" width="8.42578125" style="41" customWidth="1"/>
    <col min="9738" max="9738" width="6.85546875" style="41" customWidth="1"/>
    <col min="9739" max="9740" width="9.42578125" style="41" bestFit="1" customWidth="1"/>
    <col min="9741" max="9741" width="6.85546875" style="41" customWidth="1"/>
    <col min="9742" max="9742" width="19.28515625" style="41" bestFit="1" customWidth="1"/>
    <col min="9743" max="9743" width="9.42578125" style="41" bestFit="1" customWidth="1"/>
    <col min="9744" max="9744" width="13.140625" style="41" customWidth="1"/>
    <col min="9745" max="9745" width="42.85546875" style="41" customWidth="1"/>
    <col min="9746" max="9984" width="9.140625" style="41"/>
    <col min="9985" max="9985" width="11.42578125" style="41" customWidth="1"/>
    <col min="9986" max="9986" width="43.85546875" style="41" customWidth="1"/>
    <col min="9987" max="9987" width="7.28515625" style="41" customWidth="1"/>
    <col min="9988" max="9988" width="10.7109375" style="41" bestFit="1" customWidth="1"/>
    <col min="9989" max="9989" width="8.42578125" style="41" customWidth="1"/>
    <col min="9990" max="9990" width="7.85546875" style="41" customWidth="1"/>
    <col min="9991" max="9991" width="13.85546875" style="41" bestFit="1" customWidth="1"/>
    <col min="9992" max="9992" width="16" style="41" bestFit="1" customWidth="1"/>
    <col min="9993" max="9993" width="8.42578125" style="41" customWidth="1"/>
    <col min="9994" max="9994" width="6.85546875" style="41" customWidth="1"/>
    <col min="9995" max="9996" width="9.42578125" style="41" bestFit="1" customWidth="1"/>
    <col min="9997" max="9997" width="6.85546875" style="41" customWidth="1"/>
    <col min="9998" max="9998" width="19.28515625" style="41" bestFit="1" customWidth="1"/>
    <col min="9999" max="9999" width="9.42578125" style="41" bestFit="1" customWidth="1"/>
    <col min="10000" max="10000" width="13.140625" style="41" customWidth="1"/>
    <col min="10001" max="10001" width="42.85546875" style="41" customWidth="1"/>
    <col min="10002" max="10240" width="9.140625" style="41"/>
    <col min="10241" max="10241" width="11.42578125" style="41" customWidth="1"/>
    <col min="10242" max="10242" width="43.85546875" style="41" customWidth="1"/>
    <col min="10243" max="10243" width="7.28515625" style="41" customWidth="1"/>
    <col min="10244" max="10244" width="10.7109375" style="41" bestFit="1" customWidth="1"/>
    <col min="10245" max="10245" width="8.42578125" style="41" customWidth="1"/>
    <col min="10246" max="10246" width="7.85546875" style="41" customWidth="1"/>
    <col min="10247" max="10247" width="13.85546875" style="41" bestFit="1" customWidth="1"/>
    <col min="10248" max="10248" width="16" style="41" bestFit="1" customWidth="1"/>
    <col min="10249" max="10249" width="8.42578125" style="41" customWidth="1"/>
    <col min="10250" max="10250" width="6.85546875" style="41" customWidth="1"/>
    <col min="10251" max="10252" width="9.42578125" style="41" bestFit="1" customWidth="1"/>
    <col min="10253" max="10253" width="6.85546875" style="41" customWidth="1"/>
    <col min="10254" max="10254" width="19.28515625" style="41" bestFit="1" customWidth="1"/>
    <col min="10255" max="10255" width="9.42578125" style="41" bestFit="1" customWidth="1"/>
    <col min="10256" max="10256" width="13.140625" style="41" customWidth="1"/>
    <col min="10257" max="10257" width="42.85546875" style="41" customWidth="1"/>
    <col min="10258" max="10496" width="9.140625" style="41"/>
    <col min="10497" max="10497" width="11.42578125" style="41" customWidth="1"/>
    <col min="10498" max="10498" width="43.85546875" style="41" customWidth="1"/>
    <col min="10499" max="10499" width="7.28515625" style="41" customWidth="1"/>
    <col min="10500" max="10500" width="10.7109375" style="41" bestFit="1" customWidth="1"/>
    <col min="10501" max="10501" width="8.42578125" style="41" customWidth="1"/>
    <col min="10502" max="10502" width="7.85546875" style="41" customWidth="1"/>
    <col min="10503" max="10503" width="13.85546875" style="41" bestFit="1" customWidth="1"/>
    <col min="10504" max="10504" width="16" style="41" bestFit="1" customWidth="1"/>
    <col min="10505" max="10505" width="8.42578125" style="41" customWidth="1"/>
    <col min="10506" max="10506" width="6.85546875" style="41" customWidth="1"/>
    <col min="10507" max="10508" width="9.42578125" style="41" bestFit="1" customWidth="1"/>
    <col min="10509" max="10509" width="6.85546875" style="41" customWidth="1"/>
    <col min="10510" max="10510" width="19.28515625" style="41" bestFit="1" customWidth="1"/>
    <col min="10511" max="10511" width="9.42578125" style="41" bestFit="1" customWidth="1"/>
    <col min="10512" max="10512" width="13.140625" style="41" customWidth="1"/>
    <col min="10513" max="10513" width="42.85546875" style="41" customWidth="1"/>
    <col min="10514" max="10752" width="9.140625" style="41"/>
    <col min="10753" max="10753" width="11.42578125" style="41" customWidth="1"/>
    <col min="10754" max="10754" width="43.85546875" style="41" customWidth="1"/>
    <col min="10755" max="10755" width="7.28515625" style="41" customWidth="1"/>
    <col min="10756" max="10756" width="10.7109375" style="41" bestFit="1" customWidth="1"/>
    <col min="10757" max="10757" width="8.42578125" style="41" customWidth="1"/>
    <col min="10758" max="10758" width="7.85546875" style="41" customWidth="1"/>
    <col min="10759" max="10759" width="13.85546875" style="41" bestFit="1" customWidth="1"/>
    <col min="10760" max="10760" width="16" style="41" bestFit="1" customWidth="1"/>
    <col min="10761" max="10761" width="8.42578125" style="41" customWidth="1"/>
    <col min="10762" max="10762" width="6.85546875" style="41" customWidth="1"/>
    <col min="10763" max="10764" width="9.42578125" style="41" bestFit="1" customWidth="1"/>
    <col min="10765" max="10765" width="6.85546875" style="41" customWidth="1"/>
    <col min="10766" max="10766" width="19.28515625" style="41" bestFit="1" customWidth="1"/>
    <col min="10767" max="10767" width="9.42578125" style="41" bestFit="1" customWidth="1"/>
    <col min="10768" max="10768" width="13.140625" style="41" customWidth="1"/>
    <col min="10769" max="10769" width="42.85546875" style="41" customWidth="1"/>
    <col min="10770" max="11008" width="9.140625" style="41"/>
    <col min="11009" max="11009" width="11.42578125" style="41" customWidth="1"/>
    <col min="11010" max="11010" width="43.85546875" style="41" customWidth="1"/>
    <col min="11011" max="11011" width="7.28515625" style="41" customWidth="1"/>
    <col min="11012" max="11012" width="10.7109375" style="41" bestFit="1" customWidth="1"/>
    <col min="11013" max="11013" width="8.42578125" style="41" customWidth="1"/>
    <col min="11014" max="11014" width="7.85546875" style="41" customWidth="1"/>
    <col min="11015" max="11015" width="13.85546875" style="41" bestFit="1" customWidth="1"/>
    <col min="11016" max="11016" width="16" style="41" bestFit="1" customWidth="1"/>
    <col min="11017" max="11017" width="8.42578125" style="41" customWidth="1"/>
    <col min="11018" max="11018" width="6.85546875" style="41" customWidth="1"/>
    <col min="11019" max="11020" width="9.42578125" style="41" bestFit="1" customWidth="1"/>
    <col min="11021" max="11021" width="6.85546875" style="41" customWidth="1"/>
    <col min="11022" max="11022" width="19.28515625" style="41" bestFit="1" customWidth="1"/>
    <col min="11023" max="11023" width="9.42578125" style="41" bestFit="1" customWidth="1"/>
    <col min="11024" max="11024" width="13.140625" style="41" customWidth="1"/>
    <col min="11025" max="11025" width="42.85546875" style="41" customWidth="1"/>
    <col min="11026" max="11264" width="9.140625" style="41"/>
    <col min="11265" max="11265" width="11.42578125" style="41" customWidth="1"/>
    <col min="11266" max="11266" width="43.85546875" style="41" customWidth="1"/>
    <col min="11267" max="11267" width="7.28515625" style="41" customWidth="1"/>
    <col min="11268" max="11268" width="10.7109375" style="41" bestFit="1" customWidth="1"/>
    <col min="11269" max="11269" width="8.42578125" style="41" customWidth="1"/>
    <col min="11270" max="11270" width="7.85546875" style="41" customWidth="1"/>
    <col min="11271" max="11271" width="13.85546875" style="41" bestFit="1" customWidth="1"/>
    <col min="11272" max="11272" width="16" style="41" bestFit="1" customWidth="1"/>
    <col min="11273" max="11273" width="8.42578125" style="41" customWidth="1"/>
    <col min="11274" max="11274" width="6.85546875" style="41" customWidth="1"/>
    <col min="11275" max="11276" width="9.42578125" style="41" bestFit="1" customWidth="1"/>
    <col min="11277" max="11277" width="6.85546875" style="41" customWidth="1"/>
    <col min="11278" max="11278" width="19.28515625" style="41" bestFit="1" customWidth="1"/>
    <col min="11279" max="11279" width="9.42578125" style="41" bestFit="1" customWidth="1"/>
    <col min="11280" max="11280" width="13.140625" style="41" customWidth="1"/>
    <col min="11281" max="11281" width="42.85546875" style="41" customWidth="1"/>
    <col min="11282" max="11520" width="9.140625" style="41"/>
    <col min="11521" max="11521" width="11.42578125" style="41" customWidth="1"/>
    <col min="11522" max="11522" width="43.85546875" style="41" customWidth="1"/>
    <col min="11523" max="11523" width="7.28515625" style="41" customWidth="1"/>
    <col min="11524" max="11524" width="10.7109375" style="41" bestFit="1" customWidth="1"/>
    <col min="11525" max="11525" width="8.42578125" style="41" customWidth="1"/>
    <col min="11526" max="11526" width="7.85546875" style="41" customWidth="1"/>
    <col min="11527" max="11527" width="13.85546875" style="41" bestFit="1" customWidth="1"/>
    <col min="11528" max="11528" width="16" style="41" bestFit="1" customWidth="1"/>
    <col min="11529" max="11529" width="8.42578125" style="41" customWidth="1"/>
    <col min="11530" max="11530" width="6.85546875" style="41" customWidth="1"/>
    <col min="11531" max="11532" width="9.42578125" style="41" bestFit="1" customWidth="1"/>
    <col min="11533" max="11533" width="6.85546875" style="41" customWidth="1"/>
    <col min="11534" max="11534" width="19.28515625" style="41" bestFit="1" customWidth="1"/>
    <col min="11535" max="11535" width="9.42578125" style="41" bestFit="1" customWidth="1"/>
    <col min="11536" max="11536" width="13.140625" style="41" customWidth="1"/>
    <col min="11537" max="11537" width="42.85546875" style="41" customWidth="1"/>
    <col min="11538" max="11776" width="9.140625" style="41"/>
    <col min="11777" max="11777" width="11.42578125" style="41" customWidth="1"/>
    <col min="11778" max="11778" width="43.85546875" style="41" customWidth="1"/>
    <col min="11779" max="11779" width="7.28515625" style="41" customWidth="1"/>
    <col min="11780" max="11780" width="10.7109375" style="41" bestFit="1" customWidth="1"/>
    <col min="11781" max="11781" width="8.42578125" style="41" customWidth="1"/>
    <col min="11782" max="11782" width="7.85546875" style="41" customWidth="1"/>
    <col min="11783" max="11783" width="13.85546875" style="41" bestFit="1" customWidth="1"/>
    <col min="11784" max="11784" width="16" style="41" bestFit="1" customWidth="1"/>
    <col min="11785" max="11785" width="8.42578125" style="41" customWidth="1"/>
    <col min="11786" max="11786" width="6.85546875" style="41" customWidth="1"/>
    <col min="11787" max="11788" width="9.42578125" style="41" bestFit="1" customWidth="1"/>
    <col min="11789" max="11789" width="6.85546875" style="41" customWidth="1"/>
    <col min="11790" max="11790" width="19.28515625" style="41" bestFit="1" customWidth="1"/>
    <col min="11791" max="11791" width="9.42578125" style="41" bestFit="1" customWidth="1"/>
    <col min="11792" max="11792" width="13.140625" style="41" customWidth="1"/>
    <col min="11793" max="11793" width="42.85546875" style="41" customWidth="1"/>
    <col min="11794" max="12032" width="9.140625" style="41"/>
    <col min="12033" max="12033" width="11.42578125" style="41" customWidth="1"/>
    <col min="12034" max="12034" width="43.85546875" style="41" customWidth="1"/>
    <col min="12035" max="12035" width="7.28515625" style="41" customWidth="1"/>
    <col min="12036" max="12036" width="10.7109375" style="41" bestFit="1" customWidth="1"/>
    <col min="12037" max="12037" width="8.42578125" style="41" customWidth="1"/>
    <col min="12038" max="12038" width="7.85546875" style="41" customWidth="1"/>
    <col min="12039" max="12039" width="13.85546875" style="41" bestFit="1" customWidth="1"/>
    <col min="12040" max="12040" width="16" style="41" bestFit="1" customWidth="1"/>
    <col min="12041" max="12041" width="8.42578125" style="41" customWidth="1"/>
    <col min="12042" max="12042" width="6.85546875" style="41" customWidth="1"/>
    <col min="12043" max="12044" width="9.42578125" style="41" bestFit="1" customWidth="1"/>
    <col min="12045" max="12045" width="6.85546875" style="41" customWidth="1"/>
    <col min="12046" max="12046" width="19.28515625" style="41" bestFit="1" customWidth="1"/>
    <col min="12047" max="12047" width="9.42578125" style="41" bestFit="1" customWidth="1"/>
    <col min="12048" max="12048" width="13.140625" style="41" customWidth="1"/>
    <col min="12049" max="12049" width="42.85546875" style="41" customWidth="1"/>
    <col min="12050" max="12288" width="9.140625" style="41"/>
    <col min="12289" max="12289" width="11.42578125" style="41" customWidth="1"/>
    <col min="12290" max="12290" width="43.85546875" style="41" customWidth="1"/>
    <col min="12291" max="12291" width="7.28515625" style="41" customWidth="1"/>
    <col min="12292" max="12292" width="10.7109375" style="41" bestFit="1" customWidth="1"/>
    <col min="12293" max="12293" width="8.42578125" style="41" customWidth="1"/>
    <col min="12294" max="12294" width="7.85546875" style="41" customWidth="1"/>
    <col min="12295" max="12295" width="13.85546875" style="41" bestFit="1" customWidth="1"/>
    <col min="12296" max="12296" width="16" style="41" bestFit="1" customWidth="1"/>
    <col min="12297" max="12297" width="8.42578125" style="41" customWidth="1"/>
    <col min="12298" max="12298" width="6.85546875" style="41" customWidth="1"/>
    <col min="12299" max="12300" width="9.42578125" style="41" bestFit="1" customWidth="1"/>
    <col min="12301" max="12301" width="6.85546875" style="41" customWidth="1"/>
    <col min="12302" max="12302" width="19.28515625" style="41" bestFit="1" customWidth="1"/>
    <col min="12303" max="12303" width="9.42578125" style="41" bestFit="1" customWidth="1"/>
    <col min="12304" max="12304" width="13.140625" style="41" customWidth="1"/>
    <col min="12305" max="12305" width="42.85546875" style="41" customWidth="1"/>
    <col min="12306" max="12544" width="9.140625" style="41"/>
    <col min="12545" max="12545" width="11.42578125" style="41" customWidth="1"/>
    <col min="12546" max="12546" width="43.85546875" style="41" customWidth="1"/>
    <col min="12547" max="12547" width="7.28515625" style="41" customWidth="1"/>
    <col min="12548" max="12548" width="10.7109375" style="41" bestFit="1" customWidth="1"/>
    <col min="12549" max="12549" width="8.42578125" style="41" customWidth="1"/>
    <col min="12550" max="12550" width="7.85546875" style="41" customWidth="1"/>
    <col min="12551" max="12551" width="13.85546875" style="41" bestFit="1" customWidth="1"/>
    <col min="12552" max="12552" width="16" style="41" bestFit="1" customWidth="1"/>
    <col min="12553" max="12553" width="8.42578125" style="41" customWidth="1"/>
    <col min="12554" max="12554" width="6.85546875" style="41" customWidth="1"/>
    <col min="12555" max="12556" width="9.42578125" style="41" bestFit="1" customWidth="1"/>
    <col min="12557" max="12557" width="6.85546875" style="41" customWidth="1"/>
    <col min="12558" max="12558" width="19.28515625" style="41" bestFit="1" customWidth="1"/>
    <col min="12559" max="12559" width="9.42578125" style="41" bestFit="1" customWidth="1"/>
    <col min="12560" max="12560" width="13.140625" style="41" customWidth="1"/>
    <col min="12561" max="12561" width="42.85546875" style="41" customWidth="1"/>
    <col min="12562" max="12800" width="9.140625" style="41"/>
    <col min="12801" max="12801" width="11.42578125" style="41" customWidth="1"/>
    <col min="12802" max="12802" width="43.85546875" style="41" customWidth="1"/>
    <col min="12803" max="12803" width="7.28515625" style="41" customWidth="1"/>
    <col min="12804" max="12804" width="10.7109375" style="41" bestFit="1" customWidth="1"/>
    <col min="12805" max="12805" width="8.42578125" style="41" customWidth="1"/>
    <col min="12806" max="12806" width="7.85546875" style="41" customWidth="1"/>
    <col min="12807" max="12807" width="13.85546875" style="41" bestFit="1" customWidth="1"/>
    <col min="12808" max="12808" width="16" style="41" bestFit="1" customWidth="1"/>
    <col min="12809" max="12809" width="8.42578125" style="41" customWidth="1"/>
    <col min="12810" max="12810" width="6.85546875" style="41" customWidth="1"/>
    <col min="12811" max="12812" width="9.42578125" style="41" bestFit="1" customWidth="1"/>
    <col min="12813" max="12813" width="6.85546875" style="41" customWidth="1"/>
    <col min="12814" max="12814" width="19.28515625" style="41" bestFit="1" customWidth="1"/>
    <col min="12815" max="12815" width="9.42578125" style="41" bestFit="1" customWidth="1"/>
    <col min="12816" max="12816" width="13.140625" style="41" customWidth="1"/>
    <col min="12817" max="12817" width="42.85546875" style="41" customWidth="1"/>
    <col min="12818" max="13056" width="9.140625" style="41"/>
    <col min="13057" max="13057" width="11.42578125" style="41" customWidth="1"/>
    <col min="13058" max="13058" width="43.85546875" style="41" customWidth="1"/>
    <col min="13059" max="13059" width="7.28515625" style="41" customWidth="1"/>
    <col min="13060" max="13060" width="10.7109375" style="41" bestFit="1" customWidth="1"/>
    <col min="13061" max="13061" width="8.42578125" style="41" customWidth="1"/>
    <col min="13062" max="13062" width="7.85546875" style="41" customWidth="1"/>
    <col min="13063" max="13063" width="13.85546875" style="41" bestFit="1" customWidth="1"/>
    <col min="13064" max="13064" width="16" style="41" bestFit="1" customWidth="1"/>
    <col min="13065" max="13065" width="8.42578125" style="41" customWidth="1"/>
    <col min="13066" max="13066" width="6.85546875" style="41" customWidth="1"/>
    <col min="13067" max="13068" width="9.42578125" style="41" bestFit="1" customWidth="1"/>
    <col min="13069" max="13069" width="6.85546875" style="41" customWidth="1"/>
    <col min="13070" max="13070" width="19.28515625" style="41" bestFit="1" customWidth="1"/>
    <col min="13071" max="13071" width="9.42578125" style="41" bestFit="1" customWidth="1"/>
    <col min="13072" max="13072" width="13.140625" style="41" customWidth="1"/>
    <col min="13073" max="13073" width="42.85546875" style="41" customWidth="1"/>
    <col min="13074" max="13312" width="9.140625" style="41"/>
    <col min="13313" max="13313" width="11.42578125" style="41" customWidth="1"/>
    <col min="13314" max="13314" width="43.85546875" style="41" customWidth="1"/>
    <col min="13315" max="13315" width="7.28515625" style="41" customWidth="1"/>
    <col min="13316" max="13316" width="10.7109375" style="41" bestFit="1" customWidth="1"/>
    <col min="13317" max="13317" width="8.42578125" style="41" customWidth="1"/>
    <col min="13318" max="13318" width="7.85546875" style="41" customWidth="1"/>
    <col min="13319" max="13319" width="13.85546875" style="41" bestFit="1" customWidth="1"/>
    <col min="13320" max="13320" width="16" style="41" bestFit="1" customWidth="1"/>
    <col min="13321" max="13321" width="8.42578125" style="41" customWidth="1"/>
    <col min="13322" max="13322" width="6.85546875" style="41" customWidth="1"/>
    <col min="13323" max="13324" width="9.42578125" style="41" bestFit="1" customWidth="1"/>
    <col min="13325" max="13325" width="6.85546875" style="41" customWidth="1"/>
    <col min="13326" max="13326" width="19.28515625" style="41" bestFit="1" customWidth="1"/>
    <col min="13327" max="13327" width="9.42578125" style="41" bestFit="1" customWidth="1"/>
    <col min="13328" max="13328" width="13.140625" style="41" customWidth="1"/>
    <col min="13329" max="13329" width="42.85546875" style="41" customWidth="1"/>
    <col min="13330" max="13568" width="9.140625" style="41"/>
    <col min="13569" max="13569" width="11.42578125" style="41" customWidth="1"/>
    <col min="13570" max="13570" width="43.85546875" style="41" customWidth="1"/>
    <col min="13571" max="13571" width="7.28515625" style="41" customWidth="1"/>
    <col min="13572" max="13572" width="10.7109375" style="41" bestFit="1" customWidth="1"/>
    <col min="13573" max="13573" width="8.42578125" style="41" customWidth="1"/>
    <col min="13574" max="13574" width="7.85546875" style="41" customWidth="1"/>
    <col min="13575" max="13575" width="13.85546875" style="41" bestFit="1" customWidth="1"/>
    <col min="13576" max="13576" width="16" style="41" bestFit="1" customWidth="1"/>
    <col min="13577" max="13577" width="8.42578125" style="41" customWidth="1"/>
    <col min="13578" max="13578" width="6.85546875" style="41" customWidth="1"/>
    <col min="13579" max="13580" width="9.42578125" style="41" bestFit="1" customWidth="1"/>
    <col min="13581" max="13581" width="6.85546875" style="41" customWidth="1"/>
    <col min="13582" max="13582" width="19.28515625" style="41" bestFit="1" customWidth="1"/>
    <col min="13583" max="13583" width="9.42578125" style="41" bestFit="1" customWidth="1"/>
    <col min="13584" max="13584" width="13.140625" style="41" customWidth="1"/>
    <col min="13585" max="13585" width="42.85546875" style="41" customWidth="1"/>
    <col min="13586" max="13824" width="9.140625" style="41"/>
    <col min="13825" max="13825" width="11.42578125" style="41" customWidth="1"/>
    <col min="13826" max="13826" width="43.85546875" style="41" customWidth="1"/>
    <col min="13827" max="13827" width="7.28515625" style="41" customWidth="1"/>
    <col min="13828" max="13828" width="10.7109375" style="41" bestFit="1" customWidth="1"/>
    <col min="13829" max="13829" width="8.42578125" style="41" customWidth="1"/>
    <col min="13830" max="13830" width="7.85546875" style="41" customWidth="1"/>
    <col min="13831" max="13831" width="13.85546875" style="41" bestFit="1" customWidth="1"/>
    <col min="13832" max="13832" width="16" style="41" bestFit="1" customWidth="1"/>
    <col min="13833" max="13833" width="8.42578125" style="41" customWidth="1"/>
    <col min="13834" max="13834" width="6.85546875" style="41" customWidth="1"/>
    <col min="13835" max="13836" width="9.42578125" style="41" bestFit="1" customWidth="1"/>
    <col min="13837" max="13837" width="6.85546875" style="41" customWidth="1"/>
    <col min="13838" max="13838" width="19.28515625" style="41" bestFit="1" customWidth="1"/>
    <col min="13839" max="13839" width="9.42578125" style="41" bestFit="1" customWidth="1"/>
    <col min="13840" max="13840" width="13.140625" style="41" customWidth="1"/>
    <col min="13841" max="13841" width="42.85546875" style="41" customWidth="1"/>
    <col min="13842" max="14080" width="9.140625" style="41"/>
    <col min="14081" max="14081" width="11.42578125" style="41" customWidth="1"/>
    <col min="14082" max="14082" width="43.85546875" style="41" customWidth="1"/>
    <col min="14083" max="14083" width="7.28515625" style="41" customWidth="1"/>
    <col min="14084" max="14084" width="10.7109375" style="41" bestFit="1" customWidth="1"/>
    <col min="14085" max="14085" width="8.42578125" style="41" customWidth="1"/>
    <col min="14086" max="14086" width="7.85546875" style="41" customWidth="1"/>
    <col min="14087" max="14087" width="13.85546875" style="41" bestFit="1" customWidth="1"/>
    <col min="14088" max="14088" width="16" style="41" bestFit="1" customWidth="1"/>
    <col min="14089" max="14089" width="8.42578125" style="41" customWidth="1"/>
    <col min="14090" max="14090" width="6.85546875" style="41" customWidth="1"/>
    <col min="14091" max="14092" width="9.42578125" style="41" bestFit="1" customWidth="1"/>
    <col min="14093" max="14093" width="6.85546875" style="41" customWidth="1"/>
    <col min="14094" max="14094" width="19.28515625" style="41" bestFit="1" customWidth="1"/>
    <col min="14095" max="14095" width="9.42578125" style="41" bestFit="1" customWidth="1"/>
    <col min="14096" max="14096" width="13.140625" style="41" customWidth="1"/>
    <col min="14097" max="14097" width="42.85546875" style="41" customWidth="1"/>
    <col min="14098" max="14336" width="9.140625" style="41"/>
    <col min="14337" max="14337" width="11.42578125" style="41" customWidth="1"/>
    <col min="14338" max="14338" width="43.85546875" style="41" customWidth="1"/>
    <col min="14339" max="14339" width="7.28515625" style="41" customWidth="1"/>
    <col min="14340" max="14340" width="10.7109375" style="41" bestFit="1" customWidth="1"/>
    <col min="14341" max="14341" width="8.42578125" style="41" customWidth="1"/>
    <col min="14342" max="14342" width="7.85546875" style="41" customWidth="1"/>
    <col min="14343" max="14343" width="13.85546875" style="41" bestFit="1" customWidth="1"/>
    <col min="14344" max="14344" width="16" style="41" bestFit="1" customWidth="1"/>
    <col min="14345" max="14345" width="8.42578125" style="41" customWidth="1"/>
    <col min="14346" max="14346" width="6.85546875" style="41" customWidth="1"/>
    <col min="14347" max="14348" width="9.42578125" style="41" bestFit="1" customWidth="1"/>
    <col min="14349" max="14349" width="6.85546875" style="41" customWidth="1"/>
    <col min="14350" max="14350" width="19.28515625" style="41" bestFit="1" customWidth="1"/>
    <col min="14351" max="14351" width="9.42578125" style="41" bestFit="1" customWidth="1"/>
    <col min="14352" max="14352" width="13.140625" style="41" customWidth="1"/>
    <col min="14353" max="14353" width="42.85546875" style="41" customWidth="1"/>
    <col min="14354" max="14592" width="9.140625" style="41"/>
    <col min="14593" max="14593" width="11.42578125" style="41" customWidth="1"/>
    <col min="14594" max="14594" width="43.85546875" style="41" customWidth="1"/>
    <col min="14595" max="14595" width="7.28515625" style="41" customWidth="1"/>
    <col min="14596" max="14596" width="10.7109375" style="41" bestFit="1" customWidth="1"/>
    <col min="14597" max="14597" width="8.42578125" style="41" customWidth="1"/>
    <col min="14598" max="14598" width="7.85546875" style="41" customWidth="1"/>
    <col min="14599" max="14599" width="13.85546875" style="41" bestFit="1" customWidth="1"/>
    <col min="14600" max="14600" width="16" style="41" bestFit="1" customWidth="1"/>
    <col min="14601" max="14601" width="8.42578125" style="41" customWidth="1"/>
    <col min="14602" max="14602" width="6.85546875" style="41" customWidth="1"/>
    <col min="14603" max="14604" width="9.42578125" style="41" bestFit="1" customWidth="1"/>
    <col min="14605" max="14605" width="6.85546875" style="41" customWidth="1"/>
    <col min="14606" max="14606" width="19.28515625" style="41" bestFit="1" customWidth="1"/>
    <col min="14607" max="14607" width="9.42578125" style="41" bestFit="1" customWidth="1"/>
    <col min="14608" max="14608" width="13.140625" style="41" customWidth="1"/>
    <col min="14609" max="14609" width="42.85546875" style="41" customWidth="1"/>
    <col min="14610" max="14848" width="9.140625" style="41"/>
    <col min="14849" max="14849" width="11.42578125" style="41" customWidth="1"/>
    <col min="14850" max="14850" width="43.85546875" style="41" customWidth="1"/>
    <col min="14851" max="14851" width="7.28515625" style="41" customWidth="1"/>
    <col min="14852" max="14852" width="10.7109375" style="41" bestFit="1" customWidth="1"/>
    <col min="14853" max="14853" width="8.42578125" style="41" customWidth="1"/>
    <col min="14854" max="14854" width="7.85546875" style="41" customWidth="1"/>
    <col min="14855" max="14855" width="13.85546875" style="41" bestFit="1" customWidth="1"/>
    <col min="14856" max="14856" width="16" style="41" bestFit="1" customWidth="1"/>
    <col min="14857" max="14857" width="8.42578125" style="41" customWidth="1"/>
    <col min="14858" max="14858" width="6.85546875" style="41" customWidth="1"/>
    <col min="14859" max="14860" width="9.42578125" style="41" bestFit="1" customWidth="1"/>
    <col min="14861" max="14861" width="6.85546875" style="41" customWidth="1"/>
    <col min="14862" max="14862" width="19.28515625" style="41" bestFit="1" customWidth="1"/>
    <col min="14863" max="14863" width="9.42578125" style="41" bestFit="1" customWidth="1"/>
    <col min="14864" max="14864" width="13.140625" style="41" customWidth="1"/>
    <col min="14865" max="14865" width="42.85546875" style="41" customWidth="1"/>
    <col min="14866" max="15104" width="9.140625" style="41"/>
    <col min="15105" max="15105" width="11.42578125" style="41" customWidth="1"/>
    <col min="15106" max="15106" width="43.85546875" style="41" customWidth="1"/>
    <col min="15107" max="15107" width="7.28515625" style="41" customWidth="1"/>
    <col min="15108" max="15108" width="10.7109375" style="41" bestFit="1" customWidth="1"/>
    <col min="15109" max="15109" width="8.42578125" style="41" customWidth="1"/>
    <col min="15110" max="15110" width="7.85546875" style="41" customWidth="1"/>
    <col min="15111" max="15111" width="13.85546875" style="41" bestFit="1" customWidth="1"/>
    <col min="15112" max="15112" width="16" style="41" bestFit="1" customWidth="1"/>
    <col min="15113" max="15113" width="8.42578125" style="41" customWidth="1"/>
    <col min="15114" max="15114" width="6.85546875" style="41" customWidth="1"/>
    <col min="15115" max="15116" width="9.42578125" style="41" bestFit="1" customWidth="1"/>
    <col min="15117" max="15117" width="6.85546875" style="41" customWidth="1"/>
    <col min="15118" max="15118" width="19.28515625" style="41" bestFit="1" customWidth="1"/>
    <col min="15119" max="15119" width="9.42578125" style="41" bestFit="1" customWidth="1"/>
    <col min="15120" max="15120" width="13.140625" style="41" customWidth="1"/>
    <col min="15121" max="15121" width="42.85546875" style="41" customWidth="1"/>
    <col min="15122" max="15360" width="9.140625" style="41"/>
    <col min="15361" max="15361" width="11.42578125" style="41" customWidth="1"/>
    <col min="15362" max="15362" width="43.85546875" style="41" customWidth="1"/>
    <col min="15363" max="15363" width="7.28515625" style="41" customWidth="1"/>
    <col min="15364" max="15364" width="10.7109375" style="41" bestFit="1" customWidth="1"/>
    <col min="15365" max="15365" width="8.42578125" style="41" customWidth="1"/>
    <col min="15366" max="15366" width="7.85546875" style="41" customWidth="1"/>
    <col min="15367" max="15367" width="13.85546875" style="41" bestFit="1" customWidth="1"/>
    <col min="15368" max="15368" width="16" style="41" bestFit="1" customWidth="1"/>
    <col min="15369" max="15369" width="8.42578125" style="41" customWidth="1"/>
    <col min="15370" max="15370" width="6.85546875" style="41" customWidth="1"/>
    <col min="15371" max="15372" width="9.42578125" style="41" bestFit="1" customWidth="1"/>
    <col min="15373" max="15373" width="6.85546875" style="41" customWidth="1"/>
    <col min="15374" max="15374" width="19.28515625" style="41" bestFit="1" customWidth="1"/>
    <col min="15375" max="15375" width="9.42578125" style="41" bestFit="1" customWidth="1"/>
    <col min="15376" max="15376" width="13.140625" style="41" customWidth="1"/>
    <col min="15377" max="15377" width="42.85546875" style="41" customWidth="1"/>
    <col min="15378" max="15616" width="9.140625" style="41"/>
    <col min="15617" max="15617" width="11.42578125" style="41" customWidth="1"/>
    <col min="15618" max="15618" width="43.85546875" style="41" customWidth="1"/>
    <col min="15619" max="15619" width="7.28515625" style="41" customWidth="1"/>
    <col min="15620" max="15620" width="10.7109375" style="41" bestFit="1" customWidth="1"/>
    <col min="15621" max="15621" width="8.42578125" style="41" customWidth="1"/>
    <col min="15622" max="15622" width="7.85546875" style="41" customWidth="1"/>
    <col min="15623" max="15623" width="13.85546875" style="41" bestFit="1" customWidth="1"/>
    <col min="15624" max="15624" width="16" style="41" bestFit="1" customWidth="1"/>
    <col min="15625" max="15625" width="8.42578125" style="41" customWidth="1"/>
    <col min="15626" max="15626" width="6.85546875" style="41" customWidth="1"/>
    <col min="15627" max="15628" width="9.42578125" style="41" bestFit="1" customWidth="1"/>
    <col min="15629" max="15629" width="6.85546875" style="41" customWidth="1"/>
    <col min="15630" max="15630" width="19.28515625" style="41" bestFit="1" customWidth="1"/>
    <col min="15631" max="15631" width="9.42578125" style="41" bestFit="1" customWidth="1"/>
    <col min="15632" max="15632" width="13.140625" style="41" customWidth="1"/>
    <col min="15633" max="15633" width="42.85546875" style="41" customWidth="1"/>
    <col min="15634" max="15872" width="9.140625" style="41"/>
    <col min="15873" max="15873" width="11.42578125" style="41" customWidth="1"/>
    <col min="15874" max="15874" width="43.85546875" style="41" customWidth="1"/>
    <col min="15875" max="15875" width="7.28515625" style="41" customWidth="1"/>
    <col min="15876" max="15876" width="10.7109375" style="41" bestFit="1" customWidth="1"/>
    <col min="15877" max="15877" width="8.42578125" style="41" customWidth="1"/>
    <col min="15878" max="15878" width="7.85546875" style="41" customWidth="1"/>
    <col min="15879" max="15879" width="13.85546875" style="41" bestFit="1" customWidth="1"/>
    <col min="15880" max="15880" width="16" style="41" bestFit="1" customWidth="1"/>
    <col min="15881" max="15881" width="8.42578125" style="41" customWidth="1"/>
    <col min="15882" max="15882" width="6.85546875" style="41" customWidth="1"/>
    <col min="15883" max="15884" width="9.42578125" style="41" bestFit="1" customWidth="1"/>
    <col min="15885" max="15885" width="6.85546875" style="41" customWidth="1"/>
    <col min="15886" max="15886" width="19.28515625" style="41" bestFit="1" customWidth="1"/>
    <col min="15887" max="15887" width="9.42578125" style="41" bestFit="1" customWidth="1"/>
    <col min="15888" max="15888" width="13.140625" style="41" customWidth="1"/>
    <col min="15889" max="15889" width="42.85546875" style="41" customWidth="1"/>
    <col min="15890" max="16128" width="9.140625" style="41"/>
    <col min="16129" max="16129" width="11.42578125" style="41" customWidth="1"/>
    <col min="16130" max="16130" width="43.85546875" style="41" customWidth="1"/>
    <col min="16131" max="16131" width="7.28515625" style="41" customWidth="1"/>
    <col min="16132" max="16132" width="10.7109375" style="41" bestFit="1" customWidth="1"/>
    <col min="16133" max="16133" width="8.42578125" style="41" customWidth="1"/>
    <col min="16134" max="16134" width="7.85546875" style="41" customWidth="1"/>
    <col min="16135" max="16135" width="13.85546875" style="41" bestFit="1" customWidth="1"/>
    <col min="16136" max="16136" width="16" style="41" bestFit="1" customWidth="1"/>
    <col min="16137" max="16137" width="8.42578125" style="41" customWidth="1"/>
    <col min="16138" max="16138" width="6.85546875" style="41" customWidth="1"/>
    <col min="16139" max="16140" width="9.42578125" style="41" bestFit="1" customWidth="1"/>
    <col min="16141" max="16141" width="6.85546875" style="41" customWidth="1"/>
    <col min="16142" max="16142" width="19.28515625" style="41" bestFit="1" customWidth="1"/>
    <col min="16143" max="16143" width="9.42578125" style="41" bestFit="1" customWidth="1"/>
    <col min="16144" max="16144" width="13.140625" style="41" customWidth="1"/>
    <col min="16145" max="16145" width="42.85546875" style="41" customWidth="1"/>
    <col min="16146" max="16384" width="9.140625" style="41"/>
  </cols>
  <sheetData>
    <row r="1" spans="1:17" s="40" customFormat="1" ht="15" customHeight="1">
      <c r="A1" s="807" t="s">
        <v>498</v>
      </c>
      <c r="B1" s="807"/>
      <c r="C1" s="807"/>
      <c r="D1" s="807"/>
      <c r="E1" s="807"/>
      <c r="F1" s="807"/>
      <c r="G1" s="807"/>
      <c r="H1" s="807"/>
      <c r="I1" s="807"/>
      <c r="J1" s="807"/>
      <c r="K1" s="807"/>
      <c r="L1" s="807"/>
      <c r="M1" s="807"/>
      <c r="N1" s="807"/>
      <c r="O1" s="807"/>
      <c r="P1" s="807"/>
    </row>
    <row r="2" spans="1:17" ht="22.5" customHeight="1">
      <c r="A2" s="807" t="s">
        <v>499</v>
      </c>
      <c r="B2" s="807"/>
      <c r="C2" s="807"/>
      <c r="D2" s="807"/>
      <c r="E2" s="807"/>
      <c r="F2" s="807"/>
      <c r="G2" s="807"/>
      <c r="H2" s="807"/>
      <c r="I2" s="807"/>
      <c r="J2" s="807"/>
      <c r="K2" s="807"/>
      <c r="L2" s="807"/>
      <c r="M2" s="807"/>
      <c r="N2" s="807"/>
      <c r="O2" s="807"/>
      <c r="P2" s="807"/>
    </row>
    <row r="3" spans="1:17" s="42" customFormat="1" ht="23.25" customHeight="1">
      <c r="A3" s="808" t="s">
        <v>500</v>
      </c>
      <c r="B3" s="808"/>
      <c r="C3" s="808"/>
      <c r="D3" s="808"/>
      <c r="E3" s="808"/>
      <c r="F3" s="808"/>
      <c r="G3" s="808"/>
      <c r="H3" s="808"/>
      <c r="I3" s="808"/>
      <c r="J3" s="808"/>
      <c r="K3" s="808"/>
      <c r="L3" s="808"/>
      <c r="M3" s="808"/>
      <c r="N3" s="808"/>
      <c r="O3" s="808"/>
      <c r="P3" s="808"/>
    </row>
    <row r="4" spans="1:17" s="42" customFormat="1" ht="23.25" customHeight="1">
      <c r="A4" s="807" t="s">
        <v>501</v>
      </c>
      <c r="B4" s="807"/>
      <c r="C4" s="807"/>
      <c r="D4" s="807"/>
      <c r="E4" s="807"/>
      <c r="F4" s="807"/>
      <c r="G4" s="807"/>
      <c r="H4" s="807"/>
      <c r="I4" s="807"/>
      <c r="J4" s="807"/>
      <c r="K4" s="807"/>
      <c r="L4" s="807"/>
      <c r="M4" s="807"/>
      <c r="N4" s="807"/>
      <c r="O4" s="807"/>
      <c r="P4" s="807"/>
    </row>
    <row r="5" spans="1:17" ht="22.5" customHeight="1">
      <c r="A5" s="809" t="s">
        <v>502</v>
      </c>
      <c r="B5" s="809"/>
      <c r="C5" s="809"/>
      <c r="D5" s="809"/>
      <c r="E5" s="809"/>
      <c r="F5" s="809"/>
      <c r="G5" s="809"/>
      <c r="H5" s="809"/>
      <c r="I5" s="809"/>
      <c r="J5" s="809"/>
      <c r="K5" s="809"/>
      <c r="L5" s="809"/>
      <c r="M5" s="809"/>
      <c r="N5" s="809"/>
      <c r="O5" s="809"/>
      <c r="P5" s="809"/>
    </row>
    <row r="6" spans="1:17" ht="25.5" customHeight="1">
      <c r="A6" s="809"/>
      <c r="B6" s="809"/>
      <c r="C6" s="809"/>
      <c r="D6" s="809"/>
      <c r="E6" s="809"/>
      <c r="F6" s="809"/>
      <c r="G6" s="809"/>
      <c r="H6" s="809"/>
      <c r="I6" s="809"/>
      <c r="J6" s="809"/>
      <c r="K6" s="809"/>
      <c r="L6" s="809"/>
      <c r="M6" s="809"/>
      <c r="N6" s="809"/>
      <c r="O6" s="809"/>
      <c r="P6" s="809"/>
    </row>
    <row r="7" spans="1:17" ht="29.25" customHeight="1">
      <c r="A7" s="809"/>
      <c r="B7" s="809"/>
      <c r="C7" s="809"/>
      <c r="D7" s="809"/>
      <c r="E7" s="809"/>
      <c r="F7" s="809"/>
      <c r="G7" s="809"/>
      <c r="H7" s="809"/>
      <c r="I7" s="809"/>
      <c r="J7" s="809"/>
      <c r="K7" s="809"/>
      <c r="L7" s="809"/>
      <c r="M7" s="809"/>
      <c r="N7" s="809"/>
      <c r="O7" s="809"/>
      <c r="P7" s="809"/>
    </row>
    <row r="8" spans="1:17" ht="13.5" customHeight="1">
      <c r="A8" s="43"/>
      <c r="B8" s="43"/>
      <c r="C8" s="806" t="s">
        <v>503</v>
      </c>
      <c r="D8" s="806"/>
      <c r="E8" s="806"/>
      <c r="F8" s="806"/>
      <c r="G8" s="806"/>
      <c r="H8" s="806"/>
      <c r="I8" s="806"/>
      <c r="J8" s="806"/>
      <c r="K8" s="806"/>
      <c r="L8" s="806"/>
      <c r="M8" s="806"/>
      <c r="N8" s="806"/>
      <c r="O8" s="806"/>
      <c r="P8" s="806"/>
    </row>
    <row r="9" spans="1:17" ht="15.75" customHeight="1">
      <c r="A9" s="793" t="s">
        <v>504</v>
      </c>
      <c r="B9" s="802" t="s">
        <v>505</v>
      </c>
      <c r="C9" s="793" t="s">
        <v>506</v>
      </c>
      <c r="D9" s="793"/>
      <c r="E9" s="793"/>
      <c r="F9" s="793"/>
      <c r="G9" s="793"/>
      <c r="H9" s="793"/>
      <c r="I9" s="793"/>
      <c r="J9" s="793" t="s">
        <v>507</v>
      </c>
      <c r="K9" s="793"/>
      <c r="L9" s="793"/>
      <c r="M9" s="793"/>
      <c r="N9" s="793"/>
      <c r="O9" s="793"/>
      <c r="P9" s="793"/>
    </row>
    <row r="10" spans="1:17" ht="15.75" customHeight="1">
      <c r="A10" s="793"/>
      <c r="B10" s="802"/>
      <c r="C10" s="793" t="s">
        <v>495</v>
      </c>
      <c r="D10" s="793"/>
      <c r="E10" s="793"/>
      <c r="F10" s="793"/>
      <c r="G10" s="793" t="s">
        <v>508</v>
      </c>
      <c r="H10" s="793"/>
      <c r="I10" s="793"/>
      <c r="J10" s="793" t="s">
        <v>495</v>
      </c>
      <c r="K10" s="793"/>
      <c r="L10" s="793"/>
      <c r="M10" s="793"/>
      <c r="N10" s="793" t="s">
        <v>508</v>
      </c>
      <c r="O10" s="793"/>
      <c r="P10" s="793"/>
    </row>
    <row r="11" spans="1:17" s="47" customFormat="1" ht="114">
      <c r="A11" s="793"/>
      <c r="B11" s="802"/>
      <c r="C11" s="44" t="s">
        <v>15</v>
      </c>
      <c r="D11" s="44" t="s">
        <v>509</v>
      </c>
      <c r="E11" s="44" t="s">
        <v>510</v>
      </c>
      <c r="F11" s="44" t="s">
        <v>511</v>
      </c>
      <c r="G11" s="45" t="s">
        <v>512</v>
      </c>
      <c r="H11" s="44" t="s">
        <v>513</v>
      </c>
      <c r="I11" s="44" t="s">
        <v>514</v>
      </c>
      <c r="J11" s="44" t="s">
        <v>15</v>
      </c>
      <c r="K11" s="44" t="s">
        <v>509</v>
      </c>
      <c r="L11" s="44" t="s">
        <v>510</v>
      </c>
      <c r="M11" s="44" t="s">
        <v>511</v>
      </c>
      <c r="N11" s="44" t="s">
        <v>512</v>
      </c>
      <c r="O11" s="44" t="s">
        <v>515</v>
      </c>
      <c r="P11" s="44" t="s">
        <v>511</v>
      </c>
      <c r="Q11" s="46"/>
    </row>
    <row r="12" spans="1:17" ht="15.75">
      <c r="A12" s="793"/>
      <c r="B12" s="802"/>
      <c r="C12" s="48" t="s">
        <v>516</v>
      </c>
      <c r="D12" s="48" t="s">
        <v>517</v>
      </c>
      <c r="E12" s="48" t="s">
        <v>518</v>
      </c>
      <c r="F12" s="48" t="s">
        <v>519</v>
      </c>
      <c r="G12" s="49" t="s">
        <v>520</v>
      </c>
      <c r="H12" s="48" t="s">
        <v>521</v>
      </c>
      <c r="I12" s="48" t="s">
        <v>522</v>
      </c>
      <c r="J12" s="48" t="s">
        <v>523</v>
      </c>
      <c r="K12" s="48" t="s">
        <v>524</v>
      </c>
      <c r="L12" s="48" t="s">
        <v>525</v>
      </c>
      <c r="M12" s="48" t="s">
        <v>526</v>
      </c>
      <c r="N12" s="48" t="s">
        <v>527</v>
      </c>
      <c r="O12" s="48" t="s">
        <v>528</v>
      </c>
      <c r="P12" s="48" t="s">
        <v>529</v>
      </c>
    </row>
    <row r="13" spans="1:17" s="55" customFormat="1" ht="31.5">
      <c r="A13" s="50" t="s">
        <v>530</v>
      </c>
      <c r="B13" s="51" t="s">
        <v>531</v>
      </c>
      <c r="C13" s="52"/>
      <c r="D13" s="52">
        <f>D14+D41+D56+D73+D77+D78+D79+D82+D97+D134</f>
        <v>0</v>
      </c>
      <c r="E13" s="52">
        <f>E14+E41+E56+E73+E77+E78+E79+E82+E97+E134</f>
        <v>0</v>
      </c>
      <c r="F13" s="53" t="str">
        <f>IF(D13,(D13-E13)/D13,"NB")</f>
        <v>NB</v>
      </c>
      <c r="G13" s="54">
        <f>G14+G41+G56+G73+G77+G78+G79+G82+G97+G134+G142</f>
        <v>0</v>
      </c>
      <c r="H13" s="54">
        <f>H14+H41+H56+H73+H77+H78+H79+H82+H97+H134+H142</f>
        <v>0</v>
      </c>
      <c r="I13" s="54" t="str">
        <f t="shared" ref="I13:I88" si="0">IF(G13,(G13-H13)/G13,"NB")</f>
        <v>NB</v>
      </c>
      <c r="J13" s="52"/>
      <c r="K13" s="52">
        <f>K14+K41+K56+K73+K77+K78+K79+K82+K97+K134</f>
        <v>0</v>
      </c>
      <c r="L13" s="52">
        <f>L14+L41+L56+L73+L77+L78+L79+L82+L97+L134</f>
        <v>0</v>
      </c>
      <c r="M13" s="52" t="str">
        <f>IF(K13,(K13-L13)/K13,"NB")</f>
        <v>NB</v>
      </c>
      <c r="N13" s="54">
        <f>G13</f>
        <v>0</v>
      </c>
      <c r="O13" s="54">
        <f>O14+O41+O56+O73+O77+O78+O79+O82+O97+O134+O142</f>
        <v>0</v>
      </c>
      <c r="P13" s="54" t="str">
        <f>IF(N13,(N13-O13)/N13,"NB")</f>
        <v>NB</v>
      </c>
    </row>
    <row r="14" spans="1:17" s="61" customFormat="1" ht="15.75">
      <c r="A14" s="56" t="s">
        <v>492</v>
      </c>
      <c r="B14" s="57" t="s">
        <v>23</v>
      </c>
      <c r="C14" s="58"/>
      <c r="D14" s="59">
        <f>D15+D22+D21+D25+D33+D34+D35</f>
        <v>0</v>
      </c>
      <c r="E14" s="59">
        <f>E15+E22+E21+E25+E33+E34+E35</f>
        <v>0</v>
      </c>
      <c r="F14" s="58" t="str">
        <f>IF(D14,(D14-E14)/D14,"NB")</f>
        <v>NB</v>
      </c>
      <c r="G14" s="60">
        <f>G15+G22+G21+G25+G33+G34+G35</f>
        <v>0</v>
      </c>
      <c r="H14" s="60">
        <f>H15+H22+H21+H25+H33+H34+H35</f>
        <v>0</v>
      </c>
      <c r="I14" s="60" t="str">
        <f t="shared" si="0"/>
        <v>NB</v>
      </c>
      <c r="J14" s="58"/>
      <c r="K14" s="60">
        <f>K15+K22+K21+K25+K33+K34+K35</f>
        <v>0</v>
      </c>
      <c r="L14" s="60">
        <f>L15+L22+L21+L25+L33+L34+L35</f>
        <v>0</v>
      </c>
      <c r="M14" s="58" t="str">
        <f>IF(K14,(K14-L14)/K14,"NB")</f>
        <v>NB</v>
      </c>
      <c r="N14" s="60">
        <f>N15+N22+N21+N25+N33+N34+N35</f>
        <v>0</v>
      </c>
      <c r="O14" s="60">
        <f>O15+O22+O21+O25+O33+O34+O35</f>
        <v>0</v>
      </c>
      <c r="P14" s="60" t="str">
        <f>IF(N14,(N14-O14)/N14,"NB")</f>
        <v>NB</v>
      </c>
    </row>
    <row r="15" spans="1:17" s="55" customFormat="1" ht="37.5" customHeight="1">
      <c r="A15" s="56" t="s">
        <v>532</v>
      </c>
      <c r="B15" s="62" t="s">
        <v>533</v>
      </c>
      <c r="C15" s="63"/>
      <c r="D15" s="64">
        <f>SUM(D16:D21)</f>
        <v>0</v>
      </c>
      <c r="E15" s="64">
        <f>SUM(E16:E21)</f>
        <v>0</v>
      </c>
      <c r="F15" s="63" t="str">
        <f>IF(D15,(D15-E15)/D15,"NB")</f>
        <v>NB</v>
      </c>
      <c r="G15" s="65">
        <f>SUM(G16:G20)</f>
        <v>0</v>
      </c>
      <c r="H15" s="65">
        <f>SUM(H16:H20)</f>
        <v>0</v>
      </c>
      <c r="I15" s="66" t="str">
        <f t="shared" si="0"/>
        <v>NB</v>
      </c>
      <c r="J15" s="63"/>
      <c r="K15" s="65">
        <f>SUM(K16:K21)</f>
        <v>0</v>
      </c>
      <c r="L15" s="65">
        <f>SUM(L16:L21)</f>
        <v>0</v>
      </c>
      <c r="M15" s="58" t="str">
        <f>IF(K15,(K15-L15)/K15,"NB")</f>
        <v>NB</v>
      </c>
      <c r="N15" s="67">
        <f t="shared" ref="N15:N48" si="1">G15</f>
        <v>0</v>
      </c>
      <c r="O15" s="65">
        <f>SUM(O16:O20)</f>
        <v>0</v>
      </c>
      <c r="P15" s="65" t="str">
        <f>IF(N15,(N15-O15)/N15,"NB")</f>
        <v>NB</v>
      </c>
    </row>
    <row r="16" spans="1:17" ht="15">
      <c r="A16" s="68" t="s">
        <v>534</v>
      </c>
      <c r="B16" s="69" t="s">
        <v>51</v>
      </c>
      <c r="C16" s="70"/>
      <c r="D16" s="70"/>
      <c r="E16" s="70"/>
      <c r="F16" s="71" t="str">
        <f>IF(D16,(D16-E16)/D16,"NB")</f>
        <v>NB</v>
      </c>
      <c r="G16" s="72"/>
      <c r="H16" s="70"/>
      <c r="I16" s="71" t="str">
        <f t="shared" si="0"/>
        <v>NB</v>
      </c>
      <c r="J16" s="70"/>
      <c r="K16" s="70"/>
      <c r="L16" s="70"/>
      <c r="M16" s="73" t="str">
        <f t="shared" ref="M16:M89" si="2">IF(K16,(K16-L16)/K16,"NB")</f>
        <v>NB</v>
      </c>
      <c r="N16" s="74">
        <f t="shared" si="1"/>
        <v>0</v>
      </c>
      <c r="O16" s="70"/>
      <c r="P16" s="75" t="str">
        <f>IF(N16,(N16-O16)/N16,"NB")</f>
        <v>NB</v>
      </c>
    </row>
    <row r="17" spans="1:17" ht="15.75">
      <c r="A17" s="68" t="s">
        <v>535</v>
      </c>
      <c r="B17" s="76" t="s">
        <v>536</v>
      </c>
      <c r="C17" s="77"/>
      <c r="D17" s="77"/>
      <c r="E17" s="77"/>
      <c r="F17" s="71" t="str">
        <f t="shared" ref="F17:F80" si="3">IF(D17,(D17-E17)/D17,"NB")</f>
        <v>NB</v>
      </c>
      <c r="G17" s="78"/>
      <c r="H17" s="77"/>
      <c r="I17" s="71" t="str">
        <f t="shared" si="0"/>
        <v>NB</v>
      </c>
      <c r="J17" s="77"/>
      <c r="K17" s="77"/>
      <c r="L17" s="77"/>
      <c r="M17" s="73" t="str">
        <f t="shared" si="2"/>
        <v>NB</v>
      </c>
      <c r="N17" s="74">
        <f t="shared" si="1"/>
        <v>0</v>
      </c>
      <c r="O17" s="77"/>
      <c r="P17" s="75" t="str">
        <f t="shared" ref="P17:P90" si="4">IF(N17,(N17-O17)/N17,"NB")</f>
        <v>NB</v>
      </c>
    </row>
    <row r="18" spans="1:17" ht="15.75">
      <c r="A18" s="68" t="s">
        <v>537</v>
      </c>
      <c r="B18" s="76" t="s">
        <v>538</v>
      </c>
      <c r="C18" s="77"/>
      <c r="D18" s="77"/>
      <c r="E18" s="77"/>
      <c r="F18" s="71" t="str">
        <f t="shared" si="3"/>
        <v>NB</v>
      </c>
      <c r="G18" s="78"/>
      <c r="H18" s="77"/>
      <c r="I18" s="71" t="str">
        <f t="shared" si="0"/>
        <v>NB</v>
      </c>
      <c r="J18" s="77"/>
      <c r="K18" s="77"/>
      <c r="L18" s="77"/>
      <c r="M18" s="73" t="str">
        <f t="shared" si="2"/>
        <v>NB</v>
      </c>
      <c r="N18" s="74">
        <f t="shared" si="1"/>
        <v>0</v>
      </c>
      <c r="O18" s="77"/>
      <c r="P18" s="75" t="str">
        <f t="shared" si="4"/>
        <v>NB</v>
      </c>
    </row>
    <row r="19" spans="1:17" ht="15.75">
      <c r="A19" s="68" t="s">
        <v>539</v>
      </c>
      <c r="B19" s="76" t="s">
        <v>540</v>
      </c>
      <c r="C19" s="77"/>
      <c r="D19" s="77"/>
      <c r="E19" s="77"/>
      <c r="F19" s="71" t="str">
        <f t="shared" si="3"/>
        <v>NB</v>
      </c>
      <c r="G19" s="78"/>
      <c r="H19" s="77"/>
      <c r="I19" s="71" t="str">
        <f t="shared" si="0"/>
        <v>NB</v>
      </c>
      <c r="J19" s="77"/>
      <c r="K19" s="77"/>
      <c r="L19" s="77"/>
      <c r="M19" s="73" t="str">
        <f t="shared" si="2"/>
        <v>NB</v>
      </c>
      <c r="N19" s="74">
        <f t="shared" si="1"/>
        <v>0</v>
      </c>
      <c r="O19" s="77"/>
      <c r="P19" s="75" t="str">
        <f t="shared" si="4"/>
        <v>NB</v>
      </c>
    </row>
    <row r="20" spans="1:17" ht="15">
      <c r="A20" s="68" t="s">
        <v>541</v>
      </c>
      <c r="B20" s="69" t="s">
        <v>542</v>
      </c>
      <c r="C20" s="70"/>
      <c r="D20" s="70"/>
      <c r="E20" s="70"/>
      <c r="F20" s="71" t="str">
        <f t="shared" si="3"/>
        <v>NB</v>
      </c>
      <c r="G20" s="72"/>
      <c r="H20" s="70"/>
      <c r="I20" s="71" t="str">
        <f t="shared" si="0"/>
        <v>NB</v>
      </c>
      <c r="J20" s="70"/>
      <c r="K20" s="70"/>
      <c r="L20" s="70"/>
      <c r="M20" s="73" t="str">
        <f t="shared" si="2"/>
        <v>NB</v>
      </c>
      <c r="N20" s="74">
        <f t="shared" si="1"/>
        <v>0</v>
      </c>
      <c r="O20" s="70"/>
      <c r="P20" s="75" t="str">
        <f t="shared" si="4"/>
        <v>NB</v>
      </c>
    </row>
    <row r="21" spans="1:17" ht="15.75">
      <c r="A21" s="79" t="s">
        <v>543</v>
      </c>
      <c r="B21" s="80" t="s">
        <v>479</v>
      </c>
      <c r="C21" s="70"/>
      <c r="D21" s="70"/>
      <c r="E21" s="70"/>
      <c r="F21" s="71" t="str">
        <f t="shared" si="3"/>
        <v>NB</v>
      </c>
      <c r="G21" s="72"/>
      <c r="H21" s="70"/>
      <c r="I21" s="71" t="str">
        <f t="shared" si="0"/>
        <v>NB</v>
      </c>
      <c r="J21" s="70"/>
      <c r="K21" s="70"/>
      <c r="L21" s="70"/>
      <c r="M21" s="73" t="str">
        <f t="shared" si="2"/>
        <v>NB</v>
      </c>
      <c r="N21" s="74">
        <f t="shared" si="1"/>
        <v>0</v>
      </c>
      <c r="O21" s="70"/>
      <c r="P21" s="75" t="str">
        <f t="shared" si="4"/>
        <v>NB</v>
      </c>
    </row>
    <row r="22" spans="1:17" s="55" customFormat="1" ht="15.75">
      <c r="A22" s="56" t="s">
        <v>544</v>
      </c>
      <c r="B22" s="62" t="s">
        <v>545</v>
      </c>
      <c r="C22" s="63"/>
      <c r="D22" s="63">
        <f>SUM(D23:D24)</f>
        <v>0</v>
      </c>
      <c r="E22" s="63">
        <f>SUM(E23:E24)</f>
        <v>0</v>
      </c>
      <c r="F22" s="66" t="str">
        <f t="shared" si="3"/>
        <v>NB</v>
      </c>
      <c r="G22" s="65">
        <f>SUM(G23:G24)</f>
        <v>0</v>
      </c>
      <c r="H22" s="65">
        <f>SUM(H23:H24)</f>
        <v>0</v>
      </c>
      <c r="I22" s="66" t="str">
        <f t="shared" si="0"/>
        <v>NB</v>
      </c>
      <c r="J22" s="63"/>
      <c r="K22" s="63">
        <f>SUM(K23:K24)</f>
        <v>0</v>
      </c>
      <c r="L22" s="63">
        <f>SUM(L23:L24)</f>
        <v>0</v>
      </c>
      <c r="M22" s="81" t="str">
        <f t="shared" si="2"/>
        <v>NB</v>
      </c>
      <c r="N22" s="82">
        <f t="shared" si="1"/>
        <v>0</v>
      </c>
      <c r="O22" s="65">
        <f>SUM(O23:O24)</f>
        <v>0</v>
      </c>
      <c r="P22" s="65" t="str">
        <f t="shared" si="4"/>
        <v>NB</v>
      </c>
    </row>
    <row r="23" spans="1:17" ht="15">
      <c r="A23" s="68" t="s">
        <v>546</v>
      </c>
      <c r="B23" s="69" t="s">
        <v>547</v>
      </c>
      <c r="C23" s="83"/>
      <c r="D23" s="83"/>
      <c r="E23" s="83"/>
      <c r="F23" s="71" t="str">
        <f t="shared" si="3"/>
        <v>NB</v>
      </c>
      <c r="G23" s="72"/>
      <c r="H23" s="70"/>
      <c r="I23" s="71" t="str">
        <f t="shared" si="0"/>
        <v>NB</v>
      </c>
      <c r="J23" s="83"/>
      <c r="K23" s="83"/>
      <c r="L23" s="83"/>
      <c r="M23" s="73" t="str">
        <f t="shared" si="2"/>
        <v>NB</v>
      </c>
      <c r="N23" s="74">
        <f t="shared" si="1"/>
        <v>0</v>
      </c>
      <c r="O23" s="83"/>
      <c r="P23" s="75" t="str">
        <f t="shared" si="4"/>
        <v>NB</v>
      </c>
    </row>
    <row r="24" spans="1:17" ht="15">
      <c r="A24" s="68" t="s">
        <v>548</v>
      </c>
      <c r="B24" s="69" t="s">
        <v>122</v>
      </c>
      <c r="C24" s="83"/>
      <c r="D24" s="83"/>
      <c r="E24" s="83"/>
      <c r="F24" s="71" t="str">
        <f t="shared" si="3"/>
        <v>NB</v>
      </c>
      <c r="G24" s="72"/>
      <c r="H24" s="70"/>
      <c r="I24" s="71" t="str">
        <f t="shared" si="0"/>
        <v>NB</v>
      </c>
      <c r="J24" s="83"/>
      <c r="K24" s="83"/>
      <c r="L24" s="83"/>
      <c r="M24" s="73" t="str">
        <f t="shared" si="2"/>
        <v>NB</v>
      </c>
      <c r="N24" s="74">
        <f t="shared" si="1"/>
        <v>0</v>
      </c>
      <c r="O24" s="83"/>
      <c r="P24" s="75" t="str">
        <f t="shared" si="4"/>
        <v>NB</v>
      </c>
    </row>
    <row r="25" spans="1:17" s="55" customFormat="1" ht="15.75">
      <c r="A25" s="56" t="s">
        <v>549</v>
      </c>
      <c r="B25" s="62" t="s">
        <v>550</v>
      </c>
      <c r="C25" s="63"/>
      <c r="D25" s="63">
        <f>SUM(D26:D31)</f>
        <v>0</v>
      </c>
      <c r="E25" s="63">
        <f>SUM(E26:E31)</f>
        <v>0</v>
      </c>
      <c r="F25" s="66" t="str">
        <f t="shared" si="3"/>
        <v>NB</v>
      </c>
      <c r="G25" s="65">
        <f>SUM(G26:G32)</f>
        <v>0</v>
      </c>
      <c r="H25" s="65">
        <f>SUM(H26:H32)</f>
        <v>0</v>
      </c>
      <c r="I25" s="66" t="str">
        <f t="shared" si="0"/>
        <v>NB</v>
      </c>
      <c r="J25" s="63"/>
      <c r="K25" s="63">
        <f>SUM(K26:K31)</f>
        <v>0</v>
      </c>
      <c r="L25" s="63">
        <f>SUM(L26:L31)</f>
        <v>0</v>
      </c>
      <c r="M25" s="81" t="str">
        <f t="shared" si="2"/>
        <v>NB</v>
      </c>
      <c r="N25" s="82">
        <f t="shared" si="1"/>
        <v>0</v>
      </c>
      <c r="O25" s="65">
        <f>SUM(O26:O32)</f>
        <v>0</v>
      </c>
      <c r="P25" s="65" t="str">
        <f t="shared" si="4"/>
        <v>NB</v>
      </c>
      <c r="Q25" s="84"/>
    </row>
    <row r="26" spans="1:17" ht="15.75">
      <c r="A26" s="85" t="s">
        <v>551</v>
      </c>
      <c r="B26" s="86" t="s">
        <v>552</v>
      </c>
      <c r="C26" s="70"/>
      <c r="D26" s="70"/>
      <c r="E26" s="70"/>
      <c r="F26" s="71" t="str">
        <f t="shared" si="3"/>
        <v>NB</v>
      </c>
      <c r="G26" s="72"/>
      <c r="H26" s="70"/>
      <c r="I26" s="71" t="str">
        <f t="shared" si="0"/>
        <v>NB</v>
      </c>
      <c r="J26" s="70"/>
      <c r="K26" s="70"/>
      <c r="L26" s="70"/>
      <c r="M26" s="73" t="str">
        <f t="shared" si="2"/>
        <v>NB</v>
      </c>
      <c r="N26" s="74">
        <f t="shared" si="1"/>
        <v>0</v>
      </c>
      <c r="O26" s="70"/>
      <c r="P26" s="75" t="str">
        <f t="shared" si="4"/>
        <v>NB</v>
      </c>
      <c r="Q26" s="87"/>
    </row>
    <row r="27" spans="1:17" ht="15.75">
      <c r="A27" s="88" t="s">
        <v>553</v>
      </c>
      <c r="B27" s="89" t="s">
        <v>554</v>
      </c>
      <c r="C27" s="77"/>
      <c r="D27" s="77"/>
      <c r="E27" s="77"/>
      <c r="F27" s="71" t="str">
        <f t="shared" si="3"/>
        <v>NB</v>
      </c>
      <c r="G27" s="78"/>
      <c r="H27" s="77"/>
      <c r="I27" s="71" t="str">
        <f t="shared" si="0"/>
        <v>NB</v>
      </c>
      <c r="J27" s="77"/>
      <c r="K27" s="77"/>
      <c r="L27" s="77"/>
      <c r="M27" s="73" t="str">
        <f t="shared" si="2"/>
        <v>NB</v>
      </c>
      <c r="N27" s="74">
        <f t="shared" si="1"/>
        <v>0</v>
      </c>
      <c r="O27" s="77"/>
      <c r="P27" s="75" t="str">
        <f t="shared" si="4"/>
        <v>NB</v>
      </c>
      <c r="Q27" s="87"/>
    </row>
    <row r="28" spans="1:17" ht="15">
      <c r="A28" s="90" t="s">
        <v>555</v>
      </c>
      <c r="B28" s="91" t="s">
        <v>556</v>
      </c>
      <c r="C28" s="92"/>
      <c r="D28" s="92"/>
      <c r="E28" s="92"/>
      <c r="F28" s="71" t="str">
        <f t="shared" si="3"/>
        <v>NB</v>
      </c>
      <c r="G28" s="75"/>
      <c r="H28" s="92"/>
      <c r="I28" s="71" t="str">
        <f t="shared" si="0"/>
        <v>NB</v>
      </c>
      <c r="J28" s="92"/>
      <c r="K28" s="92"/>
      <c r="L28" s="92"/>
      <c r="M28" s="73" t="str">
        <f t="shared" si="2"/>
        <v>NB</v>
      </c>
      <c r="N28" s="74">
        <f t="shared" si="1"/>
        <v>0</v>
      </c>
      <c r="O28" s="92"/>
      <c r="P28" s="75" t="str">
        <f t="shared" si="4"/>
        <v>NB</v>
      </c>
      <c r="Q28" s="87"/>
    </row>
    <row r="29" spans="1:17" ht="15">
      <c r="A29" s="90" t="s">
        <v>557</v>
      </c>
      <c r="B29" s="91" t="s">
        <v>558</v>
      </c>
      <c r="C29" s="92"/>
      <c r="D29" s="92"/>
      <c r="E29" s="92"/>
      <c r="F29" s="71" t="str">
        <f t="shared" si="3"/>
        <v>NB</v>
      </c>
      <c r="G29" s="75"/>
      <c r="H29" s="92"/>
      <c r="I29" s="71" t="str">
        <f t="shared" si="0"/>
        <v>NB</v>
      </c>
      <c r="J29" s="92"/>
      <c r="K29" s="92"/>
      <c r="L29" s="92"/>
      <c r="M29" s="73" t="str">
        <f t="shared" si="2"/>
        <v>NB</v>
      </c>
      <c r="N29" s="74">
        <f t="shared" si="1"/>
        <v>0</v>
      </c>
      <c r="O29" s="92"/>
      <c r="P29" s="75" t="str">
        <f t="shared" si="4"/>
        <v>NB</v>
      </c>
      <c r="Q29" s="87"/>
    </row>
    <row r="30" spans="1:17" ht="15">
      <c r="A30" s="90" t="s">
        <v>559</v>
      </c>
      <c r="B30" s="93" t="s">
        <v>560</v>
      </c>
      <c r="C30" s="92"/>
      <c r="D30" s="92"/>
      <c r="E30" s="92"/>
      <c r="F30" s="71" t="str">
        <f t="shared" si="3"/>
        <v>NB</v>
      </c>
      <c r="G30" s="75"/>
      <c r="H30" s="92"/>
      <c r="I30" s="71" t="str">
        <f t="shared" si="0"/>
        <v>NB</v>
      </c>
      <c r="J30" s="92"/>
      <c r="K30" s="92"/>
      <c r="L30" s="92"/>
      <c r="M30" s="73" t="str">
        <f t="shared" si="2"/>
        <v>NB</v>
      </c>
      <c r="N30" s="74">
        <f t="shared" si="1"/>
        <v>0</v>
      </c>
      <c r="O30" s="92"/>
      <c r="P30" s="75" t="str">
        <f t="shared" si="4"/>
        <v>NB</v>
      </c>
      <c r="Q30" s="87"/>
    </row>
    <row r="31" spans="1:17" ht="15.75">
      <c r="A31" s="94" t="s">
        <v>561</v>
      </c>
      <c r="B31" s="93" t="s">
        <v>562</v>
      </c>
      <c r="C31" s="92"/>
      <c r="D31" s="92"/>
      <c r="E31" s="92"/>
      <c r="F31" s="71" t="str">
        <f t="shared" si="3"/>
        <v>NB</v>
      </c>
      <c r="G31" s="75"/>
      <c r="H31" s="92"/>
      <c r="I31" s="71" t="str">
        <f t="shared" si="0"/>
        <v>NB</v>
      </c>
      <c r="J31" s="92"/>
      <c r="K31" s="92"/>
      <c r="L31" s="92"/>
      <c r="M31" s="73" t="str">
        <f t="shared" si="2"/>
        <v>NB</v>
      </c>
      <c r="N31" s="74">
        <f t="shared" si="1"/>
        <v>0</v>
      </c>
      <c r="O31" s="92"/>
      <c r="P31" s="75" t="str">
        <f t="shared" si="4"/>
        <v>NB</v>
      </c>
      <c r="Q31" s="87"/>
    </row>
    <row r="32" spans="1:17" ht="15.75">
      <c r="A32" s="94" t="s">
        <v>563</v>
      </c>
      <c r="B32" s="93" t="s">
        <v>564</v>
      </c>
      <c r="C32" s="92"/>
      <c r="D32" s="92"/>
      <c r="E32" s="92"/>
      <c r="F32" s="71" t="str">
        <f t="shared" si="3"/>
        <v>NB</v>
      </c>
      <c r="G32" s="75"/>
      <c r="H32" s="92"/>
      <c r="I32" s="71" t="str">
        <f t="shared" si="0"/>
        <v>NB</v>
      </c>
      <c r="J32" s="92"/>
      <c r="K32" s="92"/>
      <c r="L32" s="92"/>
      <c r="M32" s="73" t="str">
        <f t="shared" si="2"/>
        <v>NB</v>
      </c>
      <c r="N32" s="74">
        <f t="shared" si="1"/>
        <v>0</v>
      </c>
      <c r="O32" s="92"/>
      <c r="P32" s="75" t="str">
        <f t="shared" si="4"/>
        <v>NB</v>
      </c>
      <c r="Q32" s="87"/>
    </row>
    <row r="33" spans="1:17" s="55" customFormat="1" ht="15.75">
      <c r="A33" s="56" t="s">
        <v>565</v>
      </c>
      <c r="B33" s="95" t="s">
        <v>566</v>
      </c>
      <c r="C33" s="63"/>
      <c r="D33" s="63"/>
      <c r="E33" s="63"/>
      <c r="F33" s="66" t="str">
        <f t="shared" si="3"/>
        <v>NB</v>
      </c>
      <c r="G33" s="65"/>
      <c r="H33" s="63"/>
      <c r="I33" s="66" t="str">
        <f t="shared" si="0"/>
        <v>NB</v>
      </c>
      <c r="J33" s="63"/>
      <c r="K33" s="63"/>
      <c r="L33" s="63"/>
      <c r="M33" s="81" t="str">
        <f t="shared" si="2"/>
        <v>NB</v>
      </c>
      <c r="N33" s="82">
        <f t="shared" si="1"/>
        <v>0</v>
      </c>
      <c r="O33" s="63"/>
      <c r="P33" s="63" t="str">
        <f t="shared" si="4"/>
        <v>NB</v>
      </c>
      <c r="Q33" s="84"/>
    </row>
    <row r="34" spans="1:17" s="55" customFormat="1" ht="15.75">
      <c r="A34" s="56" t="s">
        <v>567</v>
      </c>
      <c r="B34" s="95" t="s">
        <v>568</v>
      </c>
      <c r="C34" s="63"/>
      <c r="D34" s="63"/>
      <c r="E34" s="63"/>
      <c r="F34" s="66" t="str">
        <f t="shared" si="3"/>
        <v>NB</v>
      </c>
      <c r="G34" s="65"/>
      <c r="H34" s="63"/>
      <c r="I34" s="66" t="str">
        <f t="shared" si="0"/>
        <v>NB</v>
      </c>
      <c r="J34" s="63"/>
      <c r="K34" s="63"/>
      <c r="L34" s="63"/>
      <c r="M34" s="81" t="str">
        <f t="shared" si="2"/>
        <v>NB</v>
      </c>
      <c r="N34" s="82">
        <f t="shared" si="1"/>
        <v>0</v>
      </c>
      <c r="O34" s="63"/>
      <c r="P34" s="63" t="str">
        <f t="shared" si="4"/>
        <v>NB</v>
      </c>
      <c r="Q34" s="84"/>
    </row>
    <row r="35" spans="1:17" s="55" customFormat="1" ht="15.75">
      <c r="A35" s="56" t="s">
        <v>569</v>
      </c>
      <c r="B35" s="95" t="s">
        <v>570</v>
      </c>
      <c r="C35" s="63"/>
      <c r="D35" s="63">
        <f>SUM(D36:D40)</f>
        <v>0</v>
      </c>
      <c r="E35" s="63">
        <f>SUM(E36:E40)</f>
        <v>0</v>
      </c>
      <c r="F35" s="66" t="str">
        <f t="shared" si="3"/>
        <v>NB</v>
      </c>
      <c r="G35" s="63">
        <f>SUM(G36:G40)</f>
        <v>0</v>
      </c>
      <c r="H35" s="63">
        <f>SUM(H36:H40)</f>
        <v>0</v>
      </c>
      <c r="I35" s="66" t="str">
        <f t="shared" si="0"/>
        <v>NB</v>
      </c>
      <c r="J35" s="63"/>
      <c r="K35" s="63">
        <f>SUM(K36:K40)</f>
        <v>0</v>
      </c>
      <c r="L35" s="63">
        <f>SUM(L36:L40)</f>
        <v>0</v>
      </c>
      <c r="M35" s="66" t="str">
        <f t="shared" si="2"/>
        <v>NB</v>
      </c>
      <c r="N35" s="63">
        <f>SUM(N36:N40)</f>
        <v>0</v>
      </c>
      <c r="O35" s="63"/>
      <c r="P35" s="66" t="str">
        <f t="shared" si="4"/>
        <v>NB</v>
      </c>
      <c r="Q35" s="84"/>
    </row>
    <row r="36" spans="1:17" s="55" customFormat="1" ht="30">
      <c r="A36" s="90" t="s">
        <v>571</v>
      </c>
      <c r="B36" s="96" t="s">
        <v>572</v>
      </c>
      <c r="C36" s="97"/>
      <c r="D36" s="97"/>
      <c r="E36" s="97"/>
      <c r="F36" s="71"/>
      <c r="G36" s="98"/>
      <c r="H36" s="97"/>
      <c r="I36" s="71"/>
      <c r="J36" s="97"/>
      <c r="K36" s="97"/>
      <c r="L36" s="97"/>
      <c r="M36" s="71"/>
      <c r="N36" s="99"/>
      <c r="O36" s="97"/>
      <c r="P36" s="71"/>
      <c r="Q36" s="84"/>
    </row>
    <row r="37" spans="1:17" s="55" customFormat="1" ht="15.75">
      <c r="A37" s="90" t="s">
        <v>573</v>
      </c>
      <c r="B37" s="100" t="s">
        <v>574</v>
      </c>
      <c r="C37" s="101"/>
      <c r="D37" s="101"/>
      <c r="E37" s="101"/>
      <c r="F37" s="71" t="str">
        <f t="shared" si="3"/>
        <v>NB</v>
      </c>
      <c r="G37" s="102"/>
      <c r="H37" s="101"/>
      <c r="I37" s="71" t="str">
        <f>IF(G37,(G37-H37)/G37,"NB")</f>
        <v>NB</v>
      </c>
      <c r="J37" s="101"/>
      <c r="K37" s="101"/>
      <c r="L37" s="101"/>
      <c r="M37" s="71" t="str">
        <f>IF(K37,(K37-L37)/K37,"NB")</f>
        <v>NB</v>
      </c>
      <c r="N37" s="99"/>
      <c r="O37" s="101"/>
      <c r="P37" s="71" t="str">
        <f>IF(N37,(N37-O37)/N37,"NB")</f>
        <v>NB</v>
      </c>
      <c r="Q37" s="84"/>
    </row>
    <row r="38" spans="1:17" s="55" customFormat="1" ht="15">
      <c r="A38" s="93" t="s">
        <v>575</v>
      </c>
      <c r="B38" s="91" t="s">
        <v>477</v>
      </c>
      <c r="C38" s="91"/>
      <c r="D38" s="91"/>
      <c r="E38" s="91"/>
      <c r="F38" s="71" t="str">
        <f t="shared" si="3"/>
        <v>NB</v>
      </c>
      <c r="G38" s="91"/>
      <c r="H38" s="91"/>
      <c r="I38" s="71" t="str">
        <f>IF(G38,(G38-H38)/G38,"NB")</f>
        <v>NB</v>
      </c>
      <c r="J38" s="91"/>
      <c r="K38" s="91"/>
      <c r="L38" s="91"/>
      <c r="M38" s="71" t="str">
        <f>IF(K38,(K38-L38)/K38,"NB")</f>
        <v>NB</v>
      </c>
      <c r="N38" s="91"/>
      <c r="O38" s="91"/>
      <c r="P38" s="71" t="str">
        <f>IF(N38,(N38-O38)/N38,"NB")</f>
        <v>NB</v>
      </c>
      <c r="Q38" s="84"/>
    </row>
    <row r="39" spans="1:17" s="55" customFormat="1" ht="15">
      <c r="A39" s="93" t="s">
        <v>576</v>
      </c>
      <c r="B39" s="91" t="s">
        <v>577</v>
      </c>
      <c r="C39" s="91"/>
      <c r="D39" s="91"/>
      <c r="E39" s="91"/>
      <c r="F39" s="71" t="str">
        <f t="shared" si="3"/>
        <v>NB</v>
      </c>
      <c r="G39" s="91"/>
      <c r="H39" s="91"/>
      <c r="I39" s="71" t="str">
        <f>IF(G39,(G39-H39)/G39,"NB")</f>
        <v>NB</v>
      </c>
      <c r="J39" s="91"/>
      <c r="K39" s="91"/>
      <c r="L39" s="91"/>
      <c r="M39" s="71" t="str">
        <f>IF(K39,(K39-L39)/K39,"NB")</f>
        <v>NB</v>
      </c>
      <c r="N39" s="91"/>
      <c r="O39" s="91"/>
      <c r="P39" s="71" t="str">
        <f>IF(N39,(N39-O39)/N39,"NB")</f>
        <v>NB</v>
      </c>
      <c r="Q39" s="84"/>
    </row>
    <row r="40" spans="1:17" s="55" customFormat="1" ht="15">
      <c r="A40" s="93" t="s">
        <v>578</v>
      </c>
      <c r="B40" s="93" t="s">
        <v>579</v>
      </c>
      <c r="C40" s="93"/>
      <c r="D40" s="93"/>
      <c r="E40" s="93"/>
      <c r="F40" s="71" t="str">
        <f t="shared" si="3"/>
        <v>NB</v>
      </c>
      <c r="G40" s="93"/>
      <c r="H40" s="93"/>
      <c r="I40" s="71" t="str">
        <f>IF(G40,(G40-H40)/G40,"NB")</f>
        <v>NB</v>
      </c>
      <c r="J40" s="93"/>
      <c r="K40" s="93"/>
      <c r="L40" s="93"/>
      <c r="M40" s="71" t="str">
        <f>IF(K40,(K40-L40)/K40,"NB")</f>
        <v>NB</v>
      </c>
      <c r="N40" s="93"/>
      <c r="O40" s="93"/>
      <c r="P40" s="71" t="str">
        <f>IF(N40,(N40-O40)/N40,"NB")</f>
        <v>NB</v>
      </c>
      <c r="Q40" s="84"/>
    </row>
    <row r="41" spans="1:17" s="61" customFormat="1" ht="15.75">
      <c r="A41" s="56" t="s">
        <v>580</v>
      </c>
      <c r="B41" s="57" t="s">
        <v>135</v>
      </c>
      <c r="C41" s="58"/>
      <c r="D41" s="58">
        <f>SUM(D42:D52)</f>
        <v>0</v>
      </c>
      <c r="E41" s="58">
        <f>SUM(E42:E51)</f>
        <v>0</v>
      </c>
      <c r="F41" s="66" t="str">
        <f t="shared" si="3"/>
        <v>NB</v>
      </c>
      <c r="G41" s="58">
        <f>SUM(G42:G52)</f>
        <v>0</v>
      </c>
      <c r="H41" s="58">
        <f>SUM(H42:H52)</f>
        <v>0</v>
      </c>
      <c r="I41" s="66" t="str">
        <f t="shared" si="0"/>
        <v>NB</v>
      </c>
      <c r="J41" s="58"/>
      <c r="K41" s="58">
        <f>SUM(K42:K52)</f>
        <v>0</v>
      </c>
      <c r="L41" s="58">
        <f>SUM(L42:L52)</f>
        <v>0</v>
      </c>
      <c r="M41" s="81" t="str">
        <f t="shared" si="2"/>
        <v>NB</v>
      </c>
      <c r="N41" s="82">
        <f t="shared" si="1"/>
        <v>0</v>
      </c>
      <c r="O41" s="60">
        <f>SUM(O42:O51)</f>
        <v>0</v>
      </c>
      <c r="P41" s="60" t="str">
        <f t="shared" si="4"/>
        <v>NB</v>
      </c>
      <c r="Q41" s="103"/>
    </row>
    <row r="42" spans="1:17" ht="15.75">
      <c r="A42" s="68" t="s">
        <v>581</v>
      </c>
      <c r="B42" s="104" t="s">
        <v>582</v>
      </c>
      <c r="C42" s="105"/>
      <c r="D42" s="105"/>
      <c r="E42" s="105"/>
      <c r="F42" s="71" t="str">
        <f t="shared" si="3"/>
        <v>NB</v>
      </c>
      <c r="G42" s="106"/>
      <c r="H42" s="107"/>
      <c r="I42" s="71" t="str">
        <f t="shared" si="0"/>
        <v>NB</v>
      </c>
      <c r="J42" s="105"/>
      <c r="K42" s="105"/>
      <c r="L42" s="105"/>
      <c r="M42" s="73" t="str">
        <f t="shared" si="2"/>
        <v>NB</v>
      </c>
      <c r="N42" s="74">
        <f t="shared" si="1"/>
        <v>0</v>
      </c>
      <c r="O42" s="105"/>
      <c r="P42" s="75" t="str">
        <f t="shared" si="4"/>
        <v>NB</v>
      </c>
    </row>
    <row r="43" spans="1:17" ht="15">
      <c r="A43" s="68" t="s">
        <v>583</v>
      </c>
      <c r="B43" s="108" t="s">
        <v>584</v>
      </c>
      <c r="C43" s="109"/>
      <c r="D43" s="109"/>
      <c r="E43" s="109"/>
      <c r="F43" s="71" t="str">
        <f t="shared" si="3"/>
        <v>NB</v>
      </c>
      <c r="G43" s="110"/>
      <c r="H43" s="111"/>
      <c r="I43" s="71" t="str">
        <f t="shared" si="0"/>
        <v>NB</v>
      </c>
      <c r="J43" s="109"/>
      <c r="K43" s="109"/>
      <c r="L43" s="109"/>
      <c r="M43" s="73" t="str">
        <f t="shared" si="2"/>
        <v>NB</v>
      </c>
      <c r="N43" s="74">
        <f t="shared" si="1"/>
        <v>0</v>
      </c>
      <c r="O43" s="109"/>
      <c r="P43" s="75" t="str">
        <f t="shared" si="4"/>
        <v>NB</v>
      </c>
    </row>
    <row r="44" spans="1:17" ht="15">
      <c r="A44" s="68" t="s">
        <v>585</v>
      </c>
      <c r="B44" s="108" t="s">
        <v>586</v>
      </c>
      <c r="C44" s="109"/>
      <c r="D44" s="109"/>
      <c r="E44" s="109"/>
      <c r="F44" s="71" t="str">
        <f t="shared" si="3"/>
        <v>NB</v>
      </c>
      <c r="G44" s="110"/>
      <c r="H44" s="111"/>
      <c r="I44" s="71" t="str">
        <f t="shared" si="0"/>
        <v>NB</v>
      </c>
      <c r="J44" s="109"/>
      <c r="K44" s="109"/>
      <c r="L44" s="109"/>
      <c r="M44" s="73" t="str">
        <f t="shared" si="2"/>
        <v>NB</v>
      </c>
      <c r="N44" s="74">
        <f t="shared" si="1"/>
        <v>0</v>
      </c>
      <c r="O44" s="109"/>
      <c r="P44" s="75" t="str">
        <f t="shared" si="4"/>
        <v>NB</v>
      </c>
    </row>
    <row r="45" spans="1:17" ht="15">
      <c r="A45" s="68" t="s">
        <v>587</v>
      </c>
      <c r="B45" s="108" t="s">
        <v>588</v>
      </c>
      <c r="C45" s="109"/>
      <c r="D45" s="109"/>
      <c r="E45" s="109"/>
      <c r="F45" s="71" t="str">
        <f t="shared" si="3"/>
        <v>NB</v>
      </c>
      <c r="G45" s="110"/>
      <c r="H45" s="111"/>
      <c r="I45" s="71" t="str">
        <f t="shared" si="0"/>
        <v>NB</v>
      </c>
      <c r="J45" s="109"/>
      <c r="K45" s="109"/>
      <c r="L45" s="109"/>
      <c r="M45" s="73" t="str">
        <f t="shared" si="2"/>
        <v>NB</v>
      </c>
      <c r="N45" s="74">
        <f t="shared" si="1"/>
        <v>0</v>
      </c>
      <c r="O45" s="109"/>
      <c r="P45" s="75" t="str">
        <f t="shared" si="4"/>
        <v>NB</v>
      </c>
    </row>
    <row r="46" spans="1:17" ht="30">
      <c r="A46" s="68" t="s">
        <v>589</v>
      </c>
      <c r="B46" s="108" t="s">
        <v>590</v>
      </c>
      <c r="C46" s="109"/>
      <c r="D46" s="109"/>
      <c r="E46" s="109"/>
      <c r="F46" s="71" t="str">
        <f t="shared" si="3"/>
        <v>NB</v>
      </c>
      <c r="G46" s="110"/>
      <c r="H46" s="111"/>
      <c r="I46" s="71" t="str">
        <f t="shared" si="0"/>
        <v>NB</v>
      </c>
      <c r="J46" s="109"/>
      <c r="K46" s="109"/>
      <c r="L46" s="109"/>
      <c r="M46" s="73" t="str">
        <f t="shared" si="2"/>
        <v>NB</v>
      </c>
      <c r="N46" s="74">
        <f t="shared" si="1"/>
        <v>0</v>
      </c>
      <c r="O46" s="109"/>
      <c r="P46" s="75" t="str">
        <f t="shared" si="4"/>
        <v>NB</v>
      </c>
    </row>
    <row r="47" spans="1:17" ht="30">
      <c r="A47" s="68" t="s">
        <v>591</v>
      </c>
      <c r="B47" s="108" t="s">
        <v>592</v>
      </c>
      <c r="C47" s="109"/>
      <c r="D47" s="109"/>
      <c r="E47" s="109"/>
      <c r="F47" s="71" t="str">
        <f t="shared" si="3"/>
        <v>NB</v>
      </c>
      <c r="G47" s="110"/>
      <c r="H47" s="111"/>
      <c r="I47" s="71" t="str">
        <f t="shared" si="0"/>
        <v>NB</v>
      </c>
      <c r="J47" s="109"/>
      <c r="K47" s="109"/>
      <c r="L47" s="109"/>
      <c r="M47" s="73" t="str">
        <f t="shared" si="2"/>
        <v>NB</v>
      </c>
      <c r="N47" s="74">
        <f t="shared" si="1"/>
        <v>0</v>
      </c>
      <c r="O47" s="109"/>
      <c r="P47" s="75" t="str">
        <f t="shared" si="4"/>
        <v>NB</v>
      </c>
    </row>
    <row r="48" spans="1:17" ht="15">
      <c r="A48" s="68" t="s">
        <v>593</v>
      </c>
      <c r="B48" s="112" t="s">
        <v>594</v>
      </c>
      <c r="C48" s="83"/>
      <c r="D48" s="83"/>
      <c r="E48" s="83"/>
      <c r="F48" s="71" t="str">
        <f t="shared" si="3"/>
        <v>NB</v>
      </c>
      <c r="G48" s="72"/>
      <c r="H48" s="70"/>
      <c r="I48" s="71" t="str">
        <f t="shared" si="0"/>
        <v>NB</v>
      </c>
      <c r="J48" s="83"/>
      <c r="K48" s="83"/>
      <c r="L48" s="83"/>
      <c r="M48" s="73" t="str">
        <f t="shared" si="2"/>
        <v>NB</v>
      </c>
      <c r="N48" s="74">
        <f t="shared" si="1"/>
        <v>0</v>
      </c>
      <c r="O48" s="83"/>
      <c r="P48" s="75" t="str">
        <f t="shared" si="4"/>
        <v>NB</v>
      </c>
    </row>
    <row r="49" spans="1:16" ht="15">
      <c r="A49" s="68" t="s">
        <v>595</v>
      </c>
      <c r="B49" s="112" t="s">
        <v>314</v>
      </c>
      <c r="C49" s="83"/>
      <c r="D49" s="83"/>
      <c r="E49" s="83"/>
      <c r="F49" s="71" t="str">
        <f t="shared" si="3"/>
        <v>NB</v>
      </c>
      <c r="G49" s="72"/>
      <c r="H49" s="70"/>
      <c r="I49" s="71" t="str">
        <f t="shared" si="0"/>
        <v>NB</v>
      </c>
      <c r="J49" s="83"/>
      <c r="K49" s="83"/>
      <c r="L49" s="83"/>
      <c r="M49" s="73" t="str">
        <f t="shared" si="2"/>
        <v>NB</v>
      </c>
      <c r="N49" s="72">
        <f>G49</f>
        <v>0</v>
      </c>
      <c r="O49" s="83"/>
      <c r="P49" s="75" t="str">
        <f t="shared" si="4"/>
        <v>NB</v>
      </c>
    </row>
    <row r="50" spans="1:16" ht="15" hidden="1">
      <c r="A50" s="68"/>
      <c r="B50" s="794" t="s">
        <v>132</v>
      </c>
      <c r="C50" s="795"/>
      <c r="D50" s="795"/>
      <c r="E50" s="795"/>
      <c r="F50" s="795"/>
      <c r="G50" s="795"/>
      <c r="H50" s="795"/>
      <c r="I50" s="795"/>
      <c r="J50" s="795"/>
      <c r="K50" s="795"/>
      <c r="L50" s="795"/>
      <c r="M50" s="795"/>
      <c r="N50" s="795"/>
      <c r="O50" s="795"/>
      <c r="P50" s="796"/>
    </row>
    <row r="51" spans="1:16" ht="15">
      <c r="A51" s="68" t="s">
        <v>596</v>
      </c>
      <c r="B51" s="113" t="s">
        <v>597</v>
      </c>
      <c r="C51" s="114"/>
      <c r="D51" s="114"/>
      <c r="E51" s="114"/>
      <c r="F51" s="71" t="str">
        <f t="shared" si="3"/>
        <v>NB</v>
      </c>
      <c r="G51" s="115"/>
      <c r="H51" s="116"/>
      <c r="I51" s="71" t="str">
        <f t="shared" si="0"/>
        <v>NB</v>
      </c>
      <c r="J51" s="114"/>
      <c r="K51" s="114"/>
      <c r="L51" s="114"/>
      <c r="M51" s="73" t="str">
        <f t="shared" si="2"/>
        <v>NB</v>
      </c>
      <c r="N51" s="115">
        <f>G51</f>
        <v>0</v>
      </c>
      <c r="O51" s="114"/>
      <c r="P51" s="75" t="str">
        <f t="shared" si="4"/>
        <v>NB</v>
      </c>
    </row>
    <row r="52" spans="1:16" ht="31.5">
      <c r="A52" s="68" t="s">
        <v>598</v>
      </c>
      <c r="B52" s="117" t="s">
        <v>599</v>
      </c>
      <c r="C52" s="114"/>
      <c r="D52" s="118">
        <f>SUM(D53:D55)</f>
        <v>0</v>
      </c>
      <c r="E52" s="118">
        <f>SUM(E53:E55)</f>
        <v>0</v>
      </c>
      <c r="F52" s="119" t="str">
        <f>IF(D52,(D52-E52)/D52,"NB")</f>
        <v>NB</v>
      </c>
      <c r="G52" s="120">
        <f>SUM(G53:G55)</f>
        <v>0</v>
      </c>
      <c r="H52" s="120">
        <f>SUM(H53:H55)</f>
        <v>0</v>
      </c>
      <c r="I52" s="119" t="str">
        <f>IF(G52,(G52-H52)/G52,"NB")</f>
        <v>NB</v>
      </c>
      <c r="J52" s="121"/>
      <c r="K52" s="118">
        <f>SUM(K53:K55)</f>
        <v>0</v>
      </c>
      <c r="L52" s="118">
        <f>SUM(L53:L55)</f>
        <v>0</v>
      </c>
      <c r="M52" s="122" t="str">
        <f>IF(K52,(K52-L52)/K52,"NB")</f>
        <v>NB</v>
      </c>
      <c r="N52" s="120">
        <f>SUM(N53:N55)</f>
        <v>0</v>
      </c>
      <c r="O52" s="121"/>
      <c r="P52" s="102" t="str">
        <f t="shared" si="4"/>
        <v>NB</v>
      </c>
    </row>
    <row r="53" spans="1:16" ht="30">
      <c r="A53" s="90" t="s">
        <v>600</v>
      </c>
      <c r="B53" s="96" t="s">
        <v>572</v>
      </c>
      <c r="C53" s="114"/>
      <c r="D53" s="114"/>
      <c r="E53" s="114"/>
      <c r="F53" s="71"/>
      <c r="G53" s="115"/>
      <c r="H53" s="116"/>
      <c r="I53" s="71"/>
      <c r="J53" s="114"/>
      <c r="K53" s="114"/>
      <c r="L53" s="114"/>
      <c r="M53" s="73"/>
      <c r="N53" s="115"/>
      <c r="O53" s="114"/>
      <c r="P53" s="75"/>
    </row>
    <row r="54" spans="1:16" ht="15">
      <c r="A54" s="68" t="s">
        <v>601</v>
      </c>
      <c r="B54" s="113" t="s">
        <v>574</v>
      </c>
      <c r="C54" s="114"/>
      <c r="D54" s="114"/>
      <c r="E54" s="114"/>
      <c r="F54" s="71" t="str">
        <f>IF(D54,(D54-E54)/D54,"NB")</f>
        <v>NB</v>
      </c>
      <c r="G54" s="115"/>
      <c r="H54" s="116"/>
      <c r="I54" s="71" t="str">
        <f>IF(G54,(G54-H54)/G54,"NB")</f>
        <v>NB</v>
      </c>
      <c r="J54" s="114"/>
      <c r="K54" s="114"/>
      <c r="L54" s="114"/>
      <c r="M54" s="73" t="str">
        <f>IF(K54,(K54-L54)/K54,"NB")</f>
        <v>NB</v>
      </c>
      <c r="N54" s="115"/>
      <c r="O54" s="114"/>
      <c r="P54" s="75" t="str">
        <f t="shared" si="4"/>
        <v>NB</v>
      </c>
    </row>
    <row r="55" spans="1:16" ht="30">
      <c r="A55" s="68" t="s">
        <v>602</v>
      </c>
      <c r="B55" s="113" t="s">
        <v>603</v>
      </c>
      <c r="C55" s="114"/>
      <c r="D55" s="114"/>
      <c r="E55" s="114"/>
      <c r="F55" s="71" t="str">
        <f>IF(D55,(D55-E55)/D55,"NB")</f>
        <v>NB</v>
      </c>
      <c r="G55" s="115"/>
      <c r="H55" s="116"/>
      <c r="I55" s="71" t="str">
        <f>IF(G55,(G55-H55)/G55,"NB")</f>
        <v>NB</v>
      </c>
      <c r="J55" s="114"/>
      <c r="K55" s="114"/>
      <c r="L55" s="114"/>
      <c r="M55" s="73" t="str">
        <f>IF(K55,(K55-L55)/K55,"NB")</f>
        <v>NB</v>
      </c>
      <c r="N55" s="115"/>
      <c r="O55" s="114"/>
      <c r="P55" s="75" t="str">
        <f t="shared" si="4"/>
        <v>NB</v>
      </c>
    </row>
    <row r="56" spans="1:16" s="61" customFormat="1" ht="15.75">
      <c r="A56" s="56" t="s">
        <v>604</v>
      </c>
      <c r="B56" s="57" t="s">
        <v>151</v>
      </c>
      <c r="C56" s="123"/>
      <c r="D56" s="58">
        <f>+D57+D64+D70+D71</f>
        <v>0</v>
      </c>
      <c r="E56" s="58">
        <f>+E57+E64+E70+E71</f>
        <v>0</v>
      </c>
      <c r="F56" s="66" t="str">
        <f t="shared" si="3"/>
        <v>NB</v>
      </c>
      <c r="G56" s="60">
        <f>G57+G64+G70+G71+G72</f>
        <v>0</v>
      </c>
      <c r="H56" s="60">
        <f>H57+H64+H70+H71+H72</f>
        <v>0</v>
      </c>
      <c r="I56" s="66" t="str">
        <f t="shared" si="0"/>
        <v>NB</v>
      </c>
      <c r="J56" s="58"/>
      <c r="K56" s="58">
        <f>SUM(K57:K65)</f>
        <v>0</v>
      </c>
      <c r="L56" s="58">
        <f>SUM(L57:L65)</f>
        <v>0</v>
      </c>
      <c r="M56" s="81" t="str">
        <f t="shared" si="2"/>
        <v>NB</v>
      </c>
      <c r="N56" s="124">
        <f t="shared" ref="N56:N119" si="5">G56</f>
        <v>0</v>
      </c>
      <c r="O56" s="60">
        <f>O57+O64+O70+O71+O72</f>
        <v>0</v>
      </c>
      <c r="P56" s="60" t="str">
        <f t="shared" si="4"/>
        <v>NB</v>
      </c>
    </row>
    <row r="57" spans="1:16" s="55" customFormat="1" ht="15.75">
      <c r="A57" s="56" t="s">
        <v>605</v>
      </c>
      <c r="B57" s="57" t="s">
        <v>152</v>
      </c>
      <c r="C57" s="123"/>
      <c r="D57" s="58">
        <f>SUM(D58:D63)</f>
        <v>0</v>
      </c>
      <c r="E57" s="58">
        <f>SUM(E58:E63)</f>
        <v>0</v>
      </c>
      <c r="F57" s="66" t="str">
        <f t="shared" si="3"/>
        <v>NB</v>
      </c>
      <c r="G57" s="60">
        <f>SUM(G58:G63)</f>
        <v>0</v>
      </c>
      <c r="H57" s="60">
        <f>SUM(H58:H63)</f>
        <v>0</v>
      </c>
      <c r="I57" s="66" t="str">
        <f t="shared" si="0"/>
        <v>NB</v>
      </c>
      <c r="J57" s="58"/>
      <c r="K57" s="58">
        <f>SUM(K58:K66)</f>
        <v>0</v>
      </c>
      <c r="L57" s="58">
        <f>SUM(L58:L66)</f>
        <v>0</v>
      </c>
      <c r="M57" s="81" t="str">
        <f t="shared" si="2"/>
        <v>NB</v>
      </c>
      <c r="N57" s="124">
        <f t="shared" si="5"/>
        <v>0</v>
      </c>
      <c r="O57" s="60">
        <f>SUM(O58:O63)</f>
        <v>0</v>
      </c>
      <c r="P57" s="60" t="str">
        <f t="shared" si="4"/>
        <v>NB</v>
      </c>
    </row>
    <row r="58" spans="1:16" ht="45">
      <c r="A58" s="68" t="s">
        <v>606</v>
      </c>
      <c r="B58" s="125" t="s">
        <v>607</v>
      </c>
      <c r="C58" s="109"/>
      <c r="D58" s="109"/>
      <c r="E58" s="109"/>
      <c r="F58" s="71" t="str">
        <f t="shared" si="3"/>
        <v>NB</v>
      </c>
      <c r="G58" s="110"/>
      <c r="H58" s="111"/>
      <c r="I58" s="71" t="str">
        <f t="shared" si="0"/>
        <v>NB</v>
      </c>
      <c r="J58" s="109"/>
      <c r="K58" s="109"/>
      <c r="L58" s="109"/>
      <c r="M58" s="73" t="str">
        <f t="shared" si="2"/>
        <v>NB</v>
      </c>
      <c r="N58" s="115">
        <f t="shared" si="5"/>
        <v>0</v>
      </c>
      <c r="O58" s="109"/>
      <c r="P58" s="75" t="str">
        <f t="shared" si="4"/>
        <v>NB</v>
      </c>
    </row>
    <row r="59" spans="1:16" ht="15">
      <c r="A59" s="68" t="s">
        <v>608</v>
      </c>
      <c r="B59" s="125" t="s">
        <v>609</v>
      </c>
      <c r="C59" s="109"/>
      <c r="D59" s="109"/>
      <c r="E59" s="109"/>
      <c r="F59" s="71" t="str">
        <f t="shared" si="3"/>
        <v>NB</v>
      </c>
      <c r="G59" s="110"/>
      <c r="H59" s="111"/>
      <c r="I59" s="71" t="str">
        <f t="shared" si="0"/>
        <v>NB</v>
      </c>
      <c r="J59" s="109"/>
      <c r="K59" s="109"/>
      <c r="L59" s="109"/>
      <c r="M59" s="73" t="str">
        <f t="shared" si="2"/>
        <v>NB</v>
      </c>
      <c r="N59" s="115">
        <f t="shared" si="5"/>
        <v>0</v>
      </c>
      <c r="O59" s="109"/>
      <c r="P59" s="75" t="str">
        <f t="shared" si="4"/>
        <v>NB</v>
      </c>
    </row>
    <row r="60" spans="1:16" ht="15">
      <c r="A60" s="68" t="s">
        <v>610</v>
      </c>
      <c r="B60" s="125" t="s">
        <v>611</v>
      </c>
      <c r="C60" s="109"/>
      <c r="D60" s="109"/>
      <c r="E60" s="109"/>
      <c r="F60" s="71" t="str">
        <f t="shared" si="3"/>
        <v>NB</v>
      </c>
      <c r="G60" s="110"/>
      <c r="H60" s="111"/>
      <c r="I60" s="71" t="str">
        <f t="shared" si="0"/>
        <v>NB</v>
      </c>
      <c r="J60" s="109"/>
      <c r="K60" s="109"/>
      <c r="L60" s="109"/>
      <c r="M60" s="73" t="str">
        <f t="shared" si="2"/>
        <v>NB</v>
      </c>
      <c r="N60" s="115">
        <f t="shared" si="5"/>
        <v>0</v>
      </c>
      <c r="O60" s="109"/>
      <c r="P60" s="75" t="str">
        <f t="shared" si="4"/>
        <v>NB</v>
      </c>
    </row>
    <row r="61" spans="1:16" ht="15">
      <c r="A61" s="68" t="s">
        <v>612</v>
      </c>
      <c r="B61" s="125" t="s">
        <v>613</v>
      </c>
      <c r="C61" s="109"/>
      <c r="D61" s="109"/>
      <c r="E61" s="109"/>
      <c r="F61" s="71" t="str">
        <f t="shared" si="3"/>
        <v>NB</v>
      </c>
      <c r="G61" s="110"/>
      <c r="H61" s="111"/>
      <c r="I61" s="71" t="str">
        <f t="shared" si="0"/>
        <v>NB</v>
      </c>
      <c r="J61" s="109"/>
      <c r="K61" s="109"/>
      <c r="L61" s="109"/>
      <c r="M61" s="73" t="str">
        <f t="shared" si="2"/>
        <v>NB</v>
      </c>
      <c r="N61" s="115">
        <f t="shared" si="5"/>
        <v>0</v>
      </c>
      <c r="O61" s="109"/>
      <c r="P61" s="75" t="str">
        <f t="shared" si="4"/>
        <v>NB</v>
      </c>
    </row>
    <row r="62" spans="1:16" ht="15">
      <c r="A62" s="68" t="s">
        <v>614</v>
      </c>
      <c r="B62" s="125" t="s">
        <v>615</v>
      </c>
      <c r="C62" s="109"/>
      <c r="D62" s="109"/>
      <c r="E62" s="109"/>
      <c r="F62" s="71" t="str">
        <f t="shared" si="3"/>
        <v>NB</v>
      </c>
      <c r="G62" s="110"/>
      <c r="H62" s="111"/>
      <c r="I62" s="71" t="str">
        <f t="shared" si="0"/>
        <v>NB</v>
      </c>
      <c r="J62" s="109"/>
      <c r="K62" s="109"/>
      <c r="L62" s="109"/>
      <c r="M62" s="73" t="str">
        <f t="shared" si="2"/>
        <v>NB</v>
      </c>
      <c r="N62" s="115">
        <f t="shared" si="5"/>
        <v>0</v>
      </c>
      <c r="O62" s="109"/>
      <c r="P62" s="75" t="str">
        <f t="shared" si="4"/>
        <v>NB</v>
      </c>
    </row>
    <row r="63" spans="1:16" ht="30">
      <c r="A63" s="68" t="s">
        <v>616</v>
      </c>
      <c r="B63" s="125" t="s">
        <v>617</v>
      </c>
      <c r="C63" s="109"/>
      <c r="D63" s="109"/>
      <c r="E63" s="109"/>
      <c r="F63" s="71" t="str">
        <f t="shared" si="3"/>
        <v>NB</v>
      </c>
      <c r="G63" s="110"/>
      <c r="H63" s="111"/>
      <c r="I63" s="71" t="str">
        <f t="shared" si="0"/>
        <v>NB</v>
      </c>
      <c r="J63" s="109"/>
      <c r="K63" s="109"/>
      <c r="L63" s="109"/>
      <c r="M63" s="73" t="str">
        <f t="shared" si="2"/>
        <v>NB</v>
      </c>
      <c r="N63" s="115">
        <f t="shared" si="5"/>
        <v>0</v>
      </c>
      <c r="O63" s="109"/>
      <c r="P63" s="75" t="str">
        <f t="shared" si="4"/>
        <v>NB</v>
      </c>
    </row>
    <row r="64" spans="1:16" s="55" customFormat="1" ht="15.75">
      <c r="A64" s="56" t="s">
        <v>618</v>
      </c>
      <c r="B64" s="57" t="s">
        <v>158</v>
      </c>
      <c r="C64" s="123"/>
      <c r="D64" s="58">
        <f>SUM(D65:D69)</f>
        <v>0</v>
      </c>
      <c r="E64" s="58">
        <f>SUM(E65:E69)</f>
        <v>0</v>
      </c>
      <c r="F64" s="66" t="str">
        <f t="shared" si="3"/>
        <v>NB</v>
      </c>
      <c r="G64" s="60">
        <f>SUM(G65:G69)</f>
        <v>0</v>
      </c>
      <c r="H64" s="60">
        <f>SUM(H65:H69)</f>
        <v>0</v>
      </c>
      <c r="I64" s="66" t="str">
        <f t="shared" si="0"/>
        <v>NB</v>
      </c>
      <c r="J64" s="58"/>
      <c r="K64" s="58">
        <f>SUM(K65:K69)</f>
        <v>0</v>
      </c>
      <c r="L64" s="58">
        <f>SUM(L65:L69)</f>
        <v>0</v>
      </c>
      <c r="M64" s="81" t="str">
        <f t="shared" si="2"/>
        <v>NB</v>
      </c>
      <c r="N64" s="124">
        <f t="shared" si="5"/>
        <v>0</v>
      </c>
      <c r="O64" s="60">
        <f>SUM(O65:O69)</f>
        <v>0</v>
      </c>
      <c r="P64" s="60" t="str">
        <f t="shared" si="4"/>
        <v>NB</v>
      </c>
    </row>
    <row r="65" spans="1:16" ht="15">
      <c r="A65" s="68" t="s">
        <v>619</v>
      </c>
      <c r="B65" s="125" t="s">
        <v>320</v>
      </c>
      <c r="C65" s="109"/>
      <c r="D65" s="111"/>
      <c r="E65" s="111"/>
      <c r="F65" s="71" t="str">
        <f t="shared" si="3"/>
        <v>NB</v>
      </c>
      <c r="G65" s="110"/>
      <c r="H65" s="111"/>
      <c r="I65" s="71" t="str">
        <f t="shared" si="0"/>
        <v>NB</v>
      </c>
      <c r="J65" s="111"/>
      <c r="K65" s="111"/>
      <c r="L65" s="111"/>
      <c r="M65" s="73" t="str">
        <f t="shared" si="2"/>
        <v>NB</v>
      </c>
      <c r="N65" s="115">
        <f t="shared" si="5"/>
        <v>0</v>
      </c>
      <c r="O65" s="111"/>
      <c r="P65" s="75" t="str">
        <f t="shared" si="4"/>
        <v>NB</v>
      </c>
    </row>
    <row r="66" spans="1:16" ht="15">
      <c r="A66" s="68" t="s">
        <v>620</v>
      </c>
      <c r="B66" s="125" t="s">
        <v>621</v>
      </c>
      <c r="C66" s="109"/>
      <c r="D66" s="111"/>
      <c r="E66" s="111"/>
      <c r="F66" s="71" t="str">
        <f t="shared" si="3"/>
        <v>NB</v>
      </c>
      <c r="G66" s="110"/>
      <c r="H66" s="111"/>
      <c r="I66" s="71" t="str">
        <f t="shared" si="0"/>
        <v>NB</v>
      </c>
      <c r="J66" s="111"/>
      <c r="K66" s="111"/>
      <c r="L66" s="111"/>
      <c r="M66" s="73" t="str">
        <f t="shared" si="2"/>
        <v>NB</v>
      </c>
      <c r="N66" s="115">
        <f t="shared" si="5"/>
        <v>0</v>
      </c>
      <c r="O66" s="111"/>
      <c r="P66" s="75" t="str">
        <f t="shared" si="4"/>
        <v>NB</v>
      </c>
    </row>
    <row r="67" spans="1:16" ht="30.75">
      <c r="A67" s="68" t="s">
        <v>622</v>
      </c>
      <c r="B67" s="126" t="s">
        <v>623</v>
      </c>
      <c r="C67" s="105"/>
      <c r="D67" s="107"/>
      <c r="E67" s="107"/>
      <c r="F67" s="71" t="str">
        <f t="shared" si="3"/>
        <v>NB</v>
      </c>
      <c r="G67" s="106"/>
      <c r="H67" s="107"/>
      <c r="I67" s="71" t="str">
        <f t="shared" si="0"/>
        <v>NB</v>
      </c>
      <c r="J67" s="107"/>
      <c r="K67" s="107"/>
      <c r="L67" s="107"/>
      <c r="M67" s="73" t="str">
        <f t="shared" si="2"/>
        <v>NB</v>
      </c>
      <c r="N67" s="115">
        <f t="shared" si="5"/>
        <v>0</v>
      </c>
      <c r="O67" s="107"/>
      <c r="P67" s="75" t="str">
        <f t="shared" si="4"/>
        <v>NB</v>
      </c>
    </row>
    <row r="68" spans="1:16" ht="15">
      <c r="A68" s="68" t="s">
        <v>624</v>
      </c>
      <c r="B68" s="125" t="s">
        <v>625</v>
      </c>
      <c r="C68" s="109"/>
      <c r="D68" s="111"/>
      <c r="E68" s="111"/>
      <c r="F68" s="71" t="str">
        <f t="shared" si="3"/>
        <v>NB</v>
      </c>
      <c r="G68" s="110"/>
      <c r="H68" s="111"/>
      <c r="I68" s="71" t="str">
        <f t="shared" si="0"/>
        <v>NB</v>
      </c>
      <c r="J68" s="111"/>
      <c r="K68" s="111"/>
      <c r="L68" s="111"/>
      <c r="M68" s="73" t="str">
        <f t="shared" si="2"/>
        <v>NB</v>
      </c>
      <c r="N68" s="115">
        <f t="shared" si="5"/>
        <v>0</v>
      </c>
      <c r="O68" s="111"/>
      <c r="P68" s="75" t="str">
        <f t="shared" si="4"/>
        <v>NB</v>
      </c>
    </row>
    <row r="69" spans="1:16" ht="15">
      <c r="A69" s="68" t="s">
        <v>626</v>
      </c>
      <c r="B69" s="125" t="s">
        <v>326</v>
      </c>
      <c r="C69" s="109"/>
      <c r="D69" s="111"/>
      <c r="E69" s="111"/>
      <c r="F69" s="71" t="str">
        <f t="shared" si="3"/>
        <v>NB</v>
      </c>
      <c r="G69" s="110"/>
      <c r="H69" s="111"/>
      <c r="I69" s="71" t="str">
        <f t="shared" si="0"/>
        <v>NB</v>
      </c>
      <c r="J69" s="111"/>
      <c r="K69" s="111"/>
      <c r="L69" s="111"/>
      <c r="M69" s="73" t="str">
        <f t="shared" si="2"/>
        <v>NB</v>
      </c>
      <c r="N69" s="115">
        <f t="shared" si="5"/>
        <v>0</v>
      </c>
      <c r="O69" s="111"/>
      <c r="P69" s="75" t="str">
        <f t="shared" si="4"/>
        <v>NB</v>
      </c>
    </row>
    <row r="70" spans="1:16" ht="15.75">
      <c r="A70" s="85" t="s">
        <v>627</v>
      </c>
      <c r="B70" s="86" t="s">
        <v>628</v>
      </c>
      <c r="C70" s="83"/>
      <c r="D70" s="70"/>
      <c r="E70" s="70"/>
      <c r="F70" s="71" t="str">
        <f t="shared" si="3"/>
        <v>NB</v>
      </c>
      <c r="G70" s="72"/>
      <c r="H70" s="70"/>
      <c r="I70" s="71" t="str">
        <f t="shared" si="0"/>
        <v>NB</v>
      </c>
      <c r="J70" s="70"/>
      <c r="K70" s="70"/>
      <c r="L70" s="70"/>
      <c r="M70" s="73" t="str">
        <f t="shared" si="2"/>
        <v>NB</v>
      </c>
      <c r="N70" s="115">
        <f t="shared" si="5"/>
        <v>0</v>
      </c>
      <c r="O70" s="70"/>
      <c r="P70" s="75" t="str">
        <f t="shared" si="4"/>
        <v>NB</v>
      </c>
    </row>
    <row r="71" spans="1:16" ht="15.75">
      <c r="A71" s="85" t="s">
        <v>629</v>
      </c>
      <c r="B71" s="86" t="s">
        <v>160</v>
      </c>
      <c r="C71" s="105"/>
      <c r="D71" s="107"/>
      <c r="E71" s="107"/>
      <c r="F71" s="71" t="str">
        <f t="shared" si="3"/>
        <v>NB</v>
      </c>
      <c r="G71" s="106"/>
      <c r="H71" s="107"/>
      <c r="I71" s="71" t="str">
        <f t="shared" si="0"/>
        <v>NB</v>
      </c>
      <c r="J71" s="107"/>
      <c r="K71" s="107"/>
      <c r="L71" s="107"/>
      <c r="M71" s="73" t="str">
        <f t="shared" si="2"/>
        <v>NB</v>
      </c>
      <c r="N71" s="115">
        <f t="shared" si="5"/>
        <v>0</v>
      </c>
      <c r="O71" s="107"/>
      <c r="P71" s="75" t="str">
        <f t="shared" si="4"/>
        <v>NB</v>
      </c>
    </row>
    <row r="72" spans="1:16" ht="15.75">
      <c r="A72" s="85" t="s">
        <v>630</v>
      </c>
      <c r="B72" s="86" t="s">
        <v>594</v>
      </c>
      <c r="C72" s="105"/>
      <c r="D72" s="107"/>
      <c r="E72" s="107"/>
      <c r="F72" s="71" t="str">
        <f t="shared" si="3"/>
        <v>NB</v>
      </c>
      <c r="G72" s="106"/>
      <c r="H72" s="107"/>
      <c r="I72" s="71" t="str">
        <f t="shared" si="0"/>
        <v>NB</v>
      </c>
      <c r="J72" s="107"/>
      <c r="K72" s="107"/>
      <c r="L72" s="107"/>
      <c r="M72" s="73" t="str">
        <f t="shared" si="2"/>
        <v>NB</v>
      </c>
      <c r="N72" s="115">
        <f t="shared" si="5"/>
        <v>0</v>
      </c>
      <c r="O72" s="107"/>
      <c r="P72" s="75" t="str">
        <f t="shared" si="4"/>
        <v>NB</v>
      </c>
    </row>
    <row r="73" spans="1:16" s="55" customFormat="1" ht="31.5">
      <c r="A73" s="56" t="s">
        <v>631</v>
      </c>
      <c r="B73" s="57" t="s">
        <v>632</v>
      </c>
      <c r="C73" s="123"/>
      <c r="D73" s="58">
        <f>SUM(D74:D76)</f>
        <v>0</v>
      </c>
      <c r="E73" s="58">
        <f>SUM(E74:E76)</f>
        <v>0</v>
      </c>
      <c r="F73" s="66" t="str">
        <f t="shared" si="3"/>
        <v>NB</v>
      </c>
      <c r="G73" s="60">
        <f>SUM(G74:G76)</f>
        <v>0</v>
      </c>
      <c r="H73" s="60">
        <f>SUM(H74:H76)</f>
        <v>0</v>
      </c>
      <c r="I73" s="66" t="str">
        <f t="shared" si="0"/>
        <v>NB</v>
      </c>
      <c r="J73" s="58"/>
      <c r="K73" s="58">
        <f>SUM(K74:K76)</f>
        <v>0</v>
      </c>
      <c r="L73" s="58">
        <f>SUM(L74:L76)</f>
        <v>0</v>
      </c>
      <c r="M73" s="81" t="str">
        <f t="shared" si="2"/>
        <v>NB</v>
      </c>
      <c r="N73" s="124">
        <f t="shared" si="5"/>
        <v>0</v>
      </c>
      <c r="O73" s="60">
        <f>SUM(O74:O76)</f>
        <v>0</v>
      </c>
      <c r="P73" s="60" t="str">
        <f t="shared" si="4"/>
        <v>NB</v>
      </c>
    </row>
    <row r="74" spans="1:16" ht="15">
      <c r="A74" s="68" t="s">
        <v>633</v>
      </c>
      <c r="B74" s="108" t="s">
        <v>634</v>
      </c>
      <c r="C74" s="83"/>
      <c r="D74" s="83"/>
      <c r="E74" s="83"/>
      <c r="F74" s="71" t="str">
        <f t="shared" si="3"/>
        <v>NB</v>
      </c>
      <c r="G74" s="72"/>
      <c r="H74" s="70"/>
      <c r="I74" s="71" t="str">
        <f t="shared" si="0"/>
        <v>NB</v>
      </c>
      <c r="J74" s="83"/>
      <c r="K74" s="83"/>
      <c r="L74" s="83"/>
      <c r="M74" s="73" t="str">
        <f t="shared" si="2"/>
        <v>NB</v>
      </c>
      <c r="N74" s="115">
        <f t="shared" si="5"/>
        <v>0</v>
      </c>
      <c r="O74" s="83"/>
      <c r="P74" s="75" t="str">
        <f t="shared" si="4"/>
        <v>NB</v>
      </c>
    </row>
    <row r="75" spans="1:16" ht="15">
      <c r="A75" s="68" t="s">
        <v>635</v>
      </c>
      <c r="B75" s="108" t="s">
        <v>636</v>
      </c>
      <c r="C75" s="83"/>
      <c r="D75" s="83"/>
      <c r="E75" s="83"/>
      <c r="F75" s="71" t="str">
        <f t="shared" si="3"/>
        <v>NB</v>
      </c>
      <c r="G75" s="72"/>
      <c r="H75" s="70"/>
      <c r="I75" s="71" t="str">
        <f t="shared" si="0"/>
        <v>NB</v>
      </c>
      <c r="J75" s="83"/>
      <c r="K75" s="83"/>
      <c r="L75" s="83"/>
      <c r="M75" s="73" t="str">
        <f t="shared" si="2"/>
        <v>NB</v>
      </c>
      <c r="N75" s="115">
        <f t="shared" si="5"/>
        <v>0</v>
      </c>
      <c r="O75" s="83"/>
      <c r="P75" s="75" t="str">
        <f t="shared" si="4"/>
        <v>NB</v>
      </c>
    </row>
    <row r="76" spans="1:16" ht="15.75">
      <c r="A76" s="68" t="s">
        <v>637</v>
      </c>
      <c r="B76" s="112" t="s">
        <v>594</v>
      </c>
      <c r="C76" s="105"/>
      <c r="D76" s="105"/>
      <c r="E76" s="105"/>
      <c r="F76" s="71" t="str">
        <f t="shared" si="3"/>
        <v>NB</v>
      </c>
      <c r="G76" s="106"/>
      <c r="H76" s="107"/>
      <c r="I76" s="71" t="str">
        <f t="shared" si="0"/>
        <v>NB</v>
      </c>
      <c r="J76" s="105"/>
      <c r="K76" s="105"/>
      <c r="L76" s="105"/>
      <c r="M76" s="73" t="str">
        <f t="shared" si="2"/>
        <v>NB</v>
      </c>
      <c r="N76" s="115">
        <f t="shared" si="5"/>
        <v>0</v>
      </c>
      <c r="O76" s="105"/>
      <c r="P76" s="75" t="str">
        <f t="shared" si="4"/>
        <v>NB</v>
      </c>
    </row>
    <row r="77" spans="1:16" s="55" customFormat="1" ht="15.75">
      <c r="A77" s="127" t="s">
        <v>638</v>
      </c>
      <c r="B77" s="57" t="s">
        <v>639</v>
      </c>
      <c r="C77" s="128"/>
      <c r="D77" s="129"/>
      <c r="E77" s="129"/>
      <c r="F77" s="66" t="str">
        <f t="shared" si="3"/>
        <v>NB</v>
      </c>
      <c r="G77" s="130"/>
      <c r="H77" s="129"/>
      <c r="I77" s="66" t="str">
        <f t="shared" si="0"/>
        <v>NB</v>
      </c>
      <c r="J77" s="129"/>
      <c r="K77" s="129"/>
      <c r="L77" s="129"/>
      <c r="M77" s="81" t="str">
        <f t="shared" si="2"/>
        <v>NB</v>
      </c>
      <c r="N77" s="124">
        <f t="shared" si="5"/>
        <v>0</v>
      </c>
      <c r="O77" s="129"/>
      <c r="P77" s="129" t="str">
        <f t="shared" si="4"/>
        <v>NB</v>
      </c>
    </row>
    <row r="78" spans="1:16" s="55" customFormat="1" ht="15.75">
      <c r="A78" s="127" t="s">
        <v>640</v>
      </c>
      <c r="B78" s="57" t="s">
        <v>173</v>
      </c>
      <c r="C78" s="128"/>
      <c r="D78" s="129"/>
      <c r="E78" s="129"/>
      <c r="F78" s="66" t="str">
        <f t="shared" si="3"/>
        <v>NB</v>
      </c>
      <c r="G78" s="130"/>
      <c r="H78" s="129"/>
      <c r="I78" s="66" t="str">
        <f t="shared" si="0"/>
        <v>NB</v>
      </c>
      <c r="J78" s="129"/>
      <c r="K78" s="129"/>
      <c r="L78" s="129"/>
      <c r="M78" s="81" t="str">
        <f t="shared" si="2"/>
        <v>NB</v>
      </c>
      <c r="N78" s="124">
        <f t="shared" si="5"/>
        <v>0</v>
      </c>
      <c r="O78" s="129"/>
      <c r="P78" s="129" t="str">
        <f t="shared" si="4"/>
        <v>NB</v>
      </c>
    </row>
    <row r="79" spans="1:16" s="55" customFormat="1" ht="15.75">
      <c r="A79" s="56" t="s">
        <v>641</v>
      </c>
      <c r="B79" s="57" t="s">
        <v>642</v>
      </c>
      <c r="C79" s="128"/>
      <c r="D79" s="129">
        <f>D80+D81</f>
        <v>0</v>
      </c>
      <c r="E79" s="129">
        <f>E80+E81</f>
        <v>0</v>
      </c>
      <c r="F79" s="66" t="str">
        <f t="shared" si="3"/>
        <v>NB</v>
      </c>
      <c r="G79" s="130">
        <f>SUM(G80:G81)</f>
        <v>0</v>
      </c>
      <c r="H79" s="130">
        <f>SUM(H80:H81)</f>
        <v>0</v>
      </c>
      <c r="I79" s="66" t="str">
        <f t="shared" si="0"/>
        <v>NB</v>
      </c>
      <c r="J79" s="129"/>
      <c r="K79" s="129"/>
      <c r="L79" s="129"/>
      <c r="M79" s="81" t="str">
        <f t="shared" si="2"/>
        <v>NB</v>
      </c>
      <c r="N79" s="124">
        <f t="shared" si="5"/>
        <v>0</v>
      </c>
      <c r="O79" s="130">
        <f>SUM(O80:O81)</f>
        <v>0</v>
      </c>
      <c r="P79" s="130" t="str">
        <f t="shared" si="4"/>
        <v>NB</v>
      </c>
    </row>
    <row r="80" spans="1:16" ht="15.75">
      <c r="A80" s="90" t="s">
        <v>643</v>
      </c>
      <c r="B80" s="131" t="s">
        <v>644</v>
      </c>
      <c r="C80" s="132"/>
      <c r="D80" s="133"/>
      <c r="E80" s="133"/>
      <c r="F80" s="71" t="str">
        <f t="shared" si="3"/>
        <v>NB</v>
      </c>
      <c r="G80" s="134"/>
      <c r="H80" s="133"/>
      <c r="I80" s="71" t="str">
        <f t="shared" si="0"/>
        <v>NB</v>
      </c>
      <c r="J80" s="133"/>
      <c r="K80" s="133"/>
      <c r="L80" s="133"/>
      <c r="M80" s="73" t="str">
        <f t="shared" si="2"/>
        <v>NB</v>
      </c>
      <c r="N80" s="135">
        <f t="shared" si="5"/>
        <v>0</v>
      </c>
      <c r="O80" s="133"/>
      <c r="P80" s="75" t="str">
        <f t="shared" si="4"/>
        <v>NB</v>
      </c>
    </row>
    <row r="81" spans="1:16" ht="15.75">
      <c r="A81" s="90" t="s">
        <v>645</v>
      </c>
      <c r="B81" s="131" t="s">
        <v>568</v>
      </c>
      <c r="C81" s="132"/>
      <c r="D81" s="133"/>
      <c r="E81" s="133"/>
      <c r="F81" s="71" t="str">
        <f t="shared" ref="F81:F144" si="6">IF(D81,(D81-E81)/D81,"NB")</f>
        <v>NB</v>
      </c>
      <c r="G81" s="134"/>
      <c r="H81" s="133"/>
      <c r="I81" s="71" t="str">
        <f t="shared" si="0"/>
        <v>NB</v>
      </c>
      <c r="J81" s="133"/>
      <c r="K81" s="133"/>
      <c r="L81" s="133"/>
      <c r="M81" s="73" t="str">
        <f t="shared" si="2"/>
        <v>NB</v>
      </c>
      <c r="N81" s="135">
        <f t="shared" si="5"/>
        <v>0</v>
      </c>
      <c r="O81" s="133"/>
      <c r="P81" s="75" t="str">
        <f t="shared" si="4"/>
        <v>NB</v>
      </c>
    </row>
    <row r="82" spans="1:16" s="55" customFormat="1" ht="31.5">
      <c r="A82" s="127" t="s">
        <v>646</v>
      </c>
      <c r="B82" s="57" t="s">
        <v>647</v>
      </c>
      <c r="C82" s="136"/>
      <c r="D82" s="58">
        <f>D83+D94</f>
        <v>0</v>
      </c>
      <c r="E82" s="58">
        <f>E83+E94</f>
        <v>0</v>
      </c>
      <c r="F82" s="66" t="str">
        <f t="shared" si="6"/>
        <v>NB</v>
      </c>
      <c r="G82" s="60">
        <f>G83+G94</f>
        <v>0</v>
      </c>
      <c r="H82" s="60">
        <f>H83+H94</f>
        <v>0</v>
      </c>
      <c r="I82" s="66" t="str">
        <f t="shared" si="0"/>
        <v>NB</v>
      </c>
      <c r="J82" s="58"/>
      <c r="K82" s="58"/>
      <c r="L82" s="58"/>
      <c r="M82" s="81" t="str">
        <f t="shared" si="2"/>
        <v>NB</v>
      </c>
      <c r="N82" s="124">
        <f t="shared" si="5"/>
        <v>0</v>
      </c>
      <c r="O82" s="60">
        <f>O83+O94</f>
        <v>0</v>
      </c>
      <c r="P82" s="60" t="str">
        <f t="shared" si="4"/>
        <v>NB</v>
      </c>
    </row>
    <row r="83" spans="1:16" s="55" customFormat="1" ht="31.5">
      <c r="A83" s="127" t="s">
        <v>648</v>
      </c>
      <c r="B83" s="137" t="s">
        <v>649</v>
      </c>
      <c r="C83" s="138"/>
      <c r="D83" s="58">
        <f>SUM(D84:D93)</f>
        <v>0</v>
      </c>
      <c r="E83" s="58">
        <f>SUM(E84:E93)</f>
        <v>0</v>
      </c>
      <c r="F83" s="66" t="str">
        <f t="shared" si="6"/>
        <v>NB</v>
      </c>
      <c r="G83" s="60">
        <f>SUM(G84:G93)</f>
        <v>0</v>
      </c>
      <c r="H83" s="60">
        <f>SUM(H84:H93)</f>
        <v>0</v>
      </c>
      <c r="I83" s="66" t="str">
        <f t="shared" si="0"/>
        <v>NB</v>
      </c>
      <c r="J83" s="58"/>
      <c r="K83" s="58">
        <f>SUM(K84:K93)</f>
        <v>0</v>
      </c>
      <c r="L83" s="58">
        <f>SUM(L84:L93)</f>
        <v>0</v>
      </c>
      <c r="M83" s="81" t="str">
        <f t="shared" si="2"/>
        <v>NB</v>
      </c>
      <c r="N83" s="124">
        <f t="shared" si="5"/>
        <v>0</v>
      </c>
      <c r="O83" s="60">
        <f>SUM(O84:O93)</f>
        <v>0</v>
      </c>
      <c r="P83" s="60" t="str">
        <f t="shared" si="4"/>
        <v>NB</v>
      </c>
    </row>
    <row r="84" spans="1:16" ht="21.75" customHeight="1">
      <c r="A84" s="79" t="s">
        <v>650</v>
      </c>
      <c r="B84" s="125" t="s">
        <v>651</v>
      </c>
      <c r="C84" s="139"/>
      <c r="D84" s="139"/>
      <c r="E84" s="139"/>
      <c r="F84" s="71" t="str">
        <f t="shared" si="6"/>
        <v>NB</v>
      </c>
      <c r="G84" s="110"/>
      <c r="H84" s="111"/>
      <c r="I84" s="71" t="str">
        <f t="shared" si="0"/>
        <v>NB</v>
      </c>
      <c r="J84" s="139"/>
      <c r="K84" s="139"/>
      <c r="L84" s="139"/>
      <c r="M84" s="73" t="str">
        <f t="shared" si="2"/>
        <v>NB</v>
      </c>
      <c r="N84" s="115">
        <f t="shared" si="5"/>
        <v>0</v>
      </c>
      <c r="O84" s="139"/>
      <c r="P84" s="75" t="str">
        <f t="shared" si="4"/>
        <v>NB</v>
      </c>
    </row>
    <row r="85" spans="1:16" ht="24.75" customHeight="1">
      <c r="A85" s="79" t="s">
        <v>652</v>
      </c>
      <c r="B85" s="125" t="s">
        <v>653</v>
      </c>
      <c r="C85" s="139"/>
      <c r="D85" s="139"/>
      <c r="E85" s="139"/>
      <c r="F85" s="71" t="str">
        <f t="shared" si="6"/>
        <v>NB</v>
      </c>
      <c r="G85" s="110"/>
      <c r="H85" s="111"/>
      <c r="I85" s="71" t="str">
        <f t="shared" si="0"/>
        <v>NB</v>
      </c>
      <c r="J85" s="139"/>
      <c r="K85" s="139"/>
      <c r="L85" s="139"/>
      <c r="M85" s="73" t="str">
        <f t="shared" si="2"/>
        <v>NB</v>
      </c>
      <c r="N85" s="115">
        <f t="shared" si="5"/>
        <v>0</v>
      </c>
      <c r="O85" s="139"/>
      <c r="P85" s="75" t="str">
        <f t="shared" si="4"/>
        <v>NB</v>
      </c>
    </row>
    <row r="86" spans="1:16" ht="61.5" customHeight="1">
      <c r="A86" s="140" t="s">
        <v>338</v>
      </c>
      <c r="B86" s="125" t="s">
        <v>339</v>
      </c>
      <c r="C86" s="139"/>
      <c r="D86" s="139"/>
      <c r="E86" s="139"/>
      <c r="F86" s="71" t="str">
        <f t="shared" si="6"/>
        <v>NB</v>
      </c>
      <c r="G86" s="110"/>
      <c r="H86" s="111"/>
      <c r="I86" s="71" t="str">
        <f t="shared" si="0"/>
        <v>NB</v>
      </c>
      <c r="J86" s="139"/>
      <c r="K86" s="139"/>
      <c r="L86" s="139"/>
      <c r="M86" s="73" t="str">
        <f t="shared" si="2"/>
        <v>NB</v>
      </c>
      <c r="N86" s="115">
        <f t="shared" si="5"/>
        <v>0</v>
      </c>
      <c r="O86" s="139"/>
      <c r="P86" s="75" t="str">
        <f t="shared" si="4"/>
        <v>NB</v>
      </c>
    </row>
    <row r="87" spans="1:16" ht="15.75" customHeight="1">
      <c r="A87" s="140" t="s">
        <v>340</v>
      </c>
      <c r="B87" s="141" t="s">
        <v>341</v>
      </c>
      <c r="C87" s="139"/>
      <c r="D87" s="139"/>
      <c r="E87" s="139"/>
      <c r="F87" s="71" t="str">
        <f t="shared" si="6"/>
        <v>NB</v>
      </c>
      <c r="G87" s="110"/>
      <c r="H87" s="111"/>
      <c r="I87" s="71" t="str">
        <f t="shared" si="0"/>
        <v>NB</v>
      </c>
      <c r="J87" s="139"/>
      <c r="K87" s="139"/>
      <c r="L87" s="139"/>
      <c r="M87" s="73" t="str">
        <f t="shared" si="2"/>
        <v>NB</v>
      </c>
      <c r="N87" s="115">
        <f t="shared" si="5"/>
        <v>0</v>
      </c>
      <c r="O87" s="139"/>
      <c r="P87" s="75" t="str">
        <f t="shared" si="4"/>
        <v>NB</v>
      </c>
    </row>
    <row r="88" spans="1:16" ht="18.75" customHeight="1">
      <c r="A88" s="140" t="s">
        <v>342</v>
      </c>
      <c r="B88" s="142" t="s">
        <v>343</v>
      </c>
      <c r="C88" s="139"/>
      <c r="D88" s="139"/>
      <c r="E88" s="139"/>
      <c r="F88" s="71" t="str">
        <f t="shared" si="6"/>
        <v>NB</v>
      </c>
      <c r="G88" s="110"/>
      <c r="H88" s="111"/>
      <c r="I88" s="71" t="str">
        <f t="shared" si="0"/>
        <v>NB</v>
      </c>
      <c r="J88" s="139"/>
      <c r="K88" s="139"/>
      <c r="L88" s="139"/>
      <c r="M88" s="73" t="str">
        <f t="shared" si="2"/>
        <v>NB</v>
      </c>
      <c r="N88" s="115">
        <f t="shared" si="5"/>
        <v>0</v>
      </c>
      <c r="O88" s="139"/>
      <c r="P88" s="75" t="str">
        <f t="shared" si="4"/>
        <v>NB</v>
      </c>
    </row>
    <row r="89" spans="1:16" ht="33" customHeight="1">
      <c r="A89" s="140" t="s">
        <v>344</v>
      </c>
      <c r="B89" s="142" t="s">
        <v>345</v>
      </c>
      <c r="C89" s="139"/>
      <c r="D89" s="139"/>
      <c r="E89" s="139"/>
      <c r="F89" s="71" t="str">
        <f t="shared" si="6"/>
        <v>NB</v>
      </c>
      <c r="G89" s="110"/>
      <c r="H89" s="111"/>
      <c r="I89" s="71" t="str">
        <f t="shared" ref="I89:I152" si="7">IF(G89,(G89-H89)/G89,"NB")</f>
        <v>NB</v>
      </c>
      <c r="J89" s="139"/>
      <c r="K89" s="139"/>
      <c r="L89" s="139"/>
      <c r="M89" s="73" t="str">
        <f t="shared" si="2"/>
        <v>NB</v>
      </c>
      <c r="N89" s="115">
        <f t="shared" si="5"/>
        <v>0</v>
      </c>
      <c r="O89" s="139"/>
      <c r="P89" s="75" t="str">
        <f t="shared" si="4"/>
        <v>NB</v>
      </c>
    </row>
    <row r="90" spans="1:16" ht="30">
      <c r="A90" s="140" t="s">
        <v>346</v>
      </c>
      <c r="B90" s="125" t="s">
        <v>347</v>
      </c>
      <c r="C90" s="68"/>
      <c r="D90" s="68"/>
      <c r="E90" s="68"/>
      <c r="F90" s="71" t="str">
        <f t="shared" si="6"/>
        <v>NB</v>
      </c>
      <c r="G90" s="110"/>
      <c r="H90" s="111"/>
      <c r="I90" s="71" t="str">
        <f t="shared" si="7"/>
        <v>NB</v>
      </c>
      <c r="J90" s="68"/>
      <c r="K90" s="68"/>
      <c r="L90" s="68"/>
      <c r="M90" s="73" t="str">
        <f t="shared" ref="M90:M153" si="8">IF(K90,(K90-L90)/K90,"NB")</f>
        <v>NB</v>
      </c>
      <c r="N90" s="115">
        <f t="shared" si="5"/>
        <v>0</v>
      </c>
      <c r="O90" s="68"/>
      <c r="P90" s="75" t="str">
        <f t="shared" si="4"/>
        <v>NB</v>
      </c>
    </row>
    <row r="91" spans="1:16" ht="15">
      <c r="A91" s="140" t="s">
        <v>348</v>
      </c>
      <c r="B91" s="125" t="s">
        <v>349</v>
      </c>
      <c r="C91" s="68"/>
      <c r="D91" s="68"/>
      <c r="E91" s="68"/>
      <c r="F91" s="71" t="str">
        <f t="shared" si="6"/>
        <v>NB</v>
      </c>
      <c r="G91" s="110"/>
      <c r="H91" s="111"/>
      <c r="I91" s="71" t="str">
        <f t="shared" si="7"/>
        <v>NB</v>
      </c>
      <c r="J91" s="68"/>
      <c r="K91" s="68"/>
      <c r="L91" s="68"/>
      <c r="M91" s="73" t="str">
        <f t="shared" si="8"/>
        <v>NB</v>
      </c>
      <c r="N91" s="115">
        <f t="shared" si="5"/>
        <v>0</v>
      </c>
      <c r="O91" s="68"/>
      <c r="P91" s="75" t="str">
        <f t="shared" ref="P91:P154" si="9">IF(N91,(N91-O91)/N91,"NB")</f>
        <v>NB</v>
      </c>
    </row>
    <row r="92" spans="1:16" ht="30">
      <c r="A92" s="140" t="s">
        <v>350</v>
      </c>
      <c r="B92" s="143" t="s">
        <v>351</v>
      </c>
      <c r="C92" s="109"/>
      <c r="D92" s="109"/>
      <c r="E92" s="109"/>
      <c r="F92" s="71" t="str">
        <f t="shared" si="6"/>
        <v>NB</v>
      </c>
      <c r="G92" s="110"/>
      <c r="H92" s="111"/>
      <c r="I92" s="71" t="str">
        <f t="shared" si="7"/>
        <v>NB</v>
      </c>
      <c r="J92" s="109"/>
      <c r="K92" s="109"/>
      <c r="L92" s="109"/>
      <c r="M92" s="73" t="str">
        <f t="shared" si="8"/>
        <v>NB</v>
      </c>
      <c r="N92" s="115">
        <f t="shared" si="5"/>
        <v>0</v>
      </c>
      <c r="O92" s="109"/>
      <c r="P92" s="75" t="str">
        <f t="shared" si="9"/>
        <v>NB</v>
      </c>
    </row>
    <row r="93" spans="1:16" ht="15">
      <c r="A93" s="140" t="s">
        <v>352</v>
      </c>
      <c r="B93" s="142" t="s">
        <v>353</v>
      </c>
      <c r="C93" s="144"/>
      <c r="D93" s="144"/>
      <c r="E93" s="144"/>
      <c r="F93" s="71" t="str">
        <f t="shared" si="6"/>
        <v>NB</v>
      </c>
      <c r="G93" s="145"/>
      <c r="H93" s="146"/>
      <c r="I93" s="71" t="str">
        <f t="shared" si="7"/>
        <v>NB</v>
      </c>
      <c r="J93" s="144"/>
      <c r="K93" s="144"/>
      <c r="L93" s="144"/>
      <c r="M93" s="73" t="str">
        <f t="shared" si="8"/>
        <v>NB</v>
      </c>
      <c r="N93" s="115">
        <f t="shared" si="5"/>
        <v>0</v>
      </c>
      <c r="O93" s="144"/>
      <c r="P93" s="75" t="str">
        <f t="shared" si="9"/>
        <v>NB</v>
      </c>
    </row>
    <row r="94" spans="1:16" s="55" customFormat="1" ht="15.75">
      <c r="A94" s="127" t="s">
        <v>354</v>
      </c>
      <c r="B94" s="147" t="s">
        <v>355</v>
      </c>
      <c r="C94" s="138"/>
      <c r="D94" s="58">
        <f>D95+D96</f>
        <v>0</v>
      </c>
      <c r="E94" s="58">
        <f>SUM(E95:E96)</f>
        <v>0</v>
      </c>
      <c r="F94" s="66" t="str">
        <f t="shared" si="6"/>
        <v>NB</v>
      </c>
      <c r="G94" s="60">
        <f>SUM(G95:G96)</f>
        <v>0</v>
      </c>
      <c r="H94" s="60">
        <f>SUM(H95:H96)</f>
        <v>0</v>
      </c>
      <c r="I94" s="66" t="str">
        <f t="shared" si="7"/>
        <v>NB</v>
      </c>
      <c r="J94" s="58"/>
      <c r="K94" s="58">
        <f>SUM(K95:K96)</f>
        <v>0</v>
      </c>
      <c r="L94" s="58">
        <f>SUM(L95:L96)</f>
        <v>0</v>
      </c>
      <c r="M94" s="81" t="str">
        <f t="shared" si="8"/>
        <v>NB</v>
      </c>
      <c r="N94" s="124">
        <f t="shared" si="5"/>
        <v>0</v>
      </c>
      <c r="O94" s="60">
        <f>SUM(O95:O96)</f>
        <v>0</v>
      </c>
      <c r="P94" s="60" t="str">
        <f t="shared" si="9"/>
        <v>NB</v>
      </c>
    </row>
    <row r="95" spans="1:16" ht="30">
      <c r="A95" s="79" t="s">
        <v>356</v>
      </c>
      <c r="B95" s="125" t="s">
        <v>357</v>
      </c>
      <c r="C95" s="68"/>
      <c r="D95" s="111"/>
      <c r="E95" s="111"/>
      <c r="F95" s="71" t="str">
        <f t="shared" si="6"/>
        <v>NB</v>
      </c>
      <c r="G95" s="110"/>
      <c r="H95" s="111"/>
      <c r="I95" s="71" t="str">
        <f t="shared" si="7"/>
        <v>NB</v>
      </c>
      <c r="J95" s="111"/>
      <c r="K95" s="111"/>
      <c r="L95" s="111"/>
      <c r="M95" s="73" t="str">
        <f t="shared" si="8"/>
        <v>NB</v>
      </c>
      <c r="N95" s="115">
        <f t="shared" si="5"/>
        <v>0</v>
      </c>
      <c r="O95" s="111"/>
      <c r="P95" s="75" t="str">
        <f t="shared" si="9"/>
        <v>NB</v>
      </c>
    </row>
    <row r="96" spans="1:16" ht="30">
      <c r="A96" s="79" t="s">
        <v>358</v>
      </c>
      <c r="B96" s="125" t="s">
        <v>359</v>
      </c>
      <c r="C96" s="68"/>
      <c r="D96" s="111"/>
      <c r="E96" s="111"/>
      <c r="F96" s="71" t="str">
        <f t="shared" si="6"/>
        <v>NB</v>
      </c>
      <c r="G96" s="110"/>
      <c r="H96" s="111"/>
      <c r="I96" s="71" t="str">
        <f t="shared" si="7"/>
        <v>NB</v>
      </c>
      <c r="J96" s="111"/>
      <c r="K96" s="111"/>
      <c r="L96" s="111"/>
      <c r="M96" s="73" t="str">
        <f t="shared" si="8"/>
        <v>NB</v>
      </c>
      <c r="N96" s="115">
        <f t="shared" si="5"/>
        <v>0</v>
      </c>
      <c r="O96" s="111"/>
      <c r="P96" s="75" t="str">
        <f t="shared" si="9"/>
        <v>NB</v>
      </c>
    </row>
    <row r="97" spans="1:16" s="55" customFormat="1" ht="15.75">
      <c r="A97" s="127" t="s">
        <v>654</v>
      </c>
      <c r="B97" s="57" t="s">
        <v>655</v>
      </c>
      <c r="C97" s="123"/>
      <c r="D97" s="58">
        <f>+D98+D99+D100+D108+D109+D115+D122+D123+D127+D130</f>
        <v>0</v>
      </c>
      <c r="E97" s="58">
        <f>+E98+E99+E100+E108+E109+E115+E122+E123+E127+E130</f>
        <v>0</v>
      </c>
      <c r="F97" s="66" t="str">
        <f t="shared" si="6"/>
        <v>NB</v>
      </c>
      <c r="G97" s="60">
        <f>+G98+G99+G100+G108+G109+G115+G122+G123+G126+G127+G130</f>
        <v>0</v>
      </c>
      <c r="H97" s="60">
        <f>+H98+H99+H100+H108+H109+H115+H122+H123+H126+H127+H130</f>
        <v>0</v>
      </c>
      <c r="I97" s="71" t="str">
        <f t="shared" si="7"/>
        <v>NB</v>
      </c>
      <c r="J97" s="58"/>
      <c r="K97" s="58">
        <f>+K98+K99+K100+K108+K109+K115+K122+K123+K127+K130</f>
        <v>0</v>
      </c>
      <c r="L97" s="58">
        <f>+L98+L99+L100+L108+L109+L115+L122+L123+L127+L130</f>
        <v>0</v>
      </c>
      <c r="M97" s="81" t="str">
        <f t="shared" si="8"/>
        <v>NB</v>
      </c>
      <c r="N97" s="124">
        <f t="shared" si="5"/>
        <v>0</v>
      </c>
      <c r="O97" s="60">
        <f>+O98+O99+O100+O108+O109+O115+O122+O123+O126+O127+O130</f>
        <v>0</v>
      </c>
      <c r="P97" s="60" t="str">
        <f t="shared" si="9"/>
        <v>NB</v>
      </c>
    </row>
    <row r="98" spans="1:16" ht="15.75">
      <c r="A98" s="79" t="s">
        <v>656</v>
      </c>
      <c r="B98" s="148" t="s">
        <v>657</v>
      </c>
      <c r="C98" s="109"/>
      <c r="D98" s="111"/>
      <c r="E98" s="111"/>
      <c r="F98" s="71" t="str">
        <f t="shared" si="6"/>
        <v>NB</v>
      </c>
      <c r="G98" s="110"/>
      <c r="H98" s="111"/>
      <c r="I98" s="71" t="str">
        <f t="shared" si="7"/>
        <v>NB</v>
      </c>
      <c r="J98" s="111"/>
      <c r="K98" s="111"/>
      <c r="L98" s="111"/>
      <c r="M98" s="73" t="str">
        <f t="shared" si="8"/>
        <v>NB</v>
      </c>
      <c r="N98" s="115">
        <f t="shared" si="5"/>
        <v>0</v>
      </c>
      <c r="O98" s="111"/>
      <c r="P98" s="75" t="str">
        <f t="shared" si="9"/>
        <v>NB</v>
      </c>
    </row>
    <row r="99" spans="1:16" ht="15.75">
      <c r="A99" s="79" t="s">
        <v>658</v>
      </c>
      <c r="B99" s="148" t="s">
        <v>192</v>
      </c>
      <c r="C99" s="83"/>
      <c r="D99" s="70"/>
      <c r="E99" s="70"/>
      <c r="F99" s="71" t="str">
        <f t="shared" si="6"/>
        <v>NB</v>
      </c>
      <c r="G99" s="72"/>
      <c r="H99" s="70"/>
      <c r="I99" s="71" t="str">
        <f t="shared" si="7"/>
        <v>NB</v>
      </c>
      <c r="J99" s="70"/>
      <c r="K99" s="70"/>
      <c r="L99" s="70"/>
      <c r="M99" s="73" t="str">
        <f t="shared" si="8"/>
        <v>NB</v>
      </c>
      <c r="N99" s="115">
        <f t="shared" si="5"/>
        <v>0</v>
      </c>
      <c r="O99" s="70"/>
      <c r="P99" s="75" t="str">
        <f t="shared" si="9"/>
        <v>NB</v>
      </c>
    </row>
    <row r="100" spans="1:16" s="55" customFormat="1" ht="15.75">
      <c r="A100" s="127" t="s">
        <v>659</v>
      </c>
      <c r="B100" s="57" t="s">
        <v>194</v>
      </c>
      <c r="C100" s="149"/>
      <c r="D100" s="63">
        <f>SUM(D101:D107)</f>
        <v>0</v>
      </c>
      <c r="E100" s="63">
        <f>SUM(E101:E107)</f>
        <v>0</v>
      </c>
      <c r="F100" s="66" t="str">
        <f t="shared" si="6"/>
        <v>NB</v>
      </c>
      <c r="G100" s="65">
        <f>SUM(G101:G107)</f>
        <v>0</v>
      </c>
      <c r="H100" s="65">
        <f>SUM(H101:H107)</f>
        <v>0</v>
      </c>
      <c r="I100" s="66" t="str">
        <f t="shared" si="7"/>
        <v>NB</v>
      </c>
      <c r="J100" s="63"/>
      <c r="K100" s="63">
        <f>SUM(K101:K107)</f>
        <v>0</v>
      </c>
      <c r="L100" s="63">
        <f>SUM(L101:L107)</f>
        <v>0</v>
      </c>
      <c r="M100" s="81" t="str">
        <f t="shared" si="8"/>
        <v>NB</v>
      </c>
      <c r="N100" s="124">
        <f t="shared" si="5"/>
        <v>0</v>
      </c>
      <c r="O100" s="65">
        <f>SUM(O101:O107)</f>
        <v>0</v>
      </c>
      <c r="P100" s="65" t="str">
        <f t="shared" si="9"/>
        <v>NB</v>
      </c>
    </row>
    <row r="101" spans="1:16" ht="15">
      <c r="A101" s="79" t="s">
        <v>660</v>
      </c>
      <c r="B101" s="69" t="s">
        <v>661</v>
      </c>
      <c r="C101" s="83"/>
      <c r="D101" s="83"/>
      <c r="E101" s="83"/>
      <c r="F101" s="71" t="str">
        <f t="shared" si="6"/>
        <v>NB</v>
      </c>
      <c r="G101" s="72"/>
      <c r="H101" s="70"/>
      <c r="I101" s="71" t="str">
        <f t="shared" si="7"/>
        <v>NB</v>
      </c>
      <c r="J101" s="83"/>
      <c r="K101" s="83"/>
      <c r="L101" s="83"/>
      <c r="M101" s="73" t="str">
        <f t="shared" si="8"/>
        <v>NB</v>
      </c>
      <c r="N101" s="115">
        <f t="shared" si="5"/>
        <v>0</v>
      </c>
      <c r="O101" s="83"/>
      <c r="P101" s="75" t="str">
        <f t="shared" si="9"/>
        <v>NB</v>
      </c>
    </row>
    <row r="102" spans="1:16" ht="15">
      <c r="A102" s="79" t="s">
        <v>662</v>
      </c>
      <c r="B102" s="69" t="s">
        <v>201</v>
      </c>
      <c r="C102" s="83"/>
      <c r="D102" s="83"/>
      <c r="E102" s="83"/>
      <c r="F102" s="71" t="str">
        <f t="shared" si="6"/>
        <v>NB</v>
      </c>
      <c r="G102" s="72"/>
      <c r="H102" s="70"/>
      <c r="I102" s="71" t="str">
        <f t="shared" si="7"/>
        <v>NB</v>
      </c>
      <c r="J102" s="83"/>
      <c r="K102" s="83"/>
      <c r="L102" s="83"/>
      <c r="M102" s="73" t="str">
        <f t="shared" si="8"/>
        <v>NB</v>
      </c>
      <c r="N102" s="115">
        <f t="shared" si="5"/>
        <v>0</v>
      </c>
      <c r="O102" s="83"/>
      <c r="P102" s="75" t="str">
        <f t="shared" si="9"/>
        <v>NB</v>
      </c>
    </row>
    <row r="103" spans="1:16" ht="15">
      <c r="A103" s="79" t="s">
        <v>663</v>
      </c>
      <c r="B103" s="69" t="s">
        <v>664</v>
      </c>
      <c r="C103" s="83"/>
      <c r="D103" s="83"/>
      <c r="E103" s="83"/>
      <c r="F103" s="71" t="str">
        <f t="shared" si="6"/>
        <v>NB</v>
      </c>
      <c r="G103" s="72"/>
      <c r="H103" s="70"/>
      <c r="I103" s="71" t="str">
        <f t="shared" si="7"/>
        <v>NB</v>
      </c>
      <c r="J103" s="83"/>
      <c r="K103" s="83"/>
      <c r="L103" s="83"/>
      <c r="M103" s="73" t="str">
        <f t="shared" si="8"/>
        <v>NB</v>
      </c>
      <c r="N103" s="115">
        <f t="shared" si="5"/>
        <v>0</v>
      </c>
      <c r="O103" s="83"/>
      <c r="P103" s="75" t="str">
        <f t="shared" si="9"/>
        <v>NB</v>
      </c>
    </row>
    <row r="104" spans="1:16" ht="15">
      <c r="A104" s="79" t="s">
        <v>665</v>
      </c>
      <c r="B104" s="69" t="s">
        <v>666</v>
      </c>
      <c r="C104" s="83"/>
      <c r="D104" s="83"/>
      <c r="E104" s="83"/>
      <c r="F104" s="71" t="str">
        <f t="shared" si="6"/>
        <v>NB</v>
      </c>
      <c r="G104" s="72"/>
      <c r="H104" s="70"/>
      <c r="I104" s="71" t="str">
        <f t="shared" si="7"/>
        <v>NB</v>
      </c>
      <c r="J104" s="83"/>
      <c r="K104" s="83"/>
      <c r="L104" s="83"/>
      <c r="M104" s="73" t="str">
        <f t="shared" si="8"/>
        <v>NB</v>
      </c>
      <c r="N104" s="115">
        <f t="shared" si="5"/>
        <v>0</v>
      </c>
      <c r="O104" s="83"/>
      <c r="P104" s="75" t="str">
        <f t="shared" si="9"/>
        <v>NB</v>
      </c>
    </row>
    <row r="105" spans="1:16" ht="15">
      <c r="A105" s="79" t="s">
        <v>667</v>
      </c>
      <c r="B105" s="69" t="s">
        <v>211</v>
      </c>
      <c r="C105" s="83"/>
      <c r="D105" s="83"/>
      <c r="E105" s="83"/>
      <c r="F105" s="71" t="str">
        <f t="shared" si="6"/>
        <v>NB</v>
      </c>
      <c r="G105" s="72"/>
      <c r="H105" s="70"/>
      <c r="I105" s="71" t="str">
        <f t="shared" si="7"/>
        <v>NB</v>
      </c>
      <c r="J105" s="83"/>
      <c r="K105" s="83"/>
      <c r="L105" s="83"/>
      <c r="M105" s="73" t="str">
        <f t="shared" si="8"/>
        <v>NB</v>
      </c>
      <c r="N105" s="115">
        <f t="shared" si="5"/>
        <v>0</v>
      </c>
      <c r="O105" s="83"/>
      <c r="P105" s="75" t="str">
        <f t="shared" si="9"/>
        <v>NB</v>
      </c>
    </row>
    <row r="106" spans="1:16" ht="15.75">
      <c r="A106" s="79" t="s">
        <v>668</v>
      </c>
      <c r="B106" s="69" t="s">
        <v>669</v>
      </c>
      <c r="C106" s="150"/>
      <c r="D106" s="150"/>
      <c r="E106" s="150"/>
      <c r="F106" s="71" t="str">
        <f t="shared" si="6"/>
        <v>NB</v>
      </c>
      <c r="G106" s="78"/>
      <c r="H106" s="77"/>
      <c r="I106" s="71" t="str">
        <f t="shared" si="7"/>
        <v>NB</v>
      </c>
      <c r="J106" s="150"/>
      <c r="K106" s="150"/>
      <c r="L106" s="150"/>
      <c r="M106" s="73" t="str">
        <f t="shared" si="8"/>
        <v>NB</v>
      </c>
      <c r="N106" s="115">
        <f t="shared" si="5"/>
        <v>0</v>
      </c>
      <c r="O106" s="150"/>
      <c r="P106" s="75" t="str">
        <f t="shared" si="9"/>
        <v>NB</v>
      </c>
    </row>
    <row r="107" spans="1:16" ht="45">
      <c r="A107" s="79" t="s">
        <v>670</v>
      </c>
      <c r="B107" s="69" t="s">
        <v>671</v>
      </c>
      <c r="C107" s="83"/>
      <c r="D107" s="83"/>
      <c r="E107" s="83"/>
      <c r="F107" s="71" t="str">
        <f t="shared" si="6"/>
        <v>NB</v>
      </c>
      <c r="G107" s="72"/>
      <c r="H107" s="70"/>
      <c r="I107" s="71" t="str">
        <f t="shared" si="7"/>
        <v>NB</v>
      </c>
      <c r="J107" s="83"/>
      <c r="K107" s="83"/>
      <c r="L107" s="83"/>
      <c r="M107" s="73" t="str">
        <f t="shared" si="8"/>
        <v>NB</v>
      </c>
      <c r="N107" s="115">
        <f t="shared" si="5"/>
        <v>0</v>
      </c>
      <c r="O107" s="83"/>
      <c r="P107" s="75" t="str">
        <f t="shared" si="9"/>
        <v>NB</v>
      </c>
    </row>
    <row r="108" spans="1:16" s="55" customFormat="1" ht="15.75">
      <c r="A108" s="127" t="s">
        <v>672</v>
      </c>
      <c r="B108" s="151" t="s">
        <v>673</v>
      </c>
      <c r="C108" s="149"/>
      <c r="D108" s="149"/>
      <c r="E108" s="149"/>
      <c r="F108" s="66" t="str">
        <f t="shared" si="6"/>
        <v>NB</v>
      </c>
      <c r="G108" s="65"/>
      <c r="H108" s="63"/>
      <c r="I108" s="66" t="str">
        <f t="shared" si="7"/>
        <v>NB</v>
      </c>
      <c r="J108" s="149"/>
      <c r="K108" s="149"/>
      <c r="L108" s="149"/>
      <c r="M108" s="81" t="str">
        <f t="shared" si="8"/>
        <v>NB</v>
      </c>
      <c r="N108" s="124">
        <f t="shared" si="5"/>
        <v>0</v>
      </c>
      <c r="O108" s="149"/>
      <c r="P108" s="149" t="str">
        <f t="shared" si="9"/>
        <v>NB</v>
      </c>
    </row>
    <row r="109" spans="1:16" s="55" customFormat="1" ht="15.75">
      <c r="A109" s="127" t="s">
        <v>674</v>
      </c>
      <c r="B109" s="62" t="s">
        <v>222</v>
      </c>
      <c r="C109" s="149"/>
      <c r="D109" s="63">
        <f>SUM(D110:D114)</f>
        <v>0</v>
      </c>
      <c r="E109" s="63">
        <f>SUM(E110:E114)</f>
        <v>0</v>
      </c>
      <c r="F109" s="66" t="str">
        <f t="shared" si="6"/>
        <v>NB</v>
      </c>
      <c r="G109" s="65">
        <f>SUM(G110:G114)</f>
        <v>0</v>
      </c>
      <c r="H109" s="65">
        <f>SUM(H110:H114)</f>
        <v>0</v>
      </c>
      <c r="I109" s="66" t="str">
        <f t="shared" si="7"/>
        <v>NB</v>
      </c>
      <c r="J109" s="63"/>
      <c r="K109" s="63">
        <f>SUM(K110:K114)</f>
        <v>0</v>
      </c>
      <c r="L109" s="63">
        <f>SUM(L110:L114)</f>
        <v>0</v>
      </c>
      <c r="M109" s="81" t="str">
        <f t="shared" si="8"/>
        <v>NB</v>
      </c>
      <c r="N109" s="124">
        <f t="shared" si="5"/>
        <v>0</v>
      </c>
      <c r="O109" s="65">
        <f>SUM(O110:O114)</f>
        <v>0</v>
      </c>
      <c r="P109" s="65" t="str">
        <f t="shared" si="9"/>
        <v>NB</v>
      </c>
    </row>
    <row r="110" spans="1:16" ht="15">
      <c r="A110" s="79" t="s">
        <v>675</v>
      </c>
      <c r="B110" s="69" t="s">
        <v>676</v>
      </c>
      <c r="C110" s="83"/>
      <c r="D110" s="70"/>
      <c r="E110" s="70"/>
      <c r="F110" s="71" t="str">
        <f t="shared" si="6"/>
        <v>NB</v>
      </c>
      <c r="G110" s="72"/>
      <c r="H110" s="70"/>
      <c r="I110" s="71" t="str">
        <f t="shared" si="7"/>
        <v>NB</v>
      </c>
      <c r="J110" s="70"/>
      <c r="K110" s="70"/>
      <c r="L110" s="70"/>
      <c r="M110" s="73" t="str">
        <f t="shared" si="8"/>
        <v>NB</v>
      </c>
      <c r="N110" s="115">
        <f t="shared" si="5"/>
        <v>0</v>
      </c>
      <c r="O110" s="70"/>
      <c r="P110" s="75" t="str">
        <f t="shared" si="9"/>
        <v>NB</v>
      </c>
    </row>
    <row r="111" spans="1:16" ht="15">
      <c r="A111" s="79" t="s">
        <v>677</v>
      </c>
      <c r="B111" s="69" t="s">
        <v>678</v>
      </c>
      <c r="C111" s="83"/>
      <c r="D111" s="70"/>
      <c r="E111" s="70"/>
      <c r="F111" s="71" t="str">
        <f t="shared" si="6"/>
        <v>NB</v>
      </c>
      <c r="G111" s="72"/>
      <c r="H111" s="70"/>
      <c r="I111" s="71" t="str">
        <f t="shared" si="7"/>
        <v>NB</v>
      </c>
      <c r="J111" s="70"/>
      <c r="K111" s="70"/>
      <c r="L111" s="70"/>
      <c r="M111" s="73" t="str">
        <f t="shared" si="8"/>
        <v>NB</v>
      </c>
      <c r="N111" s="115">
        <f t="shared" si="5"/>
        <v>0</v>
      </c>
      <c r="O111" s="70"/>
      <c r="P111" s="75" t="str">
        <f t="shared" si="9"/>
        <v>NB</v>
      </c>
    </row>
    <row r="112" spans="1:16" ht="15">
      <c r="A112" s="79" t="s">
        <v>679</v>
      </c>
      <c r="B112" s="69" t="s">
        <v>680</v>
      </c>
      <c r="C112" s="83"/>
      <c r="D112" s="70"/>
      <c r="E112" s="70"/>
      <c r="F112" s="71" t="str">
        <f t="shared" si="6"/>
        <v>NB</v>
      </c>
      <c r="G112" s="72"/>
      <c r="H112" s="70"/>
      <c r="I112" s="71" t="str">
        <f t="shared" si="7"/>
        <v>NB</v>
      </c>
      <c r="J112" s="70"/>
      <c r="K112" s="70"/>
      <c r="L112" s="70"/>
      <c r="M112" s="73" t="str">
        <f t="shared" si="8"/>
        <v>NB</v>
      </c>
      <c r="N112" s="115">
        <f t="shared" si="5"/>
        <v>0</v>
      </c>
      <c r="O112" s="70"/>
      <c r="P112" s="75" t="str">
        <f t="shared" si="9"/>
        <v>NB</v>
      </c>
    </row>
    <row r="113" spans="1:16" ht="30">
      <c r="A113" s="79" t="s">
        <v>681</v>
      </c>
      <c r="B113" s="69" t="s">
        <v>682</v>
      </c>
      <c r="C113" s="83"/>
      <c r="D113" s="70"/>
      <c r="E113" s="70"/>
      <c r="F113" s="71" t="str">
        <f t="shared" si="6"/>
        <v>NB</v>
      </c>
      <c r="G113" s="72"/>
      <c r="H113" s="70"/>
      <c r="I113" s="71" t="str">
        <f t="shared" si="7"/>
        <v>NB</v>
      </c>
      <c r="J113" s="70"/>
      <c r="K113" s="70"/>
      <c r="L113" s="70"/>
      <c r="M113" s="73" t="str">
        <f t="shared" si="8"/>
        <v>NB</v>
      </c>
      <c r="N113" s="115">
        <f t="shared" si="5"/>
        <v>0</v>
      </c>
      <c r="O113" s="70"/>
      <c r="P113" s="75" t="str">
        <f t="shared" si="9"/>
        <v>NB</v>
      </c>
    </row>
    <row r="114" spans="1:16" ht="15">
      <c r="A114" s="79" t="s">
        <v>683</v>
      </c>
      <c r="B114" s="69" t="s">
        <v>684</v>
      </c>
      <c r="C114" s="83"/>
      <c r="D114" s="70"/>
      <c r="E114" s="70"/>
      <c r="F114" s="71" t="str">
        <f t="shared" si="6"/>
        <v>NB</v>
      </c>
      <c r="G114" s="72"/>
      <c r="H114" s="70"/>
      <c r="I114" s="71" t="str">
        <f t="shared" si="7"/>
        <v>NB</v>
      </c>
      <c r="J114" s="70"/>
      <c r="K114" s="70"/>
      <c r="L114" s="70"/>
      <c r="M114" s="73" t="str">
        <f t="shared" si="8"/>
        <v>NB</v>
      </c>
      <c r="N114" s="115">
        <f t="shared" si="5"/>
        <v>0</v>
      </c>
      <c r="O114" s="70"/>
      <c r="P114" s="75" t="str">
        <f t="shared" si="9"/>
        <v>NB</v>
      </c>
    </row>
    <row r="115" spans="1:16" s="55" customFormat="1" ht="15.75">
      <c r="A115" s="127" t="s">
        <v>685</v>
      </c>
      <c r="B115" s="62" t="s">
        <v>243</v>
      </c>
      <c r="C115" s="149"/>
      <c r="D115" s="63">
        <f>SUM(D116:D121)</f>
        <v>0</v>
      </c>
      <c r="E115" s="63">
        <f>SUM(E116:E121)</f>
        <v>0</v>
      </c>
      <c r="F115" s="66" t="str">
        <f t="shared" si="6"/>
        <v>NB</v>
      </c>
      <c r="G115" s="65">
        <f>SUM(G116:G121)</f>
        <v>0</v>
      </c>
      <c r="H115" s="65">
        <f>SUM(H116:H121)</f>
        <v>0</v>
      </c>
      <c r="I115" s="66" t="str">
        <f t="shared" si="7"/>
        <v>NB</v>
      </c>
      <c r="J115" s="63"/>
      <c r="K115" s="63">
        <f>SUM(K116:K121)</f>
        <v>0</v>
      </c>
      <c r="L115" s="63">
        <f>SUM(L116:L121)</f>
        <v>0</v>
      </c>
      <c r="M115" s="81" t="str">
        <f t="shared" si="8"/>
        <v>NB</v>
      </c>
      <c r="N115" s="124">
        <f t="shared" si="5"/>
        <v>0</v>
      </c>
      <c r="O115" s="65">
        <f>SUM(O116:O121)</f>
        <v>0</v>
      </c>
      <c r="P115" s="65" t="str">
        <f t="shared" si="9"/>
        <v>NB</v>
      </c>
    </row>
    <row r="116" spans="1:16" ht="15">
      <c r="A116" s="79" t="s">
        <v>686</v>
      </c>
      <c r="B116" s="69" t="s">
        <v>244</v>
      </c>
      <c r="C116" s="83"/>
      <c r="D116" s="83"/>
      <c r="E116" s="83"/>
      <c r="F116" s="71" t="str">
        <f t="shared" si="6"/>
        <v>NB</v>
      </c>
      <c r="G116" s="72"/>
      <c r="H116" s="70"/>
      <c r="I116" s="71" t="str">
        <f t="shared" si="7"/>
        <v>NB</v>
      </c>
      <c r="J116" s="83"/>
      <c r="K116" s="83"/>
      <c r="L116" s="83"/>
      <c r="M116" s="73" t="str">
        <f t="shared" si="8"/>
        <v>NB</v>
      </c>
      <c r="N116" s="115">
        <f t="shared" si="5"/>
        <v>0</v>
      </c>
      <c r="O116" s="83"/>
      <c r="P116" s="83" t="str">
        <f t="shared" si="9"/>
        <v>NB</v>
      </c>
    </row>
    <row r="117" spans="1:16" ht="15">
      <c r="A117" s="79" t="s">
        <v>687</v>
      </c>
      <c r="B117" s="69" t="s">
        <v>688</v>
      </c>
      <c r="C117" s="109"/>
      <c r="D117" s="109"/>
      <c r="E117" s="109"/>
      <c r="F117" s="71" t="str">
        <f t="shared" si="6"/>
        <v>NB</v>
      </c>
      <c r="G117" s="110"/>
      <c r="H117" s="111"/>
      <c r="I117" s="71" t="str">
        <f t="shared" si="7"/>
        <v>NB</v>
      </c>
      <c r="J117" s="109"/>
      <c r="K117" s="109"/>
      <c r="L117" s="109"/>
      <c r="M117" s="73" t="str">
        <f t="shared" si="8"/>
        <v>NB</v>
      </c>
      <c r="N117" s="115">
        <f t="shared" si="5"/>
        <v>0</v>
      </c>
      <c r="O117" s="109"/>
      <c r="P117" s="109" t="str">
        <f t="shared" si="9"/>
        <v>NB</v>
      </c>
    </row>
    <row r="118" spans="1:16" ht="15">
      <c r="A118" s="79" t="s">
        <v>689</v>
      </c>
      <c r="B118" s="69" t="s">
        <v>690</v>
      </c>
      <c r="C118" s="109"/>
      <c r="D118" s="109"/>
      <c r="E118" s="109"/>
      <c r="F118" s="71" t="str">
        <f t="shared" si="6"/>
        <v>NB</v>
      </c>
      <c r="G118" s="110"/>
      <c r="H118" s="111"/>
      <c r="I118" s="71" t="str">
        <f t="shared" si="7"/>
        <v>NB</v>
      </c>
      <c r="J118" s="109"/>
      <c r="K118" s="109"/>
      <c r="L118" s="109"/>
      <c r="M118" s="73" t="str">
        <f t="shared" si="8"/>
        <v>NB</v>
      </c>
      <c r="N118" s="115">
        <f t="shared" si="5"/>
        <v>0</v>
      </c>
      <c r="O118" s="109"/>
      <c r="P118" s="109" t="str">
        <f t="shared" si="9"/>
        <v>NB</v>
      </c>
    </row>
    <row r="119" spans="1:16" ht="15">
      <c r="A119" s="79" t="s">
        <v>691</v>
      </c>
      <c r="B119" s="125" t="s">
        <v>692</v>
      </c>
      <c r="C119" s="109"/>
      <c r="D119" s="109"/>
      <c r="E119" s="109"/>
      <c r="F119" s="71" t="str">
        <f t="shared" si="6"/>
        <v>NB</v>
      </c>
      <c r="G119" s="110"/>
      <c r="H119" s="111"/>
      <c r="I119" s="71" t="str">
        <f t="shared" si="7"/>
        <v>NB</v>
      </c>
      <c r="J119" s="109"/>
      <c r="K119" s="109"/>
      <c r="L119" s="109"/>
      <c r="M119" s="73" t="str">
        <f t="shared" si="8"/>
        <v>NB</v>
      </c>
      <c r="N119" s="115">
        <f t="shared" si="5"/>
        <v>0</v>
      </c>
      <c r="O119" s="109"/>
      <c r="P119" s="109" t="str">
        <f t="shared" si="9"/>
        <v>NB</v>
      </c>
    </row>
    <row r="120" spans="1:16" ht="15">
      <c r="A120" s="79" t="s">
        <v>693</v>
      </c>
      <c r="B120" s="125" t="s">
        <v>694</v>
      </c>
      <c r="C120" s="83"/>
      <c r="D120" s="83"/>
      <c r="E120" s="83"/>
      <c r="F120" s="71" t="str">
        <f t="shared" si="6"/>
        <v>NB</v>
      </c>
      <c r="G120" s="72"/>
      <c r="H120" s="70"/>
      <c r="I120" s="71" t="str">
        <f t="shared" si="7"/>
        <v>NB</v>
      </c>
      <c r="J120" s="83"/>
      <c r="K120" s="83"/>
      <c r="L120" s="83"/>
      <c r="M120" s="73" t="str">
        <f t="shared" si="8"/>
        <v>NB</v>
      </c>
      <c r="N120" s="115">
        <f t="shared" ref="N120:N183" si="10">G120</f>
        <v>0</v>
      </c>
      <c r="O120" s="83"/>
      <c r="P120" s="83" t="str">
        <f t="shared" si="9"/>
        <v>NB</v>
      </c>
    </row>
    <row r="121" spans="1:16" ht="15">
      <c r="A121" s="79" t="s">
        <v>695</v>
      </c>
      <c r="B121" s="125" t="s">
        <v>696</v>
      </c>
      <c r="C121" s="83"/>
      <c r="D121" s="83"/>
      <c r="E121" s="83"/>
      <c r="F121" s="71" t="str">
        <f t="shared" si="6"/>
        <v>NB</v>
      </c>
      <c r="G121" s="72"/>
      <c r="H121" s="70"/>
      <c r="I121" s="71" t="str">
        <f t="shared" si="7"/>
        <v>NB</v>
      </c>
      <c r="J121" s="83"/>
      <c r="K121" s="83"/>
      <c r="L121" s="83"/>
      <c r="M121" s="73" t="str">
        <f t="shared" si="8"/>
        <v>NB</v>
      </c>
      <c r="N121" s="115">
        <f t="shared" si="10"/>
        <v>0</v>
      </c>
      <c r="O121" s="83"/>
      <c r="P121" s="83" t="str">
        <f t="shared" si="9"/>
        <v>NB</v>
      </c>
    </row>
    <row r="122" spans="1:16" s="61" customFormat="1" ht="15.75">
      <c r="A122" s="127" t="s">
        <v>697</v>
      </c>
      <c r="B122" s="62" t="s">
        <v>698</v>
      </c>
      <c r="C122" s="62"/>
      <c r="D122" s="62"/>
      <c r="E122" s="62"/>
      <c r="F122" s="66" t="str">
        <f t="shared" si="6"/>
        <v>NB</v>
      </c>
      <c r="G122" s="124"/>
      <c r="H122" s="124"/>
      <c r="I122" s="66" t="str">
        <f t="shared" si="7"/>
        <v>NB</v>
      </c>
      <c r="J122" s="62"/>
      <c r="K122" s="62"/>
      <c r="L122" s="62"/>
      <c r="M122" s="81" t="str">
        <f t="shared" si="8"/>
        <v>NB</v>
      </c>
      <c r="N122" s="124">
        <f t="shared" si="10"/>
        <v>0</v>
      </c>
      <c r="O122" s="62"/>
      <c r="P122" s="62" t="str">
        <f t="shared" si="9"/>
        <v>NB</v>
      </c>
    </row>
    <row r="123" spans="1:16" s="55" customFormat="1" ht="15.75">
      <c r="A123" s="127" t="s">
        <v>699</v>
      </c>
      <c r="B123" s="62" t="s">
        <v>700</v>
      </c>
      <c r="C123" s="123"/>
      <c r="D123" s="58">
        <f>SUM(D124:D126)</f>
        <v>0</v>
      </c>
      <c r="E123" s="58">
        <f>SUM(E124:E126)</f>
        <v>0</v>
      </c>
      <c r="F123" s="66" t="str">
        <f t="shared" si="6"/>
        <v>NB</v>
      </c>
      <c r="G123" s="65">
        <f>SUM(G124:G125)</f>
        <v>0</v>
      </c>
      <c r="H123" s="65">
        <f>SUM(H124:H125)</f>
        <v>0</v>
      </c>
      <c r="I123" s="66" t="str">
        <f t="shared" si="7"/>
        <v>NB</v>
      </c>
      <c r="J123" s="58"/>
      <c r="K123" s="63">
        <f>SUM(K124:K129)</f>
        <v>0</v>
      </c>
      <c r="L123" s="63">
        <f>SUM(L124:L129)</f>
        <v>0</v>
      </c>
      <c r="M123" s="81" t="str">
        <f t="shared" si="8"/>
        <v>NB</v>
      </c>
      <c r="N123" s="124">
        <f t="shared" si="10"/>
        <v>0</v>
      </c>
      <c r="O123" s="65">
        <f>SUM(O124:O125)</f>
        <v>0</v>
      </c>
      <c r="P123" s="65" t="str">
        <f t="shared" si="9"/>
        <v>NB</v>
      </c>
    </row>
    <row r="124" spans="1:16" ht="15">
      <c r="A124" s="79" t="s">
        <v>701</v>
      </c>
      <c r="B124" s="125" t="s">
        <v>702</v>
      </c>
      <c r="C124" s="109"/>
      <c r="D124" s="111"/>
      <c r="E124" s="111"/>
      <c r="F124" s="71" t="str">
        <f t="shared" si="6"/>
        <v>NB</v>
      </c>
      <c r="G124" s="110"/>
      <c r="H124" s="111"/>
      <c r="I124" s="66" t="str">
        <f t="shared" si="7"/>
        <v>NB</v>
      </c>
      <c r="J124" s="111"/>
      <c r="K124" s="111"/>
      <c r="L124" s="111"/>
      <c r="M124" s="73" t="str">
        <f t="shared" si="8"/>
        <v>NB</v>
      </c>
      <c r="N124" s="115">
        <f t="shared" si="10"/>
        <v>0</v>
      </c>
      <c r="O124" s="111"/>
      <c r="P124" s="111" t="str">
        <f t="shared" si="9"/>
        <v>NB</v>
      </c>
    </row>
    <row r="125" spans="1:16" ht="15.75">
      <c r="A125" s="79" t="s">
        <v>703</v>
      </c>
      <c r="B125" s="125" t="s">
        <v>704</v>
      </c>
      <c r="C125" s="105"/>
      <c r="D125" s="107"/>
      <c r="E125" s="107"/>
      <c r="F125" s="71" t="str">
        <f t="shared" si="6"/>
        <v>NB</v>
      </c>
      <c r="G125" s="106"/>
      <c r="H125" s="107"/>
      <c r="I125" s="71" t="str">
        <f t="shared" si="7"/>
        <v>NB</v>
      </c>
      <c r="J125" s="107"/>
      <c r="K125" s="107"/>
      <c r="L125" s="107"/>
      <c r="M125" s="73" t="str">
        <f t="shared" si="8"/>
        <v>NB</v>
      </c>
      <c r="N125" s="115">
        <f t="shared" si="10"/>
        <v>0</v>
      </c>
      <c r="O125" s="107"/>
      <c r="P125" s="107" t="str">
        <f t="shared" si="9"/>
        <v>NB</v>
      </c>
    </row>
    <row r="126" spans="1:16" s="55" customFormat="1" ht="15.75">
      <c r="A126" s="127" t="s">
        <v>705</v>
      </c>
      <c r="B126" s="152" t="s">
        <v>706</v>
      </c>
      <c r="C126" s="123"/>
      <c r="D126" s="58"/>
      <c r="E126" s="58"/>
      <c r="F126" s="66" t="str">
        <f t="shared" si="6"/>
        <v>NB</v>
      </c>
      <c r="G126" s="60"/>
      <c r="H126" s="58"/>
      <c r="I126" s="66" t="str">
        <f t="shared" si="7"/>
        <v>NB</v>
      </c>
      <c r="J126" s="58"/>
      <c r="K126" s="58"/>
      <c r="L126" s="58"/>
      <c r="M126" s="81" t="str">
        <f t="shared" si="8"/>
        <v>NB</v>
      </c>
      <c r="N126" s="124">
        <f t="shared" si="10"/>
        <v>0</v>
      </c>
      <c r="O126" s="58"/>
      <c r="P126" s="58" t="str">
        <f t="shared" si="9"/>
        <v>NB</v>
      </c>
    </row>
    <row r="127" spans="1:16" s="55" customFormat="1" ht="15.75">
      <c r="A127" s="127" t="s">
        <v>435</v>
      </c>
      <c r="B127" s="152" t="s">
        <v>436</v>
      </c>
      <c r="C127" s="153"/>
      <c r="D127" s="58">
        <f>SUM(D128:D129)</f>
        <v>0</v>
      </c>
      <c r="E127" s="58">
        <f>SUM(E128:E129)</f>
        <v>0</v>
      </c>
      <c r="F127" s="66" t="str">
        <f t="shared" si="6"/>
        <v>NB</v>
      </c>
      <c r="G127" s="60">
        <f>SUM(G128:G129)</f>
        <v>0</v>
      </c>
      <c r="H127" s="60">
        <f>SUM(H128:H129)</f>
        <v>0</v>
      </c>
      <c r="I127" s="66" t="str">
        <f t="shared" si="7"/>
        <v>NB</v>
      </c>
      <c r="J127" s="154"/>
      <c r="K127" s="58">
        <f>SUM(K128:K129)</f>
        <v>0</v>
      </c>
      <c r="L127" s="58">
        <f>SUM(L128:L129)</f>
        <v>0</v>
      </c>
      <c r="M127" s="81" t="str">
        <f t="shared" si="8"/>
        <v>NB</v>
      </c>
      <c r="N127" s="124">
        <f t="shared" si="10"/>
        <v>0</v>
      </c>
      <c r="O127" s="60">
        <f>SUM(O128:O129)</f>
        <v>0</v>
      </c>
      <c r="P127" s="60" t="str">
        <f t="shared" si="9"/>
        <v>NB</v>
      </c>
    </row>
    <row r="128" spans="1:16" ht="30">
      <c r="A128" s="155" t="s">
        <v>437</v>
      </c>
      <c r="B128" s="156" t="s">
        <v>438</v>
      </c>
      <c r="C128" s="144"/>
      <c r="D128" s="146"/>
      <c r="E128" s="146"/>
      <c r="F128" s="71" t="str">
        <f t="shared" si="6"/>
        <v>NB</v>
      </c>
      <c r="G128" s="145"/>
      <c r="H128" s="146"/>
      <c r="I128" s="71" t="str">
        <f t="shared" si="7"/>
        <v>NB</v>
      </c>
      <c r="J128" s="146"/>
      <c r="K128" s="146"/>
      <c r="L128" s="146"/>
      <c r="M128" s="73" t="str">
        <f t="shared" si="8"/>
        <v>NB</v>
      </c>
      <c r="N128" s="115">
        <f t="shared" si="10"/>
        <v>0</v>
      </c>
      <c r="O128" s="146"/>
      <c r="P128" s="146" t="str">
        <f t="shared" si="9"/>
        <v>NB</v>
      </c>
    </row>
    <row r="129" spans="1:17" ht="30">
      <c r="A129" s="155" t="s">
        <v>439</v>
      </c>
      <c r="B129" s="156" t="s">
        <v>440</v>
      </c>
      <c r="C129" s="144"/>
      <c r="D129" s="146"/>
      <c r="E129" s="146"/>
      <c r="F129" s="71" t="str">
        <f t="shared" si="6"/>
        <v>NB</v>
      </c>
      <c r="G129" s="145"/>
      <c r="H129" s="146"/>
      <c r="I129" s="71" t="str">
        <f t="shared" si="7"/>
        <v>NB</v>
      </c>
      <c r="J129" s="146"/>
      <c r="K129" s="146"/>
      <c r="L129" s="146"/>
      <c r="M129" s="73" t="str">
        <f t="shared" si="8"/>
        <v>NB</v>
      </c>
      <c r="N129" s="115">
        <f t="shared" si="10"/>
        <v>0</v>
      </c>
      <c r="O129" s="146"/>
      <c r="P129" s="146" t="str">
        <f t="shared" si="9"/>
        <v>NB</v>
      </c>
    </row>
    <row r="130" spans="1:17" s="61" customFormat="1" ht="15.75">
      <c r="A130" s="127" t="s">
        <v>441</v>
      </c>
      <c r="B130" s="152" t="s">
        <v>442</v>
      </c>
      <c r="C130" s="153"/>
      <c r="D130" s="58">
        <f>SUM(D131:D133)</f>
        <v>0</v>
      </c>
      <c r="E130" s="58">
        <f>SUM(E131:E133)</f>
        <v>0</v>
      </c>
      <c r="F130" s="66" t="str">
        <f t="shared" si="6"/>
        <v>NB</v>
      </c>
      <c r="G130" s="60">
        <f>SUM(G131:G133)</f>
        <v>0</v>
      </c>
      <c r="H130" s="60">
        <f>SUM(H131:H133)</f>
        <v>0</v>
      </c>
      <c r="I130" s="66" t="str">
        <f t="shared" si="7"/>
        <v>NB</v>
      </c>
      <c r="J130" s="154"/>
      <c r="K130" s="58">
        <f>SUM(K131:K133)</f>
        <v>0</v>
      </c>
      <c r="L130" s="58">
        <f>SUM(L131:L133)</f>
        <v>0</v>
      </c>
      <c r="M130" s="81" t="str">
        <f t="shared" si="8"/>
        <v>NB</v>
      </c>
      <c r="N130" s="124">
        <f t="shared" si="10"/>
        <v>0</v>
      </c>
      <c r="O130" s="60">
        <f>SUM(O131:O133)</f>
        <v>0</v>
      </c>
      <c r="P130" s="60" t="str">
        <f t="shared" si="9"/>
        <v>NB</v>
      </c>
    </row>
    <row r="131" spans="1:17" s="159" customFormat="1" ht="30">
      <c r="A131" s="140" t="s">
        <v>443</v>
      </c>
      <c r="B131" s="157" t="s">
        <v>444</v>
      </c>
      <c r="C131" s="144"/>
      <c r="D131" s="144"/>
      <c r="E131" s="144"/>
      <c r="F131" s="71" t="str">
        <f t="shared" si="6"/>
        <v>NB</v>
      </c>
      <c r="G131" s="145"/>
      <c r="H131" s="158"/>
      <c r="I131" s="71" t="str">
        <f t="shared" si="7"/>
        <v>NB</v>
      </c>
      <c r="J131" s="144"/>
      <c r="K131" s="144"/>
      <c r="L131" s="144"/>
      <c r="M131" s="73" t="str">
        <f t="shared" si="8"/>
        <v>NB</v>
      </c>
      <c r="N131" s="115">
        <f t="shared" si="10"/>
        <v>0</v>
      </c>
      <c r="O131" s="144"/>
      <c r="P131" s="144" t="str">
        <f t="shared" si="9"/>
        <v>NB</v>
      </c>
    </row>
    <row r="132" spans="1:17" s="159" customFormat="1" ht="30">
      <c r="A132" s="140" t="s">
        <v>445</v>
      </c>
      <c r="B132" s="157" t="s">
        <v>446</v>
      </c>
      <c r="C132" s="144"/>
      <c r="D132" s="144"/>
      <c r="E132" s="144"/>
      <c r="F132" s="71" t="str">
        <f t="shared" si="6"/>
        <v>NB</v>
      </c>
      <c r="G132" s="145"/>
      <c r="H132" s="146"/>
      <c r="I132" s="71" t="str">
        <f t="shared" si="7"/>
        <v>NB</v>
      </c>
      <c r="J132" s="144"/>
      <c r="K132" s="144"/>
      <c r="L132" s="144"/>
      <c r="M132" s="73" t="str">
        <f t="shared" si="8"/>
        <v>NB</v>
      </c>
      <c r="N132" s="115">
        <f t="shared" si="10"/>
        <v>0</v>
      </c>
      <c r="O132" s="144"/>
      <c r="P132" s="144" t="str">
        <f t="shared" si="9"/>
        <v>NB</v>
      </c>
    </row>
    <row r="133" spans="1:17" s="159" customFormat="1" ht="30">
      <c r="A133" s="140" t="s">
        <v>447</v>
      </c>
      <c r="B133" s="157" t="s">
        <v>448</v>
      </c>
      <c r="C133" s="144"/>
      <c r="D133" s="144"/>
      <c r="E133" s="144"/>
      <c r="F133" s="71" t="str">
        <f t="shared" si="6"/>
        <v>NB</v>
      </c>
      <c r="G133" s="145"/>
      <c r="H133" s="146"/>
      <c r="I133" s="71" t="str">
        <f t="shared" si="7"/>
        <v>NB</v>
      </c>
      <c r="J133" s="144"/>
      <c r="K133" s="144"/>
      <c r="L133" s="144"/>
      <c r="M133" s="73" t="str">
        <f t="shared" si="8"/>
        <v>NB</v>
      </c>
      <c r="N133" s="115">
        <f t="shared" si="10"/>
        <v>0</v>
      </c>
      <c r="O133" s="144"/>
      <c r="P133" s="144" t="str">
        <f t="shared" si="9"/>
        <v>NB</v>
      </c>
    </row>
    <row r="134" spans="1:17" s="163" customFormat="1" ht="31.5">
      <c r="A134" s="127" t="s">
        <v>707</v>
      </c>
      <c r="B134" s="57" t="s">
        <v>708</v>
      </c>
      <c r="C134" s="160"/>
      <c r="D134" s="58">
        <f>SUM(D135:D141)</f>
        <v>0</v>
      </c>
      <c r="E134" s="58">
        <f>SUM(E135:E141)</f>
        <v>0</v>
      </c>
      <c r="F134" s="161" t="str">
        <f t="shared" si="6"/>
        <v>NB</v>
      </c>
      <c r="G134" s="60">
        <f>SUM(G135:G141)</f>
        <v>0</v>
      </c>
      <c r="H134" s="60">
        <f>SUM(H135:H141)</f>
        <v>0</v>
      </c>
      <c r="I134" s="161" t="str">
        <f t="shared" si="7"/>
        <v>NB</v>
      </c>
      <c r="J134" s="58"/>
      <c r="K134" s="58">
        <f>SUM(K135:K141)</f>
        <v>0</v>
      </c>
      <c r="L134" s="58">
        <f>SUM(L135:L141)</f>
        <v>0</v>
      </c>
      <c r="M134" s="162" t="str">
        <f t="shared" si="8"/>
        <v>NB</v>
      </c>
      <c r="N134" s="124">
        <f t="shared" si="10"/>
        <v>0</v>
      </c>
      <c r="O134" s="60">
        <f>SUM(O135:O141)</f>
        <v>0</v>
      </c>
      <c r="P134" s="58" t="str">
        <f t="shared" si="9"/>
        <v>NB</v>
      </c>
    </row>
    <row r="135" spans="1:17" ht="45">
      <c r="A135" s="79" t="s">
        <v>709</v>
      </c>
      <c r="B135" s="108" t="s">
        <v>710</v>
      </c>
      <c r="C135" s="109"/>
      <c r="D135" s="111"/>
      <c r="E135" s="111"/>
      <c r="F135" s="71" t="str">
        <f t="shared" si="6"/>
        <v>NB</v>
      </c>
      <c r="G135" s="110"/>
      <c r="H135" s="111"/>
      <c r="I135" s="71" t="str">
        <f t="shared" si="7"/>
        <v>NB</v>
      </c>
      <c r="J135" s="111"/>
      <c r="K135" s="111"/>
      <c r="L135" s="111"/>
      <c r="M135" s="73" t="str">
        <f t="shared" si="8"/>
        <v>NB</v>
      </c>
      <c r="N135" s="115">
        <f t="shared" si="10"/>
        <v>0</v>
      </c>
      <c r="O135" s="111"/>
      <c r="P135" s="111" t="str">
        <f t="shared" si="9"/>
        <v>NB</v>
      </c>
    </row>
    <row r="136" spans="1:17" ht="45">
      <c r="A136" s="79" t="s">
        <v>711</v>
      </c>
      <c r="B136" s="108" t="s">
        <v>712</v>
      </c>
      <c r="C136" s="109"/>
      <c r="D136" s="111"/>
      <c r="E136" s="111"/>
      <c r="F136" s="71" t="str">
        <f t="shared" si="6"/>
        <v>NB</v>
      </c>
      <c r="G136" s="110"/>
      <c r="H136" s="111"/>
      <c r="I136" s="71" t="str">
        <f t="shared" si="7"/>
        <v>NB</v>
      </c>
      <c r="J136" s="111"/>
      <c r="K136" s="111"/>
      <c r="L136" s="111"/>
      <c r="M136" s="73" t="str">
        <f t="shared" si="8"/>
        <v>NB</v>
      </c>
      <c r="N136" s="115">
        <f t="shared" si="10"/>
        <v>0</v>
      </c>
      <c r="O136" s="111"/>
      <c r="P136" s="111" t="str">
        <f t="shared" si="9"/>
        <v>NB</v>
      </c>
    </row>
    <row r="137" spans="1:17" ht="31.5" customHeight="1">
      <c r="A137" s="79" t="s">
        <v>451</v>
      </c>
      <c r="B137" s="108" t="s">
        <v>452</v>
      </c>
      <c r="C137" s="109"/>
      <c r="D137" s="111"/>
      <c r="E137" s="111"/>
      <c r="F137" s="71" t="str">
        <f t="shared" si="6"/>
        <v>NB</v>
      </c>
      <c r="G137" s="110"/>
      <c r="H137" s="111"/>
      <c r="I137" s="71" t="str">
        <f t="shared" si="7"/>
        <v>NB</v>
      </c>
      <c r="J137" s="111"/>
      <c r="K137" s="111"/>
      <c r="L137" s="111"/>
      <c r="M137" s="73" t="str">
        <f t="shared" si="8"/>
        <v>NB</v>
      </c>
      <c r="N137" s="115">
        <f t="shared" si="10"/>
        <v>0</v>
      </c>
      <c r="O137" s="111"/>
      <c r="P137" s="111" t="str">
        <f t="shared" si="9"/>
        <v>NB</v>
      </c>
    </row>
    <row r="138" spans="1:17" ht="15">
      <c r="A138" s="79" t="s">
        <v>453</v>
      </c>
      <c r="B138" s="108" t="s">
        <v>454</v>
      </c>
      <c r="C138" s="109"/>
      <c r="D138" s="111"/>
      <c r="E138" s="111"/>
      <c r="F138" s="71" t="str">
        <f t="shared" si="6"/>
        <v>NB</v>
      </c>
      <c r="G138" s="110"/>
      <c r="H138" s="111"/>
      <c r="I138" s="71" t="str">
        <f t="shared" si="7"/>
        <v>NB</v>
      </c>
      <c r="J138" s="111"/>
      <c r="K138" s="111"/>
      <c r="L138" s="111"/>
      <c r="M138" s="73" t="str">
        <f t="shared" si="8"/>
        <v>NB</v>
      </c>
      <c r="N138" s="115">
        <f t="shared" si="10"/>
        <v>0</v>
      </c>
      <c r="O138" s="111"/>
      <c r="P138" s="111" t="str">
        <f t="shared" si="9"/>
        <v>NB</v>
      </c>
      <c r="Q138" s="164"/>
    </row>
    <row r="139" spans="1:17" ht="15">
      <c r="A139" s="90" t="s">
        <v>455</v>
      </c>
      <c r="B139" s="157" t="s">
        <v>456</v>
      </c>
      <c r="C139" s="144"/>
      <c r="D139" s="146"/>
      <c r="E139" s="146"/>
      <c r="F139" s="71" t="str">
        <f t="shared" si="6"/>
        <v>NB</v>
      </c>
      <c r="G139" s="145"/>
      <c r="H139" s="146"/>
      <c r="I139" s="71" t="str">
        <f t="shared" si="7"/>
        <v>NB</v>
      </c>
      <c r="J139" s="146"/>
      <c r="K139" s="146"/>
      <c r="L139" s="146"/>
      <c r="M139" s="73" t="str">
        <f t="shared" si="8"/>
        <v>NB</v>
      </c>
      <c r="N139" s="115">
        <f t="shared" si="10"/>
        <v>0</v>
      </c>
      <c r="O139" s="146"/>
      <c r="P139" s="146" t="str">
        <f t="shared" si="9"/>
        <v>NB</v>
      </c>
    </row>
    <row r="140" spans="1:17" ht="15">
      <c r="A140" s="90" t="s">
        <v>457</v>
      </c>
      <c r="B140" s="157" t="s">
        <v>458</v>
      </c>
      <c r="C140" s="144"/>
      <c r="D140" s="146"/>
      <c r="E140" s="146"/>
      <c r="F140" s="71" t="str">
        <f t="shared" si="6"/>
        <v>NB</v>
      </c>
      <c r="G140" s="145"/>
      <c r="H140" s="146"/>
      <c r="I140" s="71" t="str">
        <f t="shared" si="7"/>
        <v>NB</v>
      </c>
      <c r="J140" s="146"/>
      <c r="K140" s="146"/>
      <c r="L140" s="146"/>
      <c r="M140" s="73" t="str">
        <f t="shared" si="8"/>
        <v>NB</v>
      </c>
      <c r="N140" s="115">
        <f t="shared" si="10"/>
        <v>0</v>
      </c>
      <c r="O140" s="146"/>
      <c r="P140" s="146" t="str">
        <f t="shared" si="9"/>
        <v>NB</v>
      </c>
    </row>
    <row r="141" spans="1:17" ht="30">
      <c r="A141" s="79" t="s">
        <v>459</v>
      </c>
      <c r="B141" s="157" t="s">
        <v>460</v>
      </c>
      <c r="C141" s="144"/>
      <c r="D141" s="146"/>
      <c r="E141" s="146"/>
      <c r="F141" s="71" t="str">
        <f t="shared" si="6"/>
        <v>NB</v>
      </c>
      <c r="G141" s="145"/>
      <c r="H141" s="146"/>
      <c r="I141" s="71" t="str">
        <f t="shared" si="7"/>
        <v>NB</v>
      </c>
      <c r="J141" s="146"/>
      <c r="K141" s="146"/>
      <c r="L141" s="146"/>
      <c r="M141" s="73" t="str">
        <f t="shared" si="8"/>
        <v>NB</v>
      </c>
      <c r="N141" s="115">
        <f t="shared" si="10"/>
        <v>0</v>
      </c>
      <c r="O141" s="146"/>
      <c r="P141" s="146" t="str">
        <f t="shared" si="9"/>
        <v>NB</v>
      </c>
    </row>
    <row r="142" spans="1:17" ht="15.75">
      <c r="A142" s="57" t="s">
        <v>713</v>
      </c>
      <c r="B142" s="57" t="s">
        <v>714</v>
      </c>
      <c r="C142" s="144"/>
      <c r="D142" s="146"/>
      <c r="E142" s="146"/>
      <c r="F142" s="71" t="str">
        <f t="shared" si="6"/>
        <v>NB</v>
      </c>
      <c r="G142" s="145"/>
      <c r="H142" s="146"/>
      <c r="I142" s="71" t="str">
        <f t="shared" si="7"/>
        <v>NB</v>
      </c>
      <c r="J142" s="146"/>
      <c r="K142" s="146"/>
      <c r="L142" s="146"/>
      <c r="M142" s="73" t="str">
        <f t="shared" si="8"/>
        <v>NB</v>
      </c>
      <c r="N142" s="115">
        <f t="shared" si="10"/>
        <v>0</v>
      </c>
      <c r="O142" s="146"/>
      <c r="P142" s="146" t="str">
        <f t="shared" si="9"/>
        <v>NB</v>
      </c>
    </row>
    <row r="143" spans="1:17" s="55" customFormat="1" ht="35.25" customHeight="1">
      <c r="A143" s="50" t="s">
        <v>715</v>
      </c>
      <c r="B143" s="165" t="s">
        <v>716</v>
      </c>
      <c r="C143" s="165"/>
      <c r="D143" s="166">
        <f>D144+D151+D156+D160+D170+D183+D188+D189+D193+D197+D209+D210+D213+D217+D218+D229+D242+D243+D244+D245+D246+D247+D254</f>
        <v>0</v>
      </c>
      <c r="E143" s="166"/>
      <c r="F143" s="167" t="str">
        <f t="shared" si="6"/>
        <v>NB</v>
      </c>
      <c r="G143" s="168">
        <f>+G144+G151+G156+G160+G170+G183+G188+G189+G193+G197+G209+G210+G213+G217+G218+G229+G242+G243+G244+G245+G246+G247+G254</f>
        <v>0</v>
      </c>
      <c r="H143" s="168">
        <f>+H144+H151+H156+H160+H170+H183+H188+H189+H193+H197+H209+H210+H213+H217+H218+H229+H242+H243+H244+H245+H246+H247+H254</f>
        <v>0</v>
      </c>
      <c r="I143" s="167" t="str">
        <f t="shared" si="7"/>
        <v>NB</v>
      </c>
      <c r="J143" s="166"/>
      <c r="K143" s="166">
        <f>K144+K151+K156+K160+K170+K183+K188+K189+K193+K197+K209+K210+K213+K217+K218+K229+K242+K243+K244+K245+K246+K247+K254</f>
        <v>0</v>
      </c>
      <c r="L143" s="166">
        <f>L144+L151+L156+L160+L170+L183+L188+L189+L193+L197+L209+L210+L213+L217+L218+L229+L242+L243+L244+L245+L246+L247+L254</f>
        <v>0</v>
      </c>
      <c r="M143" s="169" t="str">
        <f t="shared" si="8"/>
        <v>NB</v>
      </c>
      <c r="N143" s="170">
        <f t="shared" si="10"/>
        <v>0</v>
      </c>
      <c r="O143" s="168">
        <f>+O144+O151+O156+O160+O170+O183+O188+O189+O193+O197+O209+O210+O213+O217+O218+O229+O242+O243+O244+O245+O246+O247+O254</f>
        <v>0</v>
      </c>
      <c r="P143" s="168" t="str">
        <f t="shared" si="9"/>
        <v>NB</v>
      </c>
    </row>
    <row r="144" spans="1:17" s="55" customFormat="1" ht="15.75">
      <c r="A144" s="152" t="s">
        <v>717</v>
      </c>
      <c r="B144" s="152" t="s">
        <v>718</v>
      </c>
      <c r="C144" s="152"/>
      <c r="D144" s="154">
        <f>D145</f>
        <v>0</v>
      </c>
      <c r="E144" s="154"/>
      <c r="F144" s="66" t="str">
        <f t="shared" si="6"/>
        <v>NB</v>
      </c>
      <c r="G144" s="171">
        <f>G145</f>
        <v>0</v>
      </c>
      <c r="H144" s="171">
        <f>H145</f>
        <v>0</v>
      </c>
      <c r="I144" s="66" t="str">
        <f t="shared" si="7"/>
        <v>NB</v>
      </c>
      <c r="J144" s="154"/>
      <c r="K144" s="154">
        <f>K145</f>
        <v>0</v>
      </c>
      <c r="L144" s="154">
        <f>L145</f>
        <v>0</v>
      </c>
      <c r="M144" s="81" t="str">
        <f t="shared" si="8"/>
        <v>NB</v>
      </c>
      <c r="N144" s="124">
        <f t="shared" si="10"/>
        <v>0</v>
      </c>
      <c r="O144" s="171">
        <f>O145</f>
        <v>0</v>
      </c>
      <c r="P144" s="171" t="str">
        <f t="shared" si="9"/>
        <v>NB</v>
      </c>
    </row>
    <row r="145" spans="1:16" s="55" customFormat="1" ht="15.75">
      <c r="A145" s="152" t="s">
        <v>719</v>
      </c>
      <c r="B145" s="152" t="s">
        <v>720</v>
      </c>
      <c r="C145" s="152"/>
      <c r="D145" s="154">
        <f>SUM(D146:D150)</f>
        <v>0</v>
      </c>
      <c r="E145" s="154"/>
      <c r="F145" s="66" t="str">
        <f t="shared" ref="F145:F208" si="11">IF(D145,(D145-E145)/D145,"NB")</f>
        <v>NB</v>
      </c>
      <c r="G145" s="171">
        <f>SUM(G146:G150)</f>
        <v>0</v>
      </c>
      <c r="H145" s="171">
        <f>SUM(H146:H150)</f>
        <v>0</v>
      </c>
      <c r="I145" s="66" t="str">
        <f t="shared" si="7"/>
        <v>NB</v>
      </c>
      <c r="J145" s="154"/>
      <c r="K145" s="154">
        <f>SUM(K146:K148)</f>
        <v>0</v>
      </c>
      <c r="L145" s="154">
        <f>SUM(L146:L148)</f>
        <v>0</v>
      </c>
      <c r="M145" s="81" t="str">
        <f t="shared" si="8"/>
        <v>NB</v>
      </c>
      <c r="N145" s="124">
        <f t="shared" si="10"/>
        <v>0</v>
      </c>
      <c r="O145" s="171">
        <f>SUM(O146:O150)</f>
        <v>0</v>
      </c>
      <c r="P145" s="171" t="str">
        <f t="shared" si="9"/>
        <v>NB</v>
      </c>
    </row>
    <row r="146" spans="1:16" ht="15">
      <c r="A146" s="141" t="s">
        <v>721</v>
      </c>
      <c r="B146" s="172" t="s">
        <v>722</v>
      </c>
      <c r="C146" s="141"/>
      <c r="D146" s="173"/>
      <c r="E146" s="173"/>
      <c r="F146" s="71" t="str">
        <f t="shared" si="11"/>
        <v>NB</v>
      </c>
      <c r="G146" s="174"/>
      <c r="H146" s="173"/>
      <c r="I146" s="71" t="str">
        <f t="shared" si="7"/>
        <v>NB</v>
      </c>
      <c r="J146" s="173"/>
      <c r="K146" s="173"/>
      <c r="L146" s="173"/>
      <c r="M146" s="73" t="str">
        <f t="shared" si="8"/>
        <v>NB</v>
      </c>
      <c r="N146" s="115">
        <f t="shared" si="10"/>
        <v>0</v>
      </c>
      <c r="O146" s="173"/>
      <c r="P146" s="173" t="str">
        <f t="shared" si="9"/>
        <v>NB</v>
      </c>
    </row>
    <row r="147" spans="1:16" ht="15">
      <c r="A147" s="141" t="s">
        <v>723</v>
      </c>
      <c r="B147" s="172" t="s">
        <v>724</v>
      </c>
      <c r="C147" s="141"/>
      <c r="D147" s="173"/>
      <c r="E147" s="173"/>
      <c r="F147" s="71" t="str">
        <f t="shared" si="11"/>
        <v>NB</v>
      </c>
      <c r="G147" s="174"/>
      <c r="H147" s="173"/>
      <c r="I147" s="71" t="str">
        <f t="shared" si="7"/>
        <v>NB</v>
      </c>
      <c r="J147" s="173"/>
      <c r="K147" s="173"/>
      <c r="L147" s="173"/>
      <c r="M147" s="73" t="str">
        <f t="shared" si="8"/>
        <v>NB</v>
      </c>
      <c r="N147" s="115">
        <f t="shared" si="10"/>
        <v>0</v>
      </c>
      <c r="O147" s="173"/>
      <c r="P147" s="173" t="str">
        <f t="shared" si="9"/>
        <v>NB</v>
      </c>
    </row>
    <row r="148" spans="1:16" ht="30" customHeight="1">
      <c r="A148" s="175" t="s">
        <v>725</v>
      </c>
      <c r="B148" s="175" t="s">
        <v>726</v>
      </c>
      <c r="C148" s="141"/>
      <c r="D148" s="173"/>
      <c r="E148" s="173"/>
      <c r="F148" s="71" t="str">
        <f t="shared" si="11"/>
        <v>NB</v>
      </c>
      <c r="G148" s="174"/>
      <c r="H148" s="173"/>
      <c r="I148" s="71" t="str">
        <f t="shared" si="7"/>
        <v>NB</v>
      </c>
      <c r="J148" s="173"/>
      <c r="K148" s="173"/>
      <c r="L148" s="173"/>
      <c r="M148" s="73" t="str">
        <f t="shared" si="8"/>
        <v>NB</v>
      </c>
      <c r="N148" s="115">
        <f t="shared" si="10"/>
        <v>0</v>
      </c>
      <c r="O148" s="173"/>
      <c r="P148" s="173" t="str">
        <f t="shared" si="9"/>
        <v>NB</v>
      </c>
    </row>
    <row r="149" spans="1:16" ht="21.75" customHeight="1">
      <c r="A149" s="175" t="s">
        <v>727</v>
      </c>
      <c r="B149" s="175" t="s">
        <v>728</v>
      </c>
      <c r="C149" s="141"/>
      <c r="D149" s="173"/>
      <c r="E149" s="173"/>
      <c r="F149" s="71" t="str">
        <f t="shared" si="11"/>
        <v>NB</v>
      </c>
      <c r="G149" s="174"/>
      <c r="H149" s="173"/>
      <c r="I149" s="71" t="str">
        <f t="shared" si="7"/>
        <v>NB</v>
      </c>
      <c r="J149" s="173"/>
      <c r="K149" s="173"/>
      <c r="L149" s="173"/>
      <c r="M149" s="73" t="str">
        <f t="shared" si="8"/>
        <v>NB</v>
      </c>
      <c r="N149" s="115">
        <f t="shared" si="10"/>
        <v>0</v>
      </c>
      <c r="O149" s="173"/>
      <c r="P149" s="173" t="str">
        <f t="shared" si="9"/>
        <v>NB</v>
      </c>
    </row>
    <row r="150" spans="1:16" ht="31.5" customHeight="1">
      <c r="A150" s="175" t="s">
        <v>729</v>
      </c>
      <c r="B150" s="175" t="s">
        <v>730</v>
      </c>
      <c r="C150" s="141"/>
      <c r="D150" s="173"/>
      <c r="E150" s="173"/>
      <c r="F150" s="71" t="str">
        <f t="shared" si="11"/>
        <v>NB</v>
      </c>
      <c r="G150" s="174"/>
      <c r="H150" s="173"/>
      <c r="I150" s="71" t="str">
        <f t="shared" si="7"/>
        <v>NB</v>
      </c>
      <c r="J150" s="173"/>
      <c r="K150" s="173"/>
      <c r="L150" s="173"/>
      <c r="M150" s="73" t="str">
        <f t="shared" si="8"/>
        <v>NB</v>
      </c>
      <c r="N150" s="115">
        <f t="shared" si="10"/>
        <v>0</v>
      </c>
      <c r="O150" s="173"/>
      <c r="P150" s="173" t="str">
        <f t="shared" si="9"/>
        <v>NB</v>
      </c>
    </row>
    <row r="151" spans="1:16" s="55" customFormat="1" ht="15.75">
      <c r="A151" s="152" t="s">
        <v>731</v>
      </c>
      <c r="B151" s="152" t="s">
        <v>732</v>
      </c>
      <c r="C151" s="153"/>
      <c r="D151" s="154">
        <f>SUM(D152:D155)</f>
        <v>0</v>
      </c>
      <c r="E151" s="154"/>
      <c r="F151" s="66" t="str">
        <f t="shared" si="11"/>
        <v>NB</v>
      </c>
      <c r="G151" s="171">
        <f>SUM(G152:G155)</f>
        <v>0</v>
      </c>
      <c r="H151" s="171">
        <f>SUM(H152:H155)</f>
        <v>0</v>
      </c>
      <c r="I151" s="66" t="str">
        <f t="shared" si="7"/>
        <v>NB</v>
      </c>
      <c r="J151" s="154"/>
      <c r="K151" s="154">
        <f>SUM(K152:K155)</f>
        <v>0</v>
      </c>
      <c r="L151" s="154">
        <f>SUM(L152:L155)</f>
        <v>0</v>
      </c>
      <c r="M151" s="81" t="str">
        <f t="shared" si="8"/>
        <v>NB</v>
      </c>
      <c r="N151" s="124">
        <f t="shared" si="10"/>
        <v>0</v>
      </c>
      <c r="O151" s="171">
        <f>SUM(O152:O155)</f>
        <v>0</v>
      </c>
      <c r="P151" s="171" t="str">
        <f t="shared" si="9"/>
        <v>NB</v>
      </c>
    </row>
    <row r="152" spans="1:16" ht="15">
      <c r="A152" s="141" t="s">
        <v>733</v>
      </c>
      <c r="B152" s="141" t="s">
        <v>734</v>
      </c>
      <c r="C152" s="176"/>
      <c r="D152" s="177"/>
      <c r="E152" s="177"/>
      <c r="F152" s="71" t="str">
        <f t="shared" si="11"/>
        <v>NB</v>
      </c>
      <c r="G152" s="174"/>
      <c r="H152" s="173"/>
      <c r="I152" s="71" t="str">
        <f t="shared" si="7"/>
        <v>NB</v>
      </c>
      <c r="J152" s="177"/>
      <c r="K152" s="177"/>
      <c r="L152" s="177"/>
      <c r="M152" s="73" t="str">
        <f t="shared" si="8"/>
        <v>NB</v>
      </c>
      <c r="N152" s="115">
        <f t="shared" si="10"/>
        <v>0</v>
      </c>
      <c r="O152" s="177"/>
      <c r="P152" s="146" t="str">
        <f t="shared" si="9"/>
        <v>NB</v>
      </c>
    </row>
    <row r="153" spans="1:16" ht="15">
      <c r="A153" s="141" t="s">
        <v>735</v>
      </c>
      <c r="B153" s="141" t="s">
        <v>736</v>
      </c>
      <c r="C153" s="144"/>
      <c r="D153" s="146"/>
      <c r="E153" s="146"/>
      <c r="F153" s="71" t="str">
        <f t="shared" si="11"/>
        <v>NB</v>
      </c>
      <c r="G153" s="145"/>
      <c r="H153" s="146"/>
      <c r="I153" s="71" t="str">
        <f t="shared" ref="I153:I217" si="12">IF(G153,(G153-H153)/G153,"NB")</f>
        <v>NB</v>
      </c>
      <c r="J153" s="146"/>
      <c r="K153" s="146"/>
      <c r="L153" s="146"/>
      <c r="M153" s="73" t="str">
        <f t="shared" si="8"/>
        <v>NB</v>
      </c>
      <c r="N153" s="115">
        <f t="shared" si="10"/>
        <v>0</v>
      </c>
      <c r="O153" s="146"/>
      <c r="P153" s="146" t="str">
        <f t="shared" si="9"/>
        <v>NB</v>
      </c>
    </row>
    <row r="154" spans="1:16" ht="15">
      <c r="A154" s="141" t="s">
        <v>737</v>
      </c>
      <c r="B154" s="141" t="s">
        <v>738</v>
      </c>
      <c r="C154" s="144"/>
      <c r="D154" s="146"/>
      <c r="E154" s="146"/>
      <c r="F154" s="71" t="str">
        <f t="shared" si="11"/>
        <v>NB</v>
      </c>
      <c r="G154" s="145"/>
      <c r="H154" s="146"/>
      <c r="I154" s="71" t="str">
        <f t="shared" si="12"/>
        <v>NB</v>
      </c>
      <c r="J154" s="146"/>
      <c r="K154" s="146"/>
      <c r="L154" s="146"/>
      <c r="M154" s="73" t="str">
        <f t="shared" ref="M154:M217" si="13">IF(K154,(K154-L154)/K154,"NB")</f>
        <v>NB</v>
      </c>
      <c r="N154" s="115">
        <f t="shared" si="10"/>
        <v>0</v>
      </c>
      <c r="O154" s="146"/>
      <c r="P154" s="146" t="str">
        <f t="shared" si="9"/>
        <v>NB</v>
      </c>
    </row>
    <row r="155" spans="1:16" ht="15">
      <c r="A155" s="141" t="s">
        <v>739</v>
      </c>
      <c r="B155" s="141" t="s">
        <v>740</v>
      </c>
      <c r="C155" s="144"/>
      <c r="D155" s="146"/>
      <c r="E155" s="146"/>
      <c r="F155" s="71" t="str">
        <f t="shared" si="11"/>
        <v>NB</v>
      </c>
      <c r="G155" s="145"/>
      <c r="H155" s="146"/>
      <c r="I155" s="71" t="str">
        <f t="shared" si="12"/>
        <v>NB</v>
      </c>
      <c r="J155" s="146"/>
      <c r="K155" s="146"/>
      <c r="L155" s="146"/>
      <c r="M155" s="73" t="str">
        <f t="shared" si="13"/>
        <v>NB</v>
      </c>
      <c r="N155" s="115">
        <f t="shared" si="10"/>
        <v>0</v>
      </c>
      <c r="O155" s="146"/>
      <c r="P155" s="146" t="str">
        <f t="shared" ref="P155:P218" si="14">IF(N155,(N155-O155)/N155,"NB")</f>
        <v>NB</v>
      </c>
    </row>
    <row r="156" spans="1:16" s="55" customFormat="1" ht="15.75">
      <c r="A156" s="152" t="s">
        <v>741</v>
      </c>
      <c r="B156" s="152" t="s">
        <v>742</v>
      </c>
      <c r="C156" s="153"/>
      <c r="D156" s="154">
        <f>SUM(D157:D160)</f>
        <v>0</v>
      </c>
      <c r="E156" s="154"/>
      <c r="F156" s="66" t="str">
        <f t="shared" si="11"/>
        <v>NB</v>
      </c>
      <c r="G156" s="171">
        <f>SUM(G157:G159)</f>
        <v>0</v>
      </c>
      <c r="H156" s="171">
        <f>SUM(H157:H159)</f>
        <v>0</v>
      </c>
      <c r="I156" s="66" t="str">
        <f t="shared" si="12"/>
        <v>NB</v>
      </c>
      <c r="J156" s="154"/>
      <c r="K156" s="154">
        <f>SUM(K157:K160)</f>
        <v>0</v>
      </c>
      <c r="L156" s="154">
        <f>SUM(L157:L160)</f>
        <v>0</v>
      </c>
      <c r="M156" s="81" t="str">
        <f t="shared" si="13"/>
        <v>NB</v>
      </c>
      <c r="N156" s="124">
        <f t="shared" si="10"/>
        <v>0</v>
      </c>
      <c r="O156" s="171">
        <f>SUM(O157:O159)</f>
        <v>0</v>
      </c>
      <c r="P156" s="171" t="str">
        <f t="shared" si="14"/>
        <v>NB</v>
      </c>
    </row>
    <row r="157" spans="1:16" ht="15">
      <c r="A157" s="141" t="s">
        <v>743</v>
      </c>
      <c r="B157" s="141" t="s">
        <v>744</v>
      </c>
      <c r="C157" s="144"/>
      <c r="D157" s="146"/>
      <c r="E157" s="146"/>
      <c r="F157" s="71" t="str">
        <f t="shared" si="11"/>
        <v>NB</v>
      </c>
      <c r="G157" s="145"/>
      <c r="H157" s="146"/>
      <c r="I157" s="71" t="str">
        <f t="shared" si="12"/>
        <v>NB</v>
      </c>
      <c r="J157" s="146"/>
      <c r="K157" s="146"/>
      <c r="L157" s="146"/>
      <c r="M157" s="73" t="str">
        <f t="shared" si="13"/>
        <v>NB</v>
      </c>
      <c r="N157" s="115">
        <f t="shared" si="10"/>
        <v>0</v>
      </c>
      <c r="O157" s="146"/>
      <c r="P157" s="146" t="str">
        <f t="shared" si="14"/>
        <v>NB</v>
      </c>
    </row>
    <row r="158" spans="1:16" ht="15">
      <c r="A158" s="141" t="s">
        <v>745</v>
      </c>
      <c r="B158" s="141" t="s">
        <v>746</v>
      </c>
      <c r="C158" s="144"/>
      <c r="D158" s="146"/>
      <c r="E158" s="146"/>
      <c r="F158" s="71" t="str">
        <f t="shared" si="11"/>
        <v>NB</v>
      </c>
      <c r="G158" s="145"/>
      <c r="H158" s="146"/>
      <c r="I158" s="71" t="str">
        <f t="shared" si="12"/>
        <v>NB</v>
      </c>
      <c r="J158" s="146"/>
      <c r="K158" s="146"/>
      <c r="L158" s="146"/>
      <c r="M158" s="73" t="str">
        <f t="shared" si="13"/>
        <v>NB</v>
      </c>
      <c r="N158" s="115">
        <f t="shared" si="10"/>
        <v>0</v>
      </c>
      <c r="O158" s="146"/>
      <c r="P158" s="146" t="str">
        <f t="shared" si="14"/>
        <v>NB</v>
      </c>
    </row>
    <row r="159" spans="1:16" ht="15">
      <c r="A159" s="141" t="s">
        <v>747</v>
      </c>
      <c r="B159" s="141" t="s">
        <v>748</v>
      </c>
      <c r="C159" s="144"/>
      <c r="D159" s="146"/>
      <c r="E159" s="146"/>
      <c r="F159" s="71" t="str">
        <f t="shared" si="11"/>
        <v>NB</v>
      </c>
      <c r="G159" s="145"/>
      <c r="H159" s="146"/>
      <c r="I159" s="71" t="str">
        <f t="shared" si="12"/>
        <v>NB</v>
      </c>
      <c r="J159" s="146"/>
      <c r="K159" s="146"/>
      <c r="L159" s="146"/>
      <c r="M159" s="73" t="str">
        <f t="shared" si="13"/>
        <v>NB</v>
      </c>
      <c r="N159" s="115">
        <f t="shared" si="10"/>
        <v>0</v>
      </c>
      <c r="O159" s="146"/>
      <c r="P159" s="146" t="str">
        <f t="shared" si="14"/>
        <v>NB</v>
      </c>
    </row>
    <row r="160" spans="1:16" s="55" customFormat="1" ht="15.75">
      <c r="A160" s="178" t="s">
        <v>749</v>
      </c>
      <c r="B160" s="152" t="s">
        <v>750</v>
      </c>
      <c r="C160" s="153"/>
      <c r="D160" s="154">
        <f>+D161+D167+D168+D169</f>
        <v>0</v>
      </c>
      <c r="E160" s="154"/>
      <c r="F160" s="66" t="str">
        <f t="shared" si="11"/>
        <v>NB</v>
      </c>
      <c r="G160" s="171">
        <f>+G161+G167+G168+G169</f>
        <v>0</v>
      </c>
      <c r="H160" s="171">
        <f>+H161+H167+H168+H169</f>
        <v>0</v>
      </c>
      <c r="I160" s="66" t="str">
        <f t="shared" si="12"/>
        <v>NB</v>
      </c>
      <c r="J160" s="154"/>
      <c r="K160" s="154">
        <f>+K161+K167+K168+K169</f>
        <v>0</v>
      </c>
      <c r="L160" s="154">
        <f>+L161+L167+L168+L169</f>
        <v>0</v>
      </c>
      <c r="M160" s="81" t="str">
        <f t="shared" si="13"/>
        <v>NB</v>
      </c>
      <c r="N160" s="124">
        <f t="shared" si="10"/>
        <v>0</v>
      </c>
      <c r="O160" s="171">
        <f>+O161+O167+O168+O169</f>
        <v>0</v>
      </c>
      <c r="P160" s="171" t="str">
        <f t="shared" si="14"/>
        <v>NB</v>
      </c>
    </row>
    <row r="161" spans="1:16" s="55" customFormat="1" ht="31.5">
      <c r="A161" s="178" t="s">
        <v>751</v>
      </c>
      <c r="B161" s="179" t="s">
        <v>752</v>
      </c>
      <c r="C161" s="153"/>
      <c r="D161" s="154">
        <f>SUM(D162:D166)</f>
        <v>0</v>
      </c>
      <c r="E161" s="154"/>
      <c r="F161" s="66" t="str">
        <f t="shared" si="11"/>
        <v>NB</v>
      </c>
      <c r="G161" s="171">
        <f>SUM(G162:G166)</f>
        <v>0</v>
      </c>
      <c r="H161" s="171">
        <f>SUM(H162:H166)</f>
        <v>0</v>
      </c>
      <c r="I161" s="66" t="str">
        <f t="shared" si="12"/>
        <v>NB</v>
      </c>
      <c r="J161" s="154"/>
      <c r="K161" s="154">
        <f>SUM(K162:K166)</f>
        <v>0</v>
      </c>
      <c r="L161" s="154">
        <f>SUM(L162:L166)</f>
        <v>0</v>
      </c>
      <c r="M161" s="81" t="str">
        <f t="shared" si="13"/>
        <v>NB</v>
      </c>
      <c r="N161" s="124">
        <f t="shared" si="10"/>
        <v>0</v>
      </c>
      <c r="O161" s="171">
        <f>SUM(O162:O166)</f>
        <v>0</v>
      </c>
      <c r="P161" s="171" t="str">
        <f t="shared" si="14"/>
        <v>NB</v>
      </c>
    </row>
    <row r="162" spans="1:16" ht="15">
      <c r="A162" s="141" t="s">
        <v>753</v>
      </c>
      <c r="B162" s="141" t="s">
        <v>754</v>
      </c>
      <c r="C162" s="144"/>
      <c r="D162" s="144"/>
      <c r="E162" s="144"/>
      <c r="F162" s="71" t="str">
        <f t="shared" si="11"/>
        <v>NB</v>
      </c>
      <c r="G162" s="145"/>
      <c r="H162" s="146"/>
      <c r="I162" s="71" t="str">
        <f t="shared" si="12"/>
        <v>NB</v>
      </c>
      <c r="J162" s="144"/>
      <c r="K162" s="144"/>
      <c r="L162" s="144"/>
      <c r="M162" s="73" t="str">
        <f t="shared" si="13"/>
        <v>NB</v>
      </c>
      <c r="N162" s="115">
        <f t="shared" si="10"/>
        <v>0</v>
      </c>
      <c r="O162" s="144"/>
      <c r="P162" s="144" t="str">
        <f t="shared" si="14"/>
        <v>NB</v>
      </c>
    </row>
    <row r="163" spans="1:16" ht="15">
      <c r="A163" s="141" t="s">
        <v>755</v>
      </c>
      <c r="B163" s="141" t="s">
        <v>744</v>
      </c>
      <c r="C163" s="144"/>
      <c r="D163" s="144"/>
      <c r="E163" s="144"/>
      <c r="F163" s="71" t="str">
        <f t="shared" si="11"/>
        <v>NB</v>
      </c>
      <c r="G163" s="145"/>
      <c r="H163" s="146"/>
      <c r="I163" s="71" t="str">
        <f t="shared" si="12"/>
        <v>NB</v>
      </c>
      <c r="J163" s="144"/>
      <c r="K163" s="144"/>
      <c r="L163" s="144"/>
      <c r="M163" s="73" t="str">
        <f t="shared" si="13"/>
        <v>NB</v>
      </c>
      <c r="N163" s="115">
        <f t="shared" si="10"/>
        <v>0</v>
      </c>
      <c r="O163" s="144"/>
      <c r="P163" s="144" t="str">
        <f t="shared" si="14"/>
        <v>NB</v>
      </c>
    </row>
    <row r="164" spans="1:16" ht="15">
      <c r="A164" s="141" t="s">
        <v>756</v>
      </c>
      <c r="B164" s="141" t="s">
        <v>746</v>
      </c>
      <c r="C164" s="144"/>
      <c r="D164" s="144"/>
      <c r="E164" s="144"/>
      <c r="F164" s="71" t="str">
        <f t="shared" si="11"/>
        <v>NB</v>
      </c>
      <c r="G164" s="145"/>
      <c r="H164" s="146"/>
      <c r="I164" s="71" t="str">
        <f t="shared" si="12"/>
        <v>NB</v>
      </c>
      <c r="J164" s="144"/>
      <c r="K164" s="144"/>
      <c r="L164" s="144"/>
      <c r="M164" s="73" t="str">
        <f t="shared" si="13"/>
        <v>NB</v>
      </c>
      <c r="N164" s="115">
        <f t="shared" si="10"/>
        <v>0</v>
      </c>
      <c r="O164" s="144"/>
      <c r="P164" s="144" t="str">
        <f t="shared" si="14"/>
        <v>NB</v>
      </c>
    </row>
    <row r="165" spans="1:16" ht="15">
      <c r="A165" s="141" t="s">
        <v>757</v>
      </c>
      <c r="B165" s="141" t="s">
        <v>748</v>
      </c>
      <c r="C165" s="180"/>
      <c r="D165" s="180"/>
      <c r="E165" s="180"/>
      <c r="F165" s="71" t="str">
        <f t="shared" si="11"/>
        <v>NB</v>
      </c>
      <c r="G165" s="181"/>
      <c r="H165" s="182"/>
      <c r="I165" s="71" t="str">
        <f t="shared" si="12"/>
        <v>NB</v>
      </c>
      <c r="J165" s="180"/>
      <c r="K165" s="180"/>
      <c r="L165" s="180"/>
      <c r="M165" s="73" t="str">
        <f t="shared" si="13"/>
        <v>NB</v>
      </c>
      <c r="N165" s="115">
        <f t="shared" si="10"/>
        <v>0</v>
      </c>
      <c r="O165" s="180"/>
      <c r="P165" s="180" t="str">
        <f t="shared" si="14"/>
        <v>NB</v>
      </c>
    </row>
    <row r="166" spans="1:16" ht="15">
      <c r="A166" s="141" t="s">
        <v>758</v>
      </c>
      <c r="B166" s="157" t="s">
        <v>759</v>
      </c>
      <c r="C166" s="144"/>
      <c r="D166" s="144"/>
      <c r="E166" s="144"/>
      <c r="F166" s="71" t="str">
        <f t="shared" si="11"/>
        <v>NB</v>
      </c>
      <c r="G166" s="145"/>
      <c r="H166" s="146"/>
      <c r="I166" s="71" t="str">
        <f t="shared" si="12"/>
        <v>NB</v>
      </c>
      <c r="J166" s="144"/>
      <c r="K166" s="144"/>
      <c r="L166" s="144"/>
      <c r="M166" s="73" t="str">
        <f t="shared" si="13"/>
        <v>NB</v>
      </c>
      <c r="N166" s="115">
        <f t="shared" si="10"/>
        <v>0</v>
      </c>
      <c r="O166" s="144"/>
      <c r="P166" s="144" t="str">
        <f t="shared" si="14"/>
        <v>NB</v>
      </c>
    </row>
    <row r="167" spans="1:16" ht="31.5">
      <c r="A167" s="183" t="s">
        <v>760</v>
      </c>
      <c r="B167" s="184" t="s">
        <v>761</v>
      </c>
      <c r="C167" s="144"/>
      <c r="D167" s="144"/>
      <c r="E167" s="144"/>
      <c r="F167" s="71" t="str">
        <f t="shared" si="11"/>
        <v>NB</v>
      </c>
      <c r="G167" s="145"/>
      <c r="H167" s="146"/>
      <c r="I167" s="71" t="str">
        <f t="shared" si="12"/>
        <v>NB</v>
      </c>
      <c r="J167" s="144"/>
      <c r="K167" s="144"/>
      <c r="L167" s="144"/>
      <c r="M167" s="73" t="str">
        <f t="shared" si="13"/>
        <v>NB</v>
      </c>
      <c r="N167" s="115">
        <f t="shared" si="10"/>
        <v>0</v>
      </c>
      <c r="O167" s="144"/>
      <c r="P167" s="144" t="str">
        <f t="shared" si="14"/>
        <v>NB</v>
      </c>
    </row>
    <row r="168" spans="1:16" ht="15">
      <c r="A168" s="68" t="s">
        <v>762</v>
      </c>
      <c r="B168" s="157" t="s">
        <v>763</v>
      </c>
      <c r="C168" s="185"/>
      <c r="D168" s="185"/>
      <c r="E168" s="185"/>
      <c r="F168" s="71" t="str">
        <f t="shared" si="11"/>
        <v>NB</v>
      </c>
      <c r="G168" s="186"/>
      <c r="H168" s="187"/>
      <c r="I168" s="71" t="str">
        <f t="shared" si="12"/>
        <v>NB</v>
      </c>
      <c r="J168" s="185"/>
      <c r="K168" s="185"/>
      <c r="L168" s="185"/>
      <c r="M168" s="73" t="str">
        <f t="shared" si="13"/>
        <v>NB</v>
      </c>
      <c r="N168" s="115">
        <f t="shared" si="10"/>
        <v>0</v>
      </c>
      <c r="O168" s="185"/>
      <c r="P168" s="185" t="str">
        <f t="shared" si="14"/>
        <v>NB</v>
      </c>
    </row>
    <row r="169" spans="1:16" ht="15.75">
      <c r="A169" s="68" t="s">
        <v>764</v>
      </c>
      <c r="B169" s="188" t="s">
        <v>765</v>
      </c>
      <c r="C169" s="105"/>
      <c r="D169" s="105"/>
      <c r="E169" s="105"/>
      <c r="F169" s="71" t="str">
        <f t="shared" si="11"/>
        <v>NB</v>
      </c>
      <c r="G169" s="106"/>
      <c r="H169" s="107"/>
      <c r="I169" s="71" t="str">
        <f t="shared" si="12"/>
        <v>NB</v>
      </c>
      <c r="J169" s="105"/>
      <c r="K169" s="105"/>
      <c r="L169" s="105"/>
      <c r="M169" s="73" t="str">
        <f t="shared" si="13"/>
        <v>NB</v>
      </c>
      <c r="N169" s="115">
        <f t="shared" si="10"/>
        <v>0</v>
      </c>
      <c r="O169" s="105"/>
      <c r="P169" s="105" t="str">
        <f t="shared" si="14"/>
        <v>NB</v>
      </c>
    </row>
    <row r="170" spans="1:16" s="55" customFormat="1" ht="31.5">
      <c r="A170" s="152" t="s">
        <v>766</v>
      </c>
      <c r="B170" s="189" t="s">
        <v>767</v>
      </c>
      <c r="C170" s="153"/>
      <c r="D170" s="154">
        <f>SUM(D171:D182)</f>
        <v>0</v>
      </c>
      <c r="E170" s="154">
        <f>SUM(E171:E182)</f>
        <v>0</v>
      </c>
      <c r="F170" s="66" t="str">
        <f t="shared" si="11"/>
        <v>NB</v>
      </c>
      <c r="G170" s="171">
        <f>SUM(G171:G182)</f>
        <v>0</v>
      </c>
      <c r="H170" s="171">
        <f>SUM(H171:H182)</f>
        <v>0</v>
      </c>
      <c r="I170" s="66" t="str">
        <f t="shared" si="12"/>
        <v>NB</v>
      </c>
      <c r="J170" s="154"/>
      <c r="K170" s="154">
        <f>SUM(K171:K182)</f>
        <v>0</v>
      </c>
      <c r="L170" s="154">
        <f>SUM(L171:L179)</f>
        <v>0</v>
      </c>
      <c r="M170" s="81" t="str">
        <f t="shared" si="13"/>
        <v>NB</v>
      </c>
      <c r="N170" s="124">
        <f t="shared" si="10"/>
        <v>0</v>
      </c>
      <c r="O170" s="171">
        <f>SUM(O171:O182)</f>
        <v>0</v>
      </c>
      <c r="P170" s="171" t="str">
        <f t="shared" si="14"/>
        <v>NB</v>
      </c>
    </row>
    <row r="171" spans="1:16" ht="15">
      <c r="A171" s="141" t="s">
        <v>768</v>
      </c>
      <c r="B171" s="142" t="s">
        <v>744</v>
      </c>
      <c r="C171" s="144"/>
      <c r="D171" s="146"/>
      <c r="E171" s="146"/>
      <c r="F171" s="71" t="str">
        <f t="shared" si="11"/>
        <v>NB</v>
      </c>
      <c r="G171" s="145"/>
      <c r="H171" s="146"/>
      <c r="I171" s="71" t="str">
        <f t="shared" si="12"/>
        <v>NB</v>
      </c>
      <c r="J171" s="146"/>
      <c r="K171" s="146"/>
      <c r="L171" s="146"/>
      <c r="M171" s="73" t="str">
        <f t="shared" si="13"/>
        <v>NB</v>
      </c>
      <c r="N171" s="115">
        <f t="shared" si="10"/>
        <v>0</v>
      </c>
      <c r="O171" s="146"/>
      <c r="P171" s="146" t="str">
        <f t="shared" si="14"/>
        <v>NB</v>
      </c>
    </row>
    <row r="172" spans="1:16" ht="15">
      <c r="A172" s="141" t="s">
        <v>769</v>
      </c>
      <c r="B172" s="142" t="s">
        <v>746</v>
      </c>
      <c r="C172" s="144"/>
      <c r="D172" s="146"/>
      <c r="E172" s="146"/>
      <c r="F172" s="71" t="str">
        <f t="shared" si="11"/>
        <v>NB</v>
      </c>
      <c r="G172" s="145"/>
      <c r="H172" s="146"/>
      <c r="I172" s="71" t="str">
        <f t="shared" si="12"/>
        <v>NB</v>
      </c>
      <c r="J172" s="146"/>
      <c r="K172" s="146"/>
      <c r="L172" s="146"/>
      <c r="M172" s="73" t="str">
        <f t="shared" si="13"/>
        <v>NB</v>
      </c>
      <c r="N172" s="115">
        <f t="shared" si="10"/>
        <v>0</v>
      </c>
      <c r="O172" s="146"/>
      <c r="P172" s="146" t="str">
        <f t="shared" si="14"/>
        <v>NB</v>
      </c>
    </row>
    <row r="173" spans="1:16" ht="15">
      <c r="A173" s="141" t="s">
        <v>770</v>
      </c>
      <c r="B173" s="142" t="s">
        <v>771</v>
      </c>
      <c r="C173" s="144"/>
      <c r="D173" s="146"/>
      <c r="E173" s="146"/>
      <c r="F173" s="71" t="str">
        <f t="shared" si="11"/>
        <v>NB</v>
      </c>
      <c r="G173" s="145"/>
      <c r="H173" s="146"/>
      <c r="I173" s="71" t="str">
        <f t="shared" si="12"/>
        <v>NB</v>
      </c>
      <c r="J173" s="146"/>
      <c r="K173" s="146"/>
      <c r="L173" s="146"/>
      <c r="M173" s="73" t="str">
        <f t="shared" si="13"/>
        <v>NB</v>
      </c>
      <c r="N173" s="115">
        <f t="shared" si="10"/>
        <v>0</v>
      </c>
      <c r="O173" s="146"/>
      <c r="P173" s="146" t="str">
        <f t="shared" si="14"/>
        <v>NB</v>
      </c>
    </row>
    <row r="174" spans="1:16" ht="30">
      <c r="A174" s="190" t="s">
        <v>772</v>
      </c>
      <c r="B174" s="191" t="s">
        <v>773</v>
      </c>
      <c r="C174" s="144"/>
      <c r="D174" s="146"/>
      <c r="E174" s="146"/>
      <c r="F174" s="71" t="str">
        <f t="shared" si="11"/>
        <v>NB</v>
      </c>
      <c r="G174" s="145"/>
      <c r="H174" s="146"/>
      <c r="I174" s="71" t="str">
        <f t="shared" si="12"/>
        <v>NB</v>
      </c>
      <c r="J174" s="146"/>
      <c r="K174" s="146"/>
      <c r="L174" s="146"/>
      <c r="M174" s="73" t="str">
        <f t="shared" si="13"/>
        <v>NB</v>
      </c>
      <c r="N174" s="115">
        <f t="shared" si="10"/>
        <v>0</v>
      </c>
      <c r="O174" s="146"/>
      <c r="P174" s="75" t="str">
        <f t="shared" si="14"/>
        <v>NB</v>
      </c>
    </row>
    <row r="175" spans="1:16" ht="15">
      <c r="A175" s="141" t="s">
        <v>774</v>
      </c>
      <c r="B175" s="142" t="s">
        <v>775</v>
      </c>
      <c r="C175" s="144"/>
      <c r="D175" s="146"/>
      <c r="E175" s="146"/>
      <c r="F175" s="71" t="str">
        <f t="shared" si="11"/>
        <v>NB</v>
      </c>
      <c r="G175" s="145"/>
      <c r="H175" s="146"/>
      <c r="I175" s="71" t="str">
        <f t="shared" si="12"/>
        <v>NB</v>
      </c>
      <c r="J175" s="146"/>
      <c r="K175" s="146"/>
      <c r="L175" s="146"/>
      <c r="M175" s="73" t="str">
        <f t="shared" si="13"/>
        <v>NB</v>
      </c>
      <c r="N175" s="115">
        <f t="shared" si="10"/>
        <v>0</v>
      </c>
      <c r="O175" s="146"/>
      <c r="P175" s="75" t="str">
        <f t="shared" si="14"/>
        <v>NB</v>
      </c>
    </row>
    <row r="176" spans="1:16" ht="35.25" customHeight="1">
      <c r="A176" s="141" t="s">
        <v>776</v>
      </c>
      <c r="B176" s="192" t="s">
        <v>777</v>
      </c>
      <c r="C176" s="144"/>
      <c r="D176" s="146"/>
      <c r="E176" s="146"/>
      <c r="F176" s="71" t="str">
        <f t="shared" si="11"/>
        <v>NB</v>
      </c>
      <c r="G176" s="145"/>
      <c r="H176" s="146"/>
      <c r="I176" s="71" t="str">
        <f t="shared" si="12"/>
        <v>NB</v>
      </c>
      <c r="J176" s="146"/>
      <c r="K176" s="146"/>
      <c r="L176" s="146"/>
      <c r="M176" s="73" t="str">
        <f t="shared" si="13"/>
        <v>NB</v>
      </c>
      <c r="N176" s="115">
        <f t="shared" si="10"/>
        <v>0</v>
      </c>
      <c r="O176" s="146"/>
      <c r="P176" s="75" t="str">
        <f t="shared" si="14"/>
        <v>NB</v>
      </c>
    </row>
    <row r="177" spans="1:16" ht="30">
      <c r="A177" s="141" t="s">
        <v>778</v>
      </c>
      <c r="B177" s="125" t="s">
        <v>779</v>
      </c>
      <c r="C177" s="193"/>
      <c r="D177" s="187"/>
      <c r="E177" s="187"/>
      <c r="F177" s="71" t="str">
        <f t="shared" si="11"/>
        <v>NB</v>
      </c>
      <c r="G177" s="186"/>
      <c r="H177" s="187"/>
      <c r="I177" s="71" t="str">
        <f t="shared" si="12"/>
        <v>NB</v>
      </c>
      <c r="J177" s="187"/>
      <c r="K177" s="187"/>
      <c r="L177" s="187"/>
      <c r="M177" s="73" t="str">
        <f t="shared" si="13"/>
        <v>NB</v>
      </c>
      <c r="N177" s="115">
        <f t="shared" si="10"/>
        <v>0</v>
      </c>
      <c r="O177" s="187"/>
      <c r="P177" s="75" t="str">
        <f t="shared" si="14"/>
        <v>NB</v>
      </c>
    </row>
    <row r="178" spans="1:16" ht="30">
      <c r="A178" s="141" t="s">
        <v>780</v>
      </c>
      <c r="B178" s="125" t="s">
        <v>781</v>
      </c>
      <c r="C178" s="139"/>
      <c r="D178" s="111"/>
      <c r="E178" s="111"/>
      <c r="F178" s="71" t="str">
        <f t="shared" si="11"/>
        <v>NB</v>
      </c>
      <c r="G178" s="110"/>
      <c r="H178" s="111"/>
      <c r="I178" s="71" t="str">
        <f t="shared" si="12"/>
        <v>NB</v>
      </c>
      <c r="J178" s="111"/>
      <c r="K178" s="111"/>
      <c r="L178" s="111"/>
      <c r="M178" s="73" t="str">
        <f t="shared" si="13"/>
        <v>NB</v>
      </c>
      <c r="N178" s="115">
        <f t="shared" si="10"/>
        <v>0</v>
      </c>
      <c r="O178" s="111"/>
      <c r="P178" s="75" t="str">
        <f t="shared" si="14"/>
        <v>NB</v>
      </c>
    </row>
    <row r="179" spans="1:16" ht="45">
      <c r="A179" s="190" t="s">
        <v>782</v>
      </c>
      <c r="B179" s="125" t="s">
        <v>783</v>
      </c>
      <c r="C179" s="105"/>
      <c r="D179" s="107"/>
      <c r="E179" s="107"/>
      <c r="F179" s="71" t="str">
        <f t="shared" si="11"/>
        <v>NB</v>
      </c>
      <c r="G179" s="106"/>
      <c r="H179" s="107"/>
      <c r="I179" s="71" t="str">
        <f t="shared" si="12"/>
        <v>NB</v>
      </c>
      <c r="J179" s="107"/>
      <c r="K179" s="107"/>
      <c r="L179" s="107"/>
      <c r="M179" s="73" t="str">
        <f t="shared" si="13"/>
        <v>NB</v>
      </c>
      <c r="N179" s="115">
        <f t="shared" si="10"/>
        <v>0</v>
      </c>
      <c r="O179" s="107"/>
      <c r="P179" s="75" t="str">
        <f t="shared" si="14"/>
        <v>NB</v>
      </c>
    </row>
    <row r="180" spans="1:16" ht="15.75">
      <c r="A180" s="190" t="s">
        <v>784</v>
      </c>
      <c r="B180" s="125" t="s">
        <v>785</v>
      </c>
      <c r="C180" s="105"/>
      <c r="D180" s="107"/>
      <c r="E180" s="107"/>
      <c r="F180" s="71" t="str">
        <f t="shared" si="11"/>
        <v>NB</v>
      </c>
      <c r="G180" s="106"/>
      <c r="H180" s="107"/>
      <c r="I180" s="71" t="str">
        <f t="shared" si="12"/>
        <v>NB</v>
      </c>
      <c r="J180" s="107"/>
      <c r="K180" s="107"/>
      <c r="L180" s="107"/>
      <c r="M180" s="73" t="str">
        <f t="shared" si="13"/>
        <v>NB</v>
      </c>
      <c r="N180" s="115">
        <f t="shared" si="10"/>
        <v>0</v>
      </c>
      <c r="O180" s="107"/>
      <c r="P180" s="75" t="str">
        <f t="shared" si="14"/>
        <v>NB</v>
      </c>
    </row>
    <row r="181" spans="1:16" ht="60">
      <c r="A181" s="190" t="s">
        <v>786</v>
      </c>
      <c r="B181" s="125" t="s">
        <v>787</v>
      </c>
      <c r="C181" s="105"/>
      <c r="D181" s="107"/>
      <c r="E181" s="107"/>
      <c r="F181" s="71" t="str">
        <f t="shared" si="11"/>
        <v>NB</v>
      </c>
      <c r="G181" s="106"/>
      <c r="H181" s="107"/>
      <c r="I181" s="71" t="str">
        <f t="shared" si="12"/>
        <v>NB</v>
      </c>
      <c r="J181" s="107"/>
      <c r="K181" s="107"/>
      <c r="L181" s="107"/>
      <c r="M181" s="73" t="str">
        <f t="shared" si="13"/>
        <v>NB</v>
      </c>
      <c r="N181" s="115">
        <f t="shared" si="10"/>
        <v>0</v>
      </c>
      <c r="O181" s="107"/>
      <c r="P181" s="75" t="str">
        <f t="shared" si="14"/>
        <v>NB</v>
      </c>
    </row>
    <row r="182" spans="1:16" ht="30">
      <c r="A182" s="194" t="s">
        <v>788</v>
      </c>
      <c r="B182" s="125" t="s">
        <v>789</v>
      </c>
      <c r="C182" s="195"/>
      <c r="D182" s="196"/>
      <c r="E182" s="196"/>
      <c r="F182" s="71" t="str">
        <f t="shared" si="11"/>
        <v>NB</v>
      </c>
      <c r="G182" s="197"/>
      <c r="H182" s="196"/>
      <c r="I182" s="71" t="str">
        <f t="shared" si="12"/>
        <v>NB</v>
      </c>
      <c r="J182" s="196"/>
      <c r="K182" s="196"/>
      <c r="L182" s="196"/>
      <c r="M182" s="73" t="str">
        <f t="shared" si="13"/>
        <v>NB</v>
      </c>
      <c r="N182" s="115">
        <f t="shared" si="10"/>
        <v>0</v>
      </c>
      <c r="O182" s="196"/>
      <c r="P182" s="75" t="str">
        <f t="shared" si="14"/>
        <v>NB</v>
      </c>
    </row>
    <row r="183" spans="1:16" s="55" customFormat="1" ht="15.75">
      <c r="A183" s="152" t="s">
        <v>790</v>
      </c>
      <c r="B183" s="152" t="s">
        <v>791</v>
      </c>
      <c r="C183" s="153"/>
      <c r="D183" s="154">
        <f>SUM(D184:D187)</f>
        <v>0</v>
      </c>
      <c r="E183" s="154">
        <f>SUM(E184:E187)</f>
        <v>0</v>
      </c>
      <c r="F183" s="66" t="str">
        <f t="shared" si="11"/>
        <v>NB</v>
      </c>
      <c r="G183" s="171">
        <f>SUM(G184:G187)</f>
        <v>0</v>
      </c>
      <c r="H183" s="171">
        <f>SUM(H184:H187)</f>
        <v>0</v>
      </c>
      <c r="I183" s="66" t="str">
        <f t="shared" si="12"/>
        <v>NB</v>
      </c>
      <c r="J183" s="154"/>
      <c r="K183" s="154">
        <f>SUM(K184:K187)</f>
        <v>0</v>
      </c>
      <c r="L183" s="154">
        <f>SUM(L184:L187)</f>
        <v>0</v>
      </c>
      <c r="M183" s="81" t="str">
        <f t="shared" si="13"/>
        <v>NB</v>
      </c>
      <c r="N183" s="124">
        <f t="shared" si="10"/>
        <v>0</v>
      </c>
      <c r="O183" s="171">
        <f>SUM(O184:O187)</f>
        <v>0</v>
      </c>
      <c r="P183" s="171" t="str">
        <f t="shared" si="14"/>
        <v>NB</v>
      </c>
    </row>
    <row r="184" spans="1:16" ht="15">
      <c r="A184" s="141" t="s">
        <v>792</v>
      </c>
      <c r="B184" s="141" t="s">
        <v>793</v>
      </c>
      <c r="C184" s="144"/>
      <c r="D184" s="146"/>
      <c r="E184" s="146"/>
      <c r="F184" s="71" t="str">
        <f t="shared" si="11"/>
        <v>NB</v>
      </c>
      <c r="G184" s="145"/>
      <c r="H184" s="146"/>
      <c r="I184" s="71" t="str">
        <f t="shared" si="12"/>
        <v>NB</v>
      </c>
      <c r="J184" s="146"/>
      <c r="K184" s="146"/>
      <c r="L184" s="146"/>
      <c r="M184" s="73" t="str">
        <f t="shared" si="13"/>
        <v>NB</v>
      </c>
      <c r="N184" s="115">
        <f t="shared" ref="N184:N247" si="15">G184</f>
        <v>0</v>
      </c>
      <c r="O184" s="146"/>
      <c r="P184" s="75" t="str">
        <f t="shared" si="14"/>
        <v>NB</v>
      </c>
    </row>
    <row r="185" spans="1:16" ht="15">
      <c r="A185" s="141" t="s">
        <v>794</v>
      </c>
      <c r="B185" s="141" t="s">
        <v>744</v>
      </c>
      <c r="C185" s="144"/>
      <c r="D185" s="146"/>
      <c r="E185" s="146"/>
      <c r="F185" s="71" t="str">
        <f t="shared" si="11"/>
        <v>NB</v>
      </c>
      <c r="G185" s="145"/>
      <c r="H185" s="146"/>
      <c r="I185" s="71" t="str">
        <f t="shared" si="12"/>
        <v>NB</v>
      </c>
      <c r="J185" s="146"/>
      <c r="K185" s="146"/>
      <c r="L185" s="146"/>
      <c r="M185" s="73" t="str">
        <f t="shared" si="13"/>
        <v>NB</v>
      </c>
      <c r="N185" s="115">
        <f t="shared" si="15"/>
        <v>0</v>
      </c>
      <c r="O185" s="146"/>
      <c r="P185" s="75" t="str">
        <f t="shared" si="14"/>
        <v>NB</v>
      </c>
    </row>
    <row r="186" spans="1:16" ht="15">
      <c r="A186" s="141" t="s">
        <v>795</v>
      </c>
      <c r="B186" s="141" t="s">
        <v>746</v>
      </c>
      <c r="C186" s="144"/>
      <c r="D186" s="146"/>
      <c r="E186" s="146"/>
      <c r="F186" s="71" t="str">
        <f t="shared" si="11"/>
        <v>NB</v>
      </c>
      <c r="G186" s="145"/>
      <c r="H186" s="146"/>
      <c r="I186" s="71" t="str">
        <f t="shared" si="12"/>
        <v>NB</v>
      </c>
      <c r="J186" s="146"/>
      <c r="K186" s="146"/>
      <c r="L186" s="146"/>
      <c r="M186" s="73" t="str">
        <f t="shared" si="13"/>
        <v>NB</v>
      </c>
      <c r="N186" s="115">
        <f t="shared" si="15"/>
        <v>0</v>
      </c>
      <c r="O186" s="146"/>
      <c r="P186" s="75" t="str">
        <f t="shared" si="14"/>
        <v>NB</v>
      </c>
    </row>
    <row r="187" spans="1:16" ht="15">
      <c r="A187" s="141" t="s">
        <v>796</v>
      </c>
      <c r="B187" s="141" t="s">
        <v>797</v>
      </c>
      <c r="C187" s="144"/>
      <c r="D187" s="146"/>
      <c r="E187" s="146"/>
      <c r="F187" s="71" t="str">
        <f t="shared" si="11"/>
        <v>NB</v>
      </c>
      <c r="G187" s="145"/>
      <c r="H187" s="146"/>
      <c r="I187" s="71" t="str">
        <f t="shared" si="12"/>
        <v>NB</v>
      </c>
      <c r="J187" s="146"/>
      <c r="K187" s="146"/>
      <c r="L187" s="146"/>
      <c r="M187" s="73" t="str">
        <f t="shared" si="13"/>
        <v>NB</v>
      </c>
      <c r="N187" s="115">
        <f t="shared" si="15"/>
        <v>0</v>
      </c>
      <c r="O187" s="146"/>
      <c r="P187" s="75" t="str">
        <f t="shared" si="14"/>
        <v>NB</v>
      </c>
    </row>
    <row r="188" spans="1:16" s="55" customFormat="1" ht="31.5">
      <c r="A188" s="152" t="s">
        <v>798</v>
      </c>
      <c r="B188" s="198" t="s">
        <v>799</v>
      </c>
      <c r="C188" s="153"/>
      <c r="D188" s="154"/>
      <c r="E188" s="154"/>
      <c r="F188" s="66" t="str">
        <f t="shared" si="11"/>
        <v>NB</v>
      </c>
      <c r="G188" s="171"/>
      <c r="H188" s="154"/>
      <c r="I188" s="66" t="str">
        <f t="shared" si="12"/>
        <v>NB</v>
      </c>
      <c r="J188" s="154"/>
      <c r="K188" s="154"/>
      <c r="L188" s="154"/>
      <c r="M188" s="81" t="str">
        <f t="shared" si="13"/>
        <v>NB</v>
      </c>
      <c r="N188" s="124">
        <f t="shared" si="15"/>
        <v>0</v>
      </c>
      <c r="O188" s="154"/>
      <c r="P188" s="75" t="str">
        <f t="shared" si="14"/>
        <v>NB</v>
      </c>
    </row>
    <row r="189" spans="1:16" s="55" customFormat="1" ht="15.75">
      <c r="A189" s="152" t="s">
        <v>800</v>
      </c>
      <c r="B189" s="152" t="s">
        <v>801</v>
      </c>
      <c r="C189" s="153"/>
      <c r="D189" s="154">
        <f>SUM(D190:D192)</f>
        <v>0</v>
      </c>
      <c r="E189" s="154">
        <f>SUM(E190:E192)</f>
        <v>0</v>
      </c>
      <c r="F189" s="66" t="str">
        <f t="shared" si="11"/>
        <v>NB</v>
      </c>
      <c r="G189" s="171">
        <f>SUM(G190:G192)</f>
        <v>0</v>
      </c>
      <c r="H189" s="171">
        <f>SUM(H190:H192)</f>
        <v>0</v>
      </c>
      <c r="I189" s="66" t="str">
        <f t="shared" si="12"/>
        <v>NB</v>
      </c>
      <c r="J189" s="154"/>
      <c r="K189" s="154">
        <f>SUM(K190:K192)</f>
        <v>0</v>
      </c>
      <c r="L189" s="154">
        <f>SUM(L190:L192)</f>
        <v>0</v>
      </c>
      <c r="M189" s="81" t="str">
        <f t="shared" si="13"/>
        <v>NB</v>
      </c>
      <c r="N189" s="124">
        <f t="shared" si="15"/>
        <v>0</v>
      </c>
      <c r="O189" s="171">
        <f>SUM(O190:O192)</f>
        <v>0</v>
      </c>
      <c r="P189" s="171" t="str">
        <f t="shared" si="14"/>
        <v>NB</v>
      </c>
    </row>
    <row r="190" spans="1:16" ht="33" customHeight="1">
      <c r="A190" s="141" t="s">
        <v>802</v>
      </c>
      <c r="B190" s="142" t="s">
        <v>803</v>
      </c>
      <c r="C190" s="144"/>
      <c r="D190" s="146"/>
      <c r="E190" s="146"/>
      <c r="F190" s="71" t="str">
        <f t="shared" si="11"/>
        <v>NB</v>
      </c>
      <c r="G190" s="145"/>
      <c r="H190" s="146"/>
      <c r="I190" s="71" t="str">
        <f t="shared" si="12"/>
        <v>NB</v>
      </c>
      <c r="J190" s="146"/>
      <c r="K190" s="146"/>
      <c r="L190" s="146"/>
      <c r="M190" s="73" t="str">
        <f t="shared" si="13"/>
        <v>NB</v>
      </c>
      <c r="N190" s="115">
        <f t="shared" si="15"/>
        <v>0</v>
      </c>
      <c r="O190" s="146"/>
      <c r="P190" s="75" t="str">
        <f t="shared" si="14"/>
        <v>NB</v>
      </c>
    </row>
    <row r="191" spans="1:16" ht="45">
      <c r="A191" s="141" t="s">
        <v>804</v>
      </c>
      <c r="B191" s="157" t="s">
        <v>805</v>
      </c>
      <c r="C191" s="144"/>
      <c r="D191" s="146"/>
      <c r="E191" s="146"/>
      <c r="F191" s="71" t="str">
        <f t="shared" si="11"/>
        <v>NB</v>
      </c>
      <c r="G191" s="145"/>
      <c r="H191" s="146"/>
      <c r="I191" s="71" t="str">
        <f t="shared" si="12"/>
        <v>NB</v>
      </c>
      <c r="J191" s="146"/>
      <c r="K191" s="146"/>
      <c r="L191" s="146"/>
      <c r="M191" s="73" t="str">
        <f t="shared" si="13"/>
        <v>NB</v>
      </c>
      <c r="N191" s="115">
        <f t="shared" si="15"/>
        <v>0</v>
      </c>
      <c r="O191" s="146"/>
      <c r="P191" s="75" t="str">
        <f t="shared" si="14"/>
        <v>NB</v>
      </c>
    </row>
    <row r="192" spans="1:16" ht="15">
      <c r="A192" s="141" t="s">
        <v>806</v>
      </c>
      <c r="B192" s="157" t="s">
        <v>759</v>
      </c>
      <c r="C192" s="144"/>
      <c r="D192" s="146"/>
      <c r="E192" s="146"/>
      <c r="F192" s="71" t="str">
        <f t="shared" si="11"/>
        <v>NB</v>
      </c>
      <c r="G192" s="145"/>
      <c r="H192" s="146"/>
      <c r="I192" s="71" t="str">
        <f t="shared" si="12"/>
        <v>NB</v>
      </c>
      <c r="J192" s="146"/>
      <c r="K192" s="146"/>
      <c r="L192" s="146"/>
      <c r="M192" s="73" t="str">
        <f t="shared" si="13"/>
        <v>NB</v>
      </c>
      <c r="N192" s="115">
        <f t="shared" si="15"/>
        <v>0</v>
      </c>
      <c r="O192" s="146"/>
      <c r="P192" s="75" t="str">
        <f t="shared" si="14"/>
        <v>NB</v>
      </c>
    </row>
    <row r="193" spans="1:16" s="55" customFormat="1" ht="15.75">
      <c r="A193" s="152" t="s">
        <v>807</v>
      </c>
      <c r="B193" s="189" t="s">
        <v>808</v>
      </c>
      <c r="C193" s="153"/>
      <c r="D193" s="154">
        <f>D194+D195+D196</f>
        <v>0</v>
      </c>
      <c r="E193" s="154">
        <f>E194+E195+E196</f>
        <v>0</v>
      </c>
      <c r="F193" s="66" t="str">
        <f t="shared" si="11"/>
        <v>NB</v>
      </c>
      <c r="G193" s="171">
        <f>G194+G195+G196</f>
        <v>0</v>
      </c>
      <c r="H193" s="171">
        <f>H194+H195+H196</f>
        <v>0</v>
      </c>
      <c r="I193" s="66" t="str">
        <f t="shared" si="12"/>
        <v>NB</v>
      </c>
      <c r="J193" s="154"/>
      <c r="K193" s="154">
        <f>K194+K195+K196</f>
        <v>0</v>
      </c>
      <c r="L193" s="154">
        <f>L194+L195+L196</f>
        <v>0</v>
      </c>
      <c r="M193" s="81" t="str">
        <f t="shared" si="13"/>
        <v>NB</v>
      </c>
      <c r="N193" s="124">
        <f t="shared" si="15"/>
        <v>0</v>
      </c>
      <c r="O193" s="171">
        <f>O194+O195+O196</f>
        <v>0</v>
      </c>
      <c r="P193" s="171" t="str">
        <f t="shared" si="14"/>
        <v>NB</v>
      </c>
    </row>
    <row r="194" spans="1:16" ht="30">
      <c r="A194" s="199" t="s">
        <v>809</v>
      </c>
      <c r="B194" s="200" t="s">
        <v>810</v>
      </c>
      <c r="C194" s="144"/>
      <c r="D194" s="146"/>
      <c r="E194" s="146"/>
      <c r="F194" s="71" t="str">
        <f t="shared" si="11"/>
        <v>NB</v>
      </c>
      <c r="G194" s="145"/>
      <c r="H194" s="146"/>
      <c r="I194" s="71" t="str">
        <f t="shared" si="12"/>
        <v>NB</v>
      </c>
      <c r="J194" s="146"/>
      <c r="K194" s="146"/>
      <c r="L194" s="146"/>
      <c r="M194" s="73" t="str">
        <f t="shared" si="13"/>
        <v>NB</v>
      </c>
      <c r="N194" s="115">
        <f t="shared" si="15"/>
        <v>0</v>
      </c>
      <c r="O194" s="146"/>
      <c r="P194" s="75" t="str">
        <f t="shared" si="14"/>
        <v>NB</v>
      </c>
    </row>
    <row r="195" spans="1:16" ht="30">
      <c r="A195" s="201" t="s">
        <v>811</v>
      </c>
      <c r="B195" s="142" t="s">
        <v>812</v>
      </c>
      <c r="C195" s="144"/>
      <c r="D195" s="146"/>
      <c r="E195" s="146"/>
      <c r="F195" s="71" t="str">
        <f t="shared" si="11"/>
        <v>NB</v>
      </c>
      <c r="G195" s="145"/>
      <c r="H195" s="146"/>
      <c r="I195" s="71" t="str">
        <f t="shared" si="12"/>
        <v>NB</v>
      </c>
      <c r="J195" s="146"/>
      <c r="K195" s="146"/>
      <c r="L195" s="146"/>
      <c r="M195" s="73" t="str">
        <f t="shared" si="13"/>
        <v>NB</v>
      </c>
      <c r="N195" s="115">
        <f t="shared" si="15"/>
        <v>0</v>
      </c>
      <c r="O195" s="146"/>
      <c r="P195" s="75" t="str">
        <f t="shared" si="14"/>
        <v>NB</v>
      </c>
    </row>
    <row r="196" spans="1:16" ht="21" customHeight="1">
      <c r="A196" s="201" t="s">
        <v>813</v>
      </c>
      <c r="B196" s="142" t="s">
        <v>814</v>
      </c>
      <c r="C196" s="144"/>
      <c r="D196" s="146"/>
      <c r="E196" s="146"/>
      <c r="F196" s="71" t="str">
        <f t="shared" si="11"/>
        <v>NB</v>
      </c>
      <c r="G196" s="145"/>
      <c r="H196" s="146"/>
      <c r="I196" s="71" t="str">
        <f t="shared" si="12"/>
        <v>NB</v>
      </c>
      <c r="J196" s="146"/>
      <c r="K196" s="146"/>
      <c r="L196" s="146"/>
      <c r="M196" s="73" t="str">
        <f t="shared" si="13"/>
        <v>NB</v>
      </c>
      <c r="N196" s="115">
        <f t="shared" si="15"/>
        <v>0</v>
      </c>
      <c r="O196" s="146"/>
      <c r="P196" s="75" t="str">
        <f t="shared" si="14"/>
        <v>NB</v>
      </c>
    </row>
    <row r="197" spans="1:16" s="55" customFormat="1" ht="15.75">
      <c r="A197" s="152" t="s">
        <v>815</v>
      </c>
      <c r="B197" s="152" t="s">
        <v>816</v>
      </c>
      <c r="C197" s="153"/>
      <c r="D197" s="154">
        <f>SUM(D198:D208)</f>
        <v>0</v>
      </c>
      <c r="E197" s="154">
        <f>SUM(E198:E208)</f>
        <v>0</v>
      </c>
      <c r="F197" s="66" t="str">
        <f t="shared" si="11"/>
        <v>NB</v>
      </c>
      <c r="G197" s="171">
        <f>SUM(G198:G208)</f>
        <v>0</v>
      </c>
      <c r="H197" s="171">
        <f>SUM(H198:H208)</f>
        <v>0</v>
      </c>
      <c r="I197" s="66" t="str">
        <f t="shared" si="12"/>
        <v>NB</v>
      </c>
      <c r="J197" s="154"/>
      <c r="K197" s="154">
        <f>SUM(K198:K208)</f>
        <v>0</v>
      </c>
      <c r="L197" s="154">
        <f>SUM(L198:L208)</f>
        <v>0</v>
      </c>
      <c r="M197" s="81" t="str">
        <f t="shared" si="13"/>
        <v>NB</v>
      </c>
      <c r="N197" s="124">
        <f t="shared" si="15"/>
        <v>0</v>
      </c>
      <c r="O197" s="171">
        <f>SUM(O198:O208)</f>
        <v>0</v>
      </c>
      <c r="P197" s="171" t="str">
        <f t="shared" si="14"/>
        <v>NB</v>
      </c>
    </row>
    <row r="198" spans="1:16" ht="31.5">
      <c r="A198" s="68" t="s">
        <v>817</v>
      </c>
      <c r="B198" s="148" t="s">
        <v>818</v>
      </c>
      <c r="C198" s="185"/>
      <c r="D198" s="187"/>
      <c r="E198" s="187"/>
      <c r="F198" s="71" t="str">
        <f t="shared" si="11"/>
        <v>NB</v>
      </c>
      <c r="G198" s="186"/>
      <c r="H198" s="187"/>
      <c r="I198" s="71" t="str">
        <f t="shared" si="12"/>
        <v>NB</v>
      </c>
      <c r="J198" s="187"/>
      <c r="K198" s="187"/>
      <c r="L198" s="187"/>
      <c r="M198" s="73" t="str">
        <f t="shared" si="13"/>
        <v>NB</v>
      </c>
      <c r="N198" s="115">
        <f t="shared" si="15"/>
        <v>0</v>
      </c>
      <c r="O198" s="187"/>
      <c r="P198" s="75" t="str">
        <f t="shared" si="14"/>
        <v>NB</v>
      </c>
    </row>
    <row r="199" spans="1:16" ht="20.25" customHeight="1">
      <c r="A199" s="68" t="s">
        <v>819</v>
      </c>
      <c r="B199" s="148" t="s">
        <v>820</v>
      </c>
      <c r="C199" s="185"/>
      <c r="D199" s="187"/>
      <c r="E199" s="187"/>
      <c r="F199" s="71" t="str">
        <f t="shared" si="11"/>
        <v>NB</v>
      </c>
      <c r="G199" s="186"/>
      <c r="H199" s="187"/>
      <c r="I199" s="71" t="str">
        <f t="shared" si="12"/>
        <v>NB</v>
      </c>
      <c r="J199" s="187"/>
      <c r="K199" s="187"/>
      <c r="L199" s="187"/>
      <c r="M199" s="73" t="str">
        <f t="shared" si="13"/>
        <v>NB</v>
      </c>
      <c r="N199" s="115">
        <f t="shared" si="15"/>
        <v>0</v>
      </c>
      <c r="O199" s="187"/>
      <c r="P199" s="75" t="str">
        <f t="shared" si="14"/>
        <v>NB</v>
      </c>
    </row>
    <row r="200" spans="1:16" ht="15.75">
      <c r="A200" s="68" t="s">
        <v>821</v>
      </c>
      <c r="B200" s="202" t="s">
        <v>822</v>
      </c>
      <c r="C200" s="203"/>
      <c r="D200" s="204"/>
      <c r="E200" s="204"/>
      <c r="F200" s="71" t="str">
        <f t="shared" si="11"/>
        <v>NB</v>
      </c>
      <c r="G200" s="205"/>
      <c r="H200" s="204"/>
      <c r="I200" s="71" t="str">
        <f t="shared" si="12"/>
        <v>NB</v>
      </c>
      <c r="J200" s="204"/>
      <c r="K200" s="204"/>
      <c r="L200" s="204"/>
      <c r="M200" s="73" t="str">
        <f t="shared" si="13"/>
        <v>NB</v>
      </c>
      <c r="N200" s="115">
        <f t="shared" si="15"/>
        <v>0</v>
      </c>
      <c r="O200" s="204"/>
      <c r="P200" s="75" t="str">
        <f t="shared" si="14"/>
        <v>NB</v>
      </c>
    </row>
    <row r="201" spans="1:16" ht="15">
      <c r="A201" s="68" t="s">
        <v>823</v>
      </c>
      <c r="B201" s="125" t="s">
        <v>824</v>
      </c>
      <c r="C201" s="185"/>
      <c r="D201" s="187"/>
      <c r="E201" s="187"/>
      <c r="F201" s="71" t="str">
        <f t="shared" si="11"/>
        <v>NB</v>
      </c>
      <c r="G201" s="186"/>
      <c r="H201" s="187"/>
      <c r="I201" s="71" t="str">
        <f t="shared" si="12"/>
        <v>NB</v>
      </c>
      <c r="J201" s="187"/>
      <c r="K201" s="187"/>
      <c r="L201" s="187"/>
      <c r="M201" s="73" t="str">
        <f t="shared" si="13"/>
        <v>NB</v>
      </c>
      <c r="N201" s="115">
        <f t="shared" si="15"/>
        <v>0</v>
      </c>
      <c r="O201" s="187"/>
      <c r="P201" s="75" t="str">
        <f t="shared" si="14"/>
        <v>NB</v>
      </c>
    </row>
    <row r="202" spans="1:16" ht="15">
      <c r="A202" s="68" t="s">
        <v>825</v>
      </c>
      <c r="B202" s="125" t="s">
        <v>826</v>
      </c>
      <c r="C202" s="185"/>
      <c r="D202" s="187"/>
      <c r="E202" s="187"/>
      <c r="F202" s="71" t="str">
        <f t="shared" si="11"/>
        <v>NB</v>
      </c>
      <c r="G202" s="186"/>
      <c r="H202" s="187"/>
      <c r="I202" s="71" t="str">
        <f t="shared" si="12"/>
        <v>NB</v>
      </c>
      <c r="J202" s="187"/>
      <c r="K202" s="187"/>
      <c r="L202" s="187"/>
      <c r="M202" s="73" t="str">
        <f t="shared" si="13"/>
        <v>NB</v>
      </c>
      <c r="N202" s="115">
        <f t="shared" si="15"/>
        <v>0</v>
      </c>
      <c r="O202" s="187"/>
      <c r="P202" s="75" t="str">
        <f t="shared" si="14"/>
        <v>NB</v>
      </c>
    </row>
    <row r="203" spans="1:16" s="159" customFormat="1" ht="15">
      <c r="A203" s="68" t="s">
        <v>827</v>
      </c>
      <c r="B203" s="125" t="s">
        <v>828</v>
      </c>
      <c r="C203" s="109"/>
      <c r="D203" s="111"/>
      <c r="E203" s="111"/>
      <c r="F203" s="71" t="str">
        <f t="shared" si="11"/>
        <v>NB</v>
      </c>
      <c r="G203" s="110"/>
      <c r="H203" s="111"/>
      <c r="I203" s="71" t="str">
        <f t="shared" si="12"/>
        <v>NB</v>
      </c>
      <c r="J203" s="111"/>
      <c r="K203" s="111"/>
      <c r="L203" s="111"/>
      <c r="M203" s="73" t="str">
        <f t="shared" si="13"/>
        <v>NB</v>
      </c>
      <c r="N203" s="115">
        <f t="shared" si="15"/>
        <v>0</v>
      </c>
      <c r="O203" s="111"/>
      <c r="P203" s="75" t="str">
        <f t="shared" si="14"/>
        <v>NB</v>
      </c>
    </row>
    <row r="204" spans="1:16" ht="15">
      <c r="A204" s="68" t="s">
        <v>829</v>
      </c>
      <c r="B204" s="125" t="s">
        <v>830</v>
      </c>
      <c r="C204" s="109"/>
      <c r="D204" s="111"/>
      <c r="E204" s="111"/>
      <c r="F204" s="71" t="str">
        <f t="shared" si="11"/>
        <v>NB</v>
      </c>
      <c r="G204" s="110"/>
      <c r="H204" s="111"/>
      <c r="I204" s="71" t="str">
        <f t="shared" si="12"/>
        <v>NB</v>
      </c>
      <c r="J204" s="111"/>
      <c r="K204" s="111"/>
      <c r="L204" s="111"/>
      <c r="M204" s="73" t="str">
        <f t="shared" si="13"/>
        <v>NB</v>
      </c>
      <c r="N204" s="115">
        <f t="shared" si="15"/>
        <v>0</v>
      </c>
      <c r="O204" s="111"/>
      <c r="P204" s="75" t="str">
        <f t="shared" si="14"/>
        <v>NB</v>
      </c>
    </row>
    <row r="205" spans="1:16" ht="15">
      <c r="A205" s="68" t="s">
        <v>831</v>
      </c>
      <c r="B205" s="125" t="s">
        <v>832</v>
      </c>
      <c r="C205" s="109"/>
      <c r="D205" s="111"/>
      <c r="E205" s="111"/>
      <c r="F205" s="71" t="str">
        <f t="shared" si="11"/>
        <v>NB</v>
      </c>
      <c r="G205" s="110"/>
      <c r="H205" s="111"/>
      <c r="I205" s="71" t="str">
        <f t="shared" si="12"/>
        <v>NB</v>
      </c>
      <c r="J205" s="111"/>
      <c r="K205" s="111"/>
      <c r="L205" s="111"/>
      <c r="M205" s="73" t="str">
        <f t="shared" si="13"/>
        <v>NB</v>
      </c>
      <c r="N205" s="115">
        <f t="shared" si="15"/>
        <v>0</v>
      </c>
      <c r="O205" s="111"/>
      <c r="P205" s="75" t="str">
        <f t="shared" si="14"/>
        <v>NB</v>
      </c>
    </row>
    <row r="206" spans="1:16" ht="15">
      <c r="A206" s="68" t="s">
        <v>833</v>
      </c>
      <c r="B206" s="157" t="s">
        <v>834</v>
      </c>
      <c r="C206" s="144"/>
      <c r="D206" s="146"/>
      <c r="E206" s="146"/>
      <c r="F206" s="71" t="str">
        <f t="shared" si="11"/>
        <v>NB</v>
      </c>
      <c r="G206" s="145"/>
      <c r="H206" s="146"/>
      <c r="I206" s="71" t="str">
        <f t="shared" si="12"/>
        <v>NB</v>
      </c>
      <c r="J206" s="146"/>
      <c r="K206" s="146"/>
      <c r="L206" s="146"/>
      <c r="M206" s="73" t="str">
        <f t="shared" si="13"/>
        <v>NB</v>
      </c>
      <c r="N206" s="115">
        <f t="shared" si="15"/>
        <v>0</v>
      </c>
      <c r="O206" s="146"/>
      <c r="P206" s="75" t="str">
        <f t="shared" si="14"/>
        <v>NB</v>
      </c>
    </row>
    <row r="207" spans="1:16" ht="20.25" customHeight="1">
      <c r="A207" s="68" t="s">
        <v>835</v>
      </c>
      <c r="B207" s="157" t="s">
        <v>836</v>
      </c>
      <c r="C207" s="144"/>
      <c r="D207" s="146"/>
      <c r="E207" s="146"/>
      <c r="F207" s="71" t="str">
        <f t="shared" si="11"/>
        <v>NB</v>
      </c>
      <c r="G207" s="145"/>
      <c r="H207" s="146"/>
      <c r="I207" s="71" t="str">
        <f t="shared" si="12"/>
        <v>NB</v>
      </c>
      <c r="J207" s="146"/>
      <c r="K207" s="146"/>
      <c r="L207" s="146"/>
      <c r="M207" s="73" t="str">
        <f t="shared" si="13"/>
        <v>NB</v>
      </c>
      <c r="N207" s="115">
        <f t="shared" si="15"/>
        <v>0</v>
      </c>
      <c r="O207" s="146"/>
      <c r="P207" s="75" t="str">
        <f t="shared" si="14"/>
        <v>NB</v>
      </c>
    </row>
    <row r="208" spans="1:16" ht="15">
      <c r="A208" s="68" t="s">
        <v>837</v>
      </c>
      <c r="B208" s="157" t="s">
        <v>838</v>
      </c>
      <c r="C208" s="144"/>
      <c r="D208" s="146"/>
      <c r="E208" s="146"/>
      <c r="F208" s="71" t="str">
        <f t="shared" si="11"/>
        <v>NB</v>
      </c>
      <c r="G208" s="145"/>
      <c r="H208" s="146"/>
      <c r="I208" s="71" t="str">
        <f t="shared" si="12"/>
        <v>NB</v>
      </c>
      <c r="J208" s="146"/>
      <c r="K208" s="146"/>
      <c r="L208" s="146"/>
      <c r="M208" s="73" t="str">
        <f t="shared" si="13"/>
        <v>NB</v>
      </c>
      <c r="N208" s="115">
        <f t="shared" si="15"/>
        <v>0</v>
      </c>
      <c r="O208" s="146"/>
      <c r="P208" s="75" t="str">
        <f t="shared" si="14"/>
        <v>NB</v>
      </c>
    </row>
    <row r="209" spans="1:16" s="55" customFormat="1" ht="31.5">
      <c r="A209" s="152" t="s">
        <v>839</v>
      </c>
      <c r="B209" s="179" t="s">
        <v>840</v>
      </c>
      <c r="C209" s="153"/>
      <c r="D209" s="154"/>
      <c r="E209" s="154"/>
      <c r="F209" s="66" t="str">
        <f t="shared" ref="F209:F272" si="16">IF(D209,(D209-E209)/D209,"NB")</f>
        <v>NB</v>
      </c>
      <c r="G209" s="171"/>
      <c r="H209" s="154"/>
      <c r="I209" s="66" t="str">
        <f t="shared" si="12"/>
        <v>NB</v>
      </c>
      <c r="J209" s="154"/>
      <c r="K209" s="154"/>
      <c r="L209" s="154"/>
      <c r="M209" s="81" t="str">
        <f t="shared" si="13"/>
        <v>NB</v>
      </c>
      <c r="N209" s="124">
        <f t="shared" si="15"/>
        <v>0</v>
      </c>
      <c r="O209" s="154"/>
      <c r="P209" s="154" t="str">
        <f t="shared" si="14"/>
        <v>NB</v>
      </c>
    </row>
    <row r="210" spans="1:16" s="55" customFormat="1" ht="15.75">
      <c r="A210" s="152" t="s">
        <v>841</v>
      </c>
      <c r="B210" s="152" t="s">
        <v>479</v>
      </c>
      <c r="C210" s="153"/>
      <c r="D210" s="154">
        <f>SUM(D211:D212)</f>
        <v>0</v>
      </c>
      <c r="E210" s="154">
        <f>SUM(E211:E212)</f>
        <v>0</v>
      </c>
      <c r="F210" s="66" t="str">
        <f t="shared" si="16"/>
        <v>NB</v>
      </c>
      <c r="G210" s="171">
        <f>SUM(G211:G212)</f>
        <v>0</v>
      </c>
      <c r="H210" s="171">
        <f>SUM(H211:H212)</f>
        <v>0</v>
      </c>
      <c r="I210" s="66" t="str">
        <f t="shared" si="12"/>
        <v>NB</v>
      </c>
      <c r="J210" s="154"/>
      <c r="K210" s="154">
        <f>SUM(K211:K212)</f>
        <v>0</v>
      </c>
      <c r="L210" s="154">
        <f>SUM(L211:L212)</f>
        <v>0</v>
      </c>
      <c r="M210" s="81" t="str">
        <f t="shared" si="13"/>
        <v>NB</v>
      </c>
      <c r="N210" s="124">
        <f t="shared" si="15"/>
        <v>0</v>
      </c>
      <c r="O210" s="171">
        <f>SUM(O211:O212)</f>
        <v>0</v>
      </c>
      <c r="P210" s="171" t="str">
        <f t="shared" si="14"/>
        <v>NB</v>
      </c>
    </row>
    <row r="211" spans="1:16" ht="15">
      <c r="A211" s="141" t="s">
        <v>842</v>
      </c>
      <c r="B211" s="141" t="s">
        <v>843</v>
      </c>
      <c r="C211" s="144"/>
      <c r="D211" s="146"/>
      <c r="E211" s="146"/>
      <c r="F211" s="71" t="str">
        <f t="shared" si="16"/>
        <v>NB</v>
      </c>
      <c r="G211" s="145"/>
      <c r="H211" s="146"/>
      <c r="I211" s="71" t="str">
        <f t="shared" si="12"/>
        <v>NB</v>
      </c>
      <c r="J211" s="146"/>
      <c r="K211" s="146"/>
      <c r="L211" s="146"/>
      <c r="M211" s="73" t="str">
        <f t="shared" si="13"/>
        <v>NB</v>
      </c>
      <c r="N211" s="115">
        <f t="shared" si="15"/>
        <v>0</v>
      </c>
      <c r="O211" s="146"/>
      <c r="P211" s="75" t="str">
        <f t="shared" si="14"/>
        <v>NB</v>
      </c>
    </row>
    <row r="212" spans="1:16" ht="15">
      <c r="A212" s="141" t="s">
        <v>844</v>
      </c>
      <c r="B212" s="141" t="s">
        <v>845</v>
      </c>
      <c r="C212" s="144"/>
      <c r="D212" s="146"/>
      <c r="E212" s="146"/>
      <c r="F212" s="71" t="str">
        <f t="shared" si="16"/>
        <v>NB</v>
      </c>
      <c r="G212" s="145"/>
      <c r="H212" s="146"/>
      <c r="I212" s="71" t="str">
        <f t="shared" si="12"/>
        <v>NB</v>
      </c>
      <c r="J212" s="146"/>
      <c r="K212" s="146"/>
      <c r="L212" s="146"/>
      <c r="M212" s="73" t="str">
        <f t="shared" si="13"/>
        <v>NB</v>
      </c>
      <c r="N212" s="115">
        <f t="shared" si="15"/>
        <v>0</v>
      </c>
      <c r="O212" s="146"/>
      <c r="P212" s="75" t="str">
        <f t="shared" si="14"/>
        <v>NB</v>
      </c>
    </row>
    <row r="213" spans="1:16" s="55" customFormat="1" ht="15.75">
      <c r="A213" s="152" t="s">
        <v>846</v>
      </c>
      <c r="B213" s="206" t="s">
        <v>847</v>
      </c>
      <c r="C213" s="153"/>
      <c r="D213" s="154">
        <f>SUM(D214:D216)</f>
        <v>0</v>
      </c>
      <c r="E213" s="154">
        <f>SUM(E214:E216)</f>
        <v>0</v>
      </c>
      <c r="F213" s="66" t="str">
        <f t="shared" si="16"/>
        <v>NB</v>
      </c>
      <c r="G213" s="171">
        <f>SUM(G214:G216)</f>
        <v>0</v>
      </c>
      <c r="H213" s="171">
        <f>SUM(H214:H216)</f>
        <v>0</v>
      </c>
      <c r="I213" s="66" t="str">
        <f t="shared" si="12"/>
        <v>NB</v>
      </c>
      <c r="J213" s="154"/>
      <c r="K213" s="154">
        <f>SUM(K214:K216)</f>
        <v>0</v>
      </c>
      <c r="L213" s="154">
        <f>SUM(L214:L216)</f>
        <v>0</v>
      </c>
      <c r="M213" s="81" t="str">
        <f t="shared" si="13"/>
        <v>NB</v>
      </c>
      <c r="N213" s="124">
        <f t="shared" si="15"/>
        <v>0</v>
      </c>
      <c r="O213" s="171">
        <f>SUM(O214:O216)</f>
        <v>0</v>
      </c>
      <c r="P213" s="171" t="str">
        <f t="shared" si="14"/>
        <v>NB</v>
      </c>
    </row>
    <row r="214" spans="1:16" ht="32.25" customHeight="1">
      <c r="A214" s="201" t="s">
        <v>848</v>
      </c>
      <c r="B214" s="142" t="s">
        <v>849</v>
      </c>
      <c r="C214" s="144"/>
      <c r="D214" s="146"/>
      <c r="E214" s="146"/>
      <c r="F214" s="71" t="str">
        <f t="shared" si="16"/>
        <v>NB</v>
      </c>
      <c r="G214" s="145" t="s">
        <v>850</v>
      </c>
      <c r="H214" s="146"/>
      <c r="I214" s="71" t="s">
        <v>851</v>
      </c>
      <c r="J214" s="146"/>
      <c r="K214" s="146"/>
      <c r="L214" s="146"/>
      <c r="M214" s="73" t="str">
        <f t="shared" si="13"/>
        <v>NB</v>
      </c>
      <c r="N214" s="115" t="str">
        <f t="shared" si="15"/>
        <v xml:space="preserve"> </v>
      </c>
      <c r="O214" s="146"/>
      <c r="P214" s="146" t="s">
        <v>851</v>
      </c>
    </row>
    <row r="215" spans="1:16" ht="15">
      <c r="A215" s="201" t="s">
        <v>852</v>
      </c>
      <c r="B215" s="108" t="s">
        <v>853</v>
      </c>
      <c r="C215" s="185"/>
      <c r="D215" s="187"/>
      <c r="E215" s="187"/>
      <c r="F215" s="71" t="str">
        <f t="shared" si="16"/>
        <v>NB</v>
      </c>
      <c r="G215" s="186"/>
      <c r="H215" s="187"/>
      <c r="I215" s="71" t="str">
        <f t="shared" si="12"/>
        <v>NB</v>
      </c>
      <c r="J215" s="187"/>
      <c r="K215" s="187"/>
      <c r="L215" s="187"/>
      <c r="M215" s="73" t="str">
        <f t="shared" si="13"/>
        <v>NB</v>
      </c>
      <c r="N215" s="115">
        <f t="shared" si="15"/>
        <v>0</v>
      </c>
      <c r="O215" s="187"/>
      <c r="P215" s="187" t="str">
        <f t="shared" si="14"/>
        <v>NB</v>
      </c>
    </row>
    <row r="216" spans="1:16" ht="15">
      <c r="A216" s="201" t="s">
        <v>854</v>
      </c>
      <c r="B216" s="108" t="s">
        <v>855</v>
      </c>
      <c r="C216" s="185"/>
      <c r="D216" s="187"/>
      <c r="E216" s="187"/>
      <c r="F216" s="71" t="str">
        <f t="shared" si="16"/>
        <v>NB</v>
      </c>
      <c r="G216" s="186"/>
      <c r="H216" s="187"/>
      <c r="I216" s="71" t="str">
        <f t="shared" si="12"/>
        <v>NB</v>
      </c>
      <c r="J216" s="187"/>
      <c r="K216" s="187"/>
      <c r="L216" s="187"/>
      <c r="M216" s="73" t="str">
        <f t="shared" si="13"/>
        <v>NB</v>
      </c>
      <c r="N216" s="115">
        <f t="shared" si="15"/>
        <v>0</v>
      </c>
      <c r="O216" s="187"/>
      <c r="P216" s="187" t="str">
        <f t="shared" si="14"/>
        <v>NB</v>
      </c>
    </row>
    <row r="217" spans="1:16" s="55" customFormat="1" ht="15.75">
      <c r="A217" s="152" t="s">
        <v>856</v>
      </c>
      <c r="B217" s="206" t="s">
        <v>857</v>
      </c>
      <c r="C217" s="153"/>
      <c r="D217" s="154"/>
      <c r="E217" s="154"/>
      <c r="F217" s="66" t="str">
        <f t="shared" si="16"/>
        <v>NB</v>
      </c>
      <c r="G217" s="171"/>
      <c r="H217" s="154"/>
      <c r="I217" s="66" t="str">
        <f t="shared" si="12"/>
        <v>NB</v>
      </c>
      <c r="J217" s="154"/>
      <c r="K217" s="154"/>
      <c r="L217" s="154"/>
      <c r="M217" s="81" t="str">
        <f t="shared" si="13"/>
        <v>NB</v>
      </c>
      <c r="N217" s="124">
        <f t="shared" si="15"/>
        <v>0</v>
      </c>
      <c r="O217" s="154"/>
      <c r="P217" s="154" t="str">
        <f t="shared" si="14"/>
        <v>NB</v>
      </c>
    </row>
    <row r="218" spans="1:16" s="55" customFormat="1" ht="31.5">
      <c r="A218" s="152" t="s">
        <v>858</v>
      </c>
      <c r="B218" s="206" t="s">
        <v>859</v>
      </c>
      <c r="C218" s="153"/>
      <c r="D218" s="154">
        <f>+D219+D224+D225</f>
        <v>0</v>
      </c>
      <c r="E218" s="154">
        <f>+E219+E224+E225</f>
        <v>0</v>
      </c>
      <c r="F218" s="66" t="str">
        <f t="shared" si="16"/>
        <v>NB</v>
      </c>
      <c r="G218" s="171">
        <f>+G219+G224+G225</f>
        <v>0</v>
      </c>
      <c r="H218" s="171">
        <f>+H219+H224+H225</f>
        <v>0</v>
      </c>
      <c r="I218" s="171" t="str">
        <f>IF(G218,(G218-H218)/G218,"NB")</f>
        <v>NB</v>
      </c>
      <c r="J218" s="154"/>
      <c r="K218" s="154">
        <f>+K219+K224+K225</f>
        <v>0</v>
      </c>
      <c r="L218" s="154">
        <f>+L219+L224+L225</f>
        <v>0</v>
      </c>
      <c r="M218" s="81" t="str">
        <f t="shared" ref="M218:M281" si="17">IF(K218,(K218-L218)/K218,"NB")</f>
        <v>NB</v>
      </c>
      <c r="N218" s="124">
        <f t="shared" si="15"/>
        <v>0</v>
      </c>
      <c r="O218" s="171">
        <f>+O219+O224+O225</f>
        <v>0</v>
      </c>
      <c r="P218" s="171" t="str">
        <f t="shared" si="14"/>
        <v>NB</v>
      </c>
    </row>
    <row r="219" spans="1:16" s="207" customFormat="1" ht="31.5">
      <c r="A219" s="152" t="s">
        <v>860</v>
      </c>
      <c r="B219" s="206" t="s">
        <v>861</v>
      </c>
      <c r="C219" s="153"/>
      <c r="D219" s="154">
        <f>SUM(D220:D223)</f>
        <v>0</v>
      </c>
      <c r="E219" s="154">
        <f>SUM(E220:E223)</f>
        <v>0</v>
      </c>
      <c r="F219" s="66" t="str">
        <f t="shared" si="16"/>
        <v>NB</v>
      </c>
      <c r="G219" s="171">
        <f>SUM(G220:G223)</f>
        <v>0</v>
      </c>
      <c r="H219" s="171">
        <f>SUM(H220:H223)</f>
        <v>0</v>
      </c>
      <c r="I219" s="171" t="str">
        <f>IF(G219,(G219-H219)/G219,"NB")</f>
        <v>NB</v>
      </c>
      <c r="J219" s="154"/>
      <c r="K219" s="154">
        <f>SUM(K220:K223)</f>
        <v>0</v>
      </c>
      <c r="L219" s="154">
        <f>SUM(L220:L223)</f>
        <v>0</v>
      </c>
      <c r="M219" s="81" t="str">
        <f t="shared" si="17"/>
        <v>NB</v>
      </c>
      <c r="N219" s="124">
        <f t="shared" si="15"/>
        <v>0</v>
      </c>
      <c r="O219" s="171">
        <f>SUM(O220:O223)</f>
        <v>0</v>
      </c>
      <c r="P219" s="171" t="str">
        <f t="shared" ref="P219:P282" si="18">IF(N219,(N219-O219)/N219,"NB")</f>
        <v>NB</v>
      </c>
    </row>
    <row r="220" spans="1:16" ht="15">
      <c r="A220" s="201" t="s">
        <v>862</v>
      </c>
      <c r="B220" s="157" t="s">
        <v>863</v>
      </c>
      <c r="C220" s="144"/>
      <c r="D220" s="146"/>
      <c r="E220" s="146"/>
      <c r="F220" s="71" t="str">
        <f t="shared" si="16"/>
        <v>NB</v>
      </c>
      <c r="G220" s="145"/>
      <c r="H220" s="146"/>
      <c r="I220" s="71" t="str">
        <f t="shared" ref="I220:I283" si="19">IF(G220,(G220-H220)/G220,"NB")</f>
        <v>NB</v>
      </c>
      <c r="J220" s="146"/>
      <c r="K220" s="146"/>
      <c r="L220" s="146"/>
      <c r="M220" s="73" t="str">
        <f t="shared" si="17"/>
        <v>NB</v>
      </c>
      <c r="N220" s="115">
        <f t="shared" si="15"/>
        <v>0</v>
      </c>
      <c r="O220" s="146"/>
      <c r="P220" s="146" t="str">
        <f t="shared" si="18"/>
        <v>NB</v>
      </c>
    </row>
    <row r="221" spans="1:16" ht="15">
      <c r="A221" s="201" t="s">
        <v>864</v>
      </c>
      <c r="B221" s="157" t="s">
        <v>865</v>
      </c>
      <c r="C221" s="144"/>
      <c r="D221" s="146"/>
      <c r="E221" s="146"/>
      <c r="F221" s="71" t="str">
        <f t="shared" si="16"/>
        <v>NB</v>
      </c>
      <c r="G221" s="145"/>
      <c r="H221" s="146"/>
      <c r="I221" s="71" t="str">
        <f t="shared" si="19"/>
        <v>NB</v>
      </c>
      <c r="J221" s="146"/>
      <c r="K221" s="146"/>
      <c r="L221" s="146"/>
      <c r="M221" s="73" t="str">
        <f t="shared" si="17"/>
        <v>NB</v>
      </c>
      <c r="N221" s="115">
        <f t="shared" si="15"/>
        <v>0</v>
      </c>
      <c r="O221" s="146"/>
      <c r="P221" s="146" t="str">
        <f t="shared" si="18"/>
        <v>NB</v>
      </c>
    </row>
    <row r="222" spans="1:16" ht="15">
      <c r="A222" s="201" t="s">
        <v>866</v>
      </c>
      <c r="B222" s="157" t="s">
        <v>867</v>
      </c>
      <c r="C222" s="144"/>
      <c r="D222" s="146"/>
      <c r="E222" s="146"/>
      <c r="F222" s="71" t="str">
        <f t="shared" si="16"/>
        <v>NB</v>
      </c>
      <c r="G222" s="145"/>
      <c r="H222" s="146"/>
      <c r="I222" s="71" t="str">
        <f t="shared" si="19"/>
        <v>NB</v>
      </c>
      <c r="J222" s="146"/>
      <c r="K222" s="146"/>
      <c r="L222" s="146"/>
      <c r="M222" s="73" t="str">
        <f t="shared" si="17"/>
        <v>NB</v>
      </c>
      <c r="N222" s="115">
        <f t="shared" si="15"/>
        <v>0</v>
      </c>
      <c r="O222" s="146"/>
      <c r="P222" s="146" t="str">
        <f t="shared" si="18"/>
        <v>NB</v>
      </c>
    </row>
    <row r="223" spans="1:16" ht="15">
      <c r="A223" s="201" t="s">
        <v>868</v>
      </c>
      <c r="B223" s="157" t="s">
        <v>869</v>
      </c>
      <c r="C223" s="144"/>
      <c r="D223" s="146"/>
      <c r="E223" s="146"/>
      <c r="F223" s="71" t="str">
        <f t="shared" si="16"/>
        <v>NB</v>
      </c>
      <c r="G223" s="145"/>
      <c r="H223" s="146"/>
      <c r="I223" s="71" t="str">
        <f t="shared" si="19"/>
        <v>NB</v>
      </c>
      <c r="J223" s="146"/>
      <c r="K223" s="146"/>
      <c r="L223" s="146"/>
      <c r="M223" s="73" t="str">
        <f t="shared" si="17"/>
        <v>NB</v>
      </c>
      <c r="N223" s="115">
        <f t="shared" si="15"/>
        <v>0</v>
      </c>
      <c r="O223" s="146"/>
      <c r="P223" s="146" t="str">
        <f t="shared" si="18"/>
        <v>NB</v>
      </c>
    </row>
    <row r="224" spans="1:16" ht="15.75">
      <c r="A224" s="208" t="s">
        <v>870</v>
      </c>
      <c r="B224" s="209" t="s">
        <v>871</v>
      </c>
      <c r="C224" s="144"/>
      <c r="D224" s="146"/>
      <c r="E224" s="146"/>
      <c r="F224" s="71" t="str">
        <f t="shared" si="16"/>
        <v>NB</v>
      </c>
      <c r="G224" s="145"/>
      <c r="H224" s="146"/>
      <c r="I224" s="71" t="str">
        <f t="shared" si="19"/>
        <v>NB</v>
      </c>
      <c r="J224" s="146"/>
      <c r="K224" s="146"/>
      <c r="L224" s="146"/>
      <c r="M224" s="73" t="str">
        <f t="shared" si="17"/>
        <v>NB</v>
      </c>
      <c r="N224" s="115">
        <f t="shared" si="15"/>
        <v>0</v>
      </c>
      <c r="O224" s="146"/>
      <c r="P224" s="146" t="str">
        <f t="shared" si="18"/>
        <v>NB</v>
      </c>
    </row>
    <row r="225" spans="1:16" ht="15.75">
      <c r="A225" s="210" t="s">
        <v>872</v>
      </c>
      <c r="B225" s="209" t="s">
        <v>873</v>
      </c>
      <c r="C225" s="144"/>
      <c r="D225" s="146">
        <f>SUM(D226:D228)</f>
        <v>0</v>
      </c>
      <c r="E225" s="146"/>
      <c r="F225" s="71" t="str">
        <f t="shared" si="16"/>
        <v>NB</v>
      </c>
      <c r="G225" s="145">
        <f>SUM(G226:G228)</f>
        <v>0</v>
      </c>
      <c r="H225" s="145">
        <f>SUM(H226:H228)</f>
        <v>0</v>
      </c>
      <c r="I225" s="71" t="str">
        <f t="shared" si="19"/>
        <v>NB</v>
      </c>
      <c r="J225" s="146"/>
      <c r="K225" s="146">
        <f>SUM(K226:K228)</f>
        <v>0</v>
      </c>
      <c r="L225" s="146">
        <f>SUM(L226:L228)</f>
        <v>0</v>
      </c>
      <c r="M225" s="73" t="str">
        <f t="shared" si="17"/>
        <v>NB</v>
      </c>
      <c r="N225" s="115">
        <f t="shared" si="15"/>
        <v>0</v>
      </c>
      <c r="O225" s="211">
        <f>SUM(O226:O228)</f>
        <v>0</v>
      </c>
      <c r="P225" s="211" t="str">
        <f t="shared" si="18"/>
        <v>NB</v>
      </c>
    </row>
    <row r="226" spans="1:16" ht="15">
      <c r="A226" s="212" t="s">
        <v>874</v>
      </c>
      <c r="B226" s="143" t="s">
        <v>875</v>
      </c>
      <c r="C226" s="109"/>
      <c r="D226" s="111"/>
      <c r="E226" s="111"/>
      <c r="F226" s="71" t="str">
        <f t="shared" si="16"/>
        <v>NB</v>
      </c>
      <c r="G226" s="110"/>
      <c r="H226" s="111"/>
      <c r="I226" s="71" t="str">
        <f t="shared" si="19"/>
        <v>NB</v>
      </c>
      <c r="J226" s="111"/>
      <c r="K226" s="111"/>
      <c r="L226" s="111"/>
      <c r="M226" s="73" t="str">
        <f t="shared" si="17"/>
        <v>NB</v>
      </c>
      <c r="N226" s="115">
        <f t="shared" si="15"/>
        <v>0</v>
      </c>
      <c r="O226" s="111"/>
      <c r="P226" s="111" t="str">
        <f t="shared" si="18"/>
        <v>NB</v>
      </c>
    </row>
    <row r="227" spans="1:16" ht="30">
      <c r="A227" s="212" t="s">
        <v>876</v>
      </c>
      <c r="B227" s="157" t="s">
        <v>877</v>
      </c>
      <c r="C227" s="144"/>
      <c r="D227" s="146"/>
      <c r="E227" s="146"/>
      <c r="F227" s="71" t="str">
        <f t="shared" si="16"/>
        <v>NB</v>
      </c>
      <c r="G227" s="145">
        <v>0</v>
      </c>
      <c r="H227" s="146"/>
      <c r="I227" s="71" t="str">
        <f t="shared" si="19"/>
        <v>NB</v>
      </c>
      <c r="J227" s="146"/>
      <c r="K227" s="146"/>
      <c r="L227" s="146"/>
      <c r="M227" s="73" t="str">
        <f t="shared" si="17"/>
        <v>NB</v>
      </c>
      <c r="N227" s="115">
        <f t="shared" si="15"/>
        <v>0</v>
      </c>
      <c r="O227" s="146"/>
      <c r="P227" s="146" t="str">
        <f t="shared" si="18"/>
        <v>NB</v>
      </c>
    </row>
    <row r="228" spans="1:16" ht="15">
      <c r="A228" s="212" t="s">
        <v>878</v>
      </c>
      <c r="B228" s="157" t="s">
        <v>879</v>
      </c>
      <c r="C228" s="144"/>
      <c r="D228" s="146"/>
      <c r="E228" s="146"/>
      <c r="F228" s="71" t="str">
        <f t="shared" si="16"/>
        <v>NB</v>
      </c>
      <c r="G228" s="145"/>
      <c r="H228" s="146"/>
      <c r="I228" s="71" t="str">
        <f t="shared" si="19"/>
        <v>NB</v>
      </c>
      <c r="J228" s="146"/>
      <c r="K228" s="146"/>
      <c r="L228" s="146"/>
      <c r="M228" s="73" t="str">
        <f t="shared" si="17"/>
        <v>NB</v>
      </c>
      <c r="N228" s="115">
        <f t="shared" si="15"/>
        <v>0</v>
      </c>
      <c r="O228" s="146"/>
      <c r="P228" s="146" t="str">
        <f t="shared" si="18"/>
        <v>NB</v>
      </c>
    </row>
    <row r="229" spans="1:16" s="55" customFormat="1" ht="15.75">
      <c r="A229" s="56" t="s">
        <v>880</v>
      </c>
      <c r="B229" s="57" t="s">
        <v>881</v>
      </c>
      <c r="C229" s="123"/>
      <c r="D229" s="60">
        <f>+D230+D236</f>
        <v>0</v>
      </c>
      <c r="E229" s="60">
        <f>+E230+E236</f>
        <v>0</v>
      </c>
      <c r="F229" s="66" t="str">
        <f t="shared" si="16"/>
        <v>NB</v>
      </c>
      <c r="G229" s="60">
        <f>+G230+G236</f>
        <v>0</v>
      </c>
      <c r="H229" s="60">
        <f>+H230+H236</f>
        <v>0</v>
      </c>
      <c r="I229" s="60" t="str">
        <f t="shared" si="19"/>
        <v>NB</v>
      </c>
      <c r="J229" s="58"/>
      <c r="K229" s="60">
        <f>+K230+K236</f>
        <v>0</v>
      </c>
      <c r="L229" s="60">
        <f>+L230+L236</f>
        <v>0</v>
      </c>
      <c r="M229" s="81" t="str">
        <f t="shared" si="17"/>
        <v>NB</v>
      </c>
      <c r="N229" s="124">
        <f t="shared" si="15"/>
        <v>0</v>
      </c>
      <c r="O229" s="60">
        <f>+O230+O236</f>
        <v>0</v>
      </c>
      <c r="P229" s="60" t="str">
        <f t="shared" si="18"/>
        <v>NB</v>
      </c>
    </row>
    <row r="230" spans="1:16" ht="15.75">
      <c r="A230" s="94" t="s">
        <v>882</v>
      </c>
      <c r="B230" s="202" t="s">
        <v>883</v>
      </c>
      <c r="C230" s="203"/>
      <c r="D230" s="213">
        <f>SUM(D231:D235)</f>
        <v>0</v>
      </c>
      <c r="E230" s="213">
        <f>SUM(E231:E235)</f>
        <v>0</v>
      </c>
      <c r="F230" s="71" t="str">
        <f t="shared" si="16"/>
        <v>NB</v>
      </c>
      <c r="G230" s="205">
        <f>SUM(G231:G235)</f>
        <v>0</v>
      </c>
      <c r="H230" s="205">
        <f>SUM(H231:H235)</f>
        <v>0</v>
      </c>
      <c r="I230" s="98" t="str">
        <f t="shared" si="19"/>
        <v>NB</v>
      </c>
      <c r="J230" s="204"/>
      <c r="K230" s="214">
        <f>SUM(K231:K235)</f>
        <v>0</v>
      </c>
      <c r="L230" s="214">
        <f>SUM(L231:L235)</f>
        <v>0</v>
      </c>
      <c r="M230" s="73" t="str">
        <f t="shared" si="17"/>
        <v>NB</v>
      </c>
      <c r="N230" s="135">
        <f t="shared" si="15"/>
        <v>0</v>
      </c>
      <c r="O230" s="205">
        <f>SUM(O231:O235)</f>
        <v>0</v>
      </c>
      <c r="P230" s="205" t="str">
        <f t="shared" si="18"/>
        <v>NB</v>
      </c>
    </row>
    <row r="231" spans="1:16" ht="15">
      <c r="A231" s="90" t="s">
        <v>884</v>
      </c>
      <c r="B231" s="215" t="s">
        <v>885</v>
      </c>
      <c r="C231" s="203"/>
      <c r="D231" s="204"/>
      <c r="E231" s="204"/>
      <c r="F231" s="71" t="str">
        <f t="shared" si="16"/>
        <v>NB</v>
      </c>
      <c r="G231" s="205"/>
      <c r="H231" s="204"/>
      <c r="I231" s="71" t="str">
        <f t="shared" si="19"/>
        <v>NB</v>
      </c>
      <c r="J231" s="204"/>
      <c r="K231" s="204"/>
      <c r="L231" s="204"/>
      <c r="M231" s="73" t="str">
        <f t="shared" si="17"/>
        <v>NB</v>
      </c>
      <c r="N231" s="115">
        <f t="shared" si="15"/>
        <v>0</v>
      </c>
      <c r="O231" s="204"/>
      <c r="P231" s="204" t="str">
        <f t="shared" si="18"/>
        <v>NB</v>
      </c>
    </row>
    <row r="232" spans="1:16" ht="15">
      <c r="A232" s="90" t="s">
        <v>886</v>
      </c>
      <c r="B232" s="215" t="s">
        <v>887</v>
      </c>
      <c r="C232" s="203"/>
      <c r="D232" s="204"/>
      <c r="E232" s="204"/>
      <c r="F232" s="71" t="str">
        <f t="shared" si="16"/>
        <v>NB</v>
      </c>
      <c r="G232" s="205"/>
      <c r="H232" s="204"/>
      <c r="I232" s="71" t="str">
        <f t="shared" si="19"/>
        <v>NB</v>
      </c>
      <c r="J232" s="204"/>
      <c r="K232" s="204"/>
      <c r="L232" s="204"/>
      <c r="M232" s="73" t="str">
        <f t="shared" si="17"/>
        <v>NB</v>
      </c>
      <c r="N232" s="115">
        <f t="shared" si="15"/>
        <v>0</v>
      </c>
      <c r="O232" s="204"/>
      <c r="P232" s="204" t="str">
        <f t="shared" si="18"/>
        <v>NB</v>
      </c>
    </row>
    <row r="233" spans="1:16" ht="15.75">
      <c r="A233" s="90" t="s">
        <v>888</v>
      </c>
      <c r="B233" s="215" t="s">
        <v>889</v>
      </c>
      <c r="C233" s="132"/>
      <c r="D233" s="133"/>
      <c r="E233" s="133"/>
      <c r="F233" s="71" t="str">
        <f t="shared" si="16"/>
        <v>NB</v>
      </c>
      <c r="G233" s="134"/>
      <c r="H233" s="133"/>
      <c r="I233" s="71" t="str">
        <f t="shared" si="19"/>
        <v>NB</v>
      </c>
      <c r="J233" s="133"/>
      <c r="K233" s="133"/>
      <c r="L233" s="133"/>
      <c r="M233" s="73" t="str">
        <f t="shared" si="17"/>
        <v>NB</v>
      </c>
      <c r="N233" s="115">
        <f t="shared" si="15"/>
        <v>0</v>
      </c>
      <c r="O233" s="133"/>
      <c r="P233" s="133" t="str">
        <f t="shared" si="18"/>
        <v>NB</v>
      </c>
    </row>
    <row r="234" spans="1:16" ht="15">
      <c r="A234" s="90" t="s">
        <v>890</v>
      </c>
      <c r="B234" s="215" t="s">
        <v>891</v>
      </c>
      <c r="C234" s="216"/>
      <c r="D234" s="217"/>
      <c r="E234" s="217"/>
      <c r="F234" s="71" t="str">
        <f t="shared" si="16"/>
        <v>NB</v>
      </c>
      <c r="G234" s="218"/>
      <c r="H234" s="217"/>
      <c r="I234" s="71" t="str">
        <f t="shared" si="19"/>
        <v>NB</v>
      </c>
      <c r="J234" s="217"/>
      <c r="K234" s="217"/>
      <c r="L234" s="217"/>
      <c r="M234" s="73" t="str">
        <f t="shared" si="17"/>
        <v>NB</v>
      </c>
      <c r="N234" s="115">
        <f t="shared" si="15"/>
        <v>0</v>
      </c>
      <c r="O234" s="217"/>
      <c r="P234" s="217" t="str">
        <f t="shared" si="18"/>
        <v>NB</v>
      </c>
    </row>
    <row r="235" spans="1:16" ht="15">
      <c r="A235" s="90" t="s">
        <v>892</v>
      </c>
      <c r="B235" s="215" t="s">
        <v>893</v>
      </c>
      <c r="C235" s="216"/>
      <c r="D235" s="217"/>
      <c r="E235" s="217"/>
      <c r="F235" s="71" t="str">
        <f t="shared" si="16"/>
        <v>NB</v>
      </c>
      <c r="G235" s="218"/>
      <c r="H235" s="217"/>
      <c r="I235" s="71" t="str">
        <f t="shared" si="19"/>
        <v>NB</v>
      </c>
      <c r="J235" s="217"/>
      <c r="K235" s="217"/>
      <c r="L235" s="217"/>
      <c r="M235" s="73" t="str">
        <f t="shared" si="17"/>
        <v>NB</v>
      </c>
      <c r="N235" s="115">
        <f t="shared" si="15"/>
        <v>0</v>
      </c>
      <c r="O235" s="217"/>
      <c r="P235" s="217" t="str">
        <f t="shared" si="18"/>
        <v>NB</v>
      </c>
    </row>
    <row r="236" spans="1:16" s="55" customFormat="1" ht="15.75">
      <c r="A236" s="94" t="s">
        <v>894</v>
      </c>
      <c r="B236" s="219" t="s">
        <v>895</v>
      </c>
      <c r="C236" s="66"/>
      <c r="D236" s="59">
        <f>SUM(D237:D241)</f>
        <v>0</v>
      </c>
      <c r="E236" s="59">
        <f>SUM(E237:E241)</f>
        <v>0</v>
      </c>
      <c r="F236" s="66" t="str">
        <f t="shared" si="16"/>
        <v>NB</v>
      </c>
      <c r="G236" s="60">
        <f>SUM(G237:G241)</f>
        <v>0</v>
      </c>
      <c r="H236" s="60">
        <f>SUM(H237:H241)</f>
        <v>0</v>
      </c>
      <c r="I236" s="66" t="str">
        <f t="shared" si="19"/>
        <v>NB</v>
      </c>
      <c r="J236" s="66"/>
      <c r="K236" s="60">
        <f>SUM(K237:K241)</f>
        <v>0</v>
      </c>
      <c r="L236" s="60">
        <f>SUM(L237:L241)</f>
        <v>0</v>
      </c>
      <c r="M236" s="66" t="str">
        <f t="shared" si="17"/>
        <v>NB</v>
      </c>
      <c r="N236" s="220">
        <f t="shared" si="15"/>
        <v>0</v>
      </c>
      <c r="O236" s="66">
        <f>SUM(O237:O241)</f>
        <v>0</v>
      </c>
      <c r="P236" s="220" t="str">
        <f t="shared" si="18"/>
        <v>NB</v>
      </c>
    </row>
    <row r="237" spans="1:16" ht="15">
      <c r="A237" s="68" t="s">
        <v>896</v>
      </c>
      <c r="B237" s="125" t="s">
        <v>897</v>
      </c>
      <c r="C237" s="109"/>
      <c r="D237" s="111"/>
      <c r="E237" s="111"/>
      <c r="F237" s="71" t="str">
        <f t="shared" si="16"/>
        <v>NB</v>
      </c>
      <c r="G237" s="110"/>
      <c r="H237" s="111"/>
      <c r="I237" s="71" t="str">
        <f t="shared" si="19"/>
        <v>NB</v>
      </c>
      <c r="J237" s="111"/>
      <c r="K237" s="111"/>
      <c r="L237" s="111"/>
      <c r="M237" s="73" t="str">
        <f t="shared" si="17"/>
        <v>NB</v>
      </c>
      <c r="N237" s="115">
        <f t="shared" si="15"/>
        <v>0</v>
      </c>
      <c r="O237" s="111"/>
      <c r="P237" s="111" t="str">
        <f t="shared" si="18"/>
        <v>NB</v>
      </c>
    </row>
    <row r="238" spans="1:16" ht="15">
      <c r="A238" s="68" t="s">
        <v>898</v>
      </c>
      <c r="B238" s="125" t="s">
        <v>899</v>
      </c>
      <c r="C238" s="109"/>
      <c r="D238" s="111"/>
      <c r="E238" s="111"/>
      <c r="F238" s="71" t="str">
        <f t="shared" si="16"/>
        <v>NB</v>
      </c>
      <c r="G238" s="110"/>
      <c r="H238" s="111"/>
      <c r="I238" s="71" t="str">
        <f t="shared" si="19"/>
        <v>NB</v>
      </c>
      <c r="J238" s="111"/>
      <c r="K238" s="111"/>
      <c r="L238" s="111"/>
      <c r="M238" s="73" t="str">
        <f t="shared" si="17"/>
        <v>NB</v>
      </c>
      <c r="N238" s="115">
        <f t="shared" si="15"/>
        <v>0</v>
      </c>
      <c r="O238" s="111"/>
      <c r="P238" s="111" t="str">
        <f t="shared" si="18"/>
        <v>NB</v>
      </c>
    </row>
    <row r="239" spans="1:16" ht="15">
      <c r="A239" s="68" t="s">
        <v>900</v>
      </c>
      <c r="B239" s="125" t="s">
        <v>901</v>
      </c>
      <c r="C239" s="109"/>
      <c r="D239" s="111"/>
      <c r="E239" s="111"/>
      <c r="F239" s="71" t="str">
        <f t="shared" si="16"/>
        <v>NB</v>
      </c>
      <c r="G239" s="110"/>
      <c r="H239" s="111"/>
      <c r="I239" s="71" t="str">
        <f t="shared" si="19"/>
        <v>NB</v>
      </c>
      <c r="J239" s="111"/>
      <c r="K239" s="111"/>
      <c r="L239" s="111"/>
      <c r="M239" s="73" t="str">
        <f t="shared" si="17"/>
        <v>NB</v>
      </c>
      <c r="N239" s="115">
        <f t="shared" si="15"/>
        <v>0</v>
      </c>
      <c r="O239" s="111"/>
      <c r="P239" s="111" t="str">
        <f t="shared" si="18"/>
        <v>NB</v>
      </c>
    </row>
    <row r="240" spans="1:16" ht="15.75">
      <c r="A240" s="68" t="s">
        <v>902</v>
      </c>
      <c r="B240" s="125" t="s">
        <v>903</v>
      </c>
      <c r="C240" s="105"/>
      <c r="D240" s="107"/>
      <c r="E240" s="107"/>
      <c r="F240" s="71" t="str">
        <f t="shared" si="16"/>
        <v>NB</v>
      </c>
      <c r="G240" s="106"/>
      <c r="H240" s="107"/>
      <c r="I240" s="71" t="str">
        <f t="shared" si="19"/>
        <v>NB</v>
      </c>
      <c r="J240" s="107"/>
      <c r="K240" s="107"/>
      <c r="L240" s="107"/>
      <c r="M240" s="73" t="str">
        <f t="shared" si="17"/>
        <v>NB</v>
      </c>
      <c r="N240" s="115">
        <f t="shared" si="15"/>
        <v>0</v>
      </c>
      <c r="O240" s="107"/>
      <c r="P240" s="107" t="str">
        <f t="shared" si="18"/>
        <v>NB</v>
      </c>
    </row>
    <row r="241" spans="1:16" ht="30">
      <c r="A241" s="68" t="s">
        <v>904</v>
      </c>
      <c r="B241" s="125" t="s">
        <v>905</v>
      </c>
      <c r="C241" s="109"/>
      <c r="D241" s="111"/>
      <c r="E241" s="111"/>
      <c r="F241" s="71" t="str">
        <f t="shared" si="16"/>
        <v>NB</v>
      </c>
      <c r="G241" s="110"/>
      <c r="H241" s="111"/>
      <c r="I241" s="71" t="str">
        <f t="shared" si="19"/>
        <v>NB</v>
      </c>
      <c r="J241" s="111"/>
      <c r="K241" s="111"/>
      <c r="L241" s="111"/>
      <c r="M241" s="73" t="str">
        <f t="shared" si="17"/>
        <v>NB</v>
      </c>
      <c r="N241" s="115">
        <f t="shared" si="15"/>
        <v>0</v>
      </c>
      <c r="O241" s="111"/>
      <c r="P241" s="111" t="str">
        <f t="shared" si="18"/>
        <v>NB</v>
      </c>
    </row>
    <row r="242" spans="1:16" ht="15.75">
      <c r="A242" s="221" t="s">
        <v>906</v>
      </c>
      <c r="B242" s="209" t="s">
        <v>907</v>
      </c>
      <c r="C242" s="144"/>
      <c r="D242" s="146"/>
      <c r="E242" s="146"/>
      <c r="F242" s="71" t="str">
        <f t="shared" si="16"/>
        <v>NB</v>
      </c>
      <c r="G242" s="145"/>
      <c r="H242" s="146"/>
      <c r="I242" s="71" t="str">
        <f t="shared" si="19"/>
        <v>NB</v>
      </c>
      <c r="J242" s="146"/>
      <c r="K242" s="146"/>
      <c r="L242" s="146"/>
      <c r="M242" s="73" t="str">
        <f t="shared" si="17"/>
        <v>NB</v>
      </c>
      <c r="N242" s="115">
        <f t="shared" si="15"/>
        <v>0</v>
      </c>
      <c r="O242" s="146"/>
      <c r="P242" s="146" t="str">
        <f t="shared" si="18"/>
        <v>NB</v>
      </c>
    </row>
    <row r="243" spans="1:16" ht="98.25" customHeight="1">
      <c r="A243" s="222" t="s">
        <v>908</v>
      </c>
      <c r="B243" s="209" t="s">
        <v>909</v>
      </c>
      <c r="C243" s="144"/>
      <c r="D243" s="146"/>
      <c r="E243" s="146"/>
      <c r="F243" s="71" t="str">
        <f t="shared" si="16"/>
        <v>NB</v>
      </c>
      <c r="G243" s="145"/>
      <c r="H243" s="146"/>
      <c r="I243" s="71" t="str">
        <f t="shared" si="19"/>
        <v>NB</v>
      </c>
      <c r="J243" s="146"/>
      <c r="K243" s="146"/>
      <c r="L243" s="146"/>
      <c r="M243" s="73" t="str">
        <f t="shared" si="17"/>
        <v>NB</v>
      </c>
      <c r="N243" s="115">
        <f t="shared" si="15"/>
        <v>0</v>
      </c>
      <c r="O243" s="146"/>
      <c r="P243" s="146" t="str">
        <f t="shared" si="18"/>
        <v>NB</v>
      </c>
    </row>
    <row r="244" spans="1:16" ht="15.75">
      <c r="A244" s="221" t="s">
        <v>910</v>
      </c>
      <c r="B244" s="209" t="s">
        <v>911</v>
      </c>
      <c r="C244" s="144"/>
      <c r="D244" s="146"/>
      <c r="E244" s="146"/>
      <c r="F244" s="71" t="str">
        <f t="shared" si="16"/>
        <v>NB</v>
      </c>
      <c r="G244" s="145"/>
      <c r="H244" s="146"/>
      <c r="I244" s="71" t="str">
        <f t="shared" si="19"/>
        <v>NB</v>
      </c>
      <c r="J244" s="146"/>
      <c r="K244" s="146"/>
      <c r="L244" s="146"/>
      <c r="M244" s="73" t="str">
        <f t="shared" si="17"/>
        <v>NB</v>
      </c>
      <c r="N244" s="115">
        <f t="shared" si="15"/>
        <v>0</v>
      </c>
      <c r="O244" s="146"/>
      <c r="P244" s="146" t="str">
        <f t="shared" si="18"/>
        <v>NB</v>
      </c>
    </row>
    <row r="245" spans="1:16" ht="15.75">
      <c r="A245" s="221" t="s">
        <v>912</v>
      </c>
      <c r="B245" s="209" t="s">
        <v>913</v>
      </c>
      <c r="C245" s="144"/>
      <c r="D245" s="146"/>
      <c r="E245" s="146"/>
      <c r="F245" s="71" t="str">
        <f t="shared" si="16"/>
        <v>NB</v>
      </c>
      <c r="G245" s="145"/>
      <c r="H245" s="146"/>
      <c r="I245" s="71" t="str">
        <f t="shared" si="19"/>
        <v>NB</v>
      </c>
      <c r="J245" s="146"/>
      <c r="K245" s="146"/>
      <c r="L245" s="146"/>
      <c r="M245" s="73" t="str">
        <f t="shared" si="17"/>
        <v>NB</v>
      </c>
      <c r="N245" s="115">
        <f t="shared" si="15"/>
        <v>0</v>
      </c>
      <c r="O245" s="146"/>
      <c r="P245" s="146" t="str">
        <f t="shared" si="18"/>
        <v>NB</v>
      </c>
    </row>
    <row r="246" spans="1:16" ht="31.5">
      <c r="A246" s="221" t="s">
        <v>914</v>
      </c>
      <c r="B246" s="209" t="s">
        <v>915</v>
      </c>
      <c r="C246" s="144"/>
      <c r="D246" s="146"/>
      <c r="E246" s="146"/>
      <c r="F246" s="71" t="str">
        <f t="shared" si="16"/>
        <v>NB</v>
      </c>
      <c r="G246" s="145"/>
      <c r="H246" s="146"/>
      <c r="I246" s="71" t="str">
        <f t="shared" si="19"/>
        <v>NB</v>
      </c>
      <c r="J246" s="146"/>
      <c r="K246" s="146"/>
      <c r="L246" s="146"/>
      <c r="M246" s="73" t="str">
        <f t="shared" si="17"/>
        <v>NB</v>
      </c>
      <c r="N246" s="115">
        <f t="shared" si="15"/>
        <v>0</v>
      </c>
      <c r="O246" s="146"/>
      <c r="P246" s="146" t="str">
        <f t="shared" si="18"/>
        <v>NB</v>
      </c>
    </row>
    <row r="247" spans="1:16" s="55" customFormat="1" ht="15.75">
      <c r="A247" s="223" t="s">
        <v>916</v>
      </c>
      <c r="B247" s="206" t="s">
        <v>917</v>
      </c>
      <c r="C247" s="153"/>
      <c r="D247" s="154">
        <f>SUM(D248:D253)</f>
        <v>0</v>
      </c>
      <c r="E247" s="154">
        <f>SUM(E248:E253)</f>
        <v>0</v>
      </c>
      <c r="F247" s="66" t="str">
        <f t="shared" si="16"/>
        <v>NB</v>
      </c>
      <c r="G247" s="171">
        <f>SUM(G248:G253)</f>
        <v>0</v>
      </c>
      <c r="H247" s="171">
        <f>SUM(H248:H253)</f>
        <v>0</v>
      </c>
      <c r="I247" s="66" t="str">
        <f t="shared" si="19"/>
        <v>NB</v>
      </c>
      <c r="J247" s="154"/>
      <c r="K247" s="154">
        <f>SUM(K248:K253)</f>
        <v>0</v>
      </c>
      <c r="L247" s="154">
        <f>SUM(L248:L253)</f>
        <v>0</v>
      </c>
      <c r="M247" s="81" t="str">
        <f t="shared" si="17"/>
        <v>NB</v>
      </c>
      <c r="N247" s="124">
        <f t="shared" si="15"/>
        <v>0</v>
      </c>
      <c r="O247" s="171">
        <f>SUM(O248:O253)</f>
        <v>0</v>
      </c>
      <c r="P247" s="171" t="str">
        <f t="shared" si="18"/>
        <v>NB</v>
      </c>
    </row>
    <row r="248" spans="1:16" ht="15">
      <c r="A248" s="224" t="s">
        <v>918</v>
      </c>
      <c r="B248" s="157" t="s">
        <v>919</v>
      </c>
      <c r="C248" s="144"/>
      <c r="D248" s="146"/>
      <c r="E248" s="146"/>
      <c r="F248" s="71" t="str">
        <f t="shared" si="16"/>
        <v>NB</v>
      </c>
      <c r="G248" s="145"/>
      <c r="H248" s="146"/>
      <c r="I248" s="71" t="str">
        <f t="shared" si="19"/>
        <v>NB</v>
      </c>
      <c r="J248" s="146"/>
      <c r="K248" s="146"/>
      <c r="L248" s="146"/>
      <c r="M248" s="73" t="str">
        <f t="shared" si="17"/>
        <v>NB</v>
      </c>
      <c r="N248" s="115">
        <f t="shared" ref="N248:N312" si="20">G248</f>
        <v>0</v>
      </c>
      <c r="O248" s="146"/>
      <c r="P248" s="146" t="str">
        <f t="shared" si="18"/>
        <v>NB</v>
      </c>
    </row>
    <row r="249" spans="1:16" ht="30">
      <c r="A249" s="224" t="s">
        <v>920</v>
      </c>
      <c r="B249" s="157" t="s">
        <v>921</v>
      </c>
      <c r="C249" s="144"/>
      <c r="D249" s="146"/>
      <c r="E249" s="146"/>
      <c r="F249" s="71" t="str">
        <f t="shared" si="16"/>
        <v>NB</v>
      </c>
      <c r="G249" s="145"/>
      <c r="H249" s="146"/>
      <c r="I249" s="71" t="str">
        <f t="shared" si="19"/>
        <v>NB</v>
      </c>
      <c r="J249" s="146"/>
      <c r="K249" s="146"/>
      <c r="L249" s="146"/>
      <c r="M249" s="73" t="str">
        <f t="shared" si="17"/>
        <v>NB</v>
      </c>
      <c r="N249" s="115">
        <f t="shared" si="20"/>
        <v>0</v>
      </c>
      <c r="O249" s="146"/>
      <c r="P249" s="146" t="str">
        <f t="shared" si="18"/>
        <v>NB</v>
      </c>
    </row>
    <row r="250" spans="1:16" ht="15">
      <c r="A250" s="224" t="s">
        <v>922</v>
      </c>
      <c r="B250" s="157" t="s">
        <v>923</v>
      </c>
      <c r="C250" s="144"/>
      <c r="D250" s="146"/>
      <c r="E250" s="146"/>
      <c r="F250" s="71" t="str">
        <f t="shared" si="16"/>
        <v>NB</v>
      </c>
      <c r="G250" s="145"/>
      <c r="H250" s="146"/>
      <c r="I250" s="71" t="str">
        <f t="shared" si="19"/>
        <v>NB</v>
      </c>
      <c r="J250" s="146"/>
      <c r="K250" s="146"/>
      <c r="L250" s="146"/>
      <c r="M250" s="73" t="str">
        <f t="shared" si="17"/>
        <v>NB</v>
      </c>
      <c r="N250" s="115">
        <f t="shared" si="20"/>
        <v>0</v>
      </c>
      <c r="O250" s="146"/>
      <c r="P250" s="146" t="str">
        <f t="shared" si="18"/>
        <v>NB</v>
      </c>
    </row>
    <row r="251" spans="1:16" ht="15">
      <c r="A251" s="224" t="s">
        <v>924</v>
      </c>
      <c r="B251" s="157" t="s">
        <v>925</v>
      </c>
      <c r="C251" s="144"/>
      <c r="D251" s="146"/>
      <c r="E251" s="146"/>
      <c r="F251" s="71" t="str">
        <f t="shared" si="16"/>
        <v>NB</v>
      </c>
      <c r="G251" s="145"/>
      <c r="H251" s="146"/>
      <c r="I251" s="71" t="str">
        <f t="shared" si="19"/>
        <v>NB</v>
      </c>
      <c r="J251" s="146"/>
      <c r="K251" s="146"/>
      <c r="L251" s="146"/>
      <c r="M251" s="73" t="str">
        <f t="shared" si="17"/>
        <v>NB</v>
      </c>
      <c r="N251" s="115">
        <f t="shared" si="20"/>
        <v>0</v>
      </c>
      <c r="O251" s="146"/>
      <c r="P251" s="146" t="str">
        <f t="shared" si="18"/>
        <v>NB</v>
      </c>
    </row>
    <row r="252" spans="1:16" ht="30">
      <c r="A252" s="224" t="s">
        <v>926</v>
      </c>
      <c r="B252" s="157" t="s">
        <v>927</v>
      </c>
      <c r="C252" s="144"/>
      <c r="D252" s="146"/>
      <c r="E252" s="146"/>
      <c r="F252" s="71" t="str">
        <f t="shared" si="16"/>
        <v>NB</v>
      </c>
      <c r="G252" s="145"/>
      <c r="H252" s="146"/>
      <c r="I252" s="71" t="str">
        <f t="shared" si="19"/>
        <v>NB</v>
      </c>
      <c r="J252" s="146"/>
      <c r="K252" s="146"/>
      <c r="L252" s="146"/>
      <c r="M252" s="73" t="str">
        <f t="shared" si="17"/>
        <v>NB</v>
      </c>
      <c r="N252" s="115">
        <f t="shared" si="20"/>
        <v>0</v>
      </c>
      <c r="O252" s="146"/>
      <c r="P252" s="146" t="str">
        <f t="shared" si="18"/>
        <v>NB</v>
      </c>
    </row>
    <row r="253" spans="1:16" ht="15">
      <c r="A253" s="224" t="s">
        <v>928</v>
      </c>
      <c r="B253" s="157" t="s">
        <v>929</v>
      </c>
      <c r="C253" s="144"/>
      <c r="D253" s="146"/>
      <c r="E253" s="146"/>
      <c r="F253" s="71" t="str">
        <f t="shared" si="16"/>
        <v>NB</v>
      </c>
      <c r="G253" s="145"/>
      <c r="H253" s="146"/>
      <c r="I253" s="71" t="str">
        <f t="shared" si="19"/>
        <v>NB</v>
      </c>
      <c r="J253" s="146"/>
      <c r="K253" s="146"/>
      <c r="L253" s="146"/>
      <c r="M253" s="73" t="str">
        <f t="shared" si="17"/>
        <v>NB</v>
      </c>
      <c r="N253" s="115">
        <f t="shared" si="20"/>
        <v>0</v>
      </c>
      <c r="O253" s="146"/>
      <c r="P253" s="146" t="str">
        <f t="shared" si="18"/>
        <v>NB</v>
      </c>
    </row>
    <row r="254" spans="1:16" ht="30.75">
      <c r="A254" s="225" t="s">
        <v>930</v>
      </c>
      <c r="B254" s="209" t="s">
        <v>931</v>
      </c>
      <c r="C254" s="144"/>
      <c r="D254" s="146"/>
      <c r="E254" s="146"/>
      <c r="F254" s="71" t="str">
        <f t="shared" si="16"/>
        <v>NB</v>
      </c>
      <c r="G254" s="145"/>
      <c r="H254" s="146"/>
      <c r="I254" s="71" t="str">
        <f t="shared" si="19"/>
        <v>NB</v>
      </c>
      <c r="J254" s="146"/>
      <c r="K254" s="146"/>
      <c r="L254" s="146"/>
      <c r="M254" s="73" t="str">
        <f t="shared" si="17"/>
        <v>NB</v>
      </c>
      <c r="N254" s="115">
        <f t="shared" si="20"/>
        <v>0</v>
      </c>
      <c r="O254" s="146"/>
      <c r="P254" s="146" t="str">
        <f t="shared" si="18"/>
        <v>NB</v>
      </c>
    </row>
    <row r="255" spans="1:16" s="55" customFormat="1" ht="15.75">
      <c r="A255" s="50" t="s">
        <v>932</v>
      </c>
      <c r="B255" s="165" t="s">
        <v>933</v>
      </c>
      <c r="C255" s="165"/>
      <c r="D255" s="166">
        <f>SUM(D256:D261)</f>
        <v>0</v>
      </c>
      <c r="E255" s="166">
        <f>SUM(E256:E261)</f>
        <v>0</v>
      </c>
      <c r="F255" s="167" t="str">
        <f t="shared" si="16"/>
        <v>NB</v>
      </c>
      <c r="G255" s="226">
        <f>SUM(G256:G261)</f>
        <v>0</v>
      </c>
      <c r="H255" s="226">
        <f>SUM(H256:H261)</f>
        <v>0</v>
      </c>
      <c r="I255" s="167" t="str">
        <f t="shared" si="19"/>
        <v>NB</v>
      </c>
      <c r="J255" s="166"/>
      <c r="K255" s="166">
        <f>SUM(K256:K261)</f>
        <v>0</v>
      </c>
      <c r="L255" s="166">
        <f>SUM(L256:L261)</f>
        <v>0</v>
      </c>
      <c r="M255" s="169" t="str">
        <f t="shared" si="17"/>
        <v>NB</v>
      </c>
      <c r="N255" s="170">
        <f t="shared" si="20"/>
        <v>0</v>
      </c>
      <c r="O255" s="226">
        <f>SUM(O256:O261)</f>
        <v>0</v>
      </c>
      <c r="P255" s="226" t="str">
        <f t="shared" si="18"/>
        <v>NB</v>
      </c>
    </row>
    <row r="256" spans="1:16" ht="30">
      <c r="A256" s="227" t="s">
        <v>934</v>
      </c>
      <c r="B256" s="125" t="s">
        <v>935</v>
      </c>
      <c r="C256" s="156"/>
      <c r="D256" s="228"/>
      <c r="E256" s="228"/>
      <c r="F256" s="71" t="str">
        <f t="shared" si="16"/>
        <v>NB</v>
      </c>
      <c r="G256" s="229"/>
      <c r="H256" s="228"/>
      <c r="I256" s="71" t="str">
        <f t="shared" si="19"/>
        <v>NB</v>
      </c>
      <c r="J256" s="228"/>
      <c r="K256" s="228"/>
      <c r="L256" s="228"/>
      <c r="M256" s="73" t="str">
        <f t="shared" si="17"/>
        <v>NB</v>
      </c>
      <c r="N256" s="115">
        <f t="shared" si="20"/>
        <v>0</v>
      </c>
      <c r="O256" s="228"/>
      <c r="P256" s="228" t="str">
        <f t="shared" si="18"/>
        <v>NB</v>
      </c>
    </row>
    <row r="257" spans="1:16" ht="15">
      <c r="A257" s="227" t="s">
        <v>936</v>
      </c>
      <c r="B257" s="125" t="s">
        <v>937</v>
      </c>
      <c r="C257" s="156"/>
      <c r="D257" s="228"/>
      <c r="E257" s="228"/>
      <c r="F257" s="71" t="str">
        <f t="shared" si="16"/>
        <v>NB</v>
      </c>
      <c r="G257" s="229"/>
      <c r="H257" s="228"/>
      <c r="I257" s="71" t="str">
        <f t="shared" si="19"/>
        <v>NB</v>
      </c>
      <c r="J257" s="228"/>
      <c r="K257" s="228"/>
      <c r="L257" s="228"/>
      <c r="M257" s="73" t="str">
        <f t="shared" si="17"/>
        <v>NB</v>
      </c>
      <c r="N257" s="115">
        <f t="shared" si="20"/>
        <v>0</v>
      </c>
      <c r="O257" s="228"/>
      <c r="P257" s="228" t="str">
        <f t="shared" si="18"/>
        <v>NB</v>
      </c>
    </row>
    <row r="258" spans="1:16" ht="15">
      <c r="A258" s="227" t="s">
        <v>938</v>
      </c>
      <c r="B258" s="125" t="s">
        <v>939</v>
      </c>
      <c r="C258" s="156"/>
      <c r="D258" s="228"/>
      <c r="E258" s="228"/>
      <c r="F258" s="71" t="str">
        <f t="shared" si="16"/>
        <v>NB</v>
      </c>
      <c r="G258" s="229"/>
      <c r="H258" s="228"/>
      <c r="I258" s="71" t="str">
        <f t="shared" si="19"/>
        <v>NB</v>
      </c>
      <c r="J258" s="228"/>
      <c r="K258" s="228"/>
      <c r="L258" s="228"/>
      <c r="M258" s="73" t="str">
        <f t="shared" si="17"/>
        <v>NB</v>
      </c>
      <c r="N258" s="115">
        <f t="shared" si="20"/>
        <v>0</v>
      </c>
      <c r="O258" s="228"/>
      <c r="P258" s="228" t="str">
        <f t="shared" si="18"/>
        <v>NB</v>
      </c>
    </row>
    <row r="259" spans="1:16" ht="15">
      <c r="A259" s="227" t="s">
        <v>940</v>
      </c>
      <c r="B259" s="125" t="s">
        <v>941</v>
      </c>
      <c r="C259" s="156"/>
      <c r="D259" s="228"/>
      <c r="E259" s="228"/>
      <c r="F259" s="71" t="str">
        <f t="shared" si="16"/>
        <v>NB</v>
      </c>
      <c r="G259" s="229"/>
      <c r="H259" s="228"/>
      <c r="I259" s="71" t="str">
        <f t="shared" si="19"/>
        <v>NB</v>
      </c>
      <c r="J259" s="228"/>
      <c r="K259" s="228"/>
      <c r="L259" s="228"/>
      <c r="M259" s="73" t="str">
        <f t="shared" si="17"/>
        <v>NB</v>
      </c>
      <c r="N259" s="115">
        <f t="shared" si="20"/>
        <v>0</v>
      </c>
      <c r="O259" s="228"/>
      <c r="P259" s="228" t="str">
        <f t="shared" si="18"/>
        <v>NB</v>
      </c>
    </row>
    <row r="260" spans="1:16" ht="15">
      <c r="A260" s="227" t="s">
        <v>942</v>
      </c>
      <c r="B260" s="125" t="s">
        <v>132</v>
      </c>
      <c r="C260" s="156"/>
      <c r="D260" s="228"/>
      <c r="E260" s="228"/>
      <c r="F260" s="71" t="str">
        <f t="shared" si="16"/>
        <v>NB</v>
      </c>
      <c r="G260" s="229"/>
      <c r="H260" s="228"/>
      <c r="I260" s="71" t="str">
        <f t="shared" si="19"/>
        <v>NB</v>
      </c>
      <c r="J260" s="228"/>
      <c r="K260" s="228"/>
      <c r="L260" s="228"/>
      <c r="M260" s="73" t="str">
        <f t="shared" si="17"/>
        <v>NB</v>
      </c>
      <c r="N260" s="115">
        <f t="shared" si="20"/>
        <v>0</v>
      </c>
      <c r="O260" s="228"/>
      <c r="P260" s="228" t="str">
        <f t="shared" si="18"/>
        <v>NB</v>
      </c>
    </row>
    <row r="261" spans="1:16" ht="17.25" customHeight="1">
      <c r="A261" s="227" t="s">
        <v>943</v>
      </c>
      <c r="B261" s="125" t="s">
        <v>944</v>
      </c>
      <c r="C261" s="156"/>
      <c r="D261" s="228"/>
      <c r="E261" s="228"/>
      <c r="F261" s="71" t="str">
        <f t="shared" si="16"/>
        <v>NB</v>
      </c>
      <c r="G261" s="229"/>
      <c r="H261" s="228"/>
      <c r="I261" s="71" t="str">
        <f t="shared" si="19"/>
        <v>NB</v>
      </c>
      <c r="J261" s="228"/>
      <c r="K261" s="228"/>
      <c r="L261" s="228"/>
      <c r="M261" s="73" t="str">
        <f t="shared" si="17"/>
        <v>NB</v>
      </c>
      <c r="N261" s="115">
        <f t="shared" si="20"/>
        <v>0</v>
      </c>
      <c r="O261" s="228"/>
      <c r="P261" s="228" t="str">
        <f t="shared" si="18"/>
        <v>NB</v>
      </c>
    </row>
    <row r="262" spans="1:16" s="55" customFormat="1" ht="15.75">
      <c r="A262" s="50" t="s">
        <v>945</v>
      </c>
      <c r="B262" s="165" t="s">
        <v>946</v>
      </c>
      <c r="C262" s="230"/>
      <c r="D262" s="230">
        <f>SUM(D263:D272)</f>
        <v>0</v>
      </c>
      <c r="E262" s="230">
        <f>SUM(E263:E272)</f>
        <v>0</v>
      </c>
      <c r="F262" s="167" t="str">
        <f t="shared" si="16"/>
        <v>NB</v>
      </c>
      <c r="G262" s="231">
        <f>SUM(G263:G272)</f>
        <v>0</v>
      </c>
      <c r="H262" s="231">
        <f>SUM(H263:H272)</f>
        <v>0</v>
      </c>
      <c r="I262" s="167" t="str">
        <f t="shared" si="19"/>
        <v>NB</v>
      </c>
      <c r="J262" s="230"/>
      <c r="K262" s="230">
        <f>SUM(K263:K272)</f>
        <v>0</v>
      </c>
      <c r="L262" s="230">
        <f>SUM(L263:L272)</f>
        <v>0</v>
      </c>
      <c r="M262" s="169" t="str">
        <f t="shared" si="17"/>
        <v>NB</v>
      </c>
      <c r="N262" s="170">
        <f t="shared" si="20"/>
        <v>0</v>
      </c>
      <c r="O262" s="231">
        <f>SUM(O263:O272)</f>
        <v>0</v>
      </c>
      <c r="P262" s="231" t="str">
        <f t="shared" si="18"/>
        <v>NB</v>
      </c>
    </row>
    <row r="263" spans="1:16" ht="15">
      <c r="A263" s="232" t="s">
        <v>947</v>
      </c>
      <c r="B263" s="43" t="s">
        <v>948</v>
      </c>
      <c r="C263" s="233"/>
      <c r="D263" s="233"/>
      <c r="E263" s="233"/>
      <c r="F263" s="71" t="str">
        <f t="shared" si="16"/>
        <v>NB</v>
      </c>
      <c r="G263" s="234"/>
      <c r="H263" s="235"/>
      <c r="I263" s="71" t="str">
        <f t="shared" si="19"/>
        <v>NB</v>
      </c>
      <c r="J263" s="233"/>
      <c r="K263" s="233"/>
      <c r="L263" s="233"/>
      <c r="M263" s="73" t="str">
        <f t="shared" si="17"/>
        <v>NB</v>
      </c>
      <c r="N263" s="115">
        <f t="shared" si="20"/>
        <v>0</v>
      </c>
      <c r="O263" s="233"/>
      <c r="P263" s="233" t="str">
        <f t="shared" si="18"/>
        <v>NB</v>
      </c>
    </row>
    <row r="264" spans="1:16" ht="15">
      <c r="A264" s="232" t="s">
        <v>949</v>
      </c>
      <c r="B264" s="43" t="s">
        <v>950</v>
      </c>
      <c r="C264" s="233"/>
      <c r="D264" s="233"/>
      <c r="E264" s="233"/>
      <c r="F264" s="71" t="str">
        <f t="shared" si="16"/>
        <v>NB</v>
      </c>
      <c r="G264" s="234"/>
      <c r="H264" s="235"/>
      <c r="I264" s="71" t="str">
        <f t="shared" si="19"/>
        <v>NB</v>
      </c>
      <c r="J264" s="233"/>
      <c r="K264" s="233"/>
      <c r="L264" s="233"/>
      <c r="M264" s="73" t="str">
        <f t="shared" si="17"/>
        <v>NB</v>
      </c>
      <c r="N264" s="115">
        <f t="shared" si="20"/>
        <v>0</v>
      </c>
      <c r="O264" s="233"/>
      <c r="P264" s="233" t="str">
        <f t="shared" si="18"/>
        <v>NB</v>
      </c>
    </row>
    <row r="265" spans="1:16" ht="15">
      <c r="A265" s="232" t="s">
        <v>951</v>
      </c>
      <c r="B265" s="43" t="s">
        <v>952</v>
      </c>
      <c r="C265" s="233"/>
      <c r="D265" s="233"/>
      <c r="E265" s="233"/>
      <c r="F265" s="71" t="str">
        <f t="shared" si="16"/>
        <v>NB</v>
      </c>
      <c r="G265" s="234"/>
      <c r="H265" s="235"/>
      <c r="I265" s="71" t="str">
        <f t="shared" si="19"/>
        <v>NB</v>
      </c>
      <c r="J265" s="233"/>
      <c r="K265" s="233"/>
      <c r="L265" s="233"/>
      <c r="M265" s="73" t="str">
        <f t="shared" si="17"/>
        <v>NB</v>
      </c>
      <c r="N265" s="115">
        <f t="shared" si="20"/>
        <v>0</v>
      </c>
      <c r="O265" s="233"/>
      <c r="P265" s="233" t="str">
        <f t="shared" si="18"/>
        <v>NB</v>
      </c>
    </row>
    <row r="266" spans="1:16" ht="15">
      <c r="A266" s="232" t="s">
        <v>953</v>
      </c>
      <c r="B266" s="43" t="s">
        <v>954</v>
      </c>
      <c r="C266" s="233"/>
      <c r="D266" s="233"/>
      <c r="E266" s="233"/>
      <c r="F266" s="71" t="str">
        <f t="shared" si="16"/>
        <v>NB</v>
      </c>
      <c r="G266" s="234"/>
      <c r="H266" s="235"/>
      <c r="I266" s="71" t="str">
        <f t="shared" si="19"/>
        <v>NB</v>
      </c>
      <c r="J266" s="233"/>
      <c r="K266" s="233"/>
      <c r="L266" s="233"/>
      <c r="M266" s="73" t="str">
        <f t="shared" si="17"/>
        <v>NB</v>
      </c>
      <c r="N266" s="115">
        <f t="shared" si="20"/>
        <v>0</v>
      </c>
      <c r="O266" s="233"/>
      <c r="P266" s="233" t="str">
        <f t="shared" si="18"/>
        <v>NB</v>
      </c>
    </row>
    <row r="267" spans="1:16" ht="15">
      <c r="A267" s="232" t="s">
        <v>955</v>
      </c>
      <c r="B267" s="233" t="s">
        <v>956</v>
      </c>
      <c r="C267" s="233"/>
      <c r="D267" s="233"/>
      <c r="E267" s="233"/>
      <c r="F267" s="71" t="str">
        <f t="shared" si="16"/>
        <v>NB</v>
      </c>
      <c r="G267" s="234"/>
      <c r="H267" s="235"/>
      <c r="I267" s="71" t="str">
        <f t="shared" si="19"/>
        <v>NB</v>
      </c>
      <c r="J267" s="233"/>
      <c r="K267" s="233"/>
      <c r="L267" s="233"/>
      <c r="M267" s="73" t="str">
        <f t="shared" si="17"/>
        <v>NB</v>
      </c>
      <c r="N267" s="115">
        <f t="shared" si="20"/>
        <v>0</v>
      </c>
      <c r="O267" s="233"/>
      <c r="P267" s="233" t="str">
        <f t="shared" si="18"/>
        <v>NB</v>
      </c>
    </row>
    <row r="268" spans="1:16" ht="15">
      <c r="A268" s="232" t="s">
        <v>957</v>
      </c>
      <c r="B268" s="233" t="s">
        <v>958</v>
      </c>
      <c r="C268" s="233"/>
      <c r="D268" s="233"/>
      <c r="E268" s="233"/>
      <c r="F268" s="71" t="str">
        <f t="shared" si="16"/>
        <v>NB</v>
      </c>
      <c r="G268" s="234"/>
      <c r="H268" s="235"/>
      <c r="I268" s="71" t="str">
        <f t="shared" si="19"/>
        <v>NB</v>
      </c>
      <c r="J268" s="233"/>
      <c r="K268" s="233"/>
      <c r="L268" s="233"/>
      <c r="M268" s="73" t="str">
        <f t="shared" si="17"/>
        <v>NB</v>
      </c>
      <c r="N268" s="115">
        <f t="shared" si="20"/>
        <v>0</v>
      </c>
      <c r="O268" s="233"/>
      <c r="P268" s="233" t="str">
        <f t="shared" si="18"/>
        <v>NB</v>
      </c>
    </row>
    <row r="269" spans="1:16" ht="15">
      <c r="A269" s="232" t="s">
        <v>959</v>
      </c>
      <c r="B269" s="233" t="s">
        <v>960</v>
      </c>
      <c r="C269" s="233"/>
      <c r="D269" s="233"/>
      <c r="E269" s="233"/>
      <c r="F269" s="71" t="str">
        <f t="shared" si="16"/>
        <v>NB</v>
      </c>
      <c r="G269" s="234"/>
      <c r="H269" s="235"/>
      <c r="I269" s="71" t="str">
        <f t="shared" si="19"/>
        <v>NB</v>
      </c>
      <c r="J269" s="233"/>
      <c r="K269" s="233"/>
      <c r="L269" s="233"/>
      <c r="M269" s="73" t="str">
        <f t="shared" si="17"/>
        <v>NB</v>
      </c>
      <c r="N269" s="115">
        <f t="shared" si="20"/>
        <v>0</v>
      </c>
      <c r="O269" s="233"/>
      <c r="P269" s="233" t="str">
        <f t="shared" si="18"/>
        <v>NB</v>
      </c>
    </row>
    <row r="270" spans="1:16" ht="15">
      <c r="A270" s="232" t="s">
        <v>961</v>
      </c>
      <c r="B270" s="233" t="s">
        <v>962</v>
      </c>
      <c r="C270" s="233"/>
      <c r="D270" s="233"/>
      <c r="E270" s="233"/>
      <c r="F270" s="71" t="str">
        <f t="shared" si="16"/>
        <v>NB</v>
      </c>
      <c r="G270" s="234"/>
      <c r="H270" s="235"/>
      <c r="I270" s="71" t="str">
        <f t="shared" si="19"/>
        <v>NB</v>
      </c>
      <c r="J270" s="233"/>
      <c r="K270" s="233"/>
      <c r="L270" s="233"/>
      <c r="M270" s="73" t="str">
        <f t="shared" si="17"/>
        <v>NB</v>
      </c>
      <c r="N270" s="115">
        <f t="shared" si="20"/>
        <v>0</v>
      </c>
      <c r="O270" s="233"/>
      <c r="P270" s="233" t="str">
        <f t="shared" si="18"/>
        <v>NB</v>
      </c>
    </row>
    <row r="271" spans="1:16" ht="15">
      <c r="A271" s="232" t="s">
        <v>963</v>
      </c>
      <c r="B271" s="43" t="s">
        <v>964</v>
      </c>
      <c r="C271" s="233"/>
      <c r="D271" s="233"/>
      <c r="E271" s="233"/>
      <c r="F271" s="71" t="str">
        <f t="shared" si="16"/>
        <v>NB</v>
      </c>
      <c r="G271" s="234"/>
      <c r="H271" s="235"/>
      <c r="I271" s="71" t="str">
        <f t="shared" si="19"/>
        <v>NB</v>
      </c>
      <c r="J271" s="233"/>
      <c r="K271" s="233"/>
      <c r="L271" s="233"/>
      <c r="M271" s="73" t="str">
        <f t="shared" si="17"/>
        <v>NB</v>
      </c>
      <c r="N271" s="115">
        <f t="shared" si="20"/>
        <v>0</v>
      </c>
      <c r="O271" s="233"/>
      <c r="P271" s="233" t="str">
        <f t="shared" si="18"/>
        <v>NB</v>
      </c>
    </row>
    <row r="272" spans="1:16" ht="15">
      <c r="A272" s="232" t="s">
        <v>965</v>
      </c>
      <c r="B272" s="43" t="s">
        <v>966</v>
      </c>
      <c r="C272" s="233"/>
      <c r="D272" s="233"/>
      <c r="E272" s="233"/>
      <c r="F272" s="71" t="str">
        <f t="shared" si="16"/>
        <v>NB</v>
      </c>
      <c r="G272" s="234"/>
      <c r="H272" s="235"/>
      <c r="I272" s="71" t="str">
        <f t="shared" si="19"/>
        <v>NB</v>
      </c>
      <c r="J272" s="233"/>
      <c r="K272" s="233"/>
      <c r="L272" s="233"/>
      <c r="M272" s="73" t="str">
        <f t="shared" si="17"/>
        <v>NB</v>
      </c>
      <c r="N272" s="115">
        <f t="shared" si="20"/>
        <v>0</v>
      </c>
      <c r="O272" s="233"/>
      <c r="P272" s="233" t="str">
        <f t="shared" si="18"/>
        <v>NB</v>
      </c>
    </row>
    <row r="273" spans="1:16" s="237" customFormat="1" ht="18.75" customHeight="1">
      <c r="A273" s="50" t="s">
        <v>967</v>
      </c>
      <c r="B273" s="165" t="s">
        <v>968</v>
      </c>
      <c r="C273" s="230"/>
      <c r="D273" s="230">
        <f>SUM(D274:D295)</f>
        <v>0</v>
      </c>
      <c r="E273" s="230">
        <f>SUM(E274:E295)</f>
        <v>0</v>
      </c>
      <c r="F273" s="167" t="str">
        <f t="shared" ref="F273:F336" si="21">IF(D273,(D273-E273)/D273,"NB")</f>
        <v>NB</v>
      </c>
      <c r="G273" s="236">
        <f>SUM(G274:G295)</f>
        <v>0</v>
      </c>
      <c r="H273" s="236">
        <f>SUM(H274:H295)</f>
        <v>0</v>
      </c>
      <c r="I273" s="167" t="str">
        <f t="shared" si="19"/>
        <v>NB</v>
      </c>
      <c r="J273" s="230"/>
      <c r="K273" s="230">
        <f>SUM(K274:K295)</f>
        <v>0</v>
      </c>
      <c r="L273" s="230">
        <f>SUM(L274:L295)</f>
        <v>0</v>
      </c>
      <c r="M273" s="169" t="str">
        <f t="shared" si="17"/>
        <v>NB</v>
      </c>
      <c r="N273" s="170">
        <f t="shared" si="20"/>
        <v>0</v>
      </c>
      <c r="O273" s="236">
        <f>SUM(O274:O295)</f>
        <v>0</v>
      </c>
      <c r="P273" s="236" t="str">
        <f t="shared" si="18"/>
        <v>NB</v>
      </c>
    </row>
    <row r="274" spans="1:16" s="242" customFormat="1" ht="15.75">
      <c r="A274" s="238" t="s">
        <v>969</v>
      </c>
      <c r="B274" s="239" t="s">
        <v>970</v>
      </c>
      <c r="C274" s="240"/>
      <c r="D274" s="240"/>
      <c r="E274" s="240"/>
      <c r="F274" s="71" t="str">
        <f t="shared" si="21"/>
        <v>NB</v>
      </c>
      <c r="G274" s="229"/>
      <c r="H274" s="241"/>
      <c r="I274" s="71" t="str">
        <f t="shared" si="19"/>
        <v>NB</v>
      </c>
      <c r="J274" s="240"/>
      <c r="K274" s="240"/>
      <c r="L274" s="240"/>
      <c r="M274" s="73" t="str">
        <f t="shared" si="17"/>
        <v>NB</v>
      </c>
      <c r="N274" s="115">
        <f t="shared" si="20"/>
        <v>0</v>
      </c>
      <c r="O274" s="240"/>
      <c r="P274" s="156" t="str">
        <f t="shared" si="18"/>
        <v>NB</v>
      </c>
    </row>
    <row r="275" spans="1:16" s="242" customFormat="1" ht="15">
      <c r="A275" s="232" t="s">
        <v>971</v>
      </c>
      <c r="B275" s="43" t="s">
        <v>972</v>
      </c>
      <c r="C275" s="240"/>
      <c r="D275" s="240"/>
      <c r="E275" s="240"/>
      <c r="F275" s="71" t="str">
        <f t="shared" si="21"/>
        <v>NB</v>
      </c>
      <c r="G275" s="229"/>
      <c r="H275" s="241"/>
      <c r="I275" s="71" t="str">
        <f t="shared" si="19"/>
        <v>NB</v>
      </c>
      <c r="J275" s="240"/>
      <c r="K275" s="240"/>
      <c r="L275" s="240"/>
      <c r="M275" s="73" t="str">
        <f t="shared" si="17"/>
        <v>NB</v>
      </c>
      <c r="N275" s="115">
        <f t="shared" si="20"/>
        <v>0</v>
      </c>
      <c r="O275" s="240"/>
      <c r="P275" s="156" t="str">
        <f t="shared" si="18"/>
        <v>NB</v>
      </c>
    </row>
    <row r="276" spans="1:16" s="242" customFormat="1" ht="15">
      <c r="A276" s="232" t="s">
        <v>973</v>
      </c>
      <c r="B276" s="43" t="s">
        <v>974</v>
      </c>
      <c r="C276" s="240"/>
      <c r="D276" s="240"/>
      <c r="E276" s="240"/>
      <c r="F276" s="71" t="str">
        <f t="shared" si="21"/>
        <v>NB</v>
      </c>
      <c r="G276" s="229"/>
      <c r="H276" s="241"/>
      <c r="I276" s="71" t="str">
        <f t="shared" si="19"/>
        <v>NB</v>
      </c>
      <c r="J276" s="240"/>
      <c r="K276" s="240"/>
      <c r="L276" s="240"/>
      <c r="M276" s="73" t="str">
        <f t="shared" si="17"/>
        <v>NB</v>
      </c>
      <c r="N276" s="115">
        <f t="shared" si="20"/>
        <v>0</v>
      </c>
      <c r="O276" s="240"/>
      <c r="P276" s="156" t="str">
        <f t="shared" si="18"/>
        <v>NB</v>
      </c>
    </row>
    <row r="277" spans="1:16" s="242" customFormat="1" ht="15">
      <c r="A277" s="232" t="s">
        <v>975</v>
      </c>
      <c r="B277" s="43" t="s">
        <v>976</v>
      </c>
      <c r="C277" s="240"/>
      <c r="D277" s="240"/>
      <c r="E277" s="240"/>
      <c r="F277" s="71" t="str">
        <f t="shared" si="21"/>
        <v>NB</v>
      </c>
      <c r="G277" s="229"/>
      <c r="H277" s="241"/>
      <c r="I277" s="71" t="str">
        <f t="shared" si="19"/>
        <v>NB</v>
      </c>
      <c r="J277" s="240"/>
      <c r="K277" s="240"/>
      <c r="L277" s="240"/>
      <c r="M277" s="73" t="str">
        <f t="shared" si="17"/>
        <v>NB</v>
      </c>
      <c r="N277" s="115">
        <f t="shared" si="20"/>
        <v>0</v>
      </c>
      <c r="O277" s="240"/>
      <c r="P277" s="156" t="str">
        <f t="shared" si="18"/>
        <v>NB</v>
      </c>
    </row>
    <row r="278" spans="1:16" s="242" customFormat="1" ht="15">
      <c r="A278" s="232" t="s">
        <v>977</v>
      </c>
      <c r="B278" s="233" t="s">
        <v>978</v>
      </c>
      <c r="C278" s="240"/>
      <c r="D278" s="240"/>
      <c r="E278" s="240"/>
      <c r="F278" s="71" t="str">
        <f t="shared" si="21"/>
        <v>NB</v>
      </c>
      <c r="G278" s="229"/>
      <c r="H278" s="241"/>
      <c r="I278" s="71" t="str">
        <f t="shared" si="19"/>
        <v>NB</v>
      </c>
      <c r="J278" s="240"/>
      <c r="K278" s="240"/>
      <c r="L278" s="240"/>
      <c r="M278" s="73" t="str">
        <f t="shared" si="17"/>
        <v>NB</v>
      </c>
      <c r="N278" s="115">
        <f t="shared" si="20"/>
        <v>0</v>
      </c>
      <c r="O278" s="240"/>
      <c r="P278" s="156" t="str">
        <f t="shared" si="18"/>
        <v>NB</v>
      </c>
    </row>
    <row r="279" spans="1:16" s="242" customFormat="1" ht="15">
      <c r="A279" s="232" t="s">
        <v>979</v>
      </c>
      <c r="B279" s="233" t="s">
        <v>980</v>
      </c>
      <c r="C279" s="240"/>
      <c r="D279" s="240"/>
      <c r="E279" s="240"/>
      <c r="F279" s="71" t="str">
        <f t="shared" si="21"/>
        <v>NB</v>
      </c>
      <c r="G279" s="229"/>
      <c r="H279" s="241"/>
      <c r="I279" s="71" t="str">
        <f t="shared" si="19"/>
        <v>NB</v>
      </c>
      <c r="J279" s="240"/>
      <c r="K279" s="240"/>
      <c r="L279" s="240"/>
      <c r="M279" s="73" t="str">
        <f t="shared" si="17"/>
        <v>NB</v>
      </c>
      <c r="N279" s="115">
        <f t="shared" si="20"/>
        <v>0</v>
      </c>
      <c r="O279" s="240"/>
      <c r="P279" s="156" t="str">
        <f t="shared" si="18"/>
        <v>NB</v>
      </c>
    </row>
    <row r="280" spans="1:16" s="242" customFormat="1" ht="15.75">
      <c r="A280" s="238" t="s">
        <v>981</v>
      </c>
      <c r="B280" s="243" t="s">
        <v>982</v>
      </c>
      <c r="C280" s="240"/>
      <c r="D280" s="240"/>
      <c r="E280" s="240"/>
      <c r="F280" s="71" t="str">
        <f t="shared" si="21"/>
        <v>NB</v>
      </c>
      <c r="G280" s="244"/>
      <c r="H280" s="241"/>
      <c r="I280" s="71" t="str">
        <f t="shared" si="19"/>
        <v>NB</v>
      </c>
      <c r="J280" s="240"/>
      <c r="K280" s="240"/>
      <c r="L280" s="240"/>
      <c r="M280" s="73" t="str">
        <f t="shared" si="17"/>
        <v>NB</v>
      </c>
      <c r="N280" s="115">
        <f t="shared" si="20"/>
        <v>0</v>
      </c>
      <c r="O280" s="240"/>
      <c r="P280" s="156" t="str">
        <f t="shared" si="18"/>
        <v>NB</v>
      </c>
    </row>
    <row r="281" spans="1:16" s="242" customFormat="1" ht="15">
      <c r="A281" s="232" t="s">
        <v>983</v>
      </c>
      <c r="B281" s="233" t="s">
        <v>984</v>
      </c>
      <c r="C281" s="240"/>
      <c r="D281" s="240"/>
      <c r="E281" s="240"/>
      <c r="F281" s="71" t="str">
        <f t="shared" si="21"/>
        <v>NB</v>
      </c>
      <c r="G281" s="229"/>
      <c r="H281" s="241"/>
      <c r="I281" s="71" t="str">
        <f t="shared" si="19"/>
        <v>NB</v>
      </c>
      <c r="J281" s="240"/>
      <c r="K281" s="240"/>
      <c r="L281" s="240"/>
      <c r="M281" s="73" t="str">
        <f t="shared" si="17"/>
        <v>NB</v>
      </c>
      <c r="N281" s="115">
        <f t="shared" si="20"/>
        <v>0</v>
      </c>
      <c r="O281" s="240"/>
      <c r="P281" s="156" t="str">
        <f t="shared" si="18"/>
        <v>NB</v>
      </c>
    </row>
    <row r="282" spans="1:16" s="242" customFormat="1" ht="15">
      <c r="A282" s="232" t="s">
        <v>985</v>
      </c>
      <c r="B282" s="43" t="s">
        <v>986</v>
      </c>
      <c r="C282" s="240"/>
      <c r="D282" s="240"/>
      <c r="E282" s="240"/>
      <c r="F282" s="71" t="str">
        <f t="shared" si="21"/>
        <v>NB</v>
      </c>
      <c r="G282" s="229"/>
      <c r="H282" s="241"/>
      <c r="I282" s="71" t="str">
        <f t="shared" si="19"/>
        <v>NB</v>
      </c>
      <c r="J282" s="240"/>
      <c r="K282" s="240"/>
      <c r="L282" s="240"/>
      <c r="M282" s="73" t="str">
        <f t="shared" ref="M282:M345" si="22">IF(K282,(K282-L282)/K282,"NB")</f>
        <v>NB</v>
      </c>
      <c r="N282" s="115">
        <f t="shared" si="20"/>
        <v>0</v>
      </c>
      <c r="O282" s="240"/>
      <c r="P282" s="156" t="str">
        <f t="shared" si="18"/>
        <v>NB</v>
      </c>
    </row>
    <row r="283" spans="1:16" s="242" customFormat="1" ht="15">
      <c r="A283" s="232" t="s">
        <v>987</v>
      </c>
      <c r="B283" s="43" t="s">
        <v>988</v>
      </c>
      <c r="C283" s="240"/>
      <c r="D283" s="240"/>
      <c r="E283" s="240"/>
      <c r="F283" s="71" t="str">
        <f t="shared" si="21"/>
        <v>NB</v>
      </c>
      <c r="G283" s="229"/>
      <c r="H283" s="241"/>
      <c r="I283" s="71" t="str">
        <f t="shared" si="19"/>
        <v>NB</v>
      </c>
      <c r="J283" s="240"/>
      <c r="K283" s="240"/>
      <c r="L283" s="240"/>
      <c r="M283" s="73" t="str">
        <f t="shared" si="22"/>
        <v>NB</v>
      </c>
      <c r="N283" s="115">
        <f t="shared" si="20"/>
        <v>0</v>
      </c>
      <c r="O283" s="240"/>
      <c r="P283" s="156" t="str">
        <f t="shared" ref="P283:P346" si="23">IF(N283,(N283-O283)/N283,"NB")</f>
        <v>NB</v>
      </c>
    </row>
    <row r="284" spans="1:16" s="242" customFormat="1" ht="15.75">
      <c r="A284" s="238" t="s">
        <v>989</v>
      </c>
      <c r="B284" s="239" t="s">
        <v>990</v>
      </c>
      <c r="C284" s="240"/>
      <c r="D284" s="240"/>
      <c r="E284" s="240"/>
      <c r="F284" s="71" t="str">
        <f t="shared" si="21"/>
        <v>NB</v>
      </c>
      <c r="G284" s="229"/>
      <c r="H284" s="241"/>
      <c r="I284" s="71" t="str">
        <f t="shared" ref="I284:I347" si="24">IF(G284,(G284-H284)/G284,"NB")</f>
        <v>NB</v>
      </c>
      <c r="J284" s="240"/>
      <c r="K284" s="240"/>
      <c r="L284" s="240"/>
      <c r="M284" s="73" t="str">
        <f t="shared" si="22"/>
        <v>NB</v>
      </c>
      <c r="N284" s="115">
        <f t="shared" si="20"/>
        <v>0</v>
      </c>
      <c r="O284" s="240"/>
      <c r="P284" s="156" t="str">
        <f t="shared" si="23"/>
        <v>NB</v>
      </c>
    </row>
    <row r="285" spans="1:16" s="242" customFormat="1" ht="15">
      <c r="A285" s="232" t="s">
        <v>991</v>
      </c>
      <c r="B285" s="43" t="s">
        <v>992</v>
      </c>
      <c r="C285" s="240"/>
      <c r="D285" s="240"/>
      <c r="E285" s="240"/>
      <c r="F285" s="71" t="str">
        <f t="shared" si="21"/>
        <v>NB</v>
      </c>
      <c r="G285" s="229"/>
      <c r="H285" s="241"/>
      <c r="I285" s="71" t="str">
        <f t="shared" si="24"/>
        <v>NB</v>
      </c>
      <c r="J285" s="240"/>
      <c r="K285" s="240"/>
      <c r="L285" s="240"/>
      <c r="M285" s="73" t="str">
        <f t="shared" si="22"/>
        <v>NB</v>
      </c>
      <c r="N285" s="115">
        <f t="shared" si="20"/>
        <v>0</v>
      </c>
      <c r="O285" s="240"/>
      <c r="P285" s="156" t="str">
        <f t="shared" si="23"/>
        <v>NB</v>
      </c>
    </row>
    <row r="286" spans="1:16" s="242" customFormat="1" ht="15">
      <c r="A286" s="232" t="s">
        <v>993</v>
      </c>
      <c r="B286" s="43" t="s">
        <v>994</v>
      </c>
      <c r="C286" s="240"/>
      <c r="D286" s="240"/>
      <c r="E286" s="240"/>
      <c r="F286" s="71" t="str">
        <f t="shared" si="21"/>
        <v>NB</v>
      </c>
      <c r="G286" s="229"/>
      <c r="H286" s="241"/>
      <c r="I286" s="71" t="str">
        <f t="shared" si="24"/>
        <v>NB</v>
      </c>
      <c r="J286" s="240"/>
      <c r="K286" s="240"/>
      <c r="L286" s="240"/>
      <c r="M286" s="73" t="str">
        <f t="shared" si="22"/>
        <v>NB</v>
      </c>
      <c r="N286" s="115">
        <f t="shared" si="20"/>
        <v>0</v>
      </c>
      <c r="O286" s="240"/>
      <c r="P286" s="156" t="str">
        <f t="shared" si="23"/>
        <v>NB</v>
      </c>
    </row>
    <row r="287" spans="1:16" s="242" customFormat="1" ht="15">
      <c r="A287" s="232" t="s">
        <v>995</v>
      </c>
      <c r="B287" s="43" t="s">
        <v>996</v>
      </c>
      <c r="C287" s="240"/>
      <c r="D287" s="240"/>
      <c r="E287" s="240"/>
      <c r="F287" s="71" t="str">
        <f t="shared" si="21"/>
        <v>NB</v>
      </c>
      <c r="G287" s="229"/>
      <c r="H287" s="241"/>
      <c r="I287" s="71" t="str">
        <f t="shared" si="24"/>
        <v>NB</v>
      </c>
      <c r="J287" s="240"/>
      <c r="K287" s="240"/>
      <c r="L287" s="240"/>
      <c r="M287" s="73" t="str">
        <f t="shared" si="22"/>
        <v>NB</v>
      </c>
      <c r="N287" s="115">
        <f t="shared" si="20"/>
        <v>0</v>
      </c>
      <c r="O287" s="240"/>
      <c r="P287" s="156" t="str">
        <f t="shared" si="23"/>
        <v>NB</v>
      </c>
    </row>
    <row r="288" spans="1:16" s="242" customFormat="1" ht="15">
      <c r="A288" s="232" t="s">
        <v>997</v>
      </c>
      <c r="B288" s="233" t="s">
        <v>759</v>
      </c>
      <c r="C288" s="240"/>
      <c r="D288" s="240"/>
      <c r="E288" s="240"/>
      <c r="F288" s="71" t="str">
        <f t="shared" si="21"/>
        <v>NB</v>
      </c>
      <c r="G288" s="229"/>
      <c r="H288" s="241"/>
      <c r="I288" s="71" t="str">
        <f t="shared" si="24"/>
        <v>NB</v>
      </c>
      <c r="J288" s="240"/>
      <c r="K288" s="240"/>
      <c r="L288" s="240"/>
      <c r="M288" s="73" t="str">
        <f t="shared" si="22"/>
        <v>NB</v>
      </c>
      <c r="N288" s="115">
        <f t="shared" si="20"/>
        <v>0</v>
      </c>
      <c r="O288" s="240"/>
      <c r="P288" s="156" t="str">
        <f t="shared" si="23"/>
        <v>NB</v>
      </c>
    </row>
    <row r="289" spans="1:16" s="242" customFormat="1" ht="15.75">
      <c r="A289" s="238" t="s">
        <v>998</v>
      </c>
      <c r="B289" s="243" t="s">
        <v>999</v>
      </c>
      <c r="C289" s="240"/>
      <c r="D289" s="240"/>
      <c r="E289" s="240"/>
      <c r="F289" s="71" t="str">
        <f t="shared" si="21"/>
        <v>NB</v>
      </c>
      <c r="G289" s="229"/>
      <c r="H289" s="241"/>
      <c r="I289" s="71" t="str">
        <f t="shared" si="24"/>
        <v>NB</v>
      </c>
      <c r="J289" s="240"/>
      <c r="K289" s="240"/>
      <c r="L289" s="240"/>
      <c r="M289" s="73" t="str">
        <f t="shared" si="22"/>
        <v>NB</v>
      </c>
      <c r="N289" s="115">
        <f t="shared" si="20"/>
        <v>0</v>
      </c>
      <c r="O289" s="240"/>
      <c r="P289" s="156" t="str">
        <f t="shared" si="23"/>
        <v>NB</v>
      </c>
    </row>
    <row r="290" spans="1:16" s="242" customFormat="1" ht="15">
      <c r="A290" s="232" t="s">
        <v>1000</v>
      </c>
      <c r="B290" s="233" t="s">
        <v>1001</v>
      </c>
      <c r="C290" s="240"/>
      <c r="D290" s="240"/>
      <c r="E290" s="240"/>
      <c r="F290" s="71" t="str">
        <f t="shared" si="21"/>
        <v>NB</v>
      </c>
      <c r="G290" s="229"/>
      <c r="H290" s="241"/>
      <c r="I290" s="71" t="str">
        <f t="shared" si="24"/>
        <v>NB</v>
      </c>
      <c r="J290" s="240"/>
      <c r="K290" s="240"/>
      <c r="L290" s="240"/>
      <c r="M290" s="73" t="str">
        <f t="shared" si="22"/>
        <v>NB</v>
      </c>
      <c r="N290" s="115">
        <f t="shared" si="20"/>
        <v>0</v>
      </c>
      <c r="O290" s="240"/>
      <c r="P290" s="156" t="str">
        <f t="shared" si="23"/>
        <v>NB</v>
      </c>
    </row>
    <row r="291" spans="1:16" s="242" customFormat="1" ht="15">
      <c r="A291" s="232" t="s">
        <v>1002</v>
      </c>
      <c r="B291" s="233" t="s">
        <v>1003</v>
      </c>
      <c r="C291" s="240"/>
      <c r="D291" s="240"/>
      <c r="E291" s="240"/>
      <c r="F291" s="71" t="str">
        <f t="shared" si="21"/>
        <v>NB</v>
      </c>
      <c r="G291" s="229"/>
      <c r="H291" s="241"/>
      <c r="I291" s="71" t="str">
        <f t="shared" si="24"/>
        <v>NB</v>
      </c>
      <c r="J291" s="240"/>
      <c r="K291" s="240"/>
      <c r="L291" s="240"/>
      <c r="M291" s="73" t="str">
        <f t="shared" si="22"/>
        <v>NB</v>
      </c>
      <c r="N291" s="115">
        <f t="shared" si="20"/>
        <v>0</v>
      </c>
      <c r="O291" s="240"/>
      <c r="P291" s="156" t="str">
        <f t="shared" si="23"/>
        <v>NB</v>
      </c>
    </row>
    <row r="292" spans="1:16" s="242" customFormat="1" ht="15.75">
      <c r="A292" s="238" t="s">
        <v>1004</v>
      </c>
      <c r="B292" s="239" t="s">
        <v>1005</v>
      </c>
      <c r="C292" s="240"/>
      <c r="D292" s="240"/>
      <c r="E292" s="240"/>
      <c r="F292" s="71" t="str">
        <f t="shared" si="21"/>
        <v>NB</v>
      </c>
      <c r="G292" s="229"/>
      <c r="H292" s="241"/>
      <c r="I292" s="71" t="str">
        <f t="shared" si="24"/>
        <v>NB</v>
      </c>
      <c r="J292" s="240"/>
      <c r="K292" s="240"/>
      <c r="L292" s="240"/>
      <c r="M292" s="73" t="str">
        <f t="shared" si="22"/>
        <v>NB</v>
      </c>
      <c r="N292" s="115">
        <f t="shared" si="20"/>
        <v>0</v>
      </c>
      <c r="O292" s="240"/>
      <c r="P292" s="156" t="str">
        <f t="shared" si="23"/>
        <v>NB</v>
      </c>
    </row>
    <row r="293" spans="1:16" ht="15.75">
      <c r="A293" s="238" t="s">
        <v>1006</v>
      </c>
      <c r="B293" s="239" t="s">
        <v>1007</v>
      </c>
      <c r="C293" s="245"/>
      <c r="D293" s="245"/>
      <c r="E293" s="245"/>
      <c r="F293" s="71" t="str">
        <f t="shared" si="21"/>
        <v>NB</v>
      </c>
      <c r="G293" s="181"/>
      <c r="H293" s="182"/>
      <c r="I293" s="71" t="str">
        <f t="shared" si="24"/>
        <v>NB</v>
      </c>
      <c r="J293" s="245"/>
      <c r="K293" s="245"/>
      <c r="L293" s="245"/>
      <c r="M293" s="73" t="str">
        <f t="shared" si="22"/>
        <v>NB</v>
      </c>
      <c r="N293" s="115">
        <f t="shared" si="20"/>
        <v>0</v>
      </c>
      <c r="O293" s="245"/>
      <c r="P293" s="245" t="str">
        <f t="shared" si="23"/>
        <v>NB</v>
      </c>
    </row>
    <row r="294" spans="1:16" ht="15.75">
      <c r="A294" s="238" t="s">
        <v>1008</v>
      </c>
      <c r="B294" s="239" t="s">
        <v>1009</v>
      </c>
      <c r="C294" s="233"/>
      <c r="D294" s="233"/>
      <c r="E294" s="233"/>
      <c r="F294" s="71" t="str">
        <f t="shared" si="21"/>
        <v>NB</v>
      </c>
      <c r="G294" s="234"/>
      <c r="H294" s="235"/>
      <c r="I294" s="71" t="str">
        <f t="shared" si="24"/>
        <v>NB</v>
      </c>
      <c r="J294" s="233"/>
      <c r="K294" s="233"/>
      <c r="L294" s="233"/>
      <c r="M294" s="73" t="str">
        <f t="shared" si="22"/>
        <v>NB</v>
      </c>
      <c r="N294" s="115">
        <f t="shared" si="20"/>
        <v>0</v>
      </c>
      <c r="O294" s="233"/>
      <c r="P294" s="233" t="str">
        <f t="shared" si="23"/>
        <v>NB</v>
      </c>
    </row>
    <row r="295" spans="1:16" ht="17.25" customHeight="1">
      <c r="A295" s="238" t="s">
        <v>1010</v>
      </c>
      <c r="B295" s="239" t="s">
        <v>1011</v>
      </c>
      <c r="C295" s="246"/>
      <c r="D295" s="246"/>
      <c r="E295" s="246"/>
      <c r="F295" s="71" t="str">
        <f t="shared" si="21"/>
        <v>NB</v>
      </c>
      <c r="G295" s="247"/>
      <c r="H295" s="248"/>
      <c r="I295" s="249" t="str">
        <f t="shared" si="24"/>
        <v>NB</v>
      </c>
      <c r="J295" s="246"/>
      <c r="K295" s="246"/>
      <c r="L295" s="246"/>
      <c r="M295" s="73" t="str">
        <f t="shared" si="22"/>
        <v>NB</v>
      </c>
      <c r="N295" s="115">
        <f t="shared" si="20"/>
        <v>0</v>
      </c>
      <c r="O295" s="246"/>
      <c r="P295" s="246" t="str">
        <f t="shared" si="23"/>
        <v>NB</v>
      </c>
    </row>
    <row r="296" spans="1:16" s="55" customFormat="1" ht="15.75">
      <c r="A296" s="50" t="s">
        <v>1012</v>
      </c>
      <c r="B296" s="165" t="s">
        <v>1013</v>
      </c>
      <c r="C296" s="250"/>
      <c r="D296" s="230">
        <f>D297+D337+D346+D353+D354+D355</f>
        <v>0</v>
      </c>
      <c r="E296" s="230">
        <f>E297+E337+E346+E353+E354+E355</f>
        <v>0</v>
      </c>
      <c r="F296" s="167" t="str">
        <f t="shared" si="21"/>
        <v>NB</v>
      </c>
      <c r="G296" s="236">
        <f>G297+G337+G346+G353+G354+G355</f>
        <v>0</v>
      </c>
      <c r="H296" s="236">
        <f>H297+H337+H346+H353+H354+H355</f>
        <v>0</v>
      </c>
      <c r="I296" s="167" t="str">
        <f t="shared" si="24"/>
        <v>NB</v>
      </c>
      <c r="J296" s="230"/>
      <c r="K296" s="230">
        <f>K297+K337+K346+K353+K354+K355</f>
        <v>0</v>
      </c>
      <c r="L296" s="230">
        <f>L297+L337+L346+L353+L354+L355</f>
        <v>0</v>
      </c>
      <c r="M296" s="169" t="str">
        <f t="shared" si="22"/>
        <v>NB</v>
      </c>
      <c r="N296" s="170">
        <f t="shared" si="20"/>
        <v>0</v>
      </c>
      <c r="O296" s="236">
        <f>O297+O337+O346+O353+O354+O355</f>
        <v>0</v>
      </c>
      <c r="P296" s="236" t="str">
        <f t="shared" si="23"/>
        <v>NB</v>
      </c>
    </row>
    <row r="297" spans="1:16" s="55" customFormat="1" ht="15.75">
      <c r="A297" s="251" t="s">
        <v>1014</v>
      </c>
      <c r="B297" s="251" t="s">
        <v>1015</v>
      </c>
      <c r="C297" s="252"/>
      <c r="D297" s="252">
        <f>D298+D307+D316+D322+D329</f>
        <v>0</v>
      </c>
      <c r="E297" s="252">
        <f>E298+E307+E316+E322+E329</f>
        <v>0</v>
      </c>
      <c r="F297" s="71" t="str">
        <f t="shared" si="21"/>
        <v>NB</v>
      </c>
      <c r="G297" s="253">
        <f>G298+G307+G316+G322+G329</f>
        <v>0</v>
      </c>
      <c r="H297" s="253">
        <f>H298+H307+H316+H322+H329</f>
        <v>0</v>
      </c>
      <c r="I297" s="71" t="str">
        <f t="shared" si="24"/>
        <v>NB</v>
      </c>
      <c r="J297" s="252"/>
      <c r="K297" s="252">
        <f>K298+K307+K316+K322+K329</f>
        <v>0</v>
      </c>
      <c r="L297" s="252">
        <f>L298+L307+L316+L322+L329</f>
        <v>0</v>
      </c>
      <c r="M297" s="73" t="str">
        <f t="shared" si="22"/>
        <v>NB</v>
      </c>
      <c r="N297" s="120">
        <f t="shared" si="20"/>
        <v>0</v>
      </c>
      <c r="O297" s="253">
        <f>O298+O307+O316+O322+O329</f>
        <v>0</v>
      </c>
      <c r="P297" s="253" t="str">
        <f t="shared" si="23"/>
        <v>NB</v>
      </c>
    </row>
    <row r="298" spans="1:16" s="55" customFormat="1" ht="15.75">
      <c r="A298" s="254" t="s">
        <v>1016</v>
      </c>
      <c r="B298" s="255" t="s">
        <v>1017</v>
      </c>
      <c r="C298" s="202"/>
      <c r="D298" s="252">
        <f>SUM(D299:D305)</f>
        <v>0</v>
      </c>
      <c r="E298" s="252">
        <f>SUM(E299:E305)</f>
        <v>0</v>
      </c>
      <c r="F298" s="71" t="str">
        <f t="shared" si="21"/>
        <v>NB</v>
      </c>
      <c r="G298" s="253">
        <f t="shared" ref="G298:O298" si="25">SUM(G299:G305)</f>
        <v>0</v>
      </c>
      <c r="H298" s="253">
        <f t="shared" si="25"/>
        <v>0</v>
      </c>
      <c r="I298" s="71" t="str">
        <f t="shared" si="24"/>
        <v>NB</v>
      </c>
      <c r="J298" s="252"/>
      <c r="K298" s="252">
        <f t="shared" si="25"/>
        <v>0</v>
      </c>
      <c r="L298" s="252">
        <f t="shared" si="25"/>
        <v>0</v>
      </c>
      <c r="M298" s="73" t="str">
        <f t="shared" si="22"/>
        <v>NB</v>
      </c>
      <c r="N298" s="120">
        <f t="shared" si="20"/>
        <v>0</v>
      </c>
      <c r="O298" s="253">
        <f t="shared" si="25"/>
        <v>0</v>
      </c>
      <c r="P298" s="253" t="str">
        <f t="shared" si="23"/>
        <v>NB</v>
      </c>
    </row>
    <row r="299" spans="1:16" ht="15.75">
      <c r="A299" s="131" t="s">
        <v>1018</v>
      </c>
      <c r="B299" s="233" t="s">
        <v>1019</v>
      </c>
      <c r="C299" s="202"/>
      <c r="D299" s="202"/>
      <c r="E299" s="202"/>
      <c r="F299" s="71" t="str">
        <f t="shared" si="21"/>
        <v>NB</v>
      </c>
      <c r="G299" s="253"/>
      <c r="H299" s="252"/>
      <c r="I299" s="71" t="str">
        <f t="shared" si="24"/>
        <v>NB</v>
      </c>
      <c r="J299" s="202"/>
      <c r="K299" s="202"/>
      <c r="L299" s="202"/>
      <c r="M299" s="73" t="str">
        <f t="shared" si="22"/>
        <v>NB</v>
      </c>
      <c r="N299" s="115">
        <f t="shared" si="20"/>
        <v>0</v>
      </c>
      <c r="O299" s="202"/>
      <c r="P299" s="75" t="str">
        <f t="shared" si="23"/>
        <v>NB</v>
      </c>
    </row>
    <row r="300" spans="1:16" ht="15.75">
      <c r="A300" s="131" t="s">
        <v>1020</v>
      </c>
      <c r="B300" s="233" t="s">
        <v>1021</v>
      </c>
      <c r="C300" s="202"/>
      <c r="D300" s="202"/>
      <c r="E300" s="202"/>
      <c r="F300" s="71" t="str">
        <f t="shared" si="21"/>
        <v>NB</v>
      </c>
      <c r="G300" s="253"/>
      <c r="H300" s="252"/>
      <c r="I300" s="71" t="str">
        <f t="shared" si="24"/>
        <v>NB</v>
      </c>
      <c r="J300" s="202"/>
      <c r="K300" s="202"/>
      <c r="L300" s="202"/>
      <c r="M300" s="73" t="str">
        <f t="shared" si="22"/>
        <v>NB</v>
      </c>
      <c r="N300" s="115">
        <f t="shared" si="20"/>
        <v>0</v>
      </c>
      <c r="O300" s="202"/>
      <c r="P300" s="75" t="str">
        <f t="shared" si="23"/>
        <v>NB</v>
      </c>
    </row>
    <row r="301" spans="1:16" ht="15.75">
      <c r="A301" s="131" t="s">
        <v>1022</v>
      </c>
      <c r="B301" s="233" t="s">
        <v>1023</v>
      </c>
      <c r="C301" s="202"/>
      <c r="D301" s="202"/>
      <c r="E301" s="202"/>
      <c r="F301" s="71" t="str">
        <f t="shared" si="21"/>
        <v>NB</v>
      </c>
      <c r="G301" s="253"/>
      <c r="H301" s="252"/>
      <c r="I301" s="71" t="str">
        <f t="shared" si="24"/>
        <v>NB</v>
      </c>
      <c r="J301" s="202"/>
      <c r="K301" s="202"/>
      <c r="L301" s="202"/>
      <c r="M301" s="73" t="str">
        <f t="shared" si="22"/>
        <v>NB</v>
      </c>
      <c r="N301" s="115">
        <f t="shared" si="20"/>
        <v>0</v>
      </c>
      <c r="O301" s="202"/>
      <c r="P301" s="75" t="str">
        <f t="shared" si="23"/>
        <v>NB</v>
      </c>
    </row>
    <row r="302" spans="1:16" ht="35.25" customHeight="1">
      <c r="A302" s="131" t="s">
        <v>1024</v>
      </c>
      <c r="B302" s="233" t="s">
        <v>1025</v>
      </c>
      <c r="C302" s="202"/>
      <c r="D302" s="202"/>
      <c r="E302" s="202"/>
      <c r="F302" s="71" t="str">
        <f t="shared" si="21"/>
        <v>NB</v>
      </c>
      <c r="G302" s="253"/>
      <c r="H302" s="252"/>
      <c r="I302" s="71" t="str">
        <f t="shared" si="24"/>
        <v>NB</v>
      </c>
      <c r="J302" s="202"/>
      <c r="K302" s="202"/>
      <c r="L302" s="202"/>
      <c r="M302" s="73" t="str">
        <f t="shared" si="22"/>
        <v>NB</v>
      </c>
      <c r="N302" s="115">
        <f t="shared" si="20"/>
        <v>0</v>
      </c>
      <c r="O302" s="202"/>
      <c r="P302" s="75" t="str">
        <f t="shared" si="23"/>
        <v>NB</v>
      </c>
    </row>
    <row r="303" spans="1:16" ht="15.75">
      <c r="A303" s="131" t="s">
        <v>1026</v>
      </c>
      <c r="B303" s="233" t="s">
        <v>1027</v>
      </c>
      <c r="C303" s="202"/>
      <c r="D303" s="202"/>
      <c r="E303" s="202"/>
      <c r="F303" s="71" t="str">
        <f t="shared" si="21"/>
        <v>NB</v>
      </c>
      <c r="G303" s="253"/>
      <c r="H303" s="252"/>
      <c r="I303" s="71" t="str">
        <f t="shared" si="24"/>
        <v>NB</v>
      </c>
      <c r="J303" s="202"/>
      <c r="K303" s="202"/>
      <c r="L303" s="202"/>
      <c r="M303" s="73" t="str">
        <f t="shared" si="22"/>
        <v>NB</v>
      </c>
      <c r="N303" s="115">
        <f t="shared" si="20"/>
        <v>0</v>
      </c>
      <c r="O303" s="202"/>
      <c r="P303" s="75" t="str">
        <f t="shared" si="23"/>
        <v>NB</v>
      </c>
    </row>
    <row r="304" spans="1:16" ht="15.75">
      <c r="A304" s="131" t="s">
        <v>1028</v>
      </c>
      <c r="B304" s="233" t="s">
        <v>1029</v>
      </c>
      <c r="C304" s="202"/>
      <c r="D304" s="202"/>
      <c r="E304" s="202"/>
      <c r="F304" s="71" t="str">
        <f t="shared" si="21"/>
        <v>NB</v>
      </c>
      <c r="G304" s="253"/>
      <c r="H304" s="252"/>
      <c r="I304" s="71" t="str">
        <f t="shared" si="24"/>
        <v>NB</v>
      </c>
      <c r="J304" s="202"/>
      <c r="K304" s="202"/>
      <c r="L304" s="202"/>
      <c r="M304" s="73" t="str">
        <f t="shared" si="22"/>
        <v>NB</v>
      </c>
      <c r="N304" s="115">
        <f t="shared" si="20"/>
        <v>0</v>
      </c>
      <c r="O304" s="202"/>
      <c r="P304" s="75" t="str">
        <f t="shared" si="23"/>
        <v>NB</v>
      </c>
    </row>
    <row r="305" spans="1:65" ht="15.75">
      <c r="A305" s="131" t="s">
        <v>1030</v>
      </c>
      <c r="B305" s="233" t="s">
        <v>1031</v>
      </c>
      <c r="C305" s="202"/>
      <c r="D305" s="202"/>
      <c r="E305" s="202"/>
      <c r="F305" s="71" t="str">
        <f t="shared" si="21"/>
        <v>NB</v>
      </c>
      <c r="G305" s="253"/>
      <c r="H305" s="252"/>
      <c r="I305" s="71" t="str">
        <f t="shared" si="24"/>
        <v>NB</v>
      </c>
      <c r="J305" s="202"/>
      <c r="K305" s="202"/>
      <c r="L305" s="202"/>
      <c r="M305" s="73" t="str">
        <f t="shared" si="22"/>
        <v>NB</v>
      </c>
      <c r="N305" s="115">
        <f t="shared" si="20"/>
        <v>0</v>
      </c>
      <c r="O305" s="202"/>
      <c r="P305" s="75" t="str">
        <f t="shared" si="23"/>
        <v>NB</v>
      </c>
    </row>
    <row r="306" spans="1:65" ht="15.75">
      <c r="A306" s="131" t="s">
        <v>1032</v>
      </c>
      <c r="B306" s="233" t="s">
        <v>1033</v>
      </c>
      <c r="C306" s="202"/>
      <c r="D306" s="202"/>
      <c r="E306" s="202"/>
      <c r="F306" s="71" t="str">
        <f t="shared" si="21"/>
        <v>NB</v>
      </c>
      <c r="G306" s="253"/>
      <c r="H306" s="252"/>
      <c r="I306" s="71" t="str">
        <f t="shared" si="24"/>
        <v>NB</v>
      </c>
      <c r="J306" s="202"/>
      <c r="K306" s="202"/>
      <c r="L306" s="202"/>
      <c r="M306" s="73" t="str">
        <f t="shared" si="22"/>
        <v>NB</v>
      </c>
      <c r="N306" s="115">
        <f t="shared" si="20"/>
        <v>0</v>
      </c>
      <c r="O306" s="202"/>
      <c r="P306" s="75" t="str">
        <f t="shared" si="23"/>
        <v>NB</v>
      </c>
    </row>
    <row r="307" spans="1:65" s="207" customFormat="1" ht="15.75">
      <c r="A307" s="254" t="s">
        <v>1034</v>
      </c>
      <c r="B307" s="255" t="s">
        <v>1035</v>
      </c>
      <c r="C307" s="57"/>
      <c r="D307" s="256">
        <f>SUM(D308:D315)</f>
        <v>0</v>
      </c>
      <c r="E307" s="256">
        <f>SUM(E308:E315)</f>
        <v>0</v>
      </c>
      <c r="F307" s="66" t="str">
        <f t="shared" si="21"/>
        <v>NB</v>
      </c>
      <c r="G307" s="257">
        <f t="shared" ref="G307:O307" si="26">SUM(G308:G315)</f>
        <v>0</v>
      </c>
      <c r="H307" s="257">
        <f t="shared" si="26"/>
        <v>0</v>
      </c>
      <c r="I307" s="66" t="str">
        <f t="shared" si="24"/>
        <v>NB</v>
      </c>
      <c r="J307" s="256"/>
      <c r="K307" s="256">
        <f t="shared" si="26"/>
        <v>0</v>
      </c>
      <c r="L307" s="256">
        <f t="shared" si="26"/>
        <v>0</v>
      </c>
      <c r="M307" s="81" t="str">
        <f t="shared" si="22"/>
        <v>NB</v>
      </c>
      <c r="N307" s="124">
        <f t="shared" si="20"/>
        <v>0</v>
      </c>
      <c r="O307" s="257">
        <f t="shared" si="26"/>
        <v>0</v>
      </c>
      <c r="P307" s="257" t="str">
        <f t="shared" si="23"/>
        <v>NB</v>
      </c>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row>
    <row r="308" spans="1:65" ht="30">
      <c r="A308" s="131" t="s">
        <v>1036</v>
      </c>
      <c r="B308" s="233" t="s">
        <v>1037</v>
      </c>
      <c r="C308" s="202"/>
      <c r="D308" s="202"/>
      <c r="E308" s="202"/>
      <c r="F308" s="71" t="str">
        <f t="shared" si="21"/>
        <v>NB</v>
      </c>
      <c r="G308" s="253"/>
      <c r="H308" s="252"/>
      <c r="I308" s="71" t="str">
        <f t="shared" si="24"/>
        <v>NB</v>
      </c>
      <c r="J308" s="202"/>
      <c r="K308" s="202"/>
      <c r="L308" s="202"/>
      <c r="M308" s="73" t="str">
        <f t="shared" si="22"/>
        <v>NB</v>
      </c>
      <c r="N308" s="115">
        <f t="shared" si="20"/>
        <v>0</v>
      </c>
      <c r="O308" s="202"/>
      <c r="P308" s="75" t="str">
        <f t="shared" si="23"/>
        <v>NB</v>
      </c>
    </row>
    <row r="309" spans="1:65" ht="20.25" customHeight="1">
      <c r="A309" s="131" t="s">
        <v>1038</v>
      </c>
      <c r="B309" s="233" t="s">
        <v>1039</v>
      </c>
      <c r="C309" s="202"/>
      <c r="D309" s="202"/>
      <c r="E309" s="202"/>
      <c r="F309" s="71" t="str">
        <f t="shared" si="21"/>
        <v>NB</v>
      </c>
      <c r="G309" s="253"/>
      <c r="H309" s="252"/>
      <c r="I309" s="71" t="str">
        <f t="shared" si="24"/>
        <v>NB</v>
      </c>
      <c r="J309" s="202"/>
      <c r="K309" s="202"/>
      <c r="L309" s="202"/>
      <c r="M309" s="73" t="str">
        <f t="shared" si="22"/>
        <v>NB</v>
      </c>
      <c r="N309" s="115">
        <f t="shared" si="20"/>
        <v>0</v>
      </c>
      <c r="O309" s="202"/>
      <c r="P309" s="75" t="str">
        <f t="shared" si="23"/>
        <v>NB</v>
      </c>
    </row>
    <row r="310" spans="1:65" ht="23.25" customHeight="1">
      <c r="A310" s="131" t="s">
        <v>1040</v>
      </c>
      <c r="B310" s="233" t="s">
        <v>1041</v>
      </c>
      <c r="C310" s="202"/>
      <c r="D310" s="202"/>
      <c r="E310" s="202"/>
      <c r="F310" s="71" t="str">
        <f t="shared" si="21"/>
        <v>NB</v>
      </c>
      <c r="G310" s="253"/>
      <c r="H310" s="252"/>
      <c r="I310" s="71" t="str">
        <f t="shared" si="24"/>
        <v>NB</v>
      </c>
      <c r="J310" s="202"/>
      <c r="K310" s="202"/>
      <c r="L310" s="202"/>
      <c r="M310" s="73" t="str">
        <f t="shared" si="22"/>
        <v>NB</v>
      </c>
      <c r="N310" s="115">
        <f t="shared" si="20"/>
        <v>0</v>
      </c>
      <c r="O310" s="202"/>
      <c r="P310" s="75" t="str">
        <f t="shared" si="23"/>
        <v>NB</v>
      </c>
    </row>
    <row r="311" spans="1:65" ht="60">
      <c r="A311" s="131" t="s">
        <v>1042</v>
      </c>
      <c r="B311" s="233" t="s">
        <v>1043</v>
      </c>
      <c r="C311" s="202"/>
      <c r="D311" s="202"/>
      <c r="E311" s="202"/>
      <c r="F311" s="71" t="str">
        <f t="shared" si="21"/>
        <v>NB</v>
      </c>
      <c r="G311" s="253"/>
      <c r="H311" s="252"/>
      <c r="I311" s="71" t="str">
        <f t="shared" si="24"/>
        <v>NB</v>
      </c>
      <c r="J311" s="202"/>
      <c r="K311" s="202"/>
      <c r="L311" s="202"/>
      <c r="M311" s="73" t="str">
        <f t="shared" si="22"/>
        <v>NB</v>
      </c>
      <c r="N311" s="115">
        <f t="shared" si="20"/>
        <v>0</v>
      </c>
      <c r="O311" s="202"/>
      <c r="P311" s="75" t="str">
        <f t="shared" si="23"/>
        <v>NB</v>
      </c>
    </row>
    <row r="312" spans="1:65" ht="30">
      <c r="A312" s="131" t="s">
        <v>1044</v>
      </c>
      <c r="B312" s="233" t="s">
        <v>1045</v>
      </c>
      <c r="C312" s="202"/>
      <c r="D312" s="202"/>
      <c r="E312" s="202"/>
      <c r="F312" s="71" t="str">
        <f t="shared" si="21"/>
        <v>NB</v>
      </c>
      <c r="G312" s="253"/>
      <c r="H312" s="252"/>
      <c r="I312" s="71" t="str">
        <f t="shared" si="24"/>
        <v>NB</v>
      </c>
      <c r="J312" s="202"/>
      <c r="K312" s="202"/>
      <c r="L312" s="202"/>
      <c r="M312" s="73" t="str">
        <f t="shared" si="22"/>
        <v>NB</v>
      </c>
      <c r="N312" s="115">
        <f t="shared" si="20"/>
        <v>0</v>
      </c>
      <c r="O312" s="202"/>
      <c r="P312" s="75" t="str">
        <f t="shared" si="23"/>
        <v>NB</v>
      </c>
    </row>
    <row r="313" spans="1:65" ht="15.75">
      <c r="A313" s="131" t="s">
        <v>1046</v>
      </c>
      <c r="B313" s="233" t="s">
        <v>1047</v>
      </c>
      <c r="C313" s="202"/>
      <c r="D313" s="202"/>
      <c r="E313" s="202"/>
      <c r="F313" s="71" t="str">
        <f t="shared" si="21"/>
        <v>NB</v>
      </c>
      <c r="G313" s="253"/>
      <c r="H313" s="252"/>
      <c r="I313" s="71" t="str">
        <f t="shared" si="24"/>
        <v>NB</v>
      </c>
      <c r="J313" s="202"/>
      <c r="K313" s="202"/>
      <c r="L313" s="202"/>
      <c r="M313" s="73" t="str">
        <f t="shared" si="22"/>
        <v>NB</v>
      </c>
      <c r="N313" s="115">
        <f t="shared" ref="N313:N376" si="27">G313</f>
        <v>0</v>
      </c>
      <c r="O313" s="202"/>
      <c r="P313" s="75" t="str">
        <f t="shared" si="23"/>
        <v>NB</v>
      </c>
    </row>
    <row r="314" spans="1:65" ht="15.75">
      <c r="A314" s="131" t="s">
        <v>1048</v>
      </c>
      <c r="B314" s="233" t="s">
        <v>1049</v>
      </c>
      <c r="C314" s="202"/>
      <c r="D314" s="202"/>
      <c r="E314" s="202"/>
      <c r="F314" s="71" t="str">
        <f t="shared" si="21"/>
        <v>NB</v>
      </c>
      <c r="G314" s="253"/>
      <c r="H314" s="252"/>
      <c r="I314" s="71" t="str">
        <f t="shared" si="24"/>
        <v>NB</v>
      </c>
      <c r="J314" s="202"/>
      <c r="K314" s="202"/>
      <c r="L314" s="202"/>
      <c r="M314" s="73" t="str">
        <f t="shared" si="22"/>
        <v>NB</v>
      </c>
      <c r="N314" s="115">
        <f t="shared" si="27"/>
        <v>0</v>
      </c>
      <c r="O314" s="202"/>
      <c r="P314" s="75" t="str">
        <f t="shared" si="23"/>
        <v>NB</v>
      </c>
    </row>
    <row r="315" spans="1:65" ht="15.75">
      <c r="A315" s="131" t="s">
        <v>1050</v>
      </c>
      <c r="B315" s="233" t="s">
        <v>1051</v>
      </c>
      <c r="C315" s="202"/>
      <c r="D315" s="202"/>
      <c r="E315" s="202"/>
      <c r="F315" s="71" t="str">
        <f t="shared" si="21"/>
        <v>NB</v>
      </c>
      <c r="G315" s="253"/>
      <c r="H315" s="252"/>
      <c r="I315" s="71" t="str">
        <f t="shared" si="24"/>
        <v>NB</v>
      </c>
      <c r="J315" s="202"/>
      <c r="K315" s="202"/>
      <c r="L315" s="202"/>
      <c r="M315" s="73" t="str">
        <f t="shared" si="22"/>
        <v>NB</v>
      </c>
      <c r="N315" s="115">
        <f t="shared" si="27"/>
        <v>0</v>
      </c>
      <c r="O315" s="202"/>
      <c r="P315" s="75" t="str">
        <f t="shared" si="23"/>
        <v>NB</v>
      </c>
    </row>
    <row r="316" spans="1:65" s="207" customFormat="1" ht="30">
      <c r="A316" s="254" t="s">
        <v>1052</v>
      </c>
      <c r="B316" s="255" t="s">
        <v>1053</v>
      </c>
      <c r="C316" s="57"/>
      <c r="D316" s="256">
        <f>SUM(D317:D321)</f>
        <v>0</v>
      </c>
      <c r="E316" s="256">
        <f>SUM(E317:E321)</f>
        <v>0</v>
      </c>
      <c r="F316" s="66" t="str">
        <f t="shared" si="21"/>
        <v>NB</v>
      </c>
      <c r="G316" s="256">
        <f t="shared" ref="G316:O316" si="28">SUM(G317:G321)</f>
        <v>0</v>
      </c>
      <c r="H316" s="256">
        <f t="shared" si="28"/>
        <v>0</v>
      </c>
      <c r="I316" s="66" t="str">
        <f t="shared" si="24"/>
        <v>NB</v>
      </c>
      <c r="J316" s="256"/>
      <c r="K316" s="256">
        <f t="shared" si="28"/>
        <v>0</v>
      </c>
      <c r="L316" s="256">
        <f t="shared" si="28"/>
        <v>0</v>
      </c>
      <c r="M316" s="81" t="str">
        <f t="shared" si="22"/>
        <v>NB</v>
      </c>
      <c r="N316" s="124">
        <f t="shared" si="27"/>
        <v>0</v>
      </c>
      <c r="O316" s="256">
        <f t="shared" si="28"/>
        <v>0</v>
      </c>
      <c r="P316" s="256" t="str">
        <f t="shared" si="23"/>
        <v>NB</v>
      </c>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row>
    <row r="317" spans="1:65" ht="45">
      <c r="A317" s="131" t="s">
        <v>1054</v>
      </c>
      <c r="B317" s="233" t="s">
        <v>1055</v>
      </c>
      <c r="C317" s="202"/>
      <c r="D317" s="258"/>
      <c r="E317" s="258"/>
      <c r="F317" s="71" t="str">
        <f t="shared" si="21"/>
        <v>NB</v>
      </c>
      <c r="G317" s="259"/>
      <c r="H317" s="258"/>
      <c r="I317" s="71" t="str">
        <f t="shared" si="24"/>
        <v>NB</v>
      </c>
      <c r="J317" s="258"/>
      <c r="K317" s="258"/>
      <c r="L317" s="258"/>
      <c r="M317" s="73" t="str">
        <f t="shared" si="22"/>
        <v>NB</v>
      </c>
      <c r="N317" s="115">
        <f t="shared" si="27"/>
        <v>0</v>
      </c>
      <c r="O317" s="258"/>
      <c r="P317" s="75" t="str">
        <f t="shared" si="23"/>
        <v>NB</v>
      </c>
    </row>
    <row r="318" spans="1:65" ht="30">
      <c r="A318" s="131" t="s">
        <v>1056</v>
      </c>
      <c r="B318" s="233" t="s">
        <v>1057</v>
      </c>
      <c r="C318" s="202"/>
      <c r="D318" s="258"/>
      <c r="E318" s="258"/>
      <c r="F318" s="71" t="str">
        <f t="shared" si="21"/>
        <v>NB</v>
      </c>
      <c r="G318" s="259"/>
      <c r="H318" s="258"/>
      <c r="I318" s="71" t="str">
        <f t="shared" si="24"/>
        <v>NB</v>
      </c>
      <c r="J318" s="258"/>
      <c r="K318" s="258"/>
      <c r="L318" s="258"/>
      <c r="M318" s="73" t="str">
        <f t="shared" si="22"/>
        <v>NB</v>
      </c>
      <c r="N318" s="115">
        <f t="shared" si="27"/>
        <v>0</v>
      </c>
      <c r="O318" s="258"/>
      <c r="P318" s="75" t="str">
        <f t="shared" si="23"/>
        <v>NB</v>
      </c>
    </row>
    <row r="319" spans="1:65" ht="30">
      <c r="A319" s="131" t="s">
        <v>1058</v>
      </c>
      <c r="B319" s="233" t="s">
        <v>1059</v>
      </c>
      <c r="C319" s="202"/>
      <c r="D319" s="258"/>
      <c r="E319" s="258"/>
      <c r="F319" s="71" t="str">
        <f t="shared" si="21"/>
        <v>NB</v>
      </c>
      <c r="G319" s="259"/>
      <c r="H319" s="258"/>
      <c r="I319" s="71" t="str">
        <f t="shared" si="24"/>
        <v>NB</v>
      </c>
      <c r="J319" s="258"/>
      <c r="K319" s="258"/>
      <c r="L319" s="258"/>
      <c r="M319" s="73" t="str">
        <f t="shared" si="22"/>
        <v>NB</v>
      </c>
      <c r="N319" s="115">
        <f t="shared" si="27"/>
        <v>0</v>
      </c>
      <c r="O319" s="258"/>
      <c r="P319" s="75" t="str">
        <f t="shared" si="23"/>
        <v>NB</v>
      </c>
    </row>
    <row r="320" spans="1:65" ht="15.75">
      <c r="A320" s="131" t="s">
        <v>1060</v>
      </c>
      <c r="B320" s="233" t="s">
        <v>1061</v>
      </c>
      <c r="C320" s="202"/>
      <c r="D320" s="258"/>
      <c r="E320" s="258"/>
      <c r="F320" s="71" t="str">
        <f t="shared" si="21"/>
        <v>NB</v>
      </c>
      <c r="G320" s="259"/>
      <c r="H320" s="258"/>
      <c r="I320" s="71" t="str">
        <f t="shared" si="24"/>
        <v>NB</v>
      </c>
      <c r="J320" s="258"/>
      <c r="K320" s="258"/>
      <c r="L320" s="258"/>
      <c r="M320" s="73" t="str">
        <f t="shared" si="22"/>
        <v>NB</v>
      </c>
      <c r="N320" s="115">
        <f t="shared" si="27"/>
        <v>0</v>
      </c>
      <c r="O320" s="258"/>
      <c r="P320" s="75" t="str">
        <f t="shared" si="23"/>
        <v>NB</v>
      </c>
    </row>
    <row r="321" spans="1:65" ht="30">
      <c r="A321" s="131" t="s">
        <v>1062</v>
      </c>
      <c r="B321" s="233" t="s">
        <v>1063</v>
      </c>
      <c r="C321" s="202"/>
      <c r="D321" s="258"/>
      <c r="E321" s="258"/>
      <c r="F321" s="71" t="str">
        <f t="shared" si="21"/>
        <v>NB</v>
      </c>
      <c r="G321" s="259"/>
      <c r="H321" s="258"/>
      <c r="I321" s="71" t="str">
        <f t="shared" si="24"/>
        <v>NB</v>
      </c>
      <c r="J321" s="258"/>
      <c r="K321" s="258"/>
      <c r="L321" s="258"/>
      <c r="M321" s="73" t="str">
        <f t="shared" si="22"/>
        <v>NB</v>
      </c>
      <c r="N321" s="115">
        <f t="shared" si="27"/>
        <v>0</v>
      </c>
      <c r="O321" s="258"/>
      <c r="P321" s="75" t="str">
        <f t="shared" si="23"/>
        <v>NB</v>
      </c>
    </row>
    <row r="322" spans="1:65" s="207" customFormat="1" ht="15.75">
      <c r="A322" s="254" t="s">
        <v>1064</v>
      </c>
      <c r="B322" s="255" t="s">
        <v>1065</v>
      </c>
      <c r="C322" s="57"/>
      <c r="D322" s="256">
        <f>SUM(D323:D328)</f>
        <v>0</v>
      </c>
      <c r="E322" s="256">
        <f>SUM(E323:E328)</f>
        <v>0</v>
      </c>
      <c r="F322" s="66" t="str">
        <f t="shared" si="21"/>
        <v>NB</v>
      </c>
      <c r="G322" s="257">
        <f t="shared" ref="G322:O322" si="29">SUM(G323:G328)</f>
        <v>0</v>
      </c>
      <c r="H322" s="257">
        <f t="shared" si="29"/>
        <v>0</v>
      </c>
      <c r="I322" s="66" t="str">
        <f t="shared" si="24"/>
        <v>NB</v>
      </c>
      <c r="J322" s="256"/>
      <c r="K322" s="256">
        <f t="shared" si="29"/>
        <v>0</v>
      </c>
      <c r="L322" s="256">
        <f t="shared" si="29"/>
        <v>0</v>
      </c>
      <c r="M322" s="81" t="str">
        <f t="shared" si="22"/>
        <v>NB</v>
      </c>
      <c r="N322" s="124">
        <f t="shared" si="27"/>
        <v>0</v>
      </c>
      <c r="O322" s="257">
        <f t="shared" si="29"/>
        <v>0</v>
      </c>
      <c r="P322" s="257" t="str">
        <f t="shared" si="23"/>
        <v>NB</v>
      </c>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row>
    <row r="323" spans="1:65" ht="105">
      <c r="A323" s="260" t="s">
        <v>1066</v>
      </c>
      <c r="B323" s="233" t="s">
        <v>1067</v>
      </c>
      <c r="C323" s="202"/>
      <c r="D323" s="258"/>
      <c r="E323" s="258"/>
      <c r="F323" s="71" t="str">
        <f t="shared" si="21"/>
        <v>NB</v>
      </c>
      <c r="G323" s="259"/>
      <c r="H323" s="258"/>
      <c r="I323" s="71" t="str">
        <f t="shared" si="24"/>
        <v>NB</v>
      </c>
      <c r="J323" s="258"/>
      <c r="K323" s="258"/>
      <c r="L323" s="258"/>
      <c r="M323" s="73" t="str">
        <f t="shared" si="22"/>
        <v>NB</v>
      </c>
      <c r="N323" s="115">
        <f t="shared" si="27"/>
        <v>0</v>
      </c>
      <c r="O323" s="258"/>
      <c r="P323" s="75" t="str">
        <f t="shared" si="23"/>
        <v>NB</v>
      </c>
    </row>
    <row r="324" spans="1:65" ht="15.75">
      <c r="A324" s="260" t="s">
        <v>1068</v>
      </c>
      <c r="B324" s="233" t="s">
        <v>1069</v>
      </c>
      <c r="C324" s="202"/>
      <c r="D324" s="258"/>
      <c r="E324" s="258"/>
      <c r="F324" s="71" t="str">
        <f t="shared" si="21"/>
        <v>NB</v>
      </c>
      <c r="G324" s="259"/>
      <c r="H324" s="258"/>
      <c r="I324" s="71" t="str">
        <f t="shared" si="24"/>
        <v>NB</v>
      </c>
      <c r="J324" s="258"/>
      <c r="K324" s="258"/>
      <c r="L324" s="258"/>
      <c r="M324" s="73" t="str">
        <f t="shared" si="22"/>
        <v>NB</v>
      </c>
      <c r="N324" s="115">
        <f t="shared" si="27"/>
        <v>0</v>
      </c>
      <c r="O324" s="258"/>
      <c r="P324" s="75" t="str">
        <f t="shared" si="23"/>
        <v>NB</v>
      </c>
    </row>
    <row r="325" spans="1:65" ht="45">
      <c r="A325" s="260" t="s">
        <v>1070</v>
      </c>
      <c r="B325" s="233" t="s">
        <v>1071</v>
      </c>
      <c r="C325" s="202"/>
      <c r="D325" s="258"/>
      <c r="E325" s="258"/>
      <c r="F325" s="71" t="str">
        <f t="shared" si="21"/>
        <v>NB</v>
      </c>
      <c r="G325" s="259"/>
      <c r="H325" s="258"/>
      <c r="I325" s="71" t="str">
        <f t="shared" si="24"/>
        <v>NB</v>
      </c>
      <c r="J325" s="258"/>
      <c r="K325" s="258"/>
      <c r="L325" s="258"/>
      <c r="M325" s="73" t="str">
        <f t="shared" si="22"/>
        <v>NB</v>
      </c>
      <c r="N325" s="115">
        <f t="shared" si="27"/>
        <v>0</v>
      </c>
      <c r="O325" s="258"/>
      <c r="P325" s="75" t="str">
        <f t="shared" si="23"/>
        <v>NB</v>
      </c>
    </row>
    <row r="326" spans="1:65" ht="45">
      <c r="A326" s="260" t="s">
        <v>1072</v>
      </c>
      <c r="B326" s="233" t="s">
        <v>1073</v>
      </c>
      <c r="C326" s="202"/>
      <c r="D326" s="258"/>
      <c r="E326" s="258"/>
      <c r="F326" s="71" t="str">
        <f t="shared" si="21"/>
        <v>NB</v>
      </c>
      <c r="G326" s="259"/>
      <c r="H326" s="258"/>
      <c r="I326" s="71" t="str">
        <f t="shared" si="24"/>
        <v>NB</v>
      </c>
      <c r="J326" s="258"/>
      <c r="K326" s="258"/>
      <c r="L326" s="258"/>
      <c r="M326" s="73" t="str">
        <f t="shared" si="22"/>
        <v>NB</v>
      </c>
      <c r="N326" s="115">
        <f t="shared" si="27"/>
        <v>0</v>
      </c>
      <c r="O326" s="258"/>
      <c r="P326" s="75" t="str">
        <f t="shared" si="23"/>
        <v>NB</v>
      </c>
    </row>
    <row r="327" spans="1:65" ht="75">
      <c r="A327" s="260" t="s">
        <v>1074</v>
      </c>
      <c r="B327" s="233" t="s">
        <v>1075</v>
      </c>
      <c r="C327" s="202"/>
      <c r="D327" s="258"/>
      <c r="E327" s="258"/>
      <c r="F327" s="71" t="str">
        <f t="shared" si="21"/>
        <v>NB</v>
      </c>
      <c r="G327" s="259"/>
      <c r="H327" s="258"/>
      <c r="I327" s="71" t="str">
        <f t="shared" si="24"/>
        <v>NB</v>
      </c>
      <c r="J327" s="258"/>
      <c r="K327" s="258"/>
      <c r="L327" s="258"/>
      <c r="M327" s="73" t="str">
        <f t="shared" si="22"/>
        <v>NB</v>
      </c>
      <c r="N327" s="115">
        <f t="shared" si="27"/>
        <v>0</v>
      </c>
      <c r="O327" s="258"/>
      <c r="P327" s="75" t="str">
        <f t="shared" si="23"/>
        <v>NB</v>
      </c>
    </row>
    <row r="328" spans="1:65" ht="30">
      <c r="A328" s="260" t="s">
        <v>1076</v>
      </c>
      <c r="B328" s="233" t="s">
        <v>1077</v>
      </c>
      <c r="C328" s="202"/>
      <c r="D328" s="258"/>
      <c r="E328" s="258"/>
      <c r="F328" s="71" t="str">
        <f t="shared" si="21"/>
        <v>NB</v>
      </c>
      <c r="G328" s="259"/>
      <c r="H328" s="258"/>
      <c r="I328" s="71" t="str">
        <f t="shared" si="24"/>
        <v>NB</v>
      </c>
      <c r="J328" s="258"/>
      <c r="K328" s="258"/>
      <c r="L328" s="258"/>
      <c r="M328" s="73" t="str">
        <f t="shared" si="22"/>
        <v>NB</v>
      </c>
      <c r="N328" s="115">
        <f t="shared" si="27"/>
        <v>0</v>
      </c>
      <c r="O328" s="258"/>
      <c r="P328" s="75" t="str">
        <f t="shared" si="23"/>
        <v>NB</v>
      </c>
    </row>
    <row r="329" spans="1:65" s="261" customFormat="1" ht="15.75">
      <c r="A329" s="254" t="s">
        <v>1078</v>
      </c>
      <c r="B329" s="255" t="s">
        <v>1079</v>
      </c>
      <c r="C329" s="57"/>
      <c r="D329" s="256">
        <f>SUM(D330:D336)</f>
        <v>0</v>
      </c>
      <c r="E329" s="256">
        <f>SUM(E330:E336)</f>
        <v>0</v>
      </c>
      <c r="F329" s="161" t="str">
        <f t="shared" si="21"/>
        <v>NB</v>
      </c>
      <c r="G329" s="257">
        <f>SUM(G330:G336)</f>
        <v>0</v>
      </c>
      <c r="H329" s="257">
        <f>SUM(H330:H336)</f>
        <v>0</v>
      </c>
      <c r="I329" s="161" t="str">
        <f t="shared" si="24"/>
        <v>NB</v>
      </c>
      <c r="J329" s="256"/>
      <c r="K329" s="256">
        <f>SUM(K330:K336)</f>
        <v>0</v>
      </c>
      <c r="L329" s="256">
        <f>SUM(L330:L336)</f>
        <v>0</v>
      </c>
      <c r="M329" s="162" t="str">
        <f t="shared" si="22"/>
        <v>NB</v>
      </c>
      <c r="N329" s="124">
        <f t="shared" si="27"/>
        <v>0</v>
      </c>
      <c r="O329" s="257">
        <f>SUM(O330:O336)</f>
        <v>0</v>
      </c>
      <c r="P329" s="102" t="str">
        <f t="shared" si="23"/>
        <v>NB</v>
      </c>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row>
    <row r="330" spans="1:65" ht="15.75">
      <c r="A330" s="260" t="s">
        <v>1078</v>
      </c>
      <c r="B330" s="233" t="s">
        <v>1080</v>
      </c>
      <c r="C330" s="202"/>
      <c r="D330" s="258"/>
      <c r="E330" s="258"/>
      <c r="F330" s="71" t="str">
        <f t="shared" si="21"/>
        <v>NB</v>
      </c>
      <c r="G330" s="259"/>
      <c r="H330" s="258"/>
      <c r="I330" s="71" t="str">
        <f t="shared" si="24"/>
        <v>NB</v>
      </c>
      <c r="J330" s="258"/>
      <c r="K330" s="258"/>
      <c r="L330" s="258"/>
      <c r="M330" s="73" t="str">
        <f t="shared" si="22"/>
        <v>NB</v>
      </c>
      <c r="N330" s="115">
        <f t="shared" si="27"/>
        <v>0</v>
      </c>
      <c r="O330" s="258"/>
      <c r="P330" s="75" t="str">
        <f t="shared" si="23"/>
        <v>NB</v>
      </c>
    </row>
    <row r="331" spans="1:65" ht="15.75">
      <c r="A331" s="260" t="s">
        <v>1081</v>
      </c>
      <c r="B331" s="233" t="s">
        <v>1082</v>
      </c>
      <c r="C331" s="202"/>
      <c r="D331" s="258"/>
      <c r="E331" s="258"/>
      <c r="F331" s="71" t="str">
        <f t="shared" si="21"/>
        <v>NB</v>
      </c>
      <c r="G331" s="259"/>
      <c r="H331" s="258"/>
      <c r="I331" s="71" t="str">
        <f t="shared" si="24"/>
        <v>NB</v>
      </c>
      <c r="J331" s="258"/>
      <c r="K331" s="258"/>
      <c r="L331" s="258"/>
      <c r="M331" s="73" t="str">
        <f t="shared" si="22"/>
        <v>NB</v>
      </c>
      <c r="N331" s="115">
        <f t="shared" si="27"/>
        <v>0</v>
      </c>
      <c r="O331" s="258"/>
      <c r="P331" s="75" t="str">
        <f t="shared" si="23"/>
        <v>NB</v>
      </c>
    </row>
    <row r="332" spans="1:65" ht="30">
      <c r="A332" s="260" t="s">
        <v>1083</v>
      </c>
      <c r="B332" s="233" t="s">
        <v>1084</v>
      </c>
      <c r="C332" s="202"/>
      <c r="D332" s="258"/>
      <c r="E332" s="258"/>
      <c r="F332" s="71" t="str">
        <f t="shared" si="21"/>
        <v>NB</v>
      </c>
      <c r="G332" s="259"/>
      <c r="H332" s="258"/>
      <c r="I332" s="71" t="str">
        <f t="shared" si="24"/>
        <v>NB</v>
      </c>
      <c r="J332" s="258"/>
      <c r="K332" s="258"/>
      <c r="L332" s="258"/>
      <c r="M332" s="73" t="str">
        <f t="shared" si="22"/>
        <v>NB</v>
      </c>
      <c r="N332" s="115">
        <f t="shared" si="27"/>
        <v>0</v>
      </c>
      <c r="O332" s="258"/>
      <c r="P332" s="75" t="str">
        <f t="shared" si="23"/>
        <v>NB</v>
      </c>
    </row>
    <row r="333" spans="1:65" ht="15.75">
      <c r="A333" s="260" t="s">
        <v>1085</v>
      </c>
      <c r="B333" s="233" t="s">
        <v>1086</v>
      </c>
      <c r="C333" s="202"/>
      <c r="D333" s="258"/>
      <c r="E333" s="258"/>
      <c r="F333" s="71" t="str">
        <f t="shared" si="21"/>
        <v>NB</v>
      </c>
      <c r="G333" s="259"/>
      <c r="H333" s="258"/>
      <c r="I333" s="71" t="str">
        <f t="shared" si="24"/>
        <v>NB</v>
      </c>
      <c r="J333" s="258"/>
      <c r="K333" s="258"/>
      <c r="L333" s="258"/>
      <c r="M333" s="73" t="str">
        <f t="shared" si="22"/>
        <v>NB</v>
      </c>
      <c r="N333" s="115">
        <f t="shared" si="27"/>
        <v>0</v>
      </c>
      <c r="O333" s="258"/>
      <c r="P333" s="75" t="str">
        <f t="shared" si="23"/>
        <v>NB</v>
      </c>
    </row>
    <row r="334" spans="1:65" ht="15.75">
      <c r="A334" s="260" t="s">
        <v>1087</v>
      </c>
      <c r="B334" s="233" t="s">
        <v>1088</v>
      </c>
      <c r="C334" s="202"/>
      <c r="D334" s="258"/>
      <c r="E334" s="258"/>
      <c r="F334" s="71" t="str">
        <f t="shared" si="21"/>
        <v>NB</v>
      </c>
      <c r="G334" s="259"/>
      <c r="H334" s="258"/>
      <c r="I334" s="71" t="str">
        <f t="shared" si="24"/>
        <v>NB</v>
      </c>
      <c r="J334" s="258"/>
      <c r="K334" s="258"/>
      <c r="L334" s="258"/>
      <c r="M334" s="73" t="str">
        <f t="shared" si="22"/>
        <v>NB</v>
      </c>
      <c r="N334" s="115">
        <f t="shared" si="27"/>
        <v>0</v>
      </c>
      <c r="O334" s="258"/>
      <c r="P334" s="75" t="str">
        <f t="shared" si="23"/>
        <v>NB</v>
      </c>
    </row>
    <row r="335" spans="1:65" ht="15.75">
      <c r="A335" s="260" t="s">
        <v>1089</v>
      </c>
      <c r="B335" s="233" t="s">
        <v>1090</v>
      </c>
      <c r="C335" s="202"/>
      <c r="D335" s="258"/>
      <c r="E335" s="258"/>
      <c r="F335" s="71" t="str">
        <f t="shared" si="21"/>
        <v>NB</v>
      </c>
      <c r="G335" s="259"/>
      <c r="H335" s="258"/>
      <c r="I335" s="71" t="str">
        <f t="shared" si="24"/>
        <v>NB</v>
      </c>
      <c r="J335" s="258"/>
      <c r="K335" s="258"/>
      <c r="L335" s="258"/>
      <c r="M335" s="73" t="str">
        <f t="shared" si="22"/>
        <v>NB</v>
      </c>
      <c r="N335" s="115">
        <f t="shared" si="27"/>
        <v>0</v>
      </c>
      <c r="O335" s="258"/>
      <c r="P335" s="75" t="str">
        <f t="shared" si="23"/>
        <v>NB</v>
      </c>
    </row>
    <row r="336" spans="1:65" ht="15.75">
      <c r="A336" s="260" t="s">
        <v>1091</v>
      </c>
      <c r="B336" s="233" t="s">
        <v>1092</v>
      </c>
      <c r="C336" s="202"/>
      <c r="D336" s="258"/>
      <c r="E336" s="258"/>
      <c r="F336" s="71" t="str">
        <f t="shared" si="21"/>
        <v>NB</v>
      </c>
      <c r="G336" s="259"/>
      <c r="H336" s="258"/>
      <c r="I336" s="71" t="str">
        <f t="shared" si="24"/>
        <v>NB</v>
      </c>
      <c r="J336" s="258"/>
      <c r="K336" s="258"/>
      <c r="L336" s="258"/>
      <c r="M336" s="73" t="str">
        <f t="shared" si="22"/>
        <v>NB</v>
      </c>
      <c r="N336" s="115">
        <f t="shared" si="27"/>
        <v>0</v>
      </c>
      <c r="O336" s="258"/>
      <c r="P336" s="75" t="str">
        <f t="shared" si="23"/>
        <v>NB</v>
      </c>
    </row>
    <row r="337" spans="1:65" s="55" customFormat="1" ht="15.75">
      <c r="A337" s="251" t="s">
        <v>1093</v>
      </c>
      <c r="B337" s="251" t="s">
        <v>1094</v>
      </c>
      <c r="C337" s="202"/>
      <c r="D337" s="252">
        <v>0</v>
      </c>
      <c r="E337" s="252"/>
      <c r="F337" s="71" t="str">
        <f t="shared" ref="F337:F354" si="30">IF(D337,(D337-E337)/D337,"NB")</f>
        <v>NB</v>
      </c>
      <c r="G337" s="253">
        <v>0</v>
      </c>
      <c r="H337" s="253">
        <f>H338</f>
        <v>0</v>
      </c>
      <c r="I337" s="71" t="str">
        <f t="shared" si="24"/>
        <v>NB</v>
      </c>
      <c r="J337" s="252"/>
      <c r="K337" s="252">
        <v>0</v>
      </c>
      <c r="L337" s="252">
        <v>0</v>
      </c>
      <c r="M337" s="73" t="str">
        <f t="shared" si="22"/>
        <v>NB</v>
      </c>
      <c r="N337" s="120">
        <f t="shared" si="27"/>
        <v>0</v>
      </c>
      <c r="O337" s="252">
        <v>0</v>
      </c>
      <c r="P337" s="75" t="str">
        <f t="shared" si="23"/>
        <v>NB</v>
      </c>
    </row>
    <row r="338" spans="1:65" s="55" customFormat="1" ht="15.75">
      <c r="A338" s="202"/>
      <c r="B338" s="255" t="s">
        <v>1095</v>
      </c>
      <c r="C338" s="202"/>
      <c r="D338" s="262">
        <f>SUM(D339:D345)</f>
        <v>0</v>
      </c>
      <c r="E338" s="262">
        <f>SUM(E339:E345)</f>
        <v>0</v>
      </c>
      <c r="F338" s="255" t="str">
        <f t="shared" si="30"/>
        <v>NB</v>
      </c>
      <c r="G338" s="263">
        <f>SUM(G339:G345)</f>
        <v>0</v>
      </c>
      <c r="H338" s="263">
        <f>SUM(H339:H345)</f>
        <v>0</v>
      </c>
      <c r="I338" s="255" t="str">
        <f t="shared" si="24"/>
        <v>NB</v>
      </c>
      <c r="J338" s="255"/>
      <c r="K338" s="263">
        <f>SUM(K339:K345)</f>
        <v>0</v>
      </c>
      <c r="L338" s="263">
        <f>SUM(L339:L345)</f>
        <v>0</v>
      </c>
      <c r="M338" s="255" t="str">
        <f t="shared" si="22"/>
        <v>NB</v>
      </c>
      <c r="N338" s="264">
        <f t="shared" si="27"/>
        <v>0</v>
      </c>
      <c r="O338" s="264">
        <f>SUM(O339:O345)</f>
        <v>0</v>
      </c>
      <c r="P338" s="255" t="str">
        <f t="shared" si="23"/>
        <v>NB</v>
      </c>
    </row>
    <row r="339" spans="1:65" ht="60">
      <c r="A339" s="131" t="s">
        <v>1096</v>
      </c>
      <c r="B339" s="233" t="s">
        <v>1097</v>
      </c>
      <c r="C339" s="202"/>
      <c r="D339" s="258"/>
      <c r="E339" s="258"/>
      <c r="F339" s="71" t="str">
        <f t="shared" si="30"/>
        <v>NB</v>
      </c>
      <c r="G339" s="259"/>
      <c r="H339" s="258"/>
      <c r="I339" s="71" t="str">
        <f t="shared" si="24"/>
        <v>NB</v>
      </c>
      <c r="J339" s="258"/>
      <c r="K339" s="258"/>
      <c r="L339" s="258"/>
      <c r="M339" s="73" t="str">
        <f t="shared" si="22"/>
        <v>NB</v>
      </c>
      <c r="N339" s="115">
        <f t="shared" si="27"/>
        <v>0</v>
      </c>
      <c r="O339" s="258"/>
      <c r="P339" s="75" t="str">
        <f t="shared" si="23"/>
        <v>NB</v>
      </c>
    </row>
    <row r="340" spans="1:65" ht="15.75">
      <c r="A340" s="131" t="s">
        <v>1098</v>
      </c>
      <c r="B340" s="233" t="s">
        <v>1099</v>
      </c>
      <c r="C340" s="202"/>
      <c r="D340" s="202"/>
      <c r="E340" s="202"/>
      <c r="F340" s="71" t="str">
        <f t="shared" si="30"/>
        <v>NB</v>
      </c>
      <c r="G340" s="253"/>
      <c r="H340" s="252"/>
      <c r="I340" s="71" t="str">
        <f t="shared" si="24"/>
        <v>NB</v>
      </c>
      <c r="J340" s="202"/>
      <c r="K340" s="202"/>
      <c r="L340" s="202"/>
      <c r="M340" s="73" t="str">
        <f t="shared" si="22"/>
        <v>NB</v>
      </c>
      <c r="N340" s="115">
        <f t="shared" si="27"/>
        <v>0</v>
      </c>
      <c r="O340" s="202"/>
      <c r="P340" s="75" t="str">
        <f t="shared" si="23"/>
        <v>NB</v>
      </c>
    </row>
    <row r="341" spans="1:65" ht="15.75">
      <c r="A341" s="131" t="s">
        <v>1100</v>
      </c>
      <c r="B341" s="233" t="s">
        <v>1101</v>
      </c>
      <c r="C341" s="202"/>
      <c r="D341" s="202"/>
      <c r="E341" s="202"/>
      <c r="F341" s="71" t="str">
        <f t="shared" si="30"/>
        <v>NB</v>
      </c>
      <c r="G341" s="253"/>
      <c r="H341" s="252"/>
      <c r="I341" s="71" t="str">
        <f t="shared" si="24"/>
        <v>NB</v>
      </c>
      <c r="J341" s="202"/>
      <c r="K341" s="202"/>
      <c r="L341" s="202"/>
      <c r="M341" s="73" t="str">
        <f t="shared" si="22"/>
        <v>NB</v>
      </c>
      <c r="N341" s="115">
        <f t="shared" si="27"/>
        <v>0</v>
      </c>
      <c r="O341" s="202"/>
      <c r="P341" s="75" t="str">
        <f t="shared" si="23"/>
        <v>NB</v>
      </c>
    </row>
    <row r="342" spans="1:65" ht="48.75" customHeight="1">
      <c r="A342" s="131" t="s">
        <v>1102</v>
      </c>
      <c r="B342" s="233" t="s">
        <v>1103</v>
      </c>
      <c r="C342" s="202"/>
      <c r="D342" s="202"/>
      <c r="E342" s="202"/>
      <c r="F342" s="71" t="str">
        <f t="shared" si="30"/>
        <v>NB</v>
      </c>
      <c r="G342" s="253"/>
      <c r="H342" s="252"/>
      <c r="I342" s="71" t="str">
        <f t="shared" si="24"/>
        <v>NB</v>
      </c>
      <c r="J342" s="202"/>
      <c r="K342" s="202"/>
      <c r="L342" s="202"/>
      <c r="M342" s="73" t="str">
        <f t="shared" si="22"/>
        <v>NB</v>
      </c>
      <c r="N342" s="115">
        <f t="shared" si="27"/>
        <v>0</v>
      </c>
      <c r="O342" s="202"/>
      <c r="P342" s="75" t="str">
        <f t="shared" si="23"/>
        <v>NB</v>
      </c>
    </row>
    <row r="343" spans="1:65" ht="17.25" customHeight="1">
      <c r="A343" s="131" t="s">
        <v>1104</v>
      </c>
      <c r="B343" s="233" t="s">
        <v>1105</v>
      </c>
      <c r="C343" s="202"/>
      <c r="D343" s="202"/>
      <c r="E343" s="202"/>
      <c r="F343" s="71" t="str">
        <f t="shared" si="30"/>
        <v>NB</v>
      </c>
      <c r="G343" s="253"/>
      <c r="H343" s="252"/>
      <c r="I343" s="71" t="str">
        <f t="shared" si="24"/>
        <v>NB</v>
      </c>
      <c r="J343" s="202"/>
      <c r="K343" s="202"/>
      <c r="L343" s="202"/>
      <c r="M343" s="73" t="str">
        <f t="shared" si="22"/>
        <v>NB</v>
      </c>
      <c r="N343" s="115">
        <f t="shared" si="27"/>
        <v>0</v>
      </c>
      <c r="O343" s="202"/>
      <c r="P343" s="75" t="str">
        <f t="shared" si="23"/>
        <v>NB</v>
      </c>
    </row>
    <row r="344" spans="1:65" ht="15.75" customHeight="1">
      <c r="A344" s="131" t="s">
        <v>1106</v>
      </c>
      <c r="B344" s="233" t="s">
        <v>1107</v>
      </c>
      <c r="C344" s="202"/>
      <c r="D344" s="202"/>
      <c r="E344" s="202"/>
      <c r="F344" s="71" t="str">
        <f t="shared" si="30"/>
        <v>NB</v>
      </c>
      <c r="G344" s="253"/>
      <c r="H344" s="252"/>
      <c r="I344" s="71" t="str">
        <f t="shared" si="24"/>
        <v>NB</v>
      </c>
      <c r="J344" s="202"/>
      <c r="K344" s="202"/>
      <c r="L344" s="202"/>
      <c r="M344" s="73" t="str">
        <f t="shared" si="22"/>
        <v>NB</v>
      </c>
      <c r="N344" s="115">
        <f t="shared" si="27"/>
        <v>0</v>
      </c>
      <c r="O344" s="202"/>
      <c r="P344" s="75" t="str">
        <f t="shared" si="23"/>
        <v>NB</v>
      </c>
    </row>
    <row r="345" spans="1:65" ht="16.5" customHeight="1">
      <c r="A345" s="131" t="s">
        <v>1108</v>
      </c>
      <c r="B345" s="233" t="s">
        <v>1109</v>
      </c>
      <c r="C345" s="202"/>
      <c r="D345" s="202"/>
      <c r="E345" s="202"/>
      <c r="F345" s="71" t="str">
        <f t="shared" si="30"/>
        <v>NB</v>
      </c>
      <c r="G345" s="253"/>
      <c r="H345" s="252"/>
      <c r="I345" s="71" t="str">
        <f t="shared" si="24"/>
        <v>NB</v>
      </c>
      <c r="J345" s="202"/>
      <c r="K345" s="202"/>
      <c r="L345" s="202"/>
      <c r="M345" s="73" t="str">
        <f t="shared" si="22"/>
        <v>NB</v>
      </c>
      <c r="N345" s="115">
        <f t="shared" si="27"/>
        <v>0</v>
      </c>
      <c r="O345" s="202"/>
      <c r="P345" s="75" t="str">
        <f t="shared" si="23"/>
        <v>NB</v>
      </c>
    </row>
    <row r="346" spans="1:65" s="207" customFormat="1" ht="15.75">
      <c r="A346" s="265" t="s">
        <v>1110</v>
      </c>
      <c r="B346" s="255" t="s">
        <v>1111</v>
      </c>
      <c r="C346" s="57"/>
      <c r="D346" s="256">
        <f>SUM(D347:D352)</f>
        <v>0</v>
      </c>
      <c r="E346" s="256"/>
      <c r="F346" s="66" t="str">
        <f t="shared" si="30"/>
        <v>NB</v>
      </c>
      <c r="G346" s="257">
        <f t="shared" ref="G346:O346" si="31">SUM(G347:G352)</f>
        <v>0</v>
      </c>
      <c r="H346" s="257">
        <f t="shared" si="31"/>
        <v>0</v>
      </c>
      <c r="I346" s="66" t="str">
        <f t="shared" si="24"/>
        <v>NB</v>
      </c>
      <c r="J346" s="256"/>
      <c r="K346" s="256">
        <f t="shared" si="31"/>
        <v>0</v>
      </c>
      <c r="L346" s="256">
        <f t="shared" si="31"/>
        <v>0</v>
      </c>
      <c r="M346" s="81" t="str">
        <f t="shared" ref="M346:M380" si="32">IF(K346,(K346-L346)/K346,"NB")</f>
        <v>NB</v>
      </c>
      <c r="N346" s="124">
        <f t="shared" si="27"/>
        <v>0</v>
      </c>
      <c r="O346" s="257">
        <f t="shared" si="31"/>
        <v>0</v>
      </c>
      <c r="P346" s="257" t="str">
        <f t="shared" si="23"/>
        <v>NB</v>
      </c>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row>
    <row r="347" spans="1:65" ht="15.75">
      <c r="A347" s="232" t="s">
        <v>1112</v>
      </c>
      <c r="B347" s="233" t="s">
        <v>1099</v>
      </c>
      <c r="C347" s="202"/>
      <c r="D347" s="202"/>
      <c r="E347" s="202"/>
      <c r="F347" s="71" t="str">
        <f t="shared" si="30"/>
        <v>NB</v>
      </c>
      <c r="G347" s="253"/>
      <c r="H347" s="252"/>
      <c r="I347" s="71" t="str">
        <f t="shared" si="24"/>
        <v>NB</v>
      </c>
      <c r="J347" s="202"/>
      <c r="K347" s="202"/>
      <c r="L347" s="202"/>
      <c r="M347" s="73" t="str">
        <f t="shared" si="32"/>
        <v>NB</v>
      </c>
      <c r="N347" s="115">
        <f t="shared" si="27"/>
        <v>0</v>
      </c>
      <c r="O347" s="202"/>
      <c r="P347" s="75" t="str">
        <f t="shared" ref="P347:P410" si="33">IF(N347,(N347-O347)/N347,"NB")</f>
        <v>NB</v>
      </c>
    </row>
    <row r="348" spans="1:65" ht="15.75">
      <c r="A348" s="232" t="s">
        <v>1113</v>
      </c>
      <c r="B348" s="233" t="s">
        <v>1114</v>
      </c>
      <c r="C348" s="202"/>
      <c r="D348" s="202"/>
      <c r="E348" s="202"/>
      <c r="F348" s="71" t="str">
        <f t="shared" si="30"/>
        <v>NB</v>
      </c>
      <c r="G348" s="253"/>
      <c r="H348" s="252"/>
      <c r="I348" s="71" t="str">
        <f t="shared" ref="I348:I354" si="34">IF(G348,(G348-H348)/G348,"NB")</f>
        <v>NB</v>
      </c>
      <c r="J348" s="202"/>
      <c r="K348" s="202"/>
      <c r="L348" s="202"/>
      <c r="M348" s="73" t="str">
        <f t="shared" si="32"/>
        <v>NB</v>
      </c>
      <c r="N348" s="115">
        <f t="shared" si="27"/>
        <v>0</v>
      </c>
      <c r="O348" s="202"/>
      <c r="P348" s="75" t="str">
        <f t="shared" si="33"/>
        <v>NB</v>
      </c>
    </row>
    <row r="349" spans="1:65" ht="15.75">
      <c r="A349" s="232" t="s">
        <v>1115</v>
      </c>
      <c r="B349" s="233" t="s">
        <v>1116</v>
      </c>
      <c r="C349" s="202"/>
      <c r="D349" s="202"/>
      <c r="E349" s="202"/>
      <c r="F349" s="71" t="str">
        <f t="shared" si="30"/>
        <v>NB</v>
      </c>
      <c r="G349" s="253"/>
      <c r="H349" s="252"/>
      <c r="I349" s="71" t="str">
        <f t="shared" si="34"/>
        <v>NB</v>
      </c>
      <c r="J349" s="202"/>
      <c r="K349" s="202"/>
      <c r="L349" s="202"/>
      <c r="M349" s="73" t="str">
        <f t="shared" si="32"/>
        <v>NB</v>
      </c>
      <c r="N349" s="115">
        <f t="shared" si="27"/>
        <v>0</v>
      </c>
      <c r="O349" s="202"/>
      <c r="P349" s="75" t="str">
        <f t="shared" si="33"/>
        <v>NB</v>
      </c>
    </row>
    <row r="350" spans="1:65" ht="15.75">
      <c r="A350" s="232" t="s">
        <v>1117</v>
      </c>
      <c r="B350" s="233" t="s">
        <v>1118</v>
      </c>
      <c r="C350" s="202"/>
      <c r="D350" s="202"/>
      <c r="E350" s="202"/>
      <c r="F350" s="71" t="str">
        <f t="shared" si="30"/>
        <v>NB</v>
      </c>
      <c r="G350" s="253"/>
      <c r="H350" s="252"/>
      <c r="I350" s="71" t="str">
        <f t="shared" si="34"/>
        <v>NB</v>
      </c>
      <c r="J350" s="202"/>
      <c r="K350" s="202"/>
      <c r="L350" s="202"/>
      <c r="M350" s="73" t="str">
        <f t="shared" si="32"/>
        <v>NB</v>
      </c>
      <c r="N350" s="115">
        <f t="shared" si="27"/>
        <v>0</v>
      </c>
      <c r="O350" s="202"/>
      <c r="P350" s="75" t="str">
        <f t="shared" si="33"/>
        <v>NB</v>
      </c>
    </row>
    <row r="351" spans="1:65" ht="15.75">
      <c r="A351" s="232" t="s">
        <v>1119</v>
      </c>
      <c r="B351" s="233" t="s">
        <v>1120</v>
      </c>
      <c r="C351" s="202"/>
      <c r="D351" s="202"/>
      <c r="E351" s="202"/>
      <c r="F351" s="71" t="str">
        <f t="shared" si="30"/>
        <v>NB</v>
      </c>
      <c r="G351" s="253"/>
      <c r="H351" s="252"/>
      <c r="I351" s="71" t="str">
        <f t="shared" si="34"/>
        <v>NB</v>
      </c>
      <c r="J351" s="202"/>
      <c r="K351" s="202"/>
      <c r="L351" s="202"/>
      <c r="M351" s="73" t="str">
        <f t="shared" si="32"/>
        <v>NB</v>
      </c>
      <c r="N351" s="115">
        <f t="shared" si="27"/>
        <v>0</v>
      </c>
      <c r="O351" s="202"/>
      <c r="P351" s="75" t="str">
        <f t="shared" si="33"/>
        <v>NB</v>
      </c>
    </row>
    <row r="352" spans="1:65" ht="30">
      <c r="A352" s="232" t="s">
        <v>1121</v>
      </c>
      <c r="B352" s="233" t="s">
        <v>1122</v>
      </c>
      <c r="C352" s="202"/>
      <c r="D352" s="202"/>
      <c r="E352" s="202"/>
      <c r="F352" s="71" t="str">
        <f t="shared" si="30"/>
        <v>NB</v>
      </c>
      <c r="G352" s="253"/>
      <c r="H352" s="252"/>
      <c r="I352" s="71" t="str">
        <f t="shared" si="34"/>
        <v>NB</v>
      </c>
      <c r="J352" s="202"/>
      <c r="K352" s="202"/>
      <c r="L352" s="202"/>
      <c r="M352" s="73" t="str">
        <f t="shared" si="32"/>
        <v>NB</v>
      </c>
      <c r="N352" s="115">
        <f t="shared" si="27"/>
        <v>0</v>
      </c>
      <c r="O352" s="202"/>
      <c r="P352" s="75" t="str">
        <f t="shared" si="33"/>
        <v>NB</v>
      </c>
    </row>
    <row r="353" spans="1:65" s="55" customFormat="1" ht="15.75">
      <c r="A353" s="266" t="s">
        <v>1123</v>
      </c>
      <c r="B353" s="255" t="s">
        <v>1124</v>
      </c>
      <c r="C353" s="243"/>
      <c r="D353" s="243"/>
      <c r="E353" s="243"/>
      <c r="F353" s="71" t="str">
        <f t="shared" si="30"/>
        <v>NB</v>
      </c>
      <c r="G353" s="267"/>
      <c r="H353" s="268"/>
      <c r="I353" s="71" t="str">
        <f t="shared" si="34"/>
        <v>NB</v>
      </c>
      <c r="J353" s="243"/>
      <c r="K353" s="243"/>
      <c r="L353" s="243"/>
      <c r="M353" s="73" t="str">
        <f t="shared" si="32"/>
        <v>NB</v>
      </c>
      <c r="N353" s="120">
        <f t="shared" si="27"/>
        <v>0</v>
      </c>
      <c r="O353" s="243"/>
      <c r="P353" s="75" t="str">
        <f t="shared" si="33"/>
        <v>NB</v>
      </c>
    </row>
    <row r="354" spans="1:65" s="55" customFormat="1" ht="33.75" customHeight="1">
      <c r="A354" s="266" t="s">
        <v>1125</v>
      </c>
      <c r="B354" s="255" t="s">
        <v>1126</v>
      </c>
      <c r="C354" s="243"/>
      <c r="D354" s="243"/>
      <c r="E354" s="243"/>
      <c r="F354" s="71" t="str">
        <f t="shared" si="30"/>
        <v>NB</v>
      </c>
      <c r="G354" s="267"/>
      <c r="H354" s="268"/>
      <c r="I354" s="71" t="str">
        <f t="shared" si="34"/>
        <v>NB</v>
      </c>
      <c r="J354" s="243"/>
      <c r="K354" s="243"/>
      <c r="L354" s="243"/>
      <c r="M354" s="73" t="str">
        <f t="shared" si="32"/>
        <v>NB</v>
      </c>
      <c r="N354" s="120">
        <f t="shared" si="27"/>
        <v>0</v>
      </c>
      <c r="O354" s="243"/>
      <c r="P354" s="75" t="str">
        <f t="shared" si="33"/>
        <v>NB</v>
      </c>
    </row>
    <row r="355" spans="1:65" s="207" customFormat="1" ht="30">
      <c r="A355" s="57" t="s">
        <v>1127</v>
      </c>
      <c r="B355" s="255" t="s">
        <v>1128</v>
      </c>
      <c r="C355" s="57"/>
      <c r="D355" s="256">
        <f>SUM(D356:D366)</f>
        <v>0</v>
      </c>
      <c r="E355" s="256"/>
      <c r="F355" s="256">
        <f>SUM(F356:F366)</f>
        <v>0</v>
      </c>
      <c r="G355" s="257">
        <f>SUM(G356:G366)</f>
        <v>0</v>
      </c>
      <c r="H355" s="257">
        <f>SUM(H356:H366)</f>
        <v>0</v>
      </c>
      <c r="I355" s="256"/>
      <c r="J355" s="256"/>
      <c r="K355" s="256">
        <f>SUM(K356:K366)</f>
        <v>0</v>
      </c>
      <c r="L355" s="256">
        <f>SUM(L356:L366)</f>
        <v>0</v>
      </c>
      <c r="M355" s="256"/>
      <c r="N355" s="124">
        <f t="shared" si="27"/>
        <v>0</v>
      </c>
      <c r="O355" s="257">
        <f>SUM(O356:O366)</f>
        <v>0</v>
      </c>
      <c r="P355" s="257" t="str">
        <f t="shared" si="33"/>
        <v>NB</v>
      </c>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row>
    <row r="356" spans="1:65" ht="15.75">
      <c r="A356" s="131" t="s">
        <v>1129</v>
      </c>
      <c r="B356" s="233" t="s">
        <v>1130</v>
      </c>
      <c r="C356" s="202"/>
      <c r="D356" s="202"/>
      <c r="E356" s="202"/>
      <c r="F356" s="71" t="str">
        <f>IF(D356,(D356-E356)/D356,"NB")</f>
        <v>NB</v>
      </c>
      <c r="G356" s="267"/>
      <c r="H356" s="268"/>
      <c r="I356" s="71" t="str">
        <f>IF(G356,(G356-H356)/G356,"NB")</f>
        <v>NB</v>
      </c>
      <c r="J356" s="202"/>
      <c r="K356" s="202"/>
      <c r="L356" s="202"/>
      <c r="M356" s="73" t="str">
        <f t="shared" si="32"/>
        <v>NB</v>
      </c>
      <c r="N356" s="115">
        <f t="shared" si="27"/>
        <v>0</v>
      </c>
      <c r="O356" s="202"/>
      <c r="P356" s="75" t="str">
        <f t="shared" si="33"/>
        <v>NB</v>
      </c>
    </row>
    <row r="357" spans="1:65" ht="15.75">
      <c r="A357" s="131" t="s">
        <v>1131</v>
      </c>
      <c r="B357" s="233" t="s">
        <v>1132</v>
      </c>
      <c r="C357" s="202"/>
      <c r="D357" s="202"/>
      <c r="E357" s="202"/>
      <c r="F357" s="71" t="str">
        <f t="shared" ref="F357:F366" si="35">IF(D357,(D357-E357)/D357,"NB")</f>
        <v>NB</v>
      </c>
      <c r="G357" s="267"/>
      <c r="H357" s="268"/>
      <c r="I357" s="71" t="str">
        <f t="shared" ref="I357:I366" si="36">IF(G357,(G357-H357)/G357,"NB")</f>
        <v>NB</v>
      </c>
      <c r="J357" s="202"/>
      <c r="K357" s="202"/>
      <c r="L357" s="202"/>
      <c r="M357" s="73" t="str">
        <f t="shared" si="32"/>
        <v>NB</v>
      </c>
      <c r="N357" s="115">
        <f t="shared" si="27"/>
        <v>0</v>
      </c>
      <c r="O357" s="202"/>
      <c r="P357" s="75" t="str">
        <f t="shared" si="33"/>
        <v>NB</v>
      </c>
    </row>
    <row r="358" spans="1:65" ht="15.75">
      <c r="A358" s="131" t="s">
        <v>1133</v>
      </c>
      <c r="B358" s="233" t="s">
        <v>1134</v>
      </c>
      <c r="C358" s="202"/>
      <c r="D358" s="202"/>
      <c r="E358" s="202"/>
      <c r="F358" s="71" t="str">
        <f t="shared" si="35"/>
        <v>NB</v>
      </c>
      <c r="G358" s="267"/>
      <c r="H358" s="268"/>
      <c r="I358" s="71" t="str">
        <f t="shared" si="36"/>
        <v>NB</v>
      </c>
      <c r="J358" s="202"/>
      <c r="K358" s="202"/>
      <c r="L358" s="202"/>
      <c r="M358" s="73" t="str">
        <f t="shared" si="32"/>
        <v>NB</v>
      </c>
      <c r="N358" s="115">
        <f t="shared" si="27"/>
        <v>0</v>
      </c>
      <c r="O358" s="202"/>
      <c r="P358" s="75" t="str">
        <f t="shared" si="33"/>
        <v>NB</v>
      </c>
    </row>
    <row r="359" spans="1:65" ht="15.75">
      <c r="A359" s="131" t="s">
        <v>1135</v>
      </c>
      <c r="B359" s="233" t="s">
        <v>1136</v>
      </c>
      <c r="C359" s="202"/>
      <c r="D359" s="202"/>
      <c r="E359" s="202"/>
      <c r="F359" s="71" t="str">
        <f t="shared" si="35"/>
        <v>NB</v>
      </c>
      <c r="G359" s="267"/>
      <c r="H359" s="268"/>
      <c r="I359" s="71" t="str">
        <f t="shared" si="36"/>
        <v>NB</v>
      </c>
      <c r="J359" s="202"/>
      <c r="K359" s="202"/>
      <c r="L359" s="202"/>
      <c r="M359" s="73" t="str">
        <f t="shared" si="32"/>
        <v>NB</v>
      </c>
      <c r="N359" s="115">
        <f t="shared" si="27"/>
        <v>0</v>
      </c>
      <c r="O359" s="202"/>
      <c r="P359" s="75" t="str">
        <f t="shared" si="33"/>
        <v>NB</v>
      </c>
    </row>
    <row r="360" spans="1:65" ht="15.75">
      <c r="A360" s="131" t="s">
        <v>1137</v>
      </c>
      <c r="B360" s="233" t="s">
        <v>1138</v>
      </c>
      <c r="C360" s="202"/>
      <c r="D360" s="202"/>
      <c r="E360" s="202"/>
      <c r="F360" s="71" t="str">
        <f t="shared" si="35"/>
        <v>NB</v>
      </c>
      <c r="G360" s="267"/>
      <c r="H360" s="268"/>
      <c r="I360" s="71" t="str">
        <f t="shared" si="36"/>
        <v>NB</v>
      </c>
      <c r="J360" s="202"/>
      <c r="K360" s="202"/>
      <c r="L360" s="202"/>
      <c r="M360" s="73" t="str">
        <f t="shared" si="32"/>
        <v>NB</v>
      </c>
      <c r="N360" s="115">
        <f t="shared" si="27"/>
        <v>0</v>
      </c>
      <c r="O360" s="202"/>
      <c r="P360" s="75" t="str">
        <f t="shared" si="33"/>
        <v>NB</v>
      </c>
    </row>
    <row r="361" spans="1:65" ht="15.75">
      <c r="A361" s="131" t="s">
        <v>1139</v>
      </c>
      <c r="B361" s="233" t="s">
        <v>1140</v>
      </c>
      <c r="C361" s="202"/>
      <c r="D361" s="202"/>
      <c r="E361" s="202"/>
      <c r="F361" s="71" t="str">
        <f t="shared" si="35"/>
        <v>NB</v>
      </c>
      <c r="G361" s="267"/>
      <c r="H361" s="268"/>
      <c r="I361" s="71" t="str">
        <f t="shared" si="36"/>
        <v>NB</v>
      </c>
      <c r="J361" s="202"/>
      <c r="K361" s="202"/>
      <c r="L361" s="202"/>
      <c r="M361" s="73" t="str">
        <f t="shared" si="32"/>
        <v>NB</v>
      </c>
      <c r="N361" s="115">
        <f t="shared" si="27"/>
        <v>0</v>
      </c>
      <c r="O361" s="202"/>
      <c r="P361" s="75" t="str">
        <f t="shared" si="33"/>
        <v>NB</v>
      </c>
    </row>
    <row r="362" spans="1:65" ht="15.75">
      <c r="A362" s="131" t="s">
        <v>1141</v>
      </c>
      <c r="B362" s="233" t="s">
        <v>1142</v>
      </c>
      <c r="C362" s="202"/>
      <c r="D362" s="202"/>
      <c r="E362" s="202"/>
      <c r="F362" s="71" t="str">
        <f t="shared" si="35"/>
        <v>NB</v>
      </c>
      <c r="G362" s="267"/>
      <c r="H362" s="268"/>
      <c r="I362" s="71" t="str">
        <f t="shared" si="36"/>
        <v>NB</v>
      </c>
      <c r="J362" s="202"/>
      <c r="K362" s="202"/>
      <c r="L362" s="202"/>
      <c r="M362" s="73" t="str">
        <f t="shared" si="32"/>
        <v>NB</v>
      </c>
      <c r="N362" s="115">
        <f t="shared" si="27"/>
        <v>0</v>
      </c>
      <c r="O362" s="202"/>
      <c r="P362" s="75" t="str">
        <f t="shared" si="33"/>
        <v>NB</v>
      </c>
    </row>
    <row r="363" spans="1:65" ht="15.75">
      <c r="A363" s="131" t="s">
        <v>1143</v>
      </c>
      <c r="B363" s="233" t="s">
        <v>1144</v>
      </c>
      <c r="C363" s="202"/>
      <c r="D363" s="202"/>
      <c r="E363" s="202"/>
      <c r="F363" s="71" t="str">
        <f t="shared" si="35"/>
        <v>NB</v>
      </c>
      <c r="G363" s="267"/>
      <c r="H363" s="268"/>
      <c r="I363" s="71" t="str">
        <f t="shared" si="36"/>
        <v>NB</v>
      </c>
      <c r="J363" s="202"/>
      <c r="K363" s="202"/>
      <c r="L363" s="202"/>
      <c r="M363" s="73" t="str">
        <f t="shared" si="32"/>
        <v>NB</v>
      </c>
      <c r="N363" s="115">
        <f t="shared" si="27"/>
        <v>0</v>
      </c>
      <c r="O363" s="202"/>
      <c r="P363" s="75" t="str">
        <f t="shared" si="33"/>
        <v>NB</v>
      </c>
    </row>
    <row r="364" spans="1:65" ht="30.75">
      <c r="A364" s="131" t="s">
        <v>1145</v>
      </c>
      <c r="B364" s="233" t="s">
        <v>1146</v>
      </c>
      <c r="C364" s="202"/>
      <c r="D364" s="202"/>
      <c r="E364" s="202"/>
      <c r="F364" s="71" t="str">
        <f t="shared" si="35"/>
        <v>NB</v>
      </c>
      <c r="G364" s="267"/>
      <c r="H364" s="268"/>
      <c r="I364" s="71" t="str">
        <f t="shared" si="36"/>
        <v>NB</v>
      </c>
      <c r="J364" s="202"/>
      <c r="K364" s="202"/>
      <c r="L364" s="202"/>
      <c r="M364" s="73" t="str">
        <f t="shared" si="32"/>
        <v>NB</v>
      </c>
      <c r="N364" s="115">
        <f t="shared" si="27"/>
        <v>0</v>
      </c>
      <c r="O364" s="202"/>
      <c r="P364" s="75" t="str">
        <f t="shared" si="33"/>
        <v>NB</v>
      </c>
    </row>
    <row r="365" spans="1:65" ht="15.75">
      <c r="A365" s="131" t="s">
        <v>1147</v>
      </c>
      <c r="B365" s="233" t="s">
        <v>1148</v>
      </c>
      <c r="C365" s="202"/>
      <c r="D365" s="202"/>
      <c r="E365" s="202"/>
      <c r="F365" s="71" t="str">
        <f t="shared" si="35"/>
        <v>NB</v>
      </c>
      <c r="G365" s="267"/>
      <c r="H365" s="268"/>
      <c r="I365" s="71" t="str">
        <f t="shared" si="36"/>
        <v>NB</v>
      </c>
      <c r="J365" s="202"/>
      <c r="K365" s="202"/>
      <c r="L365" s="202"/>
      <c r="M365" s="73" t="str">
        <f t="shared" si="32"/>
        <v>NB</v>
      </c>
      <c r="N365" s="115">
        <f t="shared" si="27"/>
        <v>0</v>
      </c>
      <c r="O365" s="202"/>
      <c r="P365" s="75" t="str">
        <f t="shared" si="33"/>
        <v>NB</v>
      </c>
    </row>
    <row r="366" spans="1:65" ht="15.75">
      <c r="A366" s="131" t="s">
        <v>1149</v>
      </c>
      <c r="B366" s="233" t="s">
        <v>1150</v>
      </c>
      <c r="C366" s="202"/>
      <c r="D366" s="202"/>
      <c r="E366" s="202"/>
      <c r="F366" s="71" t="str">
        <f t="shared" si="35"/>
        <v>NB</v>
      </c>
      <c r="G366" s="267"/>
      <c r="H366" s="268"/>
      <c r="I366" s="71" t="str">
        <f t="shared" si="36"/>
        <v>NB</v>
      </c>
      <c r="J366" s="202"/>
      <c r="K366" s="202"/>
      <c r="L366" s="202"/>
      <c r="M366" s="73" t="str">
        <f t="shared" si="32"/>
        <v>NB</v>
      </c>
      <c r="N366" s="115">
        <f t="shared" si="27"/>
        <v>0</v>
      </c>
      <c r="O366" s="202"/>
      <c r="P366" s="75" t="str">
        <f t="shared" si="33"/>
        <v>NB</v>
      </c>
    </row>
    <row r="367" spans="1:65" s="55" customFormat="1" ht="15.75">
      <c r="A367" s="50" t="s">
        <v>1151</v>
      </c>
      <c r="B367" s="165" t="s">
        <v>1152</v>
      </c>
      <c r="C367" s="165"/>
      <c r="D367" s="165">
        <f>SUM(D368:D380)</f>
        <v>0</v>
      </c>
      <c r="E367" s="165">
        <f>SUM(E368:E380)</f>
        <v>0</v>
      </c>
      <c r="F367" s="165"/>
      <c r="G367" s="226">
        <f>SUM(G368:G380)</f>
        <v>0</v>
      </c>
      <c r="H367" s="226">
        <f>SUM(H368:H380)</f>
        <v>0</v>
      </c>
      <c r="I367" s="165"/>
      <c r="J367" s="165"/>
      <c r="K367" s="165">
        <f>SUM(K368:K380)</f>
        <v>0</v>
      </c>
      <c r="L367" s="165">
        <f>SUM(L368:L380)</f>
        <v>0</v>
      </c>
      <c r="M367" s="165"/>
      <c r="N367" s="170">
        <f t="shared" si="27"/>
        <v>0</v>
      </c>
      <c r="O367" s="226">
        <f>SUM(O368:O380)</f>
        <v>0</v>
      </c>
      <c r="P367" s="226" t="str">
        <f t="shared" si="33"/>
        <v>NB</v>
      </c>
    </row>
    <row r="368" spans="1:65" ht="15.75">
      <c r="A368" s="232" t="s">
        <v>1153</v>
      </c>
      <c r="B368" s="269" t="s">
        <v>1154</v>
      </c>
      <c r="C368" s="233"/>
      <c r="D368" s="233"/>
      <c r="E368" s="233"/>
      <c r="F368" s="71" t="str">
        <f t="shared" ref="F368:F380" si="37">IF(D368,(D368-E368)/D368,"NB")</f>
        <v>NB</v>
      </c>
      <c r="G368" s="267"/>
      <c r="H368" s="268"/>
      <c r="I368" s="71" t="str">
        <f t="shared" ref="I368:I380" si="38">IF(G368,(G368-H368)/G368,"NB")</f>
        <v>NB</v>
      </c>
      <c r="J368" s="233"/>
      <c r="K368" s="233"/>
      <c r="L368" s="233"/>
      <c r="M368" s="73" t="str">
        <f t="shared" si="32"/>
        <v>NB</v>
      </c>
      <c r="N368" s="115">
        <f t="shared" si="27"/>
        <v>0</v>
      </c>
      <c r="O368" s="233"/>
      <c r="P368" s="75" t="str">
        <f t="shared" si="33"/>
        <v>NB</v>
      </c>
    </row>
    <row r="369" spans="1:16" ht="15.75">
      <c r="A369" s="232" t="s">
        <v>1155</v>
      </c>
      <c r="B369" s="233" t="s">
        <v>1156</v>
      </c>
      <c r="C369" s="233"/>
      <c r="D369" s="233"/>
      <c r="E369" s="233"/>
      <c r="F369" s="71" t="str">
        <f t="shared" si="37"/>
        <v>NB</v>
      </c>
      <c r="G369" s="267"/>
      <c r="H369" s="268"/>
      <c r="I369" s="71" t="str">
        <f t="shared" si="38"/>
        <v>NB</v>
      </c>
      <c r="J369" s="233"/>
      <c r="K369" s="233"/>
      <c r="L369" s="233"/>
      <c r="M369" s="73" t="str">
        <f t="shared" si="32"/>
        <v>NB</v>
      </c>
      <c r="N369" s="115">
        <f t="shared" si="27"/>
        <v>0</v>
      </c>
      <c r="O369" s="233"/>
      <c r="P369" s="75" t="str">
        <f t="shared" si="33"/>
        <v>NB</v>
      </c>
    </row>
    <row r="370" spans="1:16" ht="15.75">
      <c r="A370" s="232" t="s">
        <v>1157</v>
      </c>
      <c r="B370" s="269" t="s">
        <v>1158</v>
      </c>
      <c r="C370" s="233"/>
      <c r="D370" s="233"/>
      <c r="E370" s="233"/>
      <c r="F370" s="71" t="str">
        <f t="shared" si="37"/>
        <v>NB</v>
      </c>
      <c r="G370" s="267"/>
      <c r="H370" s="268"/>
      <c r="I370" s="71" t="str">
        <f t="shared" si="38"/>
        <v>NB</v>
      </c>
      <c r="J370" s="233"/>
      <c r="K370" s="233"/>
      <c r="L370" s="233"/>
      <c r="M370" s="73" t="str">
        <f t="shared" si="32"/>
        <v>NB</v>
      </c>
      <c r="N370" s="115">
        <f t="shared" si="27"/>
        <v>0</v>
      </c>
      <c r="O370" s="233"/>
      <c r="P370" s="75" t="str">
        <f t="shared" si="33"/>
        <v>NB</v>
      </c>
    </row>
    <row r="371" spans="1:16" ht="15.75">
      <c r="A371" s="232" t="s">
        <v>1159</v>
      </c>
      <c r="B371" s="269" t="s">
        <v>1160</v>
      </c>
      <c r="C371" s="233"/>
      <c r="D371" s="233"/>
      <c r="E371" s="233"/>
      <c r="F371" s="71" t="str">
        <f t="shared" si="37"/>
        <v>NB</v>
      </c>
      <c r="G371" s="267"/>
      <c r="H371" s="268"/>
      <c r="I371" s="71" t="str">
        <f t="shared" si="38"/>
        <v>NB</v>
      </c>
      <c r="J371" s="233"/>
      <c r="K371" s="233"/>
      <c r="L371" s="233"/>
      <c r="M371" s="73" t="str">
        <f t="shared" si="32"/>
        <v>NB</v>
      </c>
      <c r="N371" s="115">
        <f t="shared" si="27"/>
        <v>0</v>
      </c>
      <c r="O371" s="233"/>
      <c r="P371" s="75" t="str">
        <f t="shared" si="33"/>
        <v>NB</v>
      </c>
    </row>
    <row r="372" spans="1:16" ht="15.75">
      <c r="A372" s="232" t="s">
        <v>1161</v>
      </c>
      <c r="B372" s="269" t="s">
        <v>1092</v>
      </c>
      <c r="C372" s="233"/>
      <c r="D372" s="233"/>
      <c r="E372" s="233"/>
      <c r="F372" s="71" t="str">
        <f t="shared" si="37"/>
        <v>NB</v>
      </c>
      <c r="G372" s="267"/>
      <c r="H372" s="268"/>
      <c r="I372" s="71" t="str">
        <f t="shared" si="38"/>
        <v>NB</v>
      </c>
      <c r="J372" s="233"/>
      <c r="K372" s="233"/>
      <c r="L372" s="233"/>
      <c r="M372" s="73" t="str">
        <f t="shared" si="32"/>
        <v>NB</v>
      </c>
      <c r="N372" s="115">
        <f t="shared" si="27"/>
        <v>0</v>
      </c>
      <c r="O372" s="233"/>
      <c r="P372" s="75" t="str">
        <f t="shared" si="33"/>
        <v>NB</v>
      </c>
    </row>
    <row r="373" spans="1:16" ht="15.75">
      <c r="A373" s="232" t="s">
        <v>1162</v>
      </c>
      <c r="B373" s="269" t="s">
        <v>1163</v>
      </c>
      <c r="C373" s="233"/>
      <c r="D373" s="233"/>
      <c r="E373" s="233"/>
      <c r="F373" s="71" t="str">
        <f t="shared" si="37"/>
        <v>NB</v>
      </c>
      <c r="G373" s="267"/>
      <c r="H373" s="268"/>
      <c r="I373" s="71" t="str">
        <f t="shared" si="38"/>
        <v>NB</v>
      </c>
      <c r="J373" s="233"/>
      <c r="K373" s="233"/>
      <c r="L373" s="233"/>
      <c r="M373" s="73" t="str">
        <f t="shared" si="32"/>
        <v>NB</v>
      </c>
      <c r="N373" s="115">
        <f t="shared" si="27"/>
        <v>0</v>
      </c>
      <c r="O373" s="233"/>
      <c r="P373" s="75" t="str">
        <f t="shared" si="33"/>
        <v>NB</v>
      </c>
    </row>
    <row r="374" spans="1:16" ht="45.75">
      <c r="A374" s="232" t="s">
        <v>1164</v>
      </c>
      <c r="B374" s="269" t="s">
        <v>1165</v>
      </c>
      <c r="C374" s="233"/>
      <c r="D374" s="233"/>
      <c r="E374" s="233"/>
      <c r="F374" s="71" t="str">
        <f t="shared" si="37"/>
        <v>NB</v>
      </c>
      <c r="G374" s="267"/>
      <c r="H374" s="268"/>
      <c r="I374" s="71" t="str">
        <f t="shared" si="38"/>
        <v>NB</v>
      </c>
      <c r="J374" s="233"/>
      <c r="K374" s="233"/>
      <c r="L374" s="233"/>
      <c r="M374" s="73" t="str">
        <f t="shared" si="32"/>
        <v>NB</v>
      </c>
      <c r="N374" s="115">
        <f t="shared" si="27"/>
        <v>0</v>
      </c>
      <c r="O374" s="233"/>
      <c r="P374" s="75" t="str">
        <f t="shared" si="33"/>
        <v>NB</v>
      </c>
    </row>
    <row r="375" spans="1:16" ht="15.75">
      <c r="A375" s="232" t="s">
        <v>1166</v>
      </c>
      <c r="B375" s="269" t="s">
        <v>1167</v>
      </c>
      <c r="C375" s="233"/>
      <c r="D375" s="233"/>
      <c r="E375" s="233"/>
      <c r="F375" s="71" t="str">
        <f t="shared" si="37"/>
        <v>NB</v>
      </c>
      <c r="G375" s="267"/>
      <c r="H375" s="268"/>
      <c r="I375" s="71" t="str">
        <f t="shared" si="38"/>
        <v>NB</v>
      </c>
      <c r="J375" s="233"/>
      <c r="K375" s="233"/>
      <c r="L375" s="233"/>
      <c r="M375" s="73" t="str">
        <f t="shared" si="32"/>
        <v>NB</v>
      </c>
      <c r="N375" s="115">
        <f t="shared" si="27"/>
        <v>0</v>
      </c>
      <c r="O375" s="233"/>
      <c r="P375" s="75" t="str">
        <f t="shared" si="33"/>
        <v>NB</v>
      </c>
    </row>
    <row r="376" spans="1:16" ht="15.75">
      <c r="A376" s="232" t="s">
        <v>1168</v>
      </c>
      <c r="B376" s="269" t="s">
        <v>1169</v>
      </c>
      <c r="C376" s="156"/>
      <c r="D376" s="156"/>
      <c r="E376" s="156"/>
      <c r="F376" s="71" t="str">
        <f t="shared" si="37"/>
        <v>NB</v>
      </c>
      <c r="G376" s="267"/>
      <c r="H376" s="268"/>
      <c r="I376" s="71" t="str">
        <f t="shared" si="38"/>
        <v>NB</v>
      </c>
      <c r="J376" s="156"/>
      <c r="K376" s="156"/>
      <c r="L376" s="156"/>
      <c r="M376" s="73" t="str">
        <f t="shared" si="32"/>
        <v>NB</v>
      </c>
      <c r="N376" s="115">
        <f t="shared" si="27"/>
        <v>0</v>
      </c>
      <c r="O376" s="156"/>
      <c r="P376" s="75" t="str">
        <f t="shared" si="33"/>
        <v>NB</v>
      </c>
    </row>
    <row r="377" spans="1:16" ht="15.75">
      <c r="A377" s="232" t="s">
        <v>1170</v>
      </c>
      <c r="B377" s="269" t="s">
        <v>1171</v>
      </c>
      <c r="C377" s="156"/>
      <c r="D377" s="156"/>
      <c r="E377" s="156"/>
      <c r="F377" s="71" t="str">
        <f t="shared" si="37"/>
        <v>NB</v>
      </c>
      <c r="G377" s="267"/>
      <c r="H377" s="268"/>
      <c r="I377" s="71" t="str">
        <f t="shared" si="38"/>
        <v>NB</v>
      </c>
      <c r="J377" s="156"/>
      <c r="K377" s="156"/>
      <c r="L377" s="156"/>
      <c r="M377" s="73" t="str">
        <f t="shared" si="32"/>
        <v>NB</v>
      </c>
      <c r="N377" s="115">
        <f t="shared" ref="N377:N430" si="39">G377</f>
        <v>0</v>
      </c>
      <c r="O377" s="156"/>
      <c r="P377" s="75" t="str">
        <f t="shared" si="33"/>
        <v>NB</v>
      </c>
    </row>
    <row r="378" spans="1:16" ht="15.75">
      <c r="A378" s="232" t="s">
        <v>1172</v>
      </c>
      <c r="B378" s="269" t="s">
        <v>1173</v>
      </c>
      <c r="C378" s="156"/>
      <c r="D378" s="156"/>
      <c r="E378" s="156"/>
      <c r="F378" s="71" t="str">
        <f t="shared" si="37"/>
        <v>NB</v>
      </c>
      <c r="G378" s="267"/>
      <c r="H378" s="268"/>
      <c r="I378" s="71" t="str">
        <f t="shared" si="38"/>
        <v>NB</v>
      </c>
      <c r="J378" s="156"/>
      <c r="K378" s="156"/>
      <c r="L378" s="156"/>
      <c r="M378" s="73" t="str">
        <f t="shared" si="32"/>
        <v>NB</v>
      </c>
      <c r="N378" s="115">
        <f t="shared" si="39"/>
        <v>0</v>
      </c>
      <c r="O378" s="156"/>
      <c r="P378" s="75" t="str">
        <f t="shared" si="33"/>
        <v>NB</v>
      </c>
    </row>
    <row r="379" spans="1:16" ht="19.5" customHeight="1">
      <c r="A379" s="232" t="s">
        <v>1174</v>
      </c>
      <c r="B379" s="43" t="s">
        <v>1175</v>
      </c>
      <c r="C379" s="156"/>
      <c r="D379" s="156"/>
      <c r="E379" s="156"/>
      <c r="F379" s="71" t="str">
        <f t="shared" si="37"/>
        <v>NB</v>
      </c>
      <c r="G379" s="267"/>
      <c r="H379" s="268"/>
      <c r="I379" s="71" t="str">
        <f t="shared" si="38"/>
        <v>NB</v>
      </c>
      <c r="J379" s="156"/>
      <c r="K379" s="156"/>
      <c r="L379" s="156"/>
      <c r="M379" s="73" t="str">
        <f t="shared" si="32"/>
        <v>NB</v>
      </c>
      <c r="N379" s="115">
        <f t="shared" si="39"/>
        <v>0</v>
      </c>
      <c r="O379" s="156"/>
      <c r="P379" s="75" t="str">
        <f t="shared" si="33"/>
        <v>NB</v>
      </c>
    </row>
    <row r="380" spans="1:16" ht="30.75">
      <c r="A380" s="232" t="s">
        <v>1176</v>
      </c>
      <c r="B380" s="233" t="s">
        <v>1177</v>
      </c>
      <c r="C380" s="156"/>
      <c r="D380" s="156"/>
      <c r="E380" s="156"/>
      <c r="F380" s="71" t="str">
        <f t="shared" si="37"/>
        <v>NB</v>
      </c>
      <c r="G380" s="267"/>
      <c r="H380" s="268"/>
      <c r="I380" s="71" t="str">
        <f t="shared" si="38"/>
        <v>NB</v>
      </c>
      <c r="J380" s="156"/>
      <c r="K380" s="156"/>
      <c r="L380" s="156"/>
      <c r="M380" s="73" t="str">
        <f t="shared" si="32"/>
        <v>NB</v>
      </c>
      <c r="N380" s="115">
        <f t="shared" si="39"/>
        <v>0</v>
      </c>
      <c r="O380" s="156"/>
      <c r="P380" s="75" t="str">
        <f t="shared" si="33"/>
        <v>NB</v>
      </c>
    </row>
    <row r="381" spans="1:16" s="55" customFormat="1" ht="15.75">
      <c r="A381" s="50" t="s">
        <v>1178</v>
      </c>
      <c r="B381" s="165" t="s">
        <v>1179</v>
      </c>
      <c r="C381" s="165"/>
      <c r="D381" s="165">
        <f>D382+D398+D407</f>
        <v>0</v>
      </c>
      <c r="E381" s="165">
        <f>E382+E398+E407</f>
        <v>0</v>
      </c>
      <c r="F381" s="165"/>
      <c r="G381" s="226">
        <f>G382+G398+G407</f>
        <v>0</v>
      </c>
      <c r="H381" s="226">
        <f>H382+H398+H407</f>
        <v>0</v>
      </c>
      <c r="I381" s="165"/>
      <c r="J381" s="165"/>
      <c r="K381" s="165">
        <f>K382+K398+K407</f>
        <v>0</v>
      </c>
      <c r="L381" s="165">
        <f>L382+L398+L407</f>
        <v>0</v>
      </c>
      <c r="M381" s="165"/>
      <c r="N381" s="170">
        <f t="shared" si="39"/>
        <v>0</v>
      </c>
      <c r="O381" s="226">
        <f>O382+O398+O407</f>
        <v>0</v>
      </c>
      <c r="P381" s="226" t="str">
        <f t="shared" si="33"/>
        <v>NB</v>
      </c>
    </row>
    <row r="382" spans="1:16" s="55" customFormat="1" ht="15.75">
      <c r="A382" s="270" t="s">
        <v>1180</v>
      </c>
      <c r="B382" s="270" t="s">
        <v>1181</v>
      </c>
      <c r="C382" s="271"/>
      <c r="D382" s="271">
        <f>SUM(D383:D397)</f>
        <v>0</v>
      </c>
      <c r="E382" s="271">
        <f>SUM(E383:E397)</f>
        <v>0</v>
      </c>
      <c r="F382" s="271"/>
      <c r="G382" s="272">
        <f>SUM(G383:G397)</f>
        <v>0</v>
      </c>
      <c r="H382" s="272">
        <f>SUM(H383:H397)</f>
        <v>0</v>
      </c>
      <c r="I382" s="271"/>
      <c r="J382" s="271"/>
      <c r="K382" s="271">
        <f>SUM(K383:K397)</f>
        <v>0</v>
      </c>
      <c r="L382" s="271">
        <f>SUM(L383:L397)</f>
        <v>0</v>
      </c>
      <c r="M382" s="271"/>
      <c r="N382" s="120">
        <f t="shared" si="39"/>
        <v>0</v>
      </c>
      <c r="O382" s="271">
        <f>SUM(O383:O397)</f>
        <v>0</v>
      </c>
      <c r="P382" s="75" t="str">
        <f t="shared" si="33"/>
        <v>NB</v>
      </c>
    </row>
    <row r="383" spans="1:16" ht="35.25" customHeight="1">
      <c r="A383" s="233" t="s">
        <v>1182</v>
      </c>
      <c r="B383" s="233" t="s">
        <v>1183</v>
      </c>
      <c r="C383" s="156"/>
      <c r="D383" s="156"/>
      <c r="E383" s="156"/>
      <c r="F383" s="71" t="str">
        <f>IF(D383,(D383-E383)/D383,"NB")</f>
        <v>NB</v>
      </c>
      <c r="G383" s="267"/>
      <c r="H383" s="268"/>
      <c r="I383" s="71" t="str">
        <f>IF(G383,(G383-H383)/G383,"NB")</f>
        <v>NB</v>
      </c>
      <c r="J383" s="156"/>
      <c r="K383" s="156"/>
      <c r="L383" s="156"/>
      <c r="M383" s="73" t="str">
        <f t="shared" ref="M383:M430" si="40">IF(K383,(K383-L383)/K383,"NB")</f>
        <v>NB</v>
      </c>
      <c r="N383" s="115">
        <f t="shared" si="39"/>
        <v>0</v>
      </c>
      <c r="O383" s="156"/>
      <c r="P383" s="75" t="str">
        <f t="shared" si="33"/>
        <v>NB</v>
      </c>
    </row>
    <row r="384" spans="1:16" ht="15.75">
      <c r="A384" s="269" t="s">
        <v>1184</v>
      </c>
      <c r="B384" s="269" t="s">
        <v>1185</v>
      </c>
      <c r="C384" s="156"/>
      <c r="D384" s="156"/>
      <c r="E384" s="156"/>
      <c r="F384" s="71" t="str">
        <f t="shared" ref="F384:F397" si="41">IF(D384,(D384-E384)/D384,"NB")</f>
        <v>NB</v>
      </c>
      <c r="G384" s="267"/>
      <c r="H384" s="268"/>
      <c r="I384" s="71" t="str">
        <f t="shared" ref="I384:I397" si="42">IF(G384,(G384-H384)/G384,"NB")</f>
        <v>NB</v>
      </c>
      <c r="J384" s="156"/>
      <c r="K384" s="156"/>
      <c r="L384" s="156"/>
      <c r="M384" s="73" t="str">
        <f t="shared" si="40"/>
        <v>NB</v>
      </c>
      <c r="N384" s="115">
        <f t="shared" si="39"/>
        <v>0</v>
      </c>
      <c r="O384" s="156"/>
      <c r="P384" s="75" t="str">
        <f t="shared" si="33"/>
        <v>NB</v>
      </c>
    </row>
    <row r="385" spans="1:65" ht="15.75">
      <c r="A385" s="269" t="s">
        <v>1186</v>
      </c>
      <c r="B385" s="269" t="s">
        <v>1187</v>
      </c>
      <c r="C385" s="156"/>
      <c r="D385" s="156"/>
      <c r="E385" s="156"/>
      <c r="F385" s="71" t="str">
        <f t="shared" si="41"/>
        <v>NB</v>
      </c>
      <c r="G385" s="267"/>
      <c r="H385" s="268"/>
      <c r="I385" s="71" t="str">
        <f t="shared" si="42"/>
        <v>NB</v>
      </c>
      <c r="J385" s="156"/>
      <c r="K385" s="156"/>
      <c r="L385" s="156"/>
      <c r="M385" s="73" t="str">
        <f t="shared" si="40"/>
        <v>NB</v>
      </c>
      <c r="N385" s="115">
        <f t="shared" si="39"/>
        <v>0</v>
      </c>
      <c r="O385" s="156"/>
      <c r="P385" s="75" t="str">
        <f t="shared" si="33"/>
        <v>NB</v>
      </c>
    </row>
    <row r="386" spans="1:65" ht="15.75">
      <c r="A386" s="269" t="s">
        <v>1188</v>
      </c>
      <c r="B386" s="269" t="s">
        <v>1189</v>
      </c>
      <c r="C386" s="156"/>
      <c r="D386" s="156"/>
      <c r="E386" s="156"/>
      <c r="F386" s="71" t="str">
        <f t="shared" si="41"/>
        <v>NB</v>
      </c>
      <c r="G386" s="267"/>
      <c r="H386" s="268"/>
      <c r="I386" s="71" t="str">
        <f t="shared" si="42"/>
        <v>NB</v>
      </c>
      <c r="J386" s="156"/>
      <c r="K386" s="156"/>
      <c r="L386" s="156"/>
      <c r="M386" s="73" t="str">
        <f t="shared" si="40"/>
        <v>NB</v>
      </c>
      <c r="N386" s="115">
        <f t="shared" si="39"/>
        <v>0</v>
      </c>
      <c r="O386" s="156"/>
      <c r="P386" s="75" t="str">
        <f t="shared" si="33"/>
        <v>NB</v>
      </c>
    </row>
    <row r="387" spans="1:65" ht="15.75">
      <c r="A387" s="269" t="s">
        <v>1188</v>
      </c>
      <c r="B387" s="269" t="s">
        <v>1190</v>
      </c>
      <c r="C387" s="156"/>
      <c r="D387" s="156"/>
      <c r="E387" s="156"/>
      <c r="F387" s="71" t="str">
        <f t="shared" si="41"/>
        <v>NB</v>
      </c>
      <c r="G387" s="267"/>
      <c r="H387" s="268"/>
      <c r="I387" s="71" t="str">
        <f t="shared" si="42"/>
        <v>NB</v>
      </c>
      <c r="J387" s="156"/>
      <c r="K387" s="156"/>
      <c r="L387" s="156"/>
      <c r="M387" s="73" t="str">
        <f t="shared" si="40"/>
        <v>NB</v>
      </c>
      <c r="N387" s="115">
        <f t="shared" si="39"/>
        <v>0</v>
      </c>
      <c r="O387" s="156"/>
      <c r="P387" s="75" t="str">
        <f t="shared" si="33"/>
        <v>NB</v>
      </c>
    </row>
    <row r="388" spans="1:65" ht="62.25" customHeight="1">
      <c r="A388" s="269" t="s">
        <v>1191</v>
      </c>
      <c r="B388" s="273" t="s">
        <v>1192</v>
      </c>
      <c r="C388" s="156"/>
      <c r="D388" s="156"/>
      <c r="E388" s="156"/>
      <c r="F388" s="71" t="str">
        <f t="shared" si="41"/>
        <v>NB</v>
      </c>
      <c r="G388" s="267"/>
      <c r="H388" s="268"/>
      <c r="I388" s="71" t="str">
        <f t="shared" si="42"/>
        <v>NB</v>
      </c>
      <c r="J388" s="156"/>
      <c r="K388" s="156"/>
      <c r="L388" s="156"/>
      <c r="M388" s="73" t="str">
        <f t="shared" si="40"/>
        <v>NB</v>
      </c>
      <c r="N388" s="115">
        <f t="shared" si="39"/>
        <v>0</v>
      </c>
      <c r="O388" s="156"/>
      <c r="P388" s="75" t="str">
        <f t="shared" si="33"/>
        <v>NB</v>
      </c>
    </row>
    <row r="389" spans="1:65" ht="15.75">
      <c r="A389" s="269" t="s">
        <v>1193</v>
      </c>
      <c r="B389" s="274" t="s">
        <v>1194</v>
      </c>
      <c r="C389" s="156"/>
      <c r="D389" s="156"/>
      <c r="E389" s="156"/>
      <c r="F389" s="71" t="str">
        <f t="shared" si="41"/>
        <v>NB</v>
      </c>
      <c r="G389" s="267"/>
      <c r="H389" s="268"/>
      <c r="I389" s="71" t="str">
        <f t="shared" si="42"/>
        <v>NB</v>
      </c>
      <c r="J389" s="156"/>
      <c r="K389" s="156"/>
      <c r="L389" s="156"/>
      <c r="M389" s="73" t="str">
        <f t="shared" si="40"/>
        <v>NB</v>
      </c>
      <c r="N389" s="115">
        <f t="shared" si="39"/>
        <v>0</v>
      </c>
      <c r="O389" s="156"/>
      <c r="P389" s="75" t="str">
        <f t="shared" si="33"/>
        <v>NB</v>
      </c>
    </row>
    <row r="390" spans="1:65" ht="15.75">
      <c r="A390" s="269" t="s">
        <v>1195</v>
      </c>
      <c r="B390" s="274" t="s">
        <v>1196</v>
      </c>
      <c r="C390" s="156"/>
      <c r="D390" s="156"/>
      <c r="E390" s="156"/>
      <c r="F390" s="71" t="str">
        <f t="shared" si="41"/>
        <v>NB</v>
      </c>
      <c r="G390" s="267"/>
      <c r="H390" s="268"/>
      <c r="I390" s="71" t="str">
        <f t="shared" si="42"/>
        <v>NB</v>
      </c>
      <c r="J390" s="156"/>
      <c r="K390" s="156"/>
      <c r="L390" s="156"/>
      <c r="M390" s="73" t="str">
        <f t="shared" si="40"/>
        <v>NB</v>
      </c>
      <c r="N390" s="115">
        <f t="shared" si="39"/>
        <v>0</v>
      </c>
      <c r="O390" s="156"/>
      <c r="P390" s="75" t="str">
        <f t="shared" si="33"/>
        <v>NB</v>
      </c>
    </row>
    <row r="391" spans="1:65" ht="15.75">
      <c r="A391" s="269" t="s">
        <v>1197</v>
      </c>
      <c r="B391" s="274" t="s">
        <v>1198</v>
      </c>
      <c r="C391" s="156"/>
      <c r="D391" s="156"/>
      <c r="E391" s="156"/>
      <c r="F391" s="71" t="str">
        <f t="shared" si="41"/>
        <v>NB</v>
      </c>
      <c r="G391" s="267"/>
      <c r="H391" s="268"/>
      <c r="I391" s="71" t="str">
        <f t="shared" si="42"/>
        <v>NB</v>
      </c>
      <c r="J391" s="156"/>
      <c r="K391" s="156"/>
      <c r="L391" s="156"/>
      <c r="M391" s="73" t="str">
        <f t="shared" si="40"/>
        <v>NB</v>
      </c>
      <c r="N391" s="115">
        <f t="shared" si="39"/>
        <v>0</v>
      </c>
      <c r="O391" s="156"/>
      <c r="P391" s="75" t="str">
        <f t="shared" si="33"/>
        <v>NB</v>
      </c>
    </row>
    <row r="392" spans="1:65" ht="15.75">
      <c r="A392" s="269" t="s">
        <v>1199</v>
      </c>
      <c r="B392" s="274" t="s">
        <v>1200</v>
      </c>
      <c r="C392" s="156"/>
      <c r="D392" s="156"/>
      <c r="E392" s="156"/>
      <c r="F392" s="71" t="str">
        <f t="shared" si="41"/>
        <v>NB</v>
      </c>
      <c r="G392" s="267"/>
      <c r="H392" s="268"/>
      <c r="I392" s="71" t="str">
        <f t="shared" si="42"/>
        <v>NB</v>
      </c>
      <c r="J392" s="156"/>
      <c r="K392" s="156"/>
      <c r="L392" s="156"/>
      <c r="M392" s="73" t="str">
        <f t="shared" si="40"/>
        <v>NB</v>
      </c>
      <c r="N392" s="115">
        <f t="shared" si="39"/>
        <v>0</v>
      </c>
      <c r="O392" s="156"/>
      <c r="P392" s="75" t="str">
        <f t="shared" si="33"/>
        <v>NB</v>
      </c>
    </row>
    <row r="393" spans="1:65" ht="60.75">
      <c r="A393" s="233" t="s">
        <v>1201</v>
      </c>
      <c r="B393" s="275" t="s">
        <v>1202</v>
      </c>
      <c r="C393" s="176"/>
      <c r="D393" s="276"/>
      <c r="E393" s="276"/>
      <c r="F393" s="71" t="str">
        <f t="shared" si="41"/>
        <v>NB</v>
      </c>
      <c r="G393" s="267"/>
      <c r="H393" s="268"/>
      <c r="I393" s="71" t="str">
        <f t="shared" si="42"/>
        <v>NB</v>
      </c>
      <c r="J393" s="276"/>
      <c r="K393" s="276"/>
      <c r="L393" s="276"/>
      <c r="M393" s="73" t="str">
        <f t="shared" si="40"/>
        <v>NB</v>
      </c>
      <c r="N393" s="115">
        <f t="shared" si="39"/>
        <v>0</v>
      </c>
      <c r="O393" s="276"/>
      <c r="P393" s="75" t="str">
        <f t="shared" si="33"/>
        <v>NB</v>
      </c>
    </row>
    <row r="394" spans="1:65" ht="15.75">
      <c r="A394" s="269" t="s">
        <v>1203</v>
      </c>
      <c r="B394" s="277" t="s">
        <v>1204</v>
      </c>
      <c r="C394" s="278"/>
      <c r="D394" s="278"/>
      <c r="E394" s="278"/>
      <c r="F394" s="71" t="str">
        <f t="shared" si="41"/>
        <v>NB</v>
      </c>
      <c r="G394" s="267"/>
      <c r="H394" s="268"/>
      <c r="I394" s="71" t="str">
        <f t="shared" si="42"/>
        <v>NB</v>
      </c>
      <c r="J394" s="278"/>
      <c r="K394" s="278"/>
      <c r="L394" s="278"/>
      <c r="M394" s="73" t="str">
        <f t="shared" si="40"/>
        <v>NB</v>
      </c>
      <c r="N394" s="115">
        <f t="shared" si="39"/>
        <v>0</v>
      </c>
      <c r="O394" s="278"/>
      <c r="P394" s="75" t="str">
        <f t="shared" si="33"/>
        <v>NB</v>
      </c>
    </row>
    <row r="395" spans="1:65" ht="15.75">
      <c r="A395" s="269" t="s">
        <v>1205</v>
      </c>
      <c r="B395" s="277" t="s">
        <v>1206</v>
      </c>
      <c r="C395" s="278"/>
      <c r="D395" s="278"/>
      <c r="E395" s="278"/>
      <c r="F395" s="71" t="str">
        <f t="shared" si="41"/>
        <v>NB</v>
      </c>
      <c r="G395" s="267"/>
      <c r="H395" s="268"/>
      <c r="I395" s="71" t="str">
        <f t="shared" si="42"/>
        <v>NB</v>
      </c>
      <c r="J395" s="278"/>
      <c r="K395" s="278"/>
      <c r="L395" s="278"/>
      <c r="M395" s="73" t="str">
        <f t="shared" si="40"/>
        <v>NB</v>
      </c>
      <c r="N395" s="115">
        <f t="shared" si="39"/>
        <v>0</v>
      </c>
      <c r="O395" s="278"/>
      <c r="P395" s="75" t="str">
        <f t="shared" si="33"/>
        <v>NB</v>
      </c>
    </row>
    <row r="396" spans="1:65" ht="30.75">
      <c r="A396" s="269" t="s">
        <v>1207</v>
      </c>
      <c r="B396" s="277" t="s">
        <v>1208</v>
      </c>
      <c r="C396" s="176"/>
      <c r="D396" s="276"/>
      <c r="E396" s="276"/>
      <c r="F396" s="71" t="str">
        <f t="shared" si="41"/>
        <v>NB</v>
      </c>
      <c r="G396" s="267"/>
      <c r="H396" s="268"/>
      <c r="I396" s="71" t="str">
        <f t="shared" si="42"/>
        <v>NB</v>
      </c>
      <c r="J396" s="276"/>
      <c r="K396" s="276"/>
      <c r="L396" s="276"/>
      <c r="M396" s="73" t="str">
        <f t="shared" si="40"/>
        <v>NB</v>
      </c>
      <c r="N396" s="115">
        <f t="shared" si="39"/>
        <v>0</v>
      </c>
      <c r="O396" s="276"/>
      <c r="P396" s="75" t="str">
        <f t="shared" si="33"/>
        <v>NB</v>
      </c>
    </row>
    <row r="397" spans="1:65" ht="30.75">
      <c r="A397" s="269" t="s">
        <v>1209</v>
      </c>
      <c r="B397" s="277" t="s">
        <v>1210</v>
      </c>
      <c r="C397" s="176"/>
      <c r="D397" s="279"/>
      <c r="E397" s="279"/>
      <c r="F397" s="71" t="str">
        <f t="shared" si="41"/>
        <v>NB</v>
      </c>
      <c r="G397" s="267"/>
      <c r="H397" s="268"/>
      <c r="I397" s="71" t="str">
        <f t="shared" si="42"/>
        <v>NB</v>
      </c>
      <c r="J397" s="279"/>
      <c r="K397" s="279"/>
      <c r="L397" s="279"/>
      <c r="M397" s="73" t="str">
        <f t="shared" si="40"/>
        <v>NB</v>
      </c>
      <c r="N397" s="115">
        <f t="shared" si="39"/>
        <v>0</v>
      </c>
      <c r="O397" s="279"/>
      <c r="P397" s="75" t="str">
        <f t="shared" si="33"/>
        <v>NB</v>
      </c>
    </row>
    <row r="398" spans="1:65" s="207" customFormat="1" ht="15.75">
      <c r="A398" s="280" t="s">
        <v>1211</v>
      </c>
      <c r="B398" s="281" t="s">
        <v>1212</v>
      </c>
      <c r="C398" s="152"/>
      <c r="D398" s="152">
        <f>SUM(D399:D403)</f>
        <v>0</v>
      </c>
      <c r="E398" s="152">
        <f>SUM(E399:E403)</f>
        <v>0</v>
      </c>
      <c r="F398" s="152"/>
      <c r="G398" s="171">
        <f>SUM(G399:G406)</f>
        <v>0</v>
      </c>
      <c r="H398" s="171">
        <f>SUM(H399:H406)</f>
        <v>0</v>
      </c>
      <c r="I398" s="152"/>
      <c r="J398" s="152"/>
      <c r="K398" s="152">
        <f>SUM(K399:K403)</f>
        <v>0</v>
      </c>
      <c r="L398" s="152">
        <f>SUM(L399:L403)</f>
        <v>0</v>
      </c>
      <c r="M398" s="152"/>
      <c r="N398" s="124">
        <f t="shared" si="39"/>
        <v>0</v>
      </c>
      <c r="O398" s="171">
        <f>SUM(O399:O406)</f>
        <v>0</v>
      </c>
      <c r="P398" s="171" t="str">
        <f t="shared" si="33"/>
        <v>NB</v>
      </c>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row>
    <row r="399" spans="1:65" ht="15.75">
      <c r="A399" s="269" t="s">
        <v>1213</v>
      </c>
      <c r="B399" s="277" t="s">
        <v>1214</v>
      </c>
      <c r="C399" s="282"/>
      <c r="D399" s="282"/>
      <c r="E399" s="282"/>
      <c r="F399" s="71" t="str">
        <f t="shared" ref="F399:F406" si="43">IF(D399,(D399-E399)/D399,"NB")</f>
        <v>NB</v>
      </c>
      <c r="G399" s="267"/>
      <c r="H399" s="268"/>
      <c r="I399" s="71" t="str">
        <f t="shared" ref="I399:I406" si="44">IF(G399,(G399-H399)/G399,"NB")</f>
        <v>NB</v>
      </c>
      <c r="J399" s="282"/>
      <c r="K399" s="282"/>
      <c r="L399" s="282"/>
      <c r="M399" s="73" t="str">
        <f t="shared" si="40"/>
        <v>NB</v>
      </c>
      <c r="N399" s="115">
        <f t="shared" si="39"/>
        <v>0</v>
      </c>
      <c r="O399" s="282"/>
      <c r="P399" s="75" t="str">
        <f t="shared" si="33"/>
        <v>NB</v>
      </c>
    </row>
    <row r="400" spans="1:65" ht="15.75">
      <c r="A400" s="269" t="s">
        <v>1215</v>
      </c>
      <c r="B400" s="277" t="s">
        <v>1216</v>
      </c>
      <c r="C400" s="141"/>
      <c r="D400" s="141"/>
      <c r="E400" s="141"/>
      <c r="F400" s="71" t="str">
        <f t="shared" si="43"/>
        <v>NB</v>
      </c>
      <c r="G400" s="267"/>
      <c r="H400" s="268"/>
      <c r="I400" s="71" t="str">
        <f t="shared" si="44"/>
        <v>NB</v>
      </c>
      <c r="J400" s="141"/>
      <c r="K400" s="141"/>
      <c r="L400" s="141"/>
      <c r="M400" s="73" t="str">
        <f t="shared" si="40"/>
        <v>NB</v>
      </c>
      <c r="N400" s="115">
        <f t="shared" si="39"/>
        <v>0</v>
      </c>
      <c r="O400" s="141"/>
      <c r="P400" s="75" t="str">
        <f t="shared" si="33"/>
        <v>NB</v>
      </c>
    </row>
    <row r="401" spans="1:16" ht="15.75">
      <c r="A401" s="269" t="s">
        <v>1217</v>
      </c>
      <c r="B401" s="277" t="s">
        <v>1218</v>
      </c>
      <c r="C401" s="141"/>
      <c r="D401" s="141"/>
      <c r="E401" s="141"/>
      <c r="F401" s="71" t="str">
        <f t="shared" si="43"/>
        <v>NB</v>
      </c>
      <c r="G401" s="267"/>
      <c r="H401" s="268"/>
      <c r="I401" s="71" t="str">
        <f t="shared" si="44"/>
        <v>NB</v>
      </c>
      <c r="J401" s="141"/>
      <c r="K401" s="141"/>
      <c r="L401" s="141"/>
      <c r="M401" s="73" t="str">
        <f t="shared" si="40"/>
        <v>NB</v>
      </c>
      <c r="N401" s="115">
        <f t="shared" si="39"/>
        <v>0</v>
      </c>
      <c r="O401" s="141"/>
      <c r="P401" s="75" t="str">
        <f t="shared" si="33"/>
        <v>NB</v>
      </c>
    </row>
    <row r="402" spans="1:16" ht="15.75">
      <c r="A402" s="269" t="s">
        <v>1219</v>
      </c>
      <c r="B402" s="277" t="s">
        <v>1220</v>
      </c>
      <c r="C402" s="141"/>
      <c r="D402" s="141"/>
      <c r="E402" s="141"/>
      <c r="F402" s="71" t="str">
        <f t="shared" si="43"/>
        <v>NB</v>
      </c>
      <c r="G402" s="267"/>
      <c r="H402" s="268"/>
      <c r="I402" s="71" t="str">
        <f t="shared" si="44"/>
        <v>NB</v>
      </c>
      <c r="J402" s="141"/>
      <c r="K402" s="141"/>
      <c r="L402" s="141"/>
      <c r="M402" s="73" t="str">
        <f t="shared" si="40"/>
        <v>NB</v>
      </c>
      <c r="N402" s="115">
        <f t="shared" si="39"/>
        <v>0</v>
      </c>
      <c r="O402" s="141"/>
      <c r="P402" s="75" t="str">
        <f t="shared" si="33"/>
        <v>NB</v>
      </c>
    </row>
    <row r="403" spans="1:16" ht="15.75">
      <c r="A403" s="43" t="s">
        <v>1221</v>
      </c>
      <c r="B403" s="283" t="s">
        <v>1222</v>
      </c>
      <c r="C403" s="141"/>
      <c r="D403" s="141"/>
      <c r="E403" s="141"/>
      <c r="F403" s="71" t="str">
        <f t="shared" si="43"/>
        <v>NB</v>
      </c>
      <c r="G403" s="267"/>
      <c r="H403" s="268"/>
      <c r="I403" s="71" t="str">
        <f t="shared" si="44"/>
        <v>NB</v>
      </c>
      <c r="J403" s="141"/>
      <c r="K403" s="141"/>
      <c r="L403" s="141"/>
      <c r="M403" s="73" t="str">
        <f t="shared" si="40"/>
        <v>NB</v>
      </c>
      <c r="N403" s="115">
        <f t="shared" si="39"/>
        <v>0</v>
      </c>
      <c r="O403" s="141"/>
      <c r="P403" s="75" t="str">
        <f t="shared" si="33"/>
        <v>NB</v>
      </c>
    </row>
    <row r="404" spans="1:16" ht="15.75">
      <c r="A404" s="43" t="s">
        <v>1223</v>
      </c>
      <c r="B404" s="283" t="s">
        <v>1224</v>
      </c>
      <c r="C404" s="141"/>
      <c r="D404" s="141"/>
      <c r="E404" s="141"/>
      <c r="F404" s="71" t="str">
        <f t="shared" si="43"/>
        <v>NB</v>
      </c>
      <c r="G404" s="267"/>
      <c r="H404" s="268"/>
      <c r="I404" s="71" t="str">
        <f t="shared" si="44"/>
        <v>NB</v>
      </c>
      <c r="J404" s="141"/>
      <c r="K404" s="141"/>
      <c r="L404" s="141"/>
      <c r="M404" s="73" t="str">
        <f t="shared" si="40"/>
        <v>NB</v>
      </c>
      <c r="N404" s="115">
        <f t="shared" si="39"/>
        <v>0</v>
      </c>
      <c r="O404" s="141"/>
      <c r="P404" s="75" t="str">
        <f t="shared" si="33"/>
        <v>NB</v>
      </c>
    </row>
    <row r="405" spans="1:16" ht="15.75">
      <c r="A405" s="43" t="s">
        <v>1225</v>
      </c>
      <c r="B405" s="283" t="s">
        <v>1226</v>
      </c>
      <c r="C405" s="141"/>
      <c r="D405" s="141"/>
      <c r="E405" s="141"/>
      <c r="F405" s="71" t="str">
        <f t="shared" si="43"/>
        <v>NB</v>
      </c>
      <c r="G405" s="267"/>
      <c r="H405" s="268"/>
      <c r="I405" s="71" t="str">
        <f t="shared" si="44"/>
        <v>NB</v>
      </c>
      <c r="J405" s="141"/>
      <c r="K405" s="141"/>
      <c r="L405" s="141"/>
      <c r="M405" s="73" t="str">
        <f t="shared" si="40"/>
        <v>NB</v>
      </c>
      <c r="N405" s="115">
        <f t="shared" si="39"/>
        <v>0</v>
      </c>
      <c r="O405" s="141"/>
      <c r="P405" s="75" t="str">
        <f t="shared" si="33"/>
        <v>NB</v>
      </c>
    </row>
    <row r="406" spans="1:16" ht="30.75">
      <c r="A406" s="43" t="s">
        <v>1227</v>
      </c>
      <c r="B406" s="275" t="s">
        <v>1228</v>
      </c>
      <c r="C406" s="141"/>
      <c r="D406" s="141"/>
      <c r="E406" s="141"/>
      <c r="F406" s="71" t="str">
        <f t="shared" si="43"/>
        <v>NB</v>
      </c>
      <c r="G406" s="267"/>
      <c r="H406" s="268"/>
      <c r="I406" s="71" t="str">
        <f t="shared" si="44"/>
        <v>NB</v>
      </c>
      <c r="J406" s="141"/>
      <c r="K406" s="141"/>
      <c r="L406" s="141"/>
      <c r="M406" s="73" t="str">
        <f t="shared" si="40"/>
        <v>NB</v>
      </c>
      <c r="N406" s="115">
        <f t="shared" si="39"/>
        <v>0</v>
      </c>
      <c r="O406" s="141"/>
      <c r="P406" s="75" t="str">
        <f t="shared" si="33"/>
        <v>NB</v>
      </c>
    </row>
    <row r="407" spans="1:16" ht="15.75">
      <c r="A407" s="233" t="s">
        <v>1229</v>
      </c>
      <c r="B407" s="284" t="s">
        <v>1230</v>
      </c>
      <c r="C407" s="141"/>
      <c r="D407" s="183">
        <f>SUM(D408:D410)</f>
        <v>0</v>
      </c>
      <c r="E407" s="183">
        <f>SUM(E408:E410)</f>
        <v>0</v>
      </c>
      <c r="F407" s="183"/>
      <c r="G407" s="285">
        <f>SUM(G408:G410)</f>
        <v>0</v>
      </c>
      <c r="H407" s="285">
        <f>SUM(H408:H410)</f>
        <v>0</v>
      </c>
      <c r="I407" s="183"/>
      <c r="J407" s="183"/>
      <c r="K407" s="183">
        <f>SUM(K408:K410)</f>
        <v>0</v>
      </c>
      <c r="L407" s="183">
        <f>SUM(L408:L410)</f>
        <v>0</v>
      </c>
      <c r="M407" s="73" t="str">
        <f t="shared" si="40"/>
        <v>NB</v>
      </c>
      <c r="N407" s="115">
        <f t="shared" si="39"/>
        <v>0</v>
      </c>
      <c r="O407" s="171">
        <f>SUM(O408:O410)</f>
        <v>0</v>
      </c>
      <c r="P407" s="171" t="str">
        <f t="shared" si="33"/>
        <v>NB</v>
      </c>
    </row>
    <row r="408" spans="1:16" ht="15.75">
      <c r="A408" s="269" t="s">
        <v>1231</v>
      </c>
      <c r="B408" s="277" t="s">
        <v>1232</v>
      </c>
      <c r="C408" s="278"/>
      <c r="D408" s="278"/>
      <c r="E408" s="278"/>
      <c r="F408" s="71" t="str">
        <f>IF(D408,(D408-E408)/D408,"NB")</f>
        <v>NB</v>
      </c>
      <c r="G408" s="267"/>
      <c r="H408" s="268"/>
      <c r="I408" s="71" t="str">
        <f>IF(G408,(G408-H408)/G408,"NB")</f>
        <v>NB</v>
      </c>
      <c r="J408" s="278"/>
      <c r="K408" s="278"/>
      <c r="L408" s="278"/>
      <c r="M408" s="73" t="str">
        <f t="shared" si="40"/>
        <v>NB</v>
      </c>
      <c r="N408" s="115">
        <f t="shared" si="39"/>
        <v>0</v>
      </c>
      <c r="O408" s="278"/>
      <c r="P408" s="75" t="str">
        <f t="shared" si="33"/>
        <v>NB</v>
      </c>
    </row>
    <row r="409" spans="1:16" ht="15.75">
      <c r="A409" s="269" t="s">
        <v>1233</v>
      </c>
      <c r="B409" s="277" t="s">
        <v>1234</v>
      </c>
      <c r="C409" s="278"/>
      <c r="D409" s="278"/>
      <c r="E409" s="278"/>
      <c r="F409" s="71" t="str">
        <f>IF(D409,(D409-E409)/D409,"NB")</f>
        <v>NB</v>
      </c>
      <c r="G409" s="267"/>
      <c r="H409" s="268"/>
      <c r="I409" s="71" t="str">
        <f>IF(G409,(G409-H409)/G409,"NB")</f>
        <v>NB</v>
      </c>
      <c r="J409" s="278"/>
      <c r="K409" s="278"/>
      <c r="L409" s="278"/>
      <c r="M409" s="73" t="str">
        <f t="shared" si="40"/>
        <v>NB</v>
      </c>
      <c r="N409" s="115">
        <f t="shared" si="39"/>
        <v>0</v>
      </c>
      <c r="O409" s="278"/>
      <c r="P409" s="75" t="str">
        <f t="shared" si="33"/>
        <v>NB</v>
      </c>
    </row>
    <row r="410" spans="1:16" ht="15.75">
      <c r="A410" s="269" t="s">
        <v>1235</v>
      </c>
      <c r="B410" s="277" t="s">
        <v>1236</v>
      </c>
      <c r="C410" s="278"/>
      <c r="D410" s="278"/>
      <c r="E410" s="278"/>
      <c r="F410" s="71" t="str">
        <f>IF(D410,(D410-E410)/D410,"NB")</f>
        <v>NB</v>
      </c>
      <c r="G410" s="267"/>
      <c r="H410" s="268"/>
      <c r="I410" s="71" t="str">
        <f>IF(G410,(G410-H410)/G410,"NB")</f>
        <v>NB</v>
      </c>
      <c r="J410" s="278"/>
      <c r="K410" s="278"/>
      <c r="L410" s="278"/>
      <c r="M410" s="73" t="str">
        <f t="shared" si="40"/>
        <v>NB</v>
      </c>
      <c r="N410" s="115">
        <f t="shared" si="39"/>
        <v>0</v>
      </c>
      <c r="O410" s="278"/>
      <c r="P410" s="75" t="str">
        <f t="shared" si="33"/>
        <v>NB</v>
      </c>
    </row>
    <row r="411" spans="1:16" s="55" customFormat="1" ht="15.75">
      <c r="A411" s="50" t="s">
        <v>1237</v>
      </c>
      <c r="B411" s="286" t="s">
        <v>1238</v>
      </c>
      <c r="C411" s="286"/>
      <c r="D411" s="286">
        <f>SUM(D412:D429)</f>
        <v>0</v>
      </c>
      <c r="E411" s="286">
        <f>SUM(E412:E429)</f>
        <v>0</v>
      </c>
      <c r="F411" s="286"/>
      <c r="G411" s="287">
        <f>SUM(G412:G429)</f>
        <v>0</v>
      </c>
      <c r="H411" s="287">
        <f>SUM(H412:H429)</f>
        <v>0</v>
      </c>
      <c r="I411" s="286"/>
      <c r="J411" s="286"/>
      <c r="K411" s="286">
        <f>SUM(K412:K429)</f>
        <v>0</v>
      </c>
      <c r="L411" s="286">
        <f>SUM(L412:L429)</f>
        <v>0</v>
      </c>
      <c r="M411" s="286"/>
      <c r="N411" s="170">
        <f t="shared" si="39"/>
        <v>0</v>
      </c>
      <c r="O411" s="287">
        <f>SUM(O412:O429)</f>
        <v>0</v>
      </c>
      <c r="P411" s="287" t="str">
        <f t="shared" ref="P411:P430" si="45">IF(N411,(N411-O411)/N411,"NB")</f>
        <v>NB</v>
      </c>
    </row>
    <row r="412" spans="1:16" ht="15.75">
      <c r="A412" s="269" t="s">
        <v>1239</v>
      </c>
      <c r="B412" s="277" t="s">
        <v>1240</v>
      </c>
      <c r="C412" s="282"/>
      <c r="D412" s="282"/>
      <c r="E412" s="282"/>
      <c r="F412" s="71" t="str">
        <f t="shared" ref="F412:F430" si="46">IF(D412,(D412-E412)/D412,"NB")</f>
        <v>NB</v>
      </c>
      <c r="G412" s="267"/>
      <c r="H412" s="268"/>
      <c r="I412" s="71" t="str">
        <f t="shared" ref="I412:I430" si="47">IF(G412,(G412-H412)/G412,"NB")</f>
        <v>NB</v>
      </c>
      <c r="J412" s="282"/>
      <c r="K412" s="282"/>
      <c r="L412" s="282"/>
      <c r="M412" s="73" t="str">
        <f t="shared" si="40"/>
        <v>NB</v>
      </c>
      <c r="N412" s="115">
        <f t="shared" si="39"/>
        <v>0</v>
      </c>
      <c r="O412" s="282"/>
      <c r="P412" s="75" t="str">
        <f t="shared" si="45"/>
        <v>NB</v>
      </c>
    </row>
    <row r="413" spans="1:16" ht="15.75">
      <c r="A413" s="269" t="s">
        <v>1241</v>
      </c>
      <c r="B413" s="277" t="s">
        <v>1242</v>
      </c>
      <c r="C413" s="282"/>
      <c r="D413" s="282"/>
      <c r="E413" s="282"/>
      <c r="F413" s="71" t="str">
        <f t="shared" si="46"/>
        <v>NB</v>
      </c>
      <c r="G413" s="267"/>
      <c r="H413" s="268"/>
      <c r="I413" s="71" t="str">
        <f t="shared" si="47"/>
        <v>NB</v>
      </c>
      <c r="J413" s="282"/>
      <c r="K413" s="282"/>
      <c r="L413" s="282"/>
      <c r="M413" s="73" t="str">
        <f t="shared" si="40"/>
        <v>NB</v>
      </c>
      <c r="N413" s="115">
        <f t="shared" si="39"/>
        <v>0</v>
      </c>
      <c r="O413" s="282"/>
      <c r="P413" s="75" t="str">
        <f t="shared" si="45"/>
        <v>NB</v>
      </c>
    </row>
    <row r="414" spans="1:16" ht="15.75">
      <c r="A414" s="269" t="s">
        <v>1243</v>
      </c>
      <c r="B414" s="277" t="s">
        <v>1244</v>
      </c>
      <c r="C414" s="282"/>
      <c r="D414" s="282"/>
      <c r="E414" s="282"/>
      <c r="F414" s="71" t="str">
        <f t="shared" si="46"/>
        <v>NB</v>
      </c>
      <c r="G414" s="267"/>
      <c r="H414" s="268"/>
      <c r="I414" s="71" t="str">
        <f t="shared" si="47"/>
        <v>NB</v>
      </c>
      <c r="J414" s="282"/>
      <c r="K414" s="282"/>
      <c r="L414" s="282"/>
      <c r="M414" s="73" t="str">
        <f t="shared" si="40"/>
        <v>NB</v>
      </c>
      <c r="N414" s="115">
        <f t="shared" si="39"/>
        <v>0</v>
      </c>
      <c r="O414" s="282"/>
      <c r="P414" s="75" t="str">
        <f t="shared" si="45"/>
        <v>NB</v>
      </c>
    </row>
    <row r="415" spans="1:16" ht="15.75">
      <c r="A415" s="269" t="s">
        <v>1245</v>
      </c>
      <c r="B415" s="277" t="s">
        <v>1246</v>
      </c>
      <c r="C415" s="282"/>
      <c r="D415" s="282"/>
      <c r="E415" s="282"/>
      <c r="F415" s="71" t="str">
        <f t="shared" si="46"/>
        <v>NB</v>
      </c>
      <c r="G415" s="267"/>
      <c r="H415" s="268"/>
      <c r="I415" s="71" t="str">
        <f t="shared" si="47"/>
        <v>NB</v>
      </c>
      <c r="J415" s="282"/>
      <c r="K415" s="282"/>
      <c r="L415" s="282"/>
      <c r="M415" s="73" t="str">
        <f t="shared" si="40"/>
        <v>NB</v>
      </c>
      <c r="N415" s="115">
        <f t="shared" si="39"/>
        <v>0</v>
      </c>
      <c r="O415" s="282"/>
      <c r="P415" s="75" t="str">
        <f t="shared" si="45"/>
        <v>NB</v>
      </c>
    </row>
    <row r="416" spans="1:16" ht="15.75">
      <c r="A416" s="269" t="s">
        <v>1247</v>
      </c>
      <c r="B416" s="277" t="s">
        <v>1248</v>
      </c>
      <c r="C416" s="282"/>
      <c r="D416" s="282"/>
      <c r="E416" s="282"/>
      <c r="F416" s="71" t="str">
        <f t="shared" si="46"/>
        <v>NB</v>
      </c>
      <c r="G416" s="267"/>
      <c r="H416" s="268"/>
      <c r="I416" s="71" t="str">
        <f t="shared" si="47"/>
        <v>NB</v>
      </c>
      <c r="J416" s="282"/>
      <c r="K416" s="282"/>
      <c r="L416" s="282"/>
      <c r="M416" s="73" t="str">
        <f t="shared" si="40"/>
        <v>NB</v>
      </c>
      <c r="N416" s="115">
        <f t="shared" si="39"/>
        <v>0</v>
      </c>
      <c r="O416" s="282"/>
      <c r="P416" s="75" t="str">
        <f t="shared" si="45"/>
        <v>NB</v>
      </c>
    </row>
    <row r="417" spans="1:16" ht="15.75">
      <c r="A417" s="269" t="s">
        <v>1249</v>
      </c>
      <c r="B417" s="277" t="s">
        <v>1250</v>
      </c>
      <c r="C417" s="282"/>
      <c r="D417" s="282"/>
      <c r="E417" s="282"/>
      <c r="F417" s="71" t="str">
        <f t="shared" si="46"/>
        <v>NB</v>
      </c>
      <c r="G417" s="267"/>
      <c r="H417" s="268"/>
      <c r="I417" s="71" t="str">
        <f t="shared" si="47"/>
        <v>NB</v>
      </c>
      <c r="J417" s="282"/>
      <c r="K417" s="282"/>
      <c r="L417" s="282"/>
      <c r="M417" s="73" t="str">
        <f t="shared" si="40"/>
        <v>NB</v>
      </c>
      <c r="N417" s="115">
        <f t="shared" si="39"/>
        <v>0</v>
      </c>
      <c r="O417" s="282"/>
      <c r="P417" s="75" t="str">
        <f t="shared" si="45"/>
        <v>NB</v>
      </c>
    </row>
    <row r="418" spans="1:16" ht="15.75">
      <c r="A418" s="269" t="s">
        <v>1251</v>
      </c>
      <c r="B418" s="277" t="s">
        <v>1252</v>
      </c>
      <c r="C418" s="288"/>
      <c r="D418" s="288"/>
      <c r="E418" s="288"/>
      <c r="F418" s="71" t="str">
        <f t="shared" si="46"/>
        <v>NB</v>
      </c>
      <c r="G418" s="267"/>
      <c r="H418" s="268"/>
      <c r="I418" s="71" t="str">
        <f t="shared" si="47"/>
        <v>NB</v>
      </c>
      <c r="J418" s="288"/>
      <c r="K418" s="288"/>
      <c r="L418" s="288"/>
      <c r="M418" s="73" t="str">
        <f t="shared" si="40"/>
        <v>NB</v>
      </c>
      <c r="N418" s="115">
        <f t="shared" si="39"/>
        <v>0</v>
      </c>
      <c r="O418" s="288"/>
      <c r="P418" s="75" t="str">
        <f t="shared" si="45"/>
        <v>NB</v>
      </c>
    </row>
    <row r="419" spans="1:16" ht="15.75">
      <c r="A419" s="269" t="s">
        <v>1253</v>
      </c>
      <c r="B419" s="277" t="s">
        <v>1254</v>
      </c>
      <c r="C419" s="289"/>
      <c r="D419" s="289"/>
      <c r="E419" s="289"/>
      <c r="F419" s="71" t="str">
        <f t="shared" si="46"/>
        <v>NB</v>
      </c>
      <c r="G419" s="267"/>
      <c r="H419" s="268"/>
      <c r="I419" s="71" t="str">
        <f t="shared" si="47"/>
        <v>NB</v>
      </c>
      <c r="J419" s="289"/>
      <c r="K419" s="289"/>
      <c r="L419" s="289"/>
      <c r="M419" s="73" t="str">
        <f t="shared" si="40"/>
        <v>NB</v>
      </c>
      <c r="N419" s="115">
        <f t="shared" si="39"/>
        <v>0</v>
      </c>
      <c r="O419" s="289"/>
      <c r="P419" s="75" t="str">
        <f t="shared" si="45"/>
        <v>NB</v>
      </c>
    </row>
    <row r="420" spans="1:16" ht="15.75">
      <c r="A420" s="269" t="s">
        <v>1255</v>
      </c>
      <c r="B420" s="277" t="s">
        <v>1256</v>
      </c>
      <c r="C420" s="290"/>
      <c r="D420" s="290"/>
      <c r="E420" s="290"/>
      <c r="F420" s="71" t="str">
        <f t="shared" si="46"/>
        <v>NB</v>
      </c>
      <c r="G420" s="267"/>
      <c r="H420" s="268"/>
      <c r="I420" s="71" t="str">
        <f t="shared" si="47"/>
        <v>NB</v>
      </c>
      <c r="J420" s="290"/>
      <c r="K420" s="290"/>
      <c r="L420" s="290"/>
      <c r="M420" s="73" t="str">
        <f t="shared" si="40"/>
        <v>NB</v>
      </c>
      <c r="N420" s="115">
        <f t="shared" si="39"/>
        <v>0</v>
      </c>
      <c r="O420" s="290"/>
      <c r="P420" s="75" t="str">
        <f t="shared" si="45"/>
        <v>NB</v>
      </c>
    </row>
    <row r="421" spans="1:16" ht="15.75">
      <c r="A421" s="269" t="s">
        <v>1257</v>
      </c>
      <c r="B421" s="277" t="s">
        <v>1258</v>
      </c>
      <c r="C421" s="282"/>
      <c r="D421" s="282"/>
      <c r="E421" s="282"/>
      <c r="F421" s="71" t="str">
        <f t="shared" si="46"/>
        <v>NB</v>
      </c>
      <c r="G421" s="267"/>
      <c r="H421" s="268"/>
      <c r="I421" s="71" t="str">
        <f t="shared" si="47"/>
        <v>NB</v>
      </c>
      <c r="J421" s="282"/>
      <c r="K421" s="282"/>
      <c r="L421" s="282"/>
      <c r="M421" s="73" t="str">
        <f t="shared" si="40"/>
        <v>NB</v>
      </c>
      <c r="N421" s="115">
        <f t="shared" si="39"/>
        <v>0</v>
      </c>
      <c r="O421" s="282"/>
      <c r="P421" s="75" t="str">
        <f t="shared" si="45"/>
        <v>NB</v>
      </c>
    </row>
    <row r="422" spans="1:16" ht="15.75">
      <c r="A422" s="269" t="s">
        <v>1259</v>
      </c>
      <c r="B422" s="277" t="s">
        <v>1260</v>
      </c>
      <c r="C422" s="282"/>
      <c r="D422" s="282"/>
      <c r="E422" s="282"/>
      <c r="F422" s="71" t="str">
        <f t="shared" si="46"/>
        <v>NB</v>
      </c>
      <c r="G422" s="267"/>
      <c r="H422" s="268"/>
      <c r="I422" s="71" t="str">
        <f t="shared" si="47"/>
        <v>NB</v>
      </c>
      <c r="J422" s="282"/>
      <c r="K422" s="282"/>
      <c r="L422" s="282"/>
      <c r="M422" s="73" t="str">
        <f t="shared" si="40"/>
        <v>NB</v>
      </c>
      <c r="N422" s="115">
        <f t="shared" si="39"/>
        <v>0</v>
      </c>
      <c r="O422" s="282"/>
      <c r="P422" s="75" t="str">
        <f t="shared" si="45"/>
        <v>NB</v>
      </c>
    </row>
    <row r="423" spans="1:16" ht="15.75">
      <c r="A423" s="269" t="s">
        <v>1261</v>
      </c>
      <c r="B423" s="277" t="s">
        <v>1262</v>
      </c>
      <c r="C423" s="282"/>
      <c r="D423" s="282"/>
      <c r="E423" s="282"/>
      <c r="F423" s="71" t="str">
        <f t="shared" si="46"/>
        <v>NB</v>
      </c>
      <c r="G423" s="267"/>
      <c r="H423" s="268"/>
      <c r="I423" s="71" t="str">
        <f t="shared" si="47"/>
        <v>NB</v>
      </c>
      <c r="J423" s="282"/>
      <c r="K423" s="282"/>
      <c r="L423" s="282"/>
      <c r="M423" s="73" t="str">
        <f t="shared" si="40"/>
        <v>NB</v>
      </c>
      <c r="N423" s="115">
        <f t="shared" si="39"/>
        <v>0</v>
      </c>
      <c r="O423" s="282"/>
      <c r="P423" s="75" t="str">
        <f t="shared" si="45"/>
        <v>NB</v>
      </c>
    </row>
    <row r="424" spans="1:16" ht="15.75">
      <c r="A424" s="269" t="s">
        <v>1263</v>
      </c>
      <c r="B424" s="277" t="s">
        <v>1264</v>
      </c>
      <c r="C424" s="282"/>
      <c r="D424" s="282"/>
      <c r="E424" s="282"/>
      <c r="F424" s="71" t="str">
        <f t="shared" si="46"/>
        <v>NB</v>
      </c>
      <c r="G424" s="267"/>
      <c r="H424" s="268"/>
      <c r="I424" s="71" t="str">
        <f t="shared" si="47"/>
        <v>NB</v>
      </c>
      <c r="J424" s="282"/>
      <c r="K424" s="282"/>
      <c r="L424" s="282"/>
      <c r="M424" s="73" t="str">
        <f t="shared" si="40"/>
        <v>NB</v>
      </c>
      <c r="N424" s="115">
        <f t="shared" si="39"/>
        <v>0</v>
      </c>
      <c r="O424" s="282"/>
      <c r="P424" s="75" t="str">
        <f t="shared" si="45"/>
        <v>NB</v>
      </c>
    </row>
    <row r="425" spans="1:16" ht="15.75">
      <c r="A425" s="269" t="s">
        <v>1265</v>
      </c>
      <c r="B425" s="277" t="s">
        <v>1266</v>
      </c>
      <c r="C425" s="282"/>
      <c r="D425" s="282"/>
      <c r="E425" s="282"/>
      <c r="F425" s="71" t="str">
        <f t="shared" si="46"/>
        <v>NB</v>
      </c>
      <c r="G425" s="267"/>
      <c r="H425" s="268"/>
      <c r="I425" s="71" t="str">
        <f t="shared" si="47"/>
        <v>NB</v>
      </c>
      <c r="J425" s="282"/>
      <c r="K425" s="282"/>
      <c r="L425" s="282"/>
      <c r="M425" s="73" t="str">
        <f t="shared" si="40"/>
        <v>NB</v>
      </c>
      <c r="N425" s="115">
        <f t="shared" si="39"/>
        <v>0</v>
      </c>
      <c r="O425" s="282"/>
      <c r="P425" s="75" t="str">
        <f t="shared" si="45"/>
        <v>NB</v>
      </c>
    </row>
    <row r="426" spans="1:16" ht="15.75">
      <c r="A426" s="269" t="s">
        <v>1267</v>
      </c>
      <c r="B426" s="277" t="s">
        <v>1268</v>
      </c>
      <c r="C426" s="282"/>
      <c r="D426" s="282"/>
      <c r="E426" s="282"/>
      <c r="F426" s="71" t="str">
        <f t="shared" si="46"/>
        <v>NB</v>
      </c>
      <c r="G426" s="267"/>
      <c r="H426" s="268"/>
      <c r="I426" s="71" t="str">
        <f t="shared" si="47"/>
        <v>NB</v>
      </c>
      <c r="J426" s="282"/>
      <c r="K426" s="282"/>
      <c r="L426" s="282"/>
      <c r="M426" s="73" t="str">
        <f t="shared" si="40"/>
        <v>NB</v>
      </c>
      <c r="N426" s="115">
        <f t="shared" si="39"/>
        <v>0</v>
      </c>
      <c r="O426" s="282"/>
      <c r="P426" s="75" t="str">
        <f t="shared" si="45"/>
        <v>NB</v>
      </c>
    </row>
    <row r="427" spans="1:16" ht="15.75">
      <c r="A427" s="269" t="s">
        <v>1269</v>
      </c>
      <c r="B427" s="277" t="s">
        <v>1270</v>
      </c>
      <c r="C427" s="282"/>
      <c r="D427" s="282"/>
      <c r="E427" s="282"/>
      <c r="F427" s="71" t="str">
        <f t="shared" si="46"/>
        <v>NB</v>
      </c>
      <c r="G427" s="267"/>
      <c r="H427" s="268"/>
      <c r="I427" s="71" t="str">
        <f t="shared" si="47"/>
        <v>NB</v>
      </c>
      <c r="J427" s="282"/>
      <c r="K427" s="282"/>
      <c r="L427" s="282"/>
      <c r="M427" s="73" t="str">
        <f t="shared" si="40"/>
        <v>NB</v>
      </c>
      <c r="N427" s="115">
        <f t="shared" si="39"/>
        <v>0</v>
      </c>
      <c r="O427" s="282"/>
      <c r="P427" s="75" t="str">
        <f t="shared" si="45"/>
        <v>NB</v>
      </c>
    </row>
    <row r="428" spans="1:16" ht="15.75">
      <c r="A428" s="269" t="s">
        <v>1271</v>
      </c>
      <c r="B428" s="277" t="s">
        <v>1272</v>
      </c>
      <c r="C428" s="282"/>
      <c r="D428" s="282"/>
      <c r="E428" s="282"/>
      <c r="F428" s="71" t="str">
        <f t="shared" si="46"/>
        <v>NB</v>
      </c>
      <c r="G428" s="267"/>
      <c r="H428" s="268"/>
      <c r="I428" s="71" t="str">
        <f t="shared" si="47"/>
        <v>NB</v>
      </c>
      <c r="J428" s="282"/>
      <c r="K428" s="282"/>
      <c r="L428" s="282"/>
      <c r="M428" s="73" t="str">
        <f t="shared" si="40"/>
        <v>NB</v>
      </c>
      <c r="N428" s="115">
        <f t="shared" si="39"/>
        <v>0</v>
      </c>
      <c r="O428" s="282"/>
      <c r="P428" s="75" t="str">
        <f t="shared" si="45"/>
        <v>NB</v>
      </c>
    </row>
    <row r="429" spans="1:16" ht="15.75">
      <c r="A429" s="269" t="s">
        <v>1273</v>
      </c>
      <c r="B429" s="277" t="s">
        <v>1274</v>
      </c>
      <c r="C429" s="282"/>
      <c r="D429" s="282"/>
      <c r="E429" s="282"/>
      <c r="F429" s="71" t="str">
        <f t="shared" si="46"/>
        <v>NB</v>
      </c>
      <c r="G429" s="267"/>
      <c r="H429" s="268"/>
      <c r="I429" s="71" t="str">
        <f t="shared" si="47"/>
        <v>NB</v>
      </c>
      <c r="J429" s="282"/>
      <c r="K429" s="282"/>
      <c r="L429" s="282"/>
      <c r="M429" s="73" t="str">
        <f t="shared" si="40"/>
        <v>NB</v>
      </c>
      <c r="N429" s="115">
        <f t="shared" si="39"/>
        <v>0</v>
      </c>
      <c r="O429" s="282"/>
      <c r="P429" s="75" t="str">
        <f t="shared" si="45"/>
        <v>NB</v>
      </c>
    </row>
    <row r="430" spans="1:16" s="55" customFormat="1" ht="15.75">
      <c r="A430" s="291" t="s">
        <v>1275</v>
      </c>
      <c r="B430" s="292" t="s">
        <v>1276</v>
      </c>
      <c r="C430" s="292"/>
      <c r="D430" s="292">
        <f>D13+D143+D255+D262+D273+D296+D367+D381+D411</f>
        <v>0</v>
      </c>
      <c r="E430" s="292">
        <f>E13+E143+E255+E262+E273+E296+E367+E381+E411</f>
        <v>0</v>
      </c>
      <c r="F430" s="293" t="str">
        <f t="shared" si="46"/>
        <v>NB</v>
      </c>
      <c r="G430" s="294">
        <f>G13+G143+G255+G262+G273+G296+G367+G381+G411</f>
        <v>0</v>
      </c>
      <c r="H430" s="294">
        <f>H13+H143+H255+H262+H273+H296+H367+H381+H411</f>
        <v>0</v>
      </c>
      <c r="I430" s="293" t="str">
        <f t="shared" si="47"/>
        <v>NB</v>
      </c>
      <c r="J430" s="292"/>
      <c r="K430" s="292">
        <f>K13+K143+K255+K262+K273+K296+K367+K381+K411</f>
        <v>0</v>
      </c>
      <c r="L430" s="292">
        <f>L13+L143+L255+L262+L273+L296+L367+L381+L411</f>
        <v>0</v>
      </c>
      <c r="M430" s="292" t="str">
        <f t="shared" si="40"/>
        <v>NB</v>
      </c>
      <c r="N430" s="295">
        <f t="shared" si="39"/>
        <v>0</v>
      </c>
      <c r="O430" s="294">
        <f>O13+O143+O255+O262+O273+O296+O367+O381+O411</f>
        <v>0</v>
      </c>
      <c r="P430" s="293" t="str">
        <f t="shared" si="45"/>
        <v>NB</v>
      </c>
    </row>
    <row r="431" spans="1:16" ht="15">
      <c r="A431" s="296"/>
      <c r="B431" s="296"/>
    </row>
    <row r="432" spans="1:16" ht="15.75">
      <c r="A432" s="797" t="s">
        <v>1277</v>
      </c>
      <c r="B432" s="301" t="s">
        <v>1278</v>
      </c>
      <c r="C432" s="301"/>
      <c r="D432" s="301"/>
      <c r="E432" s="301"/>
      <c r="F432" s="301"/>
      <c r="G432" s="302"/>
      <c r="H432" s="303"/>
      <c r="I432" s="301"/>
      <c r="J432" s="301"/>
      <c r="K432" s="301"/>
      <c r="L432" s="301"/>
      <c r="M432" s="301"/>
    </row>
    <row r="433" spans="1:16" ht="15.75">
      <c r="A433" s="797"/>
      <c r="B433" s="304" t="s">
        <v>1279</v>
      </c>
      <c r="C433" s="301"/>
      <c r="D433" s="301"/>
      <c r="E433" s="301"/>
      <c r="F433" s="301"/>
      <c r="G433" s="302"/>
      <c r="H433" s="303"/>
      <c r="I433" s="301"/>
      <c r="J433" s="301"/>
      <c r="K433" s="301"/>
      <c r="L433" s="301"/>
      <c r="M433" s="301"/>
    </row>
    <row r="434" spans="1:16" ht="15.75">
      <c r="A434" s="798"/>
      <c r="B434" s="304" t="s">
        <v>1280</v>
      </c>
      <c r="C434" s="304"/>
      <c r="D434" s="304"/>
      <c r="E434" s="304"/>
      <c r="F434" s="304"/>
      <c r="G434" s="304"/>
      <c r="H434" s="304"/>
      <c r="I434" s="304"/>
      <c r="J434" s="304"/>
      <c r="K434" s="304"/>
      <c r="L434" s="301"/>
      <c r="M434" s="301"/>
    </row>
    <row r="435" spans="1:16" ht="15.75">
      <c r="A435" s="305"/>
      <c r="B435" s="306"/>
      <c r="C435" s="306"/>
      <c r="D435" s="306"/>
      <c r="E435" s="306"/>
      <c r="F435" s="306"/>
      <c r="G435" s="306"/>
      <c r="H435" s="306"/>
      <c r="I435" s="306"/>
      <c r="J435" s="306"/>
      <c r="K435" s="306"/>
      <c r="L435" s="307"/>
      <c r="M435" s="307"/>
      <c r="N435" s="308"/>
      <c r="O435" s="41"/>
      <c r="P435" s="41"/>
    </row>
    <row r="436" spans="1:16" ht="20.25">
      <c r="A436" s="799" t="s">
        <v>1281</v>
      </c>
      <c r="B436" s="800"/>
      <c r="C436" s="800"/>
      <c r="D436" s="800"/>
      <c r="E436" s="800"/>
      <c r="F436" s="800"/>
      <c r="G436" s="800"/>
      <c r="H436" s="800"/>
      <c r="I436" s="800"/>
      <c r="J436" s="800"/>
      <c r="K436" s="800"/>
      <c r="L436" s="800"/>
      <c r="M436" s="800"/>
      <c r="N436" s="800"/>
      <c r="O436" s="800"/>
      <c r="P436" s="801"/>
    </row>
    <row r="437" spans="1:16" ht="26.25" customHeight="1">
      <c r="A437" s="793" t="s">
        <v>1282</v>
      </c>
      <c r="B437" s="802" t="s">
        <v>505</v>
      </c>
      <c r="C437" s="803" t="s">
        <v>506</v>
      </c>
      <c r="D437" s="804"/>
      <c r="E437" s="804"/>
      <c r="F437" s="804"/>
      <c r="G437" s="804"/>
      <c r="H437" s="804"/>
      <c r="I437" s="805"/>
      <c r="J437" s="793" t="s">
        <v>507</v>
      </c>
      <c r="K437" s="793"/>
      <c r="L437" s="793"/>
      <c r="M437" s="793"/>
      <c r="N437" s="793"/>
      <c r="O437" s="793"/>
      <c r="P437" s="793"/>
    </row>
    <row r="438" spans="1:16" ht="27.75" customHeight="1">
      <c r="A438" s="793"/>
      <c r="B438" s="802"/>
      <c r="C438" s="793" t="s">
        <v>495</v>
      </c>
      <c r="D438" s="793"/>
      <c r="E438" s="793"/>
      <c r="F438" s="793"/>
      <c r="G438" s="803" t="s">
        <v>508</v>
      </c>
      <c r="H438" s="804"/>
      <c r="I438" s="805"/>
      <c r="J438" s="793" t="s">
        <v>495</v>
      </c>
      <c r="K438" s="793"/>
      <c r="L438" s="793"/>
      <c r="M438" s="793"/>
      <c r="N438" s="793" t="s">
        <v>508</v>
      </c>
      <c r="O438" s="793"/>
      <c r="P438" s="793"/>
    </row>
    <row r="439" spans="1:16" ht="76.5" customHeight="1">
      <c r="A439" s="793"/>
      <c r="B439" s="802"/>
      <c r="C439" s="44" t="s">
        <v>15</v>
      </c>
      <c r="D439" s="44" t="s">
        <v>509</v>
      </c>
      <c r="E439" s="44" t="s">
        <v>510</v>
      </c>
      <c r="F439" s="44" t="s">
        <v>511</v>
      </c>
      <c r="G439" s="45" t="s">
        <v>512</v>
      </c>
      <c r="H439" s="44" t="s">
        <v>513</v>
      </c>
      <c r="I439" s="44" t="s">
        <v>514</v>
      </c>
      <c r="J439" s="44" t="s">
        <v>15</v>
      </c>
      <c r="K439" s="44" t="s">
        <v>509</v>
      </c>
      <c r="L439" s="44" t="s">
        <v>510</v>
      </c>
      <c r="M439" s="44" t="s">
        <v>511</v>
      </c>
      <c r="N439" s="309" t="s">
        <v>512</v>
      </c>
      <c r="O439" s="44" t="s">
        <v>515</v>
      </c>
      <c r="P439" s="44" t="s">
        <v>511</v>
      </c>
    </row>
    <row r="440" spans="1:16" ht="33.75" customHeight="1">
      <c r="A440" s="793"/>
      <c r="B440" s="802"/>
      <c r="C440" s="48" t="s">
        <v>516</v>
      </c>
      <c r="D440" s="48" t="s">
        <v>517</v>
      </c>
      <c r="E440" s="48" t="s">
        <v>518</v>
      </c>
      <c r="F440" s="48" t="s">
        <v>519</v>
      </c>
      <c r="G440" s="49" t="s">
        <v>520</v>
      </c>
      <c r="H440" s="48" t="s">
        <v>521</v>
      </c>
      <c r="I440" s="48" t="s">
        <v>522</v>
      </c>
      <c r="J440" s="48" t="s">
        <v>523</v>
      </c>
      <c r="K440" s="48" t="s">
        <v>524</v>
      </c>
      <c r="L440" s="48" t="s">
        <v>525</v>
      </c>
      <c r="M440" s="48" t="s">
        <v>526</v>
      </c>
      <c r="N440" s="310" t="s">
        <v>527</v>
      </c>
      <c r="O440" s="48" t="s">
        <v>528</v>
      </c>
      <c r="P440" s="48" t="s">
        <v>529</v>
      </c>
    </row>
    <row r="441" spans="1:16" ht="15">
      <c r="A441" s="68" t="s">
        <v>1283</v>
      </c>
      <c r="B441" s="141" t="s">
        <v>1284</v>
      </c>
      <c r="C441" s="176"/>
      <c r="D441" s="276">
        <f>D60</f>
        <v>0</v>
      </c>
      <c r="E441" s="276">
        <f>E60</f>
        <v>0</v>
      </c>
      <c r="F441" s="276" t="str">
        <f>F60</f>
        <v>NB</v>
      </c>
      <c r="G441" s="311">
        <f>G60</f>
        <v>0</v>
      </c>
      <c r="H441" s="312">
        <f>H60</f>
        <v>0</v>
      </c>
      <c r="I441" s="276" t="str">
        <f>I257</f>
        <v>NB</v>
      </c>
      <c r="J441" s="276">
        <f t="shared" ref="J441:O441" si="48">J60</f>
        <v>0</v>
      </c>
      <c r="K441" s="276">
        <f t="shared" si="48"/>
        <v>0</v>
      </c>
      <c r="L441" s="276">
        <f t="shared" si="48"/>
        <v>0</v>
      </c>
      <c r="M441" s="276" t="str">
        <f>M257</f>
        <v>NB</v>
      </c>
      <c r="N441" s="312">
        <f t="shared" si="48"/>
        <v>0</v>
      </c>
      <c r="O441" s="276">
        <f t="shared" si="48"/>
        <v>0</v>
      </c>
      <c r="P441" s="276" t="str">
        <f t="shared" ref="P441:P446" si="49">P257</f>
        <v>NB</v>
      </c>
    </row>
    <row r="442" spans="1:16" ht="15">
      <c r="A442" s="68" t="str">
        <f>A51</f>
        <v>A.2.9</v>
      </c>
      <c r="B442" s="141" t="s">
        <v>1285</v>
      </c>
      <c r="C442" s="176"/>
      <c r="D442" s="276">
        <f>D51</f>
        <v>0</v>
      </c>
      <c r="E442" s="276">
        <f>E51</f>
        <v>0</v>
      </c>
      <c r="F442" s="276" t="str">
        <f>F61</f>
        <v>NB</v>
      </c>
      <c r="G442" s="276">
        <f>G51</f>
        <v>0</v>
      </c>
      <c r="H442" s="276">
        <f>H51</f>
        <v>0</v>
      </c>
      <c r="I442" s="276" t="str">
        <f>I258</f>
        <v>NB</v>
      </c>
      <c r="J442" s="276"/>
      <c r="K442" s="276">
        <f>K51</f>
        <v>0</v>
      </c>
      <c r="L442" s="276">
        <f>L51</f>
        <v>0</v>
      </c>
      <c r="M442" s="276" t="str">
        <f>M258</f>
        <v>NB</v>
      </c>
      <c r="N442" s="276">
        <f>N51</f>
        <v>0</v>
      </c>
      <c r="O442" s="276">
        <f>O51</f>
        <v>0</v>
      </c>
      <c r="P442" s="276" t="str">
        <f t="shared" si="49"/>
        <v>NB</v>
      </c>
    </row>
    <row r="443" spans="1:16" ht="28.5" customHeight="1">
      <c r="A443" s="141" t="str">
        <f>A148:B148</f>
        <v>B1.1.3</v>
      </c>
      <c r="B443" s="156" t="str">
        <f>B148</f>
        <v>Performance Incentive/Other Incentive to ASHAs (if any)</v>
      </c>
      <c r="C443" s="176"/>
      <c r="D443" s="276">
        <f>D163</f>
        <v>0</v>
      </c>
      <c r="E443" s="276">
        <f>E163</f>
        <v>0</v>
      </c>
      <c r="F443" s="276" t="str">
        <f>F163</f>
        <v>NB</v>
      </c>
      <c r="G443" s="311">
        <f>G163</f>
        <v>0</v>
      </c>
      <c r="H443" s="312">
        <f>H163</f>
        <v>0</v>
      </c>
      <c r="I443" s="276" t="str">
        <f>I259</f>
        <v>NB</v>
      </c>
      <c r="J443" s="276">
        <f t="shared" ref="J443:O443" si="50">J163</f>
        <v>0</v>
      </c>
      <c r="K443" s="276">
        <f t="shared" si="50"/>
        <v>0</v>
      </c>
      <c r="L443" s="276">
        <f t="shared" si="50"/>
        <v>0</v>
      </c>
      <c r="M443" s="276" t="str">
        <f>M259</f>
        <v>NB</v>
      </c>
      <c r="N443" s="312">
        <f t="shared" si="50"/>
        <v>0</v>
      </c>
      <c r="O443" s="276">
        <f t="shared" si="50"/>
        <v>0</v>
      </c>
      <c r="P443" s="276" t="str">
        <f t="shared" si="49"/>
        <v>NB</v>
      </c>
    </row>
    <row r="444" spans="1:16" ht="28.5" customHeight="1">
      <c r="A444" s="141" t="str">
        <f>A260</f>
        <v>C.5</v>
      </c>
      <c r="B444" s="156" t="s">
        <v>1286</v>
      </c>
      <c r="C444" s="176"/>
      <c r="D444" s="276">
        <f>D260</f>
        <v>0</v>
      </c>
      <c r="E444" s="276">
        <f t="shared" ref="E444:O444" si="51">E260</f>
        <v>0</v>
      </c>
      <c r="F444" s="276" t="str">
        <f>F260</f>
        <v>NB</v>
      </c>
      <c r="G444" s="311">
        <f t="shared" si="51"/>
        <v>0</v>
      </c>
      <c r="H444" s="312">
        <f t="shared" si="51"/>
        <v>0</v>
      </c>
      <c r="I444" s="276" t="str">
        <f t="shared" si="51"/>
        <v>NB</v>
      </c>
      <c r="J444" s="276">
        <f t="shared" si="51"/>
        <v>0</v>
      </c>
      <c r="K444" s="276">
        <f t="shared" si="51"/>
        <v>0</v>
      </c>
      <c r="L444" s="276">
        <f t="shared" si="51"/>
        <v>0</v>
      </c>
      <c r="M444" s="276" t="str">
        <f t="shared" si="51"/>
        <v>NB</v>
      </c>
      <c r="N444" s="312">
        <f t="shared" si="51"/>
        <v>0</v>
      </c>
      <c r="O444" s="276">
        <f t="shared" si="51"/>
        <v>0</v>
      </c>
      <c r="P444" s="276" t="str">
        <f t="shared" si="49"/>
        <v>NB</v>
      </c>
    </row>
    <row r="445" spans="1:16" ht="15">
      <c r="A445" s="141" t="str">
        <f>A300</f>
        <v>F.1.1.b</v>
      </c>
      <c r="B445" s="141" t="s">
        <v>1287</v>
      </c>
      <c r="C445" s="176"/>
      <c r="D445" s="276">
        <f>D300</f>
        <v>0</v>
      </c>
      <c r="E445" s="276">
        <f t="shared" ref="E445:O445" si="52">E300</f>
        <v>0</v>
      </c>
      <c r="F445" s="276" t="str">
        <f>F300</f>
        <v>NB</v>
      </c>
      <c r="G445" s="311">
        <f t="shared" si="52"/>
        <v>0</v>
      </c>
      <c r="H445" s="312">
        <f t="shared" si="52"/>
        <v>0</v>
      </c>
      <c r="I445" s="276" t="str">
        <f>I261</f>
        <v>NB</v>
      </c>
      <c r="J445" s="276">
        <f t="shared" si="52"/>
        <v>0</v>
      </c>
      <c r="K445" s="276">
        <f t="shared" si="52"/>
        <v>0</v>
      </c>
      <c r="L445" s="276">
        <f t="shared" si="52"/>
        <v>0</v>
      </c>
      <c r="M445" s="276" t="str">
        <f>M261</f>
        <v>NB</v>
      </c>
      <c r="N445" s="312">
        <f t="shared" si="52"/>
        <v>0</v>
      </c>
      <c r="O445" s="276">
        <f t="shared" si="52"/>
        <v>0</v>
      </c>
      <c r="P445" s="276" t="str">
        <f t="shared" si="49"/>
        <v>NB</v>
      </c>
    </row>
    <row r="446" spans="1:16" ht="15">
      <c r="A446" s="141" t="str">
        <f>A369</f>
        <v>G.2</v>
      </c>
      <c r="B446" s="156" t="s">
        <v>1288</v>
      </c>
      <c r="C446" s="176"/>
      <c r="D446" s="276">
        <f t="shared" ref="D446:O446" si="53">D381</f>
        <v>0</v>
      </c>
      <c r="E446" s="276">
        <f t="shared" si="53"/>
        <v>0</v>
      </c>
      <c r="F446" s="276">
        <f>F381</f>
        <v>0</v>
      </c>
      <c r="G446" s="311">
        <f t="shared" si="53"/>
        <v>0</v>
      </c>
      <c r="H446" s="312">
        <f t="shared" si="53"/>
        <v>0</v>
      </c>
      <c r="I446" s="276" t="str">
        <f>I262</f>
        <v>NB</v>
      </c>
      <c r="J446" s="276">
        <f t="shared" si="53"/>
        <v>0</v>
      </c>
      <c r="K446" s="276">
        <f t="shared" si="53"/>
        <v>0</v>
      </c>
      <c r="L446" s="276">
        <f t="shared" si="53"/>
        <v>0</v>
      </c>
      <c r="M446" s="276" t="str">
        <f>M262</f>
        <v>NB</v>
      </c>
      <c r="N446" s="312">
        <f t="shared" si="53"/>
        <v>0</v>
      </c>
      <c r="O446" s="276">
        <f t="shared" si="53"/>
        <v>0</v>
      </c>
      <c r="P446" s="276" t="str">
        <f t="shared" si="49"/>
        <v>NB</v>
      </c>
    </row>
    <row r="447" spans="1:16" ht="15.75">
      <c r="A447" s="152"/>
      <c r="B447" s="154" t="s">
        <v>1289</v>
      </c>
      <c r="C447" s="313"/>
      <c r="D447" s="314">
        <f>SUM(D441:D446)</f>
        <v>0</v>
      </c>
      <c r="E447" s="314">
        <f>SUM(E441:E446)</f>
        <v>0</v>
      </c>
      <c r="F447" s="314"/>
      <c r="G447" s="171">
        <f>SUM(G441:G446)</f>
        <v>0</v>
      </c>
      <c r="H447" s="315">
        <f>SUM(H441:H446)</f>
        <v>0</v>
      </c>
      <c r="I447" s="314"/>
      <c r="J447" s="314">
        <f>SUM(J441:J446)</f>
        <v>0</v>
      </c>
      <c r="K447" s="314">
        <f>SUM(K441:K446)</f>
        <v>0</v>
      </c>
      <c r="L447" s="314">
        <f>SUM(L441:L446)</f>
        <v>0</v>
      </c>
      <c r="M447" s="314"/>
      <c r="N447" s="316">
        <f>SUM(N441:N446)</f>
        <v>0</v>
      </c>
      <c r="O447" s="314">
        <f>SUM(O441:O446)</f>
        <v>0</v>
      </c>
      <c r="P447" s="314"/>
    </row>
    <row r="448" spans="1:16">
      <c r="A448" s="297"/>
    </row>
    <row r="449" spans="1:16">
      <c r="A449" s="317" t="s">
        <v>1290</v>
      </c>
    </row>
    <row r="450" spans="1:16" ht="15.75">
      <c r="A450" s="318" t="s">
        <v>1291</v>
      </c>
      <c r="B450" s="296"/>
    </row>
    <row r="451" spans="1:16" ht="15">
      <c r="A451" s="296"/>
      <c r="B451" s="296"/>
    </row>
    <row r="452" spans="1:16" ht="15">
      <c r="A452" s="296"/>
      <c r="B452" s="296"/>
    </row>
    <row r="453" spans="1:16" ht="15">
      <c r="A453" s="296"/>
      <c r="B453" s="296"/>
    </row>
    <row r="454" spans="1:16" ht="15">
      <c r="A454" s="296"/>
      <c r="B454" s="296"/>
    </row>
    <row r="455" spans="1:16" ht="15.75">
      <c r="A455" s="319" t="s">
        <v>1292</v>
      </c>
      <c r="B455" s="296"/>
      <c r="D455" s="296"/>
      <c r="E455" s="319" t="s">
        <v>1293</v>
      </c>
      <c r="F455" s="296"/>
      <c r="G455" s="320"/>
      <c r="H455" s="321"/>
      <c r="I455" s="296"/>
      <c r="J455" s="296"/>
      <c r="K455" s="296"/>
      <c r="L455" s="296"/>
      <c r="M455" s="296"/>
      <c r="N455" s="321" t="s">
        <v>1294</v>
      </c>
      <c r="O455" s="296"/>
      <c r="P455" s="296"/>
    </row>
    <row r="456" spans="1:16" ht="15">
      <c r="A456" s="296"/>
      <c r="B456" s="296"/>
    </row>
    <row r="457" spans="1:16">
      <c r="A457" s="297"/>
    </row>
    <row r="458" spans="1:16">
      <c r="A458" s="297"/>
    </row>
    <row r="459" spans="1:16">
      <c r="A459" s="297"/>
    </row>
  </sheetData>
  <mergeCells count="25">
    <mergeCell ref="C8:P8"/>
    <mergeCell ref="A1:P1"/>
    <mergeCell ref="A2:P2"/>
    <mergeCell ref="A3:P3"/>
    <mergeCell ref="A4:P4"/>
    <mergeCell ref="A5:P7"/>
    <mergeCell ref="A9:A12"/>
    <mergeCell ref="B9:B12"/>
    <mergeCell ref="C9:I9"/>
    <mergeCell ref="J9:P9"/>
    <mergeCell ref="C10:F10"/>
    <mergeCell ref="G10:I10"/>
    <mergeCell ref="J10:M10"/>
    <mergeCell ref="N10:P10"/>
    <mergeCell ref="N438:P438"/>
    <mergeCell ref="B50:P50"/>
    <mergeCell ref="A432:A434"/>
    <mergeCell ref="A436:P436"/>
    <mergeCell ref="A437:A440"/>
    <mergeCell ref="B437:B440"/>
    <mergeCell ref="C437:I437"/>
    <mergeCell ref="J437:P437"/>
    <mergeCell ref="C438:F438"/>
    <mergeCell ref="G438:I438"/>
    <mergeCell ref="J438:M438"/>
  </mergeCells>
  <printOptions horizontalCentered="1"/>
  <pageMargins left="0.23622047244094491" right="0.23622047244094491" top="0.35" bottom="0.17" header="0.19685039370078741" footer="0.15748031496062992"/>
  <pageSetup paperSize="9" scale="50" fitToHeight="9" orientation="portrait" r:id="rId1"/>
  <headerFooter alignWithMargins="0">
    <oddFooter>Page &amp;P of &amp;N</oddFooter>
  </headerFooter>
  <rowBreaks count="4" manualBreakCount="4">
    <brk id="43" max="5" man="1"/>
    <brk id="125" max="13" man="1"/>
    <brk id="142" max="15" man="1"/>
    <brk id="225" max="5" man="1"/>
  </rowBreaks>
</worksheet>
</file>

<file path=xl/worksheets/sheet3.xml><?xml version="1.0" encoding="utf-8"?>
<worksheet xmlns="http://schemas.openxmlformats.org/spreadsheetml/2006/main" xmlns:r="http://schemas.openxmlformats.org/officeDocument/2006/relationships">
  <dimension ref="A1:AD477"/>
  <sheetViews>
    <sheetView zoomScale="90" zoomScaleNormal="90" zoomScaleSheetLayoutView="100" workbookViewId="0">
      <pane xSplit="2" ySplit="6" topLeftCell="C187" activePane="bottomRight" state="frozenSplit"/>
      <selection pane="topRight" activeCell="E1" sqref="E1"/>
      <selection pane="bottomLeft" activeCell="A9" sqref="A9"/>
      <selection pane="bottomRight" activeCell="G431" sqref="G431"/>
    </sheetView>
  </sheetViews>
  <sheetFormatPr defaultRowHeight="15.75"/>
  <cols>
    <col min="1" max="1" width="12.140625" style="404" customWidth="1"/>
    <col min="2" max="2" width="73.140625" style="323" customWidth="1"/>
    <col min="3" max="4" width="18.7109375" style="323" hidden="1" customWidth="1"/>
    <col min="5" max="5" width="9.28515625" style="323" customWidth="1"/>
    <col min="6" max="6" width="7.5703125" style="323" customWidth="1"/>
    <col min="7" max="7" width="10.7109375" style="323" customWidth="1"/>
    <col min="8" max="17" width="12.140625" style="324" hidden="1" customWidth="1"/>
    <col min="18" max="18" width="10.5703125" style="394" hidden="1" customWidth="1"/>
    <col min="19" max="26" width="11.85546875" style="326" hidden="1" customWidth="1"/>
    <col min="27" max="28" width="13" style="326" customWidth="1"/>
    <col min="29" max="29" width="25.28515625" style="325" customWidth="1"/>
    <col min="30" max="30" width="25.28515625" style="323" customWidth="1"/>
    <col min="31" max="16384" width="9.140625" style="323"/>
  </cols>
  <sheetData>
    <row r="1" spans="1:29">
      <c r="R1" s="325"/>
      <c r="AC1" s="327"/>
    </row>
    <row r="2" spans="1:29">
      <c r="A2" s="816" t="s">
        <v>497</v>
      </c>
      <c r="B2" s="816"/>
      <c r="C2" s="327"/>
      <c r="D2" s="327"/>
      <c r="E2" s="327"/>
      <c r="F2" s="327"/>
      <c r="G2" s="327"/>
      <c r="H2" s="327"/>
      <c r="I2" s="327"/>
      <c r="J2" s="327"/>
      <c r="K2" s="327"/>
      <c r="L2" s="327"/>
      <c r="M2" s="327"/>
      <c r="N2" s="327"/>
      <c r="O2" s="327"/>
      <c r="P2" s="327"/>
      <c r="Q2" s="327"/>
      <c r="R2" s="816"/>
      <c r="S2" s="816"/>
      <c r="T2" s="816"/>
      <c r="U2" s="816"/>
      <c r="V2" s="816"/>
      <c r="W2" s="816"/>
      <c r="X2" s="816"/>
      <c r="Y2" s="816"/>
      <c r="Z2" s="816"/>
      <c r="AA2" s="816"/>
      <c r="AB2" s="816"/>
      <c r="AC2" s="816"/>
    </row>
    <row r="3" spans="1:29">
      <c r="B3" s="327"/>
      <c r="C3" s="327"/>
      <c r="D3" s="327"/>
      <c r="E3" s="327"/>
      <c r="F3" s="327"/>
      <c r="G3" s="327"/>
      <c r="H3" s="327"/>
      <c r="I3" s="327"/>
      <c r="J3" s="327"/>
      <c r="K3" s="327"/>
      <c r="L3" s="327"/>
      <c r="M3" s="327"/>
      <c r="N3" s="327"/>
      <c r="O3" s="327"/>
      <c r="P3" s="327"/>
      <c r="Q3" s="327"/>
      <c r="R3" s="327"/>
      <c r="S3" s="327"/>
      <c r="T3" s="327"/>
      <c r="U3" s="325"/>
      <c r="V3" s="325"/>
      <c r="W3" s="325"/>
      <c r="X3" s="325"/>
      <c r="Y3" s="325"/>
      <c r="Z3" s="325"/>
      <c r="AA3" s="325"/>
      <c r="AB3" s="325"/>
    </row>
    <row r="4" spans="1:29" ht="18.75" customHeight="1">
      <c r="A4" s="810" t="s">
        <v>22</v>
      </c>
      <c r="B4" s="810" t="s">
        <v>13</v>
      </c>
      <c r="C4" s="817" t="s">
        <v>1531</v>
      </c>
      <c r="D4" s="818"/>
      <c r="E4" s="810" t="s">
        <v>15</v>
      </c>
      <c r="F4" s="810" t="s">
        <v>493</v>
      </c>
      <c r="G4" s="810" t="s">
        <v>494</v>
      </c>
      <c r="H4" s="810" t="s">
        <v>49</v>
      </c>
      <c r="I4" s="810"/>
      <c r="J4" s="810"/>
      <c r="K4" s="810"/>
      <c r="L4" s="810"/>
      <c r="M4" s="810"/>
      <c r="N4" s="810"/>
      <c r="O4" s="810"/>
      <c r="P4" s="810"/>
      <c r="Q4" s="810"/>
      <c r="R4" s="810" t="s">
        <v>14</v>
      </c>
      <c r="S4" s="810" t="s">
        <v>48</v>
      </c>
      <c r="T4" s="810"/>
      <c r="U4" s="810"/>
      <c r="V4" s="810"/>
      <c r="W4" s="810"/>
      <c r="X4" s="810"/>
      <c r="Y4" s="810"/>
      <c r="Z4" s="810"/>
      <c r="AA4" s="810"/>
      <c r="AB4" s="810"/>
      <c r="AC4" s="810" t="s">
        <v>47</v>
      </c>
    </row>
    <row r="5" spans="1:29" ht="18" customHeight="1">
      <c r="A5" s="810"/>
      <c r="B5" s="810"/>
      <c r="C5" s="819"/>
      <c r="D5" s="820"/>
      <c r="E5" s="810"/>
      <c r="F5" s="810"/>
      <c r="G5" s="810"/>
      <c r="H5" s="811" t="s">
        <v>17</v>
      </c>
      <c r="I5" s="812"/>
      <c r="J5" s="811" t="s">
        <v>18</v>
      </c>
      <c r="K5" s="812"/>
      <c r="L5" s="811" t="s">
        <v>18</v>
      </c>
      <c r="M5" s="812"/>
      <c r="N5" s="811" t="s">
        <v>19</v>
      </c>
      <c r="O5" s="812"/>
      <c r="P5" s="811" t="s">
        <v>12</v>
      </c>
      <c r="Q5" s="812"/>
      <c r="R5" s="810"/>
      <c r="S5" s="811" t="s">
        <v>17</v>
      </c>
      <c r="T5" s="812"/>
      <c r="U5" s="811" t="s">
        <v>18</v>
      </c>
      <c r="V5" s="812"/>
      <c r="W5" s="811" t="s">
        <v>18</v>
      </c>
      <c r="X5" s="812"/>
      <c r="Y5" s="811" t="s">
        <v>19</v>
      </c>
      <c r="Z5" s="812"/>
      <c r="AA5" s="811" t="s">
        <v>46</v>
      </c>
      <c r="AB5" s="812"/>
      <c r="AC5" s="810"/>
    </row>
    <row r="6" spans="1:29" ht="31.5">
      <c r="A6" s="810"/>
      <c r="B6" s="810"/>
      <c r="C6" s="402" t="s">
        <v>495</v>
      </c>
      <c r="D6" s="402" t="s">
        <v>496</v>
      </c>
      <c r="E6" s="810"/>
      <c r="F6" s="810"/>
      <c r="G6" s="810"/>
      <c r="H6" s="402" t="s">
        <v>44</v>
      </c>
      <c r="I6" s="402" t="s">
        <v>45</v>
      </c>
      <c r="J6" s="402" t="s">
        <v>44</v>
      </c>
      <c r="K6" s="402" t="s">
        <v>45</v>
      </c>
      <c r="L6" s="402" t="s">
        <v>44</v>
      </c>
      <c r="M6" s="402" t="s">
        <v>45</v>
      </c>
      <c r="N6" s="402" t="s">
        <v>44</v>
      </c>
      <c r="O6" s="402" t="s">
        <v>45</v>
      </c>
      <c r="P6" s="402" t="s">
        <v>44</v>
      </c>
      <c r="Q6" s="402" t="s">
        <v>45</v>
      </c>
      <c r="R6" s="810"/>
      <c r="S6" s="402" t="s">
        <v>44</v>
      </c>
      <c r="T6" s="402" t="s">
        <v>45</v>
      </c>
      <c r="U6" s="402" t="s">
        <v>44</v>
      </c>
      <c r="V6" s="402" t="s">
        <v>45</v>
      </c>
      <c r="W6" s="402" t="s">
        <v>44</v>
      </c>
      <c r="X6" s="402" t="s">
        <v>45</v>
      </c>
      <c r="Y6" s="402" t="s">
        <v>44</v>
      </c>
      <c r="Z6" s="402" t="s">
        <v>45</v>
      </c>
      <c r="AA6" s="402" t="s">
        <v>44</v>
      </c>
      <c r="AB6" s="402" t="s">
        <v>1532</v>
      </c>
      <c r="AC6" s="810"/>
    </row>
    <row r="7" spans="1:29">
      <c r="A7" s="405" t="s">
        <v>492</v>
      </c>
      <c r="B7" s="329" t="s">
        <v>23</v>
      </c>
      <c r="C7" s="330"/>
      <c r="D7" s="330"/>
      <c r="E7" s="330"/>
      <c r="F7" s="330"/>
      <c r="G7" s="328"/>
      <c r="H7" s="331"/>
      <c r="I7" s="331"/>
      <c r="J7" s="331"/>
      <c r="K7" s="331"/>
      <c r="L7" s="331"/>
      <c r="M7" s="331"/>
      <c r="N7" s="331"/>
      <c r="O7" s="331"/>
      <c r="P7" s="331"/>
      <c r="Q7" s="331"/>
      <c r="R7" s="332"/>
      <c r="S7" s="333"/>
      <c r="T7" s="333"/>
      <c r="U7" s="333"/>
      <c r="V7" s="333"/>
      <c r="W7" s="333"/>
      <c r="X7" s="333"/>
      <c r="Y7" s="333"/>
      <c r="Z7" s="333"/>
      <c r="AA7" s="334"/>
      <c r="AB7" s="334"/>
      <c r="AC7" s="335"/>
    </row>
    <row r="8" spans="1:29" ht="47.25">
      <c r="A8" s="406" t="s">
        <v>24</v>
      </c>
      <c r="B8" s="335" t="s">
        <v>1382</v>
      </c>
      <c r="C8" s="335"/>
      <c r="D8" s="335"/>
      <c r="E8" s="335"/>
      <c r="F8" s="335"/>
      <c r="G8" s="336"/>
      <c r="H8" s="337"/>
      <c r="I8" s="337"/>
      <c r="J8" s="337"/>
      <c r="K8" s="337"/>
      <c r="L8" s="337"/>
      <c r="M8" s="337"/>
      <c r="N8" s="337"/>
      <c r="O8" s="337"/>
      <c r="P8" s="337"/>
      <c r="Q8" s="337"/>
      <c r="R8" s="338"/>
      <c r="S8" s="338"/>
      <c r="T8" s="338"/>
      <c r="U8" s="338"/>
      <c r="V8" s="338"/>
      <c r="W8" s="338"/>
      <c r="X8" s="338"/>
      <c r="Y8" s="338"/>
      <c r="Z8" s="338"/>
      <c r="AA8" s="336"/>
      <c r="AB8" s="336"/>
      <c r="AC8" s="339"/>
    </row>
    <row r="9" spans="1:29">
      <c r="A9" s="406" t="s">
        <v>25</v>
      </c>
      <c r="B9" s="335" t="s">
        <v>51</v>
      </c>
      <c r="C9" s="335"/>
      <c r="D9" s="335"/>
      <c r="E9" s="335"/>
      <c r="F9" s="335"/>
      <c r="G9" s="336"/>
      <c r="H9" s="337"/>
      <c r="I9" s="337"/>
      <c r="J9" s="337"/>
      <c r="K9" s="337"/>
      <c r="L9" s="337"/>
      <c r="M9" s="337"/>
      <c r="N9" s="337"/>
      <c r="O9" s="337"/>
      <c r="P9" s="337"/>
      <c r="Q9" s="337"/>
      <c r="R9" s="338"/>
      <c r="S9" s="338"/>
      <c r="T9" s="338"/>
      <c r="U9" s="338"/>
      <c r="V9" s="338"/>
      <c r="W9" s="338"/>
      <c r="X9" s="338"/>
      <c r="Y9" s="338"/>
      <c r="Z9" s="338"/>
      <c r="AA9" s="336"/>
      <c r="AB9" s="336"/>
      <c r="AC9" s="339"/>
    </row>
    <row r="10" spans="1:29">
      <c r="A10" s="406" t="s">
        <v>29</v>
      </c>
      <c r="B10" s="340" t="s">
        <v>55</v>
      </c>
      <c r="C10" s="335"/>
      <c r="D10" s="335"/>
      <c r="E10" s="335"/>
      <c r="F10" s="335"/>
      <c r="G10" s="336"/>
      <c r="H10" s="337"/>
      <c r="I10" s="337"/>
      <c r="J10" s="337"/>
      <c r="K10" s="337"/>
      <c r="L10" s="337"/>
      <c r="M10" s="337"/>
      <c r="N10" s="337"/>
      <c r="O10" s="337"/>
      <c r="P10" s="337"/>
      <c r="Q10" s="337"/>
      <c r="R10" s="338"/>
      <c r="S10" s="338"/>
      <c r="T10" s="338"/>
      <c r="U10" s="338"/>
      <c r="V10" s="338"/>
      <c r="W10" s="338"/>
      <c r="X10" s="338"/>
      <c r="Y10" s="338"/>
      <c r="Z10" s="338"/>
      <c r="AA10" s="336"/>
      <c r="AB10" s="336"/>
      <c r="AC10" s="339"/>
    </row>
    <row r="11" spans="1:29" ht="31.5">
      <c r="A11" s="406" t="s">
        <v>32</v>
      </c>
      <c r="B11" s="340" t="s">
        <v>56</v>
      </c>
      <c r="C11" s="335"/>
      <c r="D11" s="335"/>
      <c r="E11" s="335"/>
      <c r="F11" s="335"/>
      <c r="G11" s="336"/>
      <c r="H11" s="337"/>
      <c r="I11" s="337"/>
      <c r="J11" s="337"/>
      <c r="K11" s="337"/>
      <c r="L11" s="337"/>
      <c r="M11" s="337"/>
      <c r="N11" s="337"/>
      <c r="O11" s="337"/>
      <c r="P11" s="337"/>
      <c r="Q11" s="337"/>
      <c r="R11" s="338"/>
      <c r="S11" s="338"/>
      <c r="T11" s="338"/>
      <c r="U11" s="338"/>
      <c r="V11" s="338"/>
      <c r="W11" s="338"/>
      <c r="X11" s="338"/>
      <c r="Y11" s="338"/>
      <c r="Z11" s="338"/>
      <c r="AA11" s="336"/>
      <c r="AB11" s="336"/>
      <c r="AC11" s="339"/>
    </row>
    <row r="12" spans="1:29">
      <c r="A12" s="406" t="s">
        <v>35</v>
      </c>
      <c r="B12" s="340" t="s">
        <v>58</v>
      </c>
      <c r="C12" s="335"/>
      <c r="D12" s="335"/>
      <c r="E12" s="335"/>
      <c r="F12" s="335"/>
      <c r="G12" s="336"/>
      <c r="H12" s="337"/>
      <c r="I12" s="337"/>
      <c r="J12" s="337"/>
      <c r="K12" s="337"/>
      <c r="L12" s="337"/>
      <c r="M12" s="337"/>
      <c r="N12" s="337"/>
      <c r="O12" s="337"/>
      <c r="P12" s="337"/>
      <c r="Q12" s="337"/>
      <c r="R12" s="338"/>
      <c r="S12" s="338"/>
      <c r="T12" s="338"/>
      <c r="U12" s="338"/>
      <c r="V12" s="338"/>
      <c r="W12" s="338"/>
      <c r="X12" s="338"/>
      <c r="Y12" s="338"/>
      <c r="Z12" s="338"/>
      <c r="AA12" s="336"/>
      <c r="AB12" s="336"/>
      <c r="AC12" s="339"/>
    </row>
    <row r="13" spans="1:29">
      <c r="A13" s="406" t="s">
        <v>38</v>
      </c>
      <c r="B13" s="340" t="s">
        <v>61</v>
      </c>
      <c r="C13" s="335"/>
      <c r="D13" s="335"/>
      <c r="E13" s="335"/>
      <c r="F13" s="335"/>
      <c r="G13" s="336"/>
      <c r="H13" s="337"/>
      <c r="I13" s="337"/>
      <c r="J13" s="337"/>
      <c r="K13" s="337"/>
      <c r="L13" s="337"/>
      <c r="M13" s="337"/>
      <c r="N13" s="337"/>
      <c r="O13" s="337"/>
      <c r="P13" s="337"/>
      <c r="Q13" s="337"/>
      <c r="R13" s="338"/>
      <c r="S13" s="338"/>
      <c r="T13" s="338"/>
      <c r="U13" s="338"/>
      <c r="V13" s="338"/>
      <c r="W13" s="338"/>
      <c r="X13" s="338"/>
      <c r="Y13" s="338"/>
      <c r="Z13" s="338"/>
      <c r="AA13" s="336"/>
      <c r="AB13" s="336"/>
      <c r="AC13" s="339"/>
    </row>
    <row r="14" spans="1:29" ht="31.5">
      <c r="A14" s="407" t="s">
        <v>41</v>
      </c>
      <c r="B14" s="341" t="s">
        <v>485</v>
      </c>
      <c r="C14" s="335"/>
      <c r="D14" s="335"/>
      <c r="E14" s="335"/>
      <c r="F14" s="335"/>
      <c r="G14" s="336"/>
      <c r="H14" s="337"/>
      <c r="I14" s="337"/>
      <c r="J14" s="337"/>
      <c r="K14" s="337"/>
      <c r="L14" s="337"/>
      <c r="M14" s="337"/>
      <c r="N14" s="337"/>
      <c r="O14" s="337"/>
      <c r="P14" s="337"/>
      <c r="Q14" s="337"/>
      <c r="R14" s="338"/>
      <c r="S14" s="338"/>
      <c r="T14" s="338"/>
      <c r="U14" s="338"/>
      <c r="V14" s="338"/>
      <c r="W14" s="338"/>
      <c r="X14" s="338"/>
      <c r="Y14" s="338"/>
      <c r="Z14" s="338"/>
      <c r="AA14" s="336"/>
      <c r="AB14" s="336"/>
      <c r="AC14" s="339"/>
    </row>
    <row r="15" spans="1:29" ht="47.25">
      <c r="A15" s="407" t="s">
        <v>42</v>
      </c>
      <c r="B15" s="340" t="s">
        <v>1525</v>
      </c>
      <c r="C15" s="335"/>
      <c r="D15" s="335"/>
      <c r="E15" s="335"/>
      <c r="F15" s="335"/>
      <c r="G15" s="336"/>
      <c r="H15" s="337"/>
      <c r="I15" s="337"/>
      <c r="J15" s="337"/>
      <c r="K15" s="337"/>
      <c r="L15" s="337"/>
      <c r="M15" s="337"/>
      <c r="N15" s="337"/>
      <c r="O15" s="337"/>
      <c r="P15" s="337"/>
      <c r="Q15" s="337"/>
      <c r="R15" s="338"/>
      <c r="S15" s="338"/>
      <c r="T15" s="338"/>
      <c r="U15" s="338"/>
      <c r="V15" s="338"/>
      <c r="W15" s="338"/>
      <c r="X15" s="338"/>
      <c r="Y15" s="338"/>
      <c r="Z15" s="338"/>
      <c r="AA15" s="336"/>
      <c r="AB15" s="336"/>
      <c r="AC15" s="339"/>
    </row>
    <row r="16" spans="1:29">
      <c r="A16" s="407" t="s">
        <v>1295</v>
      </c>
      <c r="B16" s="340" t="s">
        <v>1296</v>
      </c>
      <c r="C16" s="335"/>
      <c r="D16" s="335"/>
      <c r="E16" s="335"/>
      <c r="F16" s="335"/>
      <c r="G16" s="336"/>
      <c r="H16" s="337"/>
      <c r="I16" s="337"/>
      <c r="J16" s="337"/>
      <c r="K16" s="337"/>
      <c r="L16" s="337"/>
      <c r="M16" s="337"/>
      <c r="N16" s="337"/>
      <c r="O16" s="337"/>
      <c r="P16" s="337"/>
      <c r="Q16" s="337"/>
      <c r="R16" s="338"/>
      <c r="S16" s="338"/>
      <c r="T16" s="338"/>
      <c r="U16" s="338"/>
      <c r="V16" s="338"/>
      <c r="W16" s="338"/>
      <c r="X16" s="338"/>
      <c r="Y16" s="338"/>
      <c r="Z16" s="338"/>
      <c r="AA16" s="336"/>
      <c r="AB16" s="336"/>
      <c r="AC16" s="339"/>
    </row>
    <row r="17" spans="1:29">
      <c r="A17" s="408" t="s">
        <v>65</v>
      </c>
      <c r="B17" s="340" t="s">
        <v>122</v>
      </c>
      <c r="C17" s="335"/>
      <c r="D17" s="335"/>
      <c r="E17" s="335"/>
      <c r="F17" s="335"/>
      <c r="G17" s="336"/>
      <c r="H17" s="337"/>
      <c r="I17" s="337"/>
      <c r="J17" s="337"/>
      <c r="K17" s="337"/>
      <c r="L17" s="337"/>
      <c r="M17" s="337"/>
      <c r="N17" s="337"/>
      <c r="O17" s="337"/>
      <c r="P17" s="337"/>
      <c r="Q17" s="337"/>
      <c r="R17" s="338"/>
      <c r="S17" s="338"/>
      <c r="T17" s="338"/>
      <c r="U17" s="338"/>
      <c r="V17" s="338"/>
      <c r="W17" s="338"/>
      <c r="X17" s="338"/>
      <c r="Y17" s="338"/>
      <c r="Z17" s="338"/>
      <c r="AA17" s="336"/>
      <c r="AB17" s="336"/>
      <c r="AC17" s="339"/>
    </row>
    <row r="18" spans="1:29">
      <c r="A18" s="408" t="s">
        <v>67</v>
      </c>
      <c r="B18" s="341" t="s">
        <v>308</v>
      </c>
      <c r="C18" s="335"/>
      <c r="D18" s="335"/>
      <c r="E18" s="335"/>
      <c r="F18" s="335"/>
      <c r="G18" s="336"/>
      <c r="H18" s="337"/>
      <c r="I18" s="337"/>
      <c r="J18" s="337"/>
      <c r="K18" s="337"/>
      <c r="L18" s="337"/>
      <c r="M18" s="337"/>
      <c r="N18" s="337"/>
      <c r="O18" s="337"/>
      <c r="P18" s="337"/>
      <c r="Q18" s="337"/>
      <c r="R18" s="338"/>
      <c r="S18" s="338"/>
      <c r="T18" s="338"/>
      <c r="U18" s="338"/>
      <c r="V18" s="338"/>
      <c r="W18" s="338"/>
      <c r="X18" s="338"/>
      <c r="Y18" s="338"/>
      <c r="Z18" s="338"/>
      <c r="AA18" s="336"/>
      <c r="AB18" s="336"/>
      <c r="AC18" s="339"/>
    </row>
    <row r="19" spans="1:29">
      <c r="A19" s="408" t="s">
        <v>68</v>
      </c>
      <c r="B19" s="335" t="s">
        <v>126</v>
      </c>
      <c r="C19" s="335"/>
      <c r="D19" s="335"/>
      <c r="E19" s="335"/>
      <c r="F19" s="335"/>
      <c r="G19" s="336"/>
      <c r="H19" s="337"/>
      <c r="I19" s="337"/>
      <c r="J19" s="337"/>
      <c r="K19" s="337"/>
      <c r="L19" s="337"/>
      <c r="M19" s="337"/>
      <c r="N19" s="337"/>
      <c r="O19" s="337"/>
      <c r="P19" s="337"/>
      <c r="Q19" s="337"/>
      <c r="R19" s="338"/>
      <c r="S19" s="338"/>
      <c r="T19" s="338"/>
      <c r="U19" s="338"/>
      <c r="V19" s="338"/>
      <c r="W19" s="338"/>
      <c r="X19" s="338"/>
      <c r="Y19" s="338"/>
      <c r="Z19" s="338"/>
      <c r="AA19" s="336"/>
      <c r="AB19" s="336"/>
      <c r="AC19" s="339"/>
    </row>
    <row r="20" spans="1:29">
      <c r="A20" s="408" t="s">
        <v>69</v>
      </c>
      <c r="B20" s="335" t="s">
        <v>127</v>
      </c>
      <c r="C20" s="335"/>
      <c r="D20" s="335"/>
      <c r="E20" s="335"/>
      <c r="F20" s="335"/>
      <c r="G20" s="336"/>
      <c r="H20" s="337"/>
      <c r="I20" s="337"/>
      <c r="J20" s="337"/>
      <c r="K20" s="337"/>
      <c r="L20" s="337"/>
      <c r="M20" s="337"/>
      <c r="N20" s="337"/>
      <c r="O20" s="337"/>
      <c r="P20" s="337"/>
      <c r="Q20" s="337"/>
      <c r="R20" s="338"/>
      <c r="S20" s="338"/>
      <c r="T20" s="338"/>
      <c r="U20" s="338"/>
      <c r="V20" s="338"/>
      <c r="W20" s="338"/>
      <c r="X20" s="338"/>
      <c r="Y20" s="338"/>
      <c r="Z20" s="338"/>
      <c r="AA20" s="336"/>
      <c r="AB20" s="336"/>
      <c r="AC20" s="339"/>
    </row>
    <row r="21" spans="1:29">
      <c r="A21" s="408" t="s">
        <v>486</v>
      </c>
      <c r="B21" s="335" t="s">
        <v>128</v>
      </c>
      <c r="C21" s="335"/>
      <c r="D21" s="335"/>
      <c r="E21" s="335"/>
      <c r="F21" s="335"/>
      <c r="G21" s="336"/>
      <c r="H21" s="337"/>
      <c r="I21" s="337"/>
      <c r="J21" s="337"/>
      <c r="K21" s="337"/>
      <c r="L21" s="337"/>
      <c r="M21" s="337"/>
      <c r="N21" s="337"/>
      <c r="O21" s="337"/>
      <c r="P21" s="337"/>
      <c r="Q21" s="337"/>
      <c r="R21" s="338"/>
      <c r="S21" s="338"/>
      <c r="T21" s="338"/>
      <c r="U21" s="338"/>
      <c r="V21" s="338"/>
      <c r="W21" s="338"/>
      <c r="X21" s="338"/>
      <c r="Y21" s="338"/>
      <c r="Z21" s="338"/>
      <c r="AA21" s="336"/>
      <c r="AB21" s="336"/>
      <c r="AC21" s="339"/>
    </row>
    <row r="22" spans="1:29">
      <c r="A22" s="408" t="s">
        <v>487</v>
      </c>
      <c r="B22" s="335" t="s">
        <v>129</v>
      </c>
      <c r="C22" s="335"/>
      <c r="D22" s="335"/>
      <c r="E22" s="335"/>
      <c r="F22" s="335"/>
      <c r="G22" s="336"/>
      <c r="H22" s="337"/>
      <c r="I22" s="337"/>
      <c r="J22" s="337"/>
      <c r="K22" s="337"/>
      <c r="L22" s="337"/>
      <c r="M22" s="337"/>
      <c r="N22" s="337"/>
      <c r="O22" s="337"/>
      <c r="P22" s="337"/>
      <c r="Q22" s="337"/>
      <c r="R22" s="338"/>
      <c r="S22" s="338"/>
      <c r="T22" s="338"/>
      <c r="U22" s="338"/>
      <c r="V22" s="338"/>
      <c r="W22" s="338"/>
      <c r="X22" s="338"/>
      <c r="Y22" s="338"/>
      <c r="Z22" s="338"/>
      <c r="AA22" s="336"/>
      <c r="AB22" s="336"/>
      <c r="AC22" s="339"/>
    </row>
    <row r="23" spans="1:29">
      <c r="A23" s="408" t="s">
        <v>488</v>
      </c>
      <c r="B23" s="335" t="s">
        <v>130</v>
      </c>
      <c r="C23" s="335"/>
      <c r="D23" s="335"/>
      <c r="E23" s="335"/>
      <c r="F23" s="335"/>
      <c r="G23" s="336"/>
      <c r="H23" s="337"/>
      <c r="I23" s="337"/>
      <c r="J23" s="337"/>
      <c r="K23" s="337"/>
      <c r="L23" s="337"/>
      <c r="M23" s="337"/>
      <c r="N23" s="337"/>
      <c r="O23" s="337"/>
      <c r="P23" s="337"/>
      <c r="Q23" s="337"/>
      <c r="R23" s="338"/>
      <c r="S23" s="338"/>
      <c r="T23" s="338"/>
      <c r="U23" s="338"/>
      <c r="V23" s="338"/>
      <c r="W23" s="338"/>
      <c r="X23" s="338"/>
      <c r="Y23" s="338"/>
      <c r="Z23" s="338"/>
      <c r="AA23" s="336"/>
      <c r="AB23" s="336"/>
      <c r="AC23" s="339"/>
    </row>
    <row r="24" spans="1:29">
      <c r="A24" s="408" t="s">
        <v>75</v>
      </c>
      <c r="B24" s="335" t="s">
        <v>489</v>
      </c>
      <c r="C24" s="341"/>
      <c r="D24" s="341"/>
      <c r="E24" s="341"/>
      <c r="F24" s="341"/>
      <c r="G24" s="336"/>
      <c r="H24" s="337"/>
      <c r="I24" s="337"/>
      <c r="J24" s="337"/>
      <c r="K24" s="337"/>
      <c r="L24" s="337"/>
      <c r="M24" s="337"/>
      <c r="N24" s="337"/>
      <c r="O24" s="337"/>
      <c r="P24" s="337"/>
      <c r="Q24" s="337"/>
      <c r="R24" s="338"/>
      <c r="S24" s="338"/>
      <c r="T24" s="338"/>
      <c r="U24" s="338"/>
      <c r="V24" s="338"/>
      <c r="W24" s="338"/>
      <c r="X24" s="338"/>
      <c r="Y24" s="338"/>
      <c r="Z24" s="338"/>
      <c r="AA24" s="336"/>
      <c r="AB24" s="336"/>
      <c r="AC24" s="339"/>
    </row>
    <row r="25" spans="1:29">
      <c r="A25" s="408" t="s">
        <v>490</v>
      </c>
      <c r="B25" s="335" t="s">
        <v>491</v>
      </c>
      <c r="C25" s="341"/>
      <c r="D25" s="341"/>
      <c r="E25" s="341"/>
      <c r="F25" s="341"/>
      <c r="G25" s="336"/>
      <c r="H25" s="337"/>
      <c r="I25" s="337"/>
      <c r="J25" s="337"/>
      <c r="K25" s="337"/>
      <c r="L25" s="337"/>
      <c r="M25" s="337"/>
      <c r="N25" s="337"/>
      <c r="O25" s="337"/>
      <c r="P25" s="337"/>
      <c r="Q25" s="337"/>
      <c r="R25" s="338"/>
      <c r="S25" s="338"/>
      <c r="T25" s="338"/>
      <c r="U25" s="338"/>
      <c r="V25" s="338"/>
      <c r="W25" s="338"/>
      <c r="X25" s="338"/>
      <c r="Y25" s="338"/>
      <c r="Z25" s="338"/>
      <c r="AA25" s="336"/>
      <c r="AB25" s="336"/>
      <c r="AC25" s="339"/>
    </row>
    <row r="26" spans="1:29" ht="16.5" customHeight="1">
      <c r="A26" s="409" t="s">
        <v>1526</v>
      </c>
      <c r="B26" s="339" t="s">
        <v>1297</v>
      </c>
      <c r="C26" s="330"/>
      <c r="D26" s="330"/>
      <c r="E26" s="330"/>
      <c r="F26" s="330"/>
      <c r="G26" s="336"/>
      <c r="H26" s="337"/>
      <c r="I26" s="337"/>
      <c r="J26" s="337"/>
      <c r="K26" s="337"/>
      <c r="L26" s="337"/>
      <c r="M26" s="337"/>
      <c r="N26" s="337"/>
      <c r="O26" s="337"/>
      <c r="P26" s="337"/>
      <c r="Q26" s="337"/>
      <c r="R26" s="338"/>
      <c r="S26" s="338"/>
      <c r="T26" s="338"/>
      <c r="U26" s="338"/>
      <c r="V26" s="338"/>
      <c r="W26" s="338"/>
      <c r="X26" s="338"/>
      <c r="Y26" s="338"/>
      <c r="Z26" s="338"/>
      <c r="AA26" s="336"/>
      <c r="AB26" s="336"/>
      <c r="AC26" s="339"/>
    </row>
    <row r="27" spans="1:29">
      <c r="A27" s="409">
        <v>1.6</v>
      </c>
      <c r="B27" s="323" t="s">
        <v>309</v>
      </c>
      <c r="C27" s="330"/>
      <c r="D27" s="330"/>
      <c r="E27" s="330"/>
      <c r="F27" s="330"/>
      <c r="G27" s="328"/>
      <c r="H27" s="342"/>
      <c r="I27" s="342"/>
      <c r="J27" s="342"/>
      <c r="K27" s="342"/>
      <c r="L27" s="342"/>
      <c r="M27" s="342"/>
      <c r="N27" s="342"/>
      <c r="O27" s="342"/>
      <c r="P27" s="342"/>
      <c r="Q27" s="342"/>
      <c r="R27" s="343"/>
      <c r="S27" s="343"/>
      <c r="T27" s="343"/>
      <c r="U27" s="343"/>
      <c r="V27" s="343"/>
      <c r="W27" s="343"/>
      <c r="X27" s="343"/>
      <c r="Y27" s="343"/>
      <c r="Z27" s="343"/>
      <c r="AA27" s="328"/>
      <c r="AB27" s="328"/>
      <c r="AC27" s="329"/>
    </row>
    <row r="28" spans="1:29" ht="16.5" thickBot="1">
      <c r="A28" s="409">
        <v>1.7</v>
      </c>
      <c r="B28" s="403" t="s">
        <v>1533</v>
      </c>
      <c r="C28" s="330"/>
      <c r="D28" s="330"/>
      <c r="E28" s="330"/>
      <c r="F28" s="330"/>
      <c r="G28" s="328"/>
      <c r="H28" s="342"/>
      <c r="I28" s="342"/>
      <c r="J28" s="342"/>
      <c r="K28" s="342"/>
      <c r="L28" s="342"/>
      <c r="M28" s="342"/>
      <c r="N28" s="342"/>
      <c r="O28" s="342"/>
      <c r="P28" s="342"/>
      <c r="Q28" s="342"/>
      <c r="R28" s="343"/>
      <c r="S28" s="343"/>
      <c r="T28" s="343"/>
      <c r="U28" s="343"/>
      <c r="V28" s="343"/>
      <c r="W28" s="343"/>
      <c r="X28" s="343"/>
      <c r="Y28" s="343"/>
      <c r="Z28" s="343"/>
      <c r="AA28" s="328"/>
      <c r="AB28" s="328"/>
      <c r="AC28" s="329"/>
    </row>
    <row r="29" spans="1:29" ht="16.5" thickBot="1">
      <c r="A29" s="410" t="s">
        <v>1298</v>
      </c>
      <c r="B29" s="346" t="s">
        <v>1299</v>
      </c>
      <c r="C29" s="347"/>
      <c r="D29" s="347"/>
      <c r="E29" s="347"/>
      <c r="F29" s="347"/>
      <c r="G29" s="348"/>
      <c r="H29" s="349"/>
      <c r="I29" s="349"/>
      <c r="J29" s="349"/>
      <c r="K29" s="349"/>
      <c r="L29" s="349"/>
      <c r="M29" s="349"/>
      <c r="N29" s="349"/>
      <c r="O29" s="349"/>
      <c r="P29" s="349"/>
      <c r="Q29" s="349"/>
      <c r="R29" s="350"/>
      <c r="S29" s="350"/>
      <c r="T29" s="350"/>
      <c r="U29" s="350"/>
      <c r="V29" s="350"/>
      <c r="W29" s="350"/>
      <c r="X29" s="350"/>
      <c r="Y29" s="350"/>
      <c r="Z29" s="350"/>
      <c r="AA29" s="348"/>
      <c r="AB29" s="348"/>
      <c r="AC29" s="347"/>
    </row>
    <row r="30" spans="1:29" ht="16.5" thickBot="1">
      <c r="A30" s="411" t="s">
        <v>1300</v>
      </c>
      <c r="B30" s="352" t="s">
        <v>476</v>
      </c>
      <c r="C30" s="347"/>
      <c r="D30" s="347"/>
      <c r="E30" s="347"/>
      <c r="F30" s="347"/>
      <c r="G30" s="348"/>
      <c r="H30" s="349"/>
      <c r="I30" s="349"/>
      <c r="J30" s="349"/>
      <c r="K30" s="349"/>
      <c r="L30" s="349"/>
      <c r="M30" s="349"/>
      <c r="N30" s="349"/>
      <c r="O30" s="349"/>
      <c r="P30" s="349"/>
      <c r="Q30" s="349"/>
      <c r="R30" s="350"/>
      <c r="S30" s="350"/>
      <c r="T30" s="350"/>
      <c r="U30" s="350"/>
      <c r="V30" s="350"/>
      <c r="W30" s="350"/>
      <c r="X30" s="350"/>
      <c r="Y30" s="350"/>
      <c r="Z30" s="350"/>
      <c r="AA30" s="348"/>
      <c r="AB30" s="348"/>
      <c r="AC30" s="347"/>
    </row>
    <row r="31" spans="1:29" ht="16.5" thickBot="1">
      <c r="A31" s="411" t="s">
        <v>1301</v>
      </c>
      <c r="B31" s="352" t="s">
        <v>477</v>
      </c>
      <c r="C31" s="335"/>
      <c r="D31" s="335"/>
      <c r="E31" s="335"/>
      <c r="F31" s="335"/>
      <c r="G31" s="336"/>
      <c r="H31" s="337"/>
      <c r="I31" s="337"/>
      <c r="J31" s="337"/>
      <c r="K31" s="337"/>
      <c r="L31" s="337"/>
      <c r="M31" s="337"/>
      <c r="N31" s="337"/>
      <c r="O31" s="337"/>
      <c r="P31" s="337"/>
      <c r="Q31" s="337"/>
      <c r="R31" s="338"/>
      <c r="S31" s="338"/>
      <c r="T31" s="338"/>
      <c r="U31" s="338"/>
      <c r="V31" s="338"/>
      <c r="W31" s="338"/>
      <c r="X31" s="338"/>
      <c r="Y31" s="338"/>
      <c r="Z31" s="338"/>
      <c r="AA31" s="336"/>
      <c r="AB31" s="336"/>
      <c r="AC31" s="339"/>
    </row>
    <row r="32" spans="1:29" ht="16.5" thickBot="1">
      <c r="A32" s="411" t="s">
        <v>1302</v>
      </c>
      <c r="B32" s="352" t="s">
        <v>478</v>
      </c>
      <c r="C32" s="335"/>
      <c r="D32" s="335"/>
      <c r="E32" s="335"/>
      <c r="F32" s="335"/>
      <c r="G32" s="336"/>
      <c r="H32" s="337"/>
      <c r="I32" s="337"/>
      <c r="J32" s="337"/>
      <c r="K32" s="337"/>
      <c r="L32" s="337"/>
      <c r="M32" s="337"/>
      <c r="N32" s="337"/>
      <c r="O32" s="337"/>
      <c r="P32" s="337"/>
      <c r="Q32" s="337"/>
      <c r="R32" s="338"/>
      <c r="S32" s="338"/>
      <c r="T32" s="338"/>
      <c r="U32" s="338"/>
      <c r="V32" s="338"/>
      <c r="W32" s="338"/>
      <c r="X32" s="338"/>
      <c r="Y32" s="338"/>
      <c r="Z32" s="338"/>
      <c r="AA32" s="336"/>
      <c r="AB32" s="336"/>
      <c r="AC32" s="339"/>
    </row>
    <row r="33" spans="1:29" ht="16.5" thickBot="1">
      <c r="A33" s="411" t="s">
        <v>1303</v>
      </c>
      <c r="B33" s="353" t="s">
        <v>1304</v>
      </c>
      <c r="C33" s="335"/>
      <c r="D33" s="335"/>
      <c r="E33" s="335"/>
      <c r="F33" s="335"/>
      <c r="G33" s="328"/>
      <c r="H33" s="337"/>
      <c r="I33" s="337"/>
      <c r="J33" s="337"/>
      <c r="K33" s="337"/>
      <c r="L33" s="337"/>
      <c r="M33" s="337"/>
      <c r="N33" s="337"/>
      <c r="O33" s="337"/>
      <c r="P33" s="337"/>
      <c r="Q33" s="337"/>
      <c r="R33" s="338"/>
      <c r="S33" s="338"/>
      <c r="T33" s="338"/>
      <c r="U33" s="338"/>
      <c r="V33" s="338"/>
      <c r="W33" s="338"/>
      <c r="X33" s="338"/>
      <c r="Y33" s="338"/>
      <c r="Z33" s="338"/>
      <c r="AA33" s="336"/>
      <c r="AB33" s="336"/>
      <c r="AC33" s="339"/>
    </row>
    <row r="34" spans="1:29">
      <c r="A34" s="412"/>
      <c r="B34" s="329" t="s">
        <v>1</v>
      </c>
      <c r="C34" s="335"/>
      <c r="D34" s="335"/>
      <c r="E34" s="335"/>
      <c r="F34" s="335"/>
      <c r="G34" s="336"/>
      <c r="H34" s="337"/>
      <c r="I34" s="337"/>
      <c r="J34" s="337"/>
      <c r="K34" s="337"/>
      <c r="L34" s="337"/>
      <c r="M34" s="337"/>
      <c r="N34" s="337"/>
      <c r="O34" s="337"/>
      <c r="P34" s="337"/>
      <c r="Q34" s="337"/>
      <c r="R34" s="338"/>
      <c r="S34" s="338"/>
      <c r="T34" s="338"/>
      <c r="U34" s="338"/>
      <c r="V34" s="338"/>
      <c r="W34" s="338"/>
      <c r="X34" s="338"/>
      <c r="Y34" s="338"/>
      <c r="Z34" s="338"/>
      <c r="AA34" s="336"/>
      <c r="AB34" s="336"/>
      <c r="AC34" s="339"/>
    </row>
    <row r="35" spans="1:29">
      <c r="A35" s="412"/>
      <c r="B35" s="329" t="s">
        <v>2</v>
      </c>
      <c r="C35" s="335"/>
      <c r="D35" s="335"/>
      <c r="E35" s="335"/>
      <c r="F35" s="335"/>
      <c r="G35" s="336"/>
      <c r="H35" s="337"/>
      <c r="I35" s="337"/>
      <c r="J35" s="337"/>
      <c r="K35" s="337"/>
      <c r="L35" s="337"/>
      <c r="M35" s="337"/>
      <c r="N35" s="337"/>
      <c r="O35" s="337"/>
      <c r="P35" s="337"/>
      <c r="Q35" s="337"/>
      <c r="R35" s="338"/>
      <c r="S35" s="338"/>
      <c r="T35" s="338"/>
      <c r="U35" s="338"/>
      <c r="V35" s="338"/>
      <c r="W35" s="338"/>
      <c r="X35" s="338"/>
      <c r="Y35" s="338"/>
      <c r="Z35" s="338"/>
      <c r="AA35" s="336"/>
      <c r="AB35" s="336"/>
      <c r="AC35" s="339"/>
    </row>
    <row r="36" spans="1:29">
      <c r="A36" s="412" t="s">
        <v>78</v>
      </c>
      <c r="B36" s="329" t="s">
        <v>135</v>
      </c>
      <c r="C36" s="335"/>
      <c r="D36" s="335"/>
      <c r="E36" s="335"/>
      <c r="F36" s="335"/>
      <c r="G36" s="336"/>
      <c r="H36" s="337"/>
      <c r="I36" s="337"/>
      <c r="J36" s="337"/>
      <c r="K36" s="337"/>
      <c r="L36" s="337"/>
      <c r="M36" s="337"/>
      <c r="N36" s="337"/>
      <c r="O36" s="337"/>
      <c r="P36" s="337"/>
      <c r="Q36" s="337"/>
      <c r="R36" s="338"/>
      <c r="S36" s="338"/>
      <c r="T36" s="338"/>
      <c r="U36" s="338"/>
      <c r="V36" s="338"/>
      <c r="W36" s="338"/>
      <c r="X36" s="338"/>
      <c r="Y36" s="338"/>
      <c r="Z36" s="338"/>
      <c r="AA36" s="336"/>
      <c r="AB36" s="336"/>
      <c r="AC36" s="339"/>
    </row>
    <row r="37" spans="1:29" ht="31.5">
      <c r="A37" s="409">
        <v>2.1</v>
      </c>
      <c r="B37" s="344" t="s">
        <v>1305</v>
      </c>
      <c r="C37" s="335"/>
      <c r="D37" s="335"/>
      <c r="E37" s="335"/>
      <c r="F37" s="335"/>
      <c r="G37" s="336"/>
      <c r="H37" s="337"/>
      <c r="I37" s="337"/>
      <c r="J37" s="337"/>
      <c r="K37" s="337"/>
      <c r="L37" s="337"/>
      <c r="M37" s="337"/>
      <c r="N37" s="337"/>
      <c r="O37" s="337"/>
      <c r="P37" s="337"/>
      <c r="Q37" s="337"/>
      <c r="R37" s="338"/>
      <c r="S37" s="338"/>
      <c r="T37" s="338"/>
      <c r="U37" s="338"/>
      <c r="V37" s="338"/>
      <c r="W37" s="338"/>
      <c r="X37" s="338"/>
      <c r="Y37" s="338"/>
      <c r="Z37" s="338"/>
      <c r="AA37" s="336"/>
      <c r="AB37" s="336"/>
      <c r="AC37" s="339"/>
    </row>
    <row r="38" spans="1:29" ht="36.75" customHeight="1">
      <c r="A38" s="409">
        <v>2.2000000000000002</v>
      </c>
      <c r="B38" s="344" t="s">
        <v>1309</v>
      </c>
      <c r="C38" s="335"/>
      <c r="D38" s="335"/>
      <c r="E38" s="335"/>
      <c r="F38" s="335"/>
      <c r="G38" s="336"/>
      <c r="H38" s="337"/>
      <c r="I38" s="337"/>
      <c r="J38" s="337"/>
      <c r="K38" s="337"/>
      <c r="L38" s="337"/>
      <c r="M38" s="337"/>
      <c r="N38" s="337"/>
      <c r="O38" s="337"/>
      <c r="P38" s="337"/>
      <c r="Q38" s="337"/>
      <c r="R38" s="338"/>
      <c r="S38" s="338"/>
      <c r="T38" s="338"/>
      <c r="U38" s="338"/>
      <c r="V38" s="338"/>
      <c r="W38" s="338"/>
      <c r="X38" s="338"/>
      <c r="Y38" s="338"/>
      <c r="Z38" s="338"/>
      <c r="AA38" s="336"/>
      <c r="AB38" s="336"/>
      <c r="AC38" s="339"/>
    </row>
    <row r="39" spans="1:29">
      <c r="A39" s="409"/>
      <c r="B39" s="339" t="s">
        <v>1306</v>
      </c>
      <c r="C39" s="335"/>
      <c r="D39" s="335"/>
      <c r="E39" s="335"/>
      <c r="F39" s="335"/>
      <c r="G39" s="336"/>
      <c r="H39" s="337"/>
      <c r="I39" s="337"/>
      <c r="J39" s="337"/>
      <c r="K39" s="337"/>
      <c r="L39" s="337"/>
      <c r="M39" s="337"/>
      <c r="N39" s="337"/>
      <c r="O39" s="337"/>
      <c r="P39" s="337"/>
      <c r="Q39" s="337"/>
      <c r="R39" s="338"/>
      <c r="S39" s="338"/>
      <c r="T39" s="338"/>
      <c r="U39" s="338"/>
      <c r="V39" s="338"/>
      <c r="W39" s="338"/>
      <c r="X39" s="338"/>
      <c r="Y39" s="338"/>
      <c r="Z39" s="338"/>
      <c r="AA39" s="336"/>
      <c r="AB39" s="336"/>
      <c r="AC39" s="339"/>
    </row>
    <row r="40" spans="1:29">
      <c r="A40" s="409"/>
      <c r="B40" s="339" t="s">
        <v>1307</v>
      </c>
      <c r="C40" s="335"/>
      <c r="D40" s="335"/>
      <c r="E40" s="335"/>
      <c r="F40" s="335"/>
      <c r="G40" s="336"/>
      <c r="H40" s="337"/>
      <c r="I40" s="337"/>
      <c r="J40" s="337"/>
      <c r="K40" s="337"/>
      <c r="L40" s="337"/>
      <c r="M40" s="337"/>
      <c r="N40" s="337"/>
      <c r="O40" s="337"/>
      <c r="P40" s="337"/>
      <c r="Q40" s="337"/>
      <c r="R40" s="338"/>
      <c r="S40" s="338"/>
      <c r="T40" s="338"/>
      <c r="U40" s="338"/>
      <c r="V40" s="338"/>
      <c r="W40" s="338"/>
      <c r="X40" s="338"/>
      <c r="Y40" s="338"/>
      <c r="Z40" s="338"/>
      <c r="AA40" s="336"/>
      <c r="AB40" s="336"/>
      <c r="AC40" s="339"/>
    </row>
    <row r="41" spans="1:29">
      <c r="A41" s="409"/>
      <c r="B41" s="339" t="s">
        <v>1308</v>
      </c>
      <c r="C41" s="335"/>
      <c r="D41" s="335"/>
      <c r="E41" s="335"/>
      <c r="F41" s="335"/>
      <c r="G41" s="336"/>
      <c r="H41" s="337"/>
      <c r="I41" s="337"/>
      <c r="J41" s="337"/>
      <c r="K41" s="337"/>
      <c r="L41" s="337"/>
      <c r="M41" s="337"/>
      <c r="N41" s="337"/>
      <c r="O41" s="337"/>
      <c r="P41" s="337"/>
      <c r="Q41" s="337"/>
      <c r="R41" s="338"/>
      <c r="S41" s="338"/>
      <c r="T41" s="338"/>
      <c r="U41" s="338"/>
      <c r="V41" s="338"/>
      <c r="W41" s="338"/>
      <c r="X41" s="338"/>
      <c r="Y41" s="338"/>
      <c r="Z41" s="338"/>
      <c r="AA41" s="336"/>
      <c r="AB41" s="336"/>
      <c r="AC41" s="339"/>
    </row>
    <row r="42" spans="1:29">
      <c r="A42" s="409">
        <v>2.2999999999999998</v>
      </c>
      <c r="B42" s="344" t="s">
        <v>287</v>
      </c>
      <c r="C42" s="335"/>
      <c r="D42" s="335"/>
      <c r="E42" s="335"/>
      <c r="F42" s="335"/>
      <c r="G42" s="336"/>
      <c r="H42" s="337"/>
      <c r="I42" s="337"/>
      <c r="J42" s="337"/>
      <c r="K42" s="337"/>
      <c r="L42" s="337"/>
      <c r="M42" s="337"/>
      <c r="N42" s="337"/>
      <c r="O42" s="337"/>
      <c r="P42" s="337"/>
      <c r="Q42" s="337"/>
      <c r="R42" s="338"/>
      <c r="S42" s="338"/>
      <c r="T42" s="338"/>
      <c r="U42" s="338"/>
      <c r="V42" s="338"/>
      <c r="W42" s="338"/>
      <c r="X42" s="338"/>
      <c r="Y42" s="338"/>
      <c r="Z42" s="338"/>
      <c r="AA42" s="336"/>
      <c r="AB42" s="336"/>
      <c r="AC42" s="339"/>
    </row>
    <row r="43" spans="1:29">
      <c r="A43" s="409">
        <v>2.4</v>
      </c>
      <c r="B43" s="344" t="s">
        <v>289</v>
      </c>
      <c r="C43" s="335"/>
      <c r="D43" s="335"/>
      <c r="E43" s="335"/>
      <c r="F43" s="335"/>
      <c r="G43" s="336"/>
      <c r="H43" s="337"/>
      <c r="I43" s="337"/>
      <c r="J43" s="337"/>
      <c r="K43" s="337"/>
      <c r="L43" s="337"/>
      <c r="M43" s="337"/>
      <c r="N43" s="337"/>
      <c r="O43" s="337"/>
      <c r="P43" s="337"/>
      <c r="Q43" s="337"/>
      <c r="R43" s="338"/>
      <c r="S43" s="338"/>
      <c r="T43" s="338"/>
      <c r="U43" s="338"/>
      <c r="V43" s="338"/>
      <c r="W43" s="338"/>
      <c r="X43" s="338"/>
      <c r="Y43" s="338"/>
      <c r="Z43" s="338"/>
      <c r="AA43" s="336"/>
      <c r="AB43" s="336"/>
      <c r="AC43" s="339"/>
    </row>
    <row r="44" spans="1:29">
      <c r="A44" s="409">
        <v>2.5</v>
      </c>
      <c r="B44" s="344" t="s">
        <v>1310</v>
      </c>
      <c r="C44" s="335"/>
      <c r="D44" s="335"/>
      <c r="E44" s="335"/>
      <c r="F44" s="335"/>
      <c r="G44" s="336"/>
      <c r="H44" s="337"/>
      <c r="I44" s="337"/>
      <c r="J44" s="337"/>
      <c r="K44" s="337"/>
      <c r="L44" s="337"/>
      <c r="M44" s="337"/>
      <c r="N44" s="337"/>
      <c r="O44" s="337"/>
      <c r="P44" s="337"/>
      <c r="Q44" s="337"/>
      <c r="R44" s="338"/>
      <c r="S44" s="338"/>
      <c r="T44" s="338"/>
      <c r="U44" s="338"/>
      <c r="V44" s="338"/>
      <c r="W44" s="338"/>
      <c r="X44" s="338"/>
      <c r="Y44" s="338"/>
      <c r="Z44" s="338"/>
      <c r="AA44" s="336"/>
      <c r="AB44" s="336"/>
      <c r="AC44" s="339"/>
    </row>
    <row r="45" spans="1:29">
      <c r="A45" s="409">
        <v>2.6</v>
      </c>
      <c r="B45" s="344" t="s">
        <v>150</v>
      </c>
      <c r="C45" s="354"/>
      <c r="D45" s="354"/>
      <c r="E45" s="354"/>
      <c r="F45" s="354"/>
      <c r="G45" s="355"/>
      <c r="H45" s="356"/>
      <c r="I45" s="356"/>
      <c r="J45" s="356"/>
      <c r="K45" s="356"/>
      <c r="L45" s="356"/>
      <c r="M45" s="356"/>
      <c r="N45" s="356"/>
      <c r="O45" s="356"/>
      <c r="P45" s="356"/>
      <c r="Q45" s="356"/>
      <c r="R45" s="357"/>
      <c r="S45" s="357"/>
      <c r="T45" s="357"/>
      <c r="U45" s="357"/>
      <c r="V45" s="357"/>
      <c r="W45" s="357"/>
      <c r="X45" s="357"/>
      <c r="Y45" s="357"/>
      <c r="Z45" s="357"/>
      <c r="AA45" s="355"/>
      <c r="AB45" s="355"/>
      <c r="AC45" s="354"/>
    </row>
    <row r="46" spans="1:29" ht="19.5" customHeight="1">
      <c r="A46" s="409">
        <v>2.7</v>
      </c>
      <c r="B46" s="344" t="s">
        <v>291</v>
      </c>
      <c r="C46" s="335"/>
      <c r="D46" s="335"/>
      <c r="E46" s="335"/>
      <c r="F46" s="335"/>
      <c r="G46" s="336"/>
      <c r="H46" s="337"/>
      <c r="I46" s="337"/>
      <c r="J46" s="337"/>
      <c r="K46" s="337"/>
      <c r="L46" s="337"/>
      <c r="M46" s="337"/>
      <c r="N46" s="337"/>
      <c r="O46" s="337"/>
      <c r="P46" s="337"/>
      <c r="Q46" s="337"/>
      <c r="R46" s="338"/>
      <c r="S46" s="338"/>
      <c r="T46" s="338"/>
      <c r="U46" s="338"/>
      <c r="V46" s="338"/>
      <c r="W46" s="338"/>
      <c r="X46" s="338"/>
      <c r="Y46" s="338"/>
      <c r="Z46" s="338"/>
      <c r="AA46" s="336"/>
      <c r="AB46" s="336"/>
      <c r="AC46" s="339"/>
    </row>
    <row r="47" spans="1:29">
      <c r="A47" s="409">
        <v>2.8</v>
      </c>
      <c r="B47" s="344" t="s">
        <v>314</v>
      </c>
      <c r="C47" s="335"/>
      <c r="D47" s="335"/>
      <c r="E47" s="335"/>
      <c r="F47" s="335"/>
      <c r="G47" s="336"/>
      <c r="H47" s="337"/>
      <c r="I47" s="337"/>
      <c r="J47" s="337"/>
      <c r="K47" s="337"/>
      <c r="L47" s="337"/>
      <c r="M47" s="337"/>
      <c r="N47" s="337"/>
      <c r="O47" s="337"/>
      <c r="P47" s="337"/>
      <c r="Q47" s="337"/>
      <c r="R47" s="338"/>
      <c r="S47" s="338"/>
      <c r="T47" s="338"/>
      <c r="U47" s="338"/>
      <c r="V47" s="338"/>
      <c r="W47" s="338"/>
      <c r="X47" s="338"/>
      <c r="Y47" s="338"/>
      <c r="Z47" s="338"/>
      <c r="AA47" s="336"/>
      <c r="AB47" s="336"/>
      <c r="AC47" s="339"/>
    </row>
    <row r="48" spans="1:29">
      <c r="A48" s="409">
        <v>2.9</v>
      </c>
      <c r="B48" s="344" t="s">
        <v>315</v>
      </c>
      <c r="C48" s="335"/>
      <c r="D48" s="335"/>
      <c r="E48" s="335"/>
      <c r="F48" s="335"/>
      <c r="G48" s="336"/>
      <c r="H48" s="337"/>
      <c r="I48" s="337"/>
      <c r="J48" s="337"/>
      <c r="K48" s="337"/>
      <c r="L48" s="337"/>
      <c r="M48" s="337"/>
      <c r="N48" s="337"/>
      <c r="O48" s="337"/>
      <c r="P48" s="337"/>
      <c r="Q48" s="337"/>
      <c r="R48" s="338"/>
      <c r="S48" s="338"/>
      <c r="T48" s="338"/>
      <c r="U48" s="338"/>
      <c r="V48" s="338"/>
      <c r="W48" s="338"/>
      <c r="X48" s="338"/>
      <c r="Y48" s="338"/>
      <c r="Z48" s="338"/>
      <c r="AA48" s="336"/>
      <c r="AB48" s="336"/>
      <c r="AC48" s="339"/>
    </row>
    <row r="49" spans="1:30">
      <c r="A49" s="413" t="s">
        <v>598</v>
      </c>
      <c r="B49" s="358" t="s">
        <v>599</v>
      </c>
      <c r="C49" s="335"/>
      <c r="D49" s="335"/>
      <c r="E49" s="335"/>
      <c r="F49" s="335"/>
      <c r="G49" s="336"/>
      <c r="H49" s="337"/>
      <c r="I49" s="337"/>
      <c r="J49" s="337"/>
      <c r="K49" s="337"/>
      <c r="L49" s="337"/>
      <c r="M49" s="337"/>
      <c r="N49" s="337"/>
      <c r="O49" s="337"/>
      <c r="P49" s="337"/>
      <c r="Q49" s="337"/>
      <c r="R49" s="338"/>
      <c r="S49" s="338"/>
      <c r="T49" s="338"/>
      <c r="U49" s="338"/>
      <c r="V49" s="338"/>
      <c r="W49" s="338"/>
      <c r="X49" s="338"/>
      <c r="Y49" s="338"/>
      <c r="Z49" s="338"/>
      <c r="AA49" s="336"/>
      <c r="AB49" s="336"/>
      <c r="AC49" s="339"/>
    </row>
    <row r="50" spans="1:30">
      <c r="A50" s="414" t="s">
        <v>600</v>
      </c>
      <c r="B50" s="359" t="s">
        <v>572</v>
      </c>
      <c r="C50" s="335"/>
      <c r="D50" s="335"/>
      <c r="E50" s="335"/>
      <c r="F50" s="335"/>
      <c r="G50" s="336"/>
      <c r="H50" s="337"/>
      <c r="I50" s="337"/>
      <c r="J50" s="337"/>
      <c r="K50" s="337"/>
      <c r="L50" s="337"/>
      <c r="M50" s="337"/>
      <c r="N50" s="337"/>
      <c r="O50" s="337"/>
      <c r="P50" s="337"/>
      <c r="Q50" s="337"/>
      <c r="R50" s="338"/>
      <c r="S50" s="338"/>
      <c r="T50" s="338"/>
      <c r="U50" s="338"/>
      <c r="V50" s="338"/>
      <c r="W50" s="338"/>
      <c r="X50" s="338"/>
      <c r="Y50" s="338"/>
      <c r="Z50" s="338"/>
      <c r="AA50" s="336"/>
      <c r="AB50" s="336"/>
      <c r="AC50" s="339"/>
    </row>
    <row r="51" spans="1:30">
      <c r="A51" s="413" t="s">
        <v>601</v>
      </c>
      <c r="B51" s="360" t="s">
        <v>574</v>
      </c>
      <c r="C51" s="335"/>
      <c r="D51" s="335"/>
      <c r="E51" s="335"/>
      <c r="F51" s="335"/>
      <c r="G51" s="336"/>
      <c r="H51" s="337"/>
      <c r="I51" s="337"/>
      <c r="J51" s="337"/>
      <c r="K51" s="337"/>
      <c r="L51" s="337"/>
      <c r="M51" s="337"/>
      <c r="N51" s="337"/>
      <c r="O51" s="337"/>
      <c r="P51" s="337"/>
      <c r="Q51" s="337"/>
      <c r="R51" s="338"/>
      <c r="S51" s="338"/>
      <c r="T51" s="338"/>
      <c r="U51" s="338"/>
      <c r="V51" s="338"/>
      <c r="W51" s="338"/>
      <c r="X51" s="338"/>
      <c r="Y51" s="338"/>
      <c r="Z51" s="338"/>
      <c r="AA51" s="336"/>
      <c r="AB51" s="336"/>
      <c r="AC51" s="339"/>
    </row>
    <row r="52" spans="1:30">
      <c r="A52" s="413" t="s">
        <v>602</v>
      </c>
      <c r="B52" s="361" t="s">
        <v>603</v>
      </c>
      <c r="C52" s="335"/>
      <c r="D52" s="335"/>
      <c r="E52" s="335"/>
      <c r="F52" s="335"/>
      <c r="G52" s="336"/>
      <c r="H52" s="337"/>
      <c r="I52" s="337"/>
      <c r="J52" s="337"/>
      <c r="K52" s="337"/>
      <c r="L52" s="337"/>
      <c r="M52" s="337"/>
      <c r="N52" s="337"/>
      <c r="O52" s="337"/>
      <c r="P52" s="337"/>
      <c r="Q52" s="337"/>
      <c r="R52" s="338"/>
      <c r="S52" s="338"/>
      <c r="T52" s="338"/>
      <c r="U52" s="338"/>
      <c r="V52" s="338"/>
      <c r="W52" s="338"/>
      <c r="X52" s="338"/>
      <c r="Y52" s="338"/>
      <c r="Z52" s="338"/>
      <c r="AA52" s="336"/>
      <c r="AB52" s="336"/>
      <c r="AC52" s="339"/>
    </row>
    <row r="53" spans="1:30">
      <c r="A53" s="412"/>
      <c r="B53" s="329" t="s">
        <v>3</v>
      </c>
      <c r="C53" s="335"/>
      <c r="D53" s="335"/>
      <c r="E53" s="335"/>
      <c r="F53" s="335"/>
      <c r="G53" s="336"/>
      <c r="H53" s="337"/>
      <c r="I53" s="337"/>
      <c r="J53" s="337"/>
      <c r="K53" s="337"/>
      <c r="L53" s="337"/>
      <c r="M53" s="337"/>
      <c r="N53" s="337"/>
      <c r="O53" s="337"/>
      <c r="P53" s="337"/>
      <c r="Q53" s="337"/>
      <c r="R53" s="338"/>
      <c r="S53" s="338"/>
      <c r="T53" s="338"/>
      <c r="U53" s="338"/>
      <c r="V53" s="338"/>
      <c r="W53" s="338"/>
      <c r="X53" s="338"/>
      <c r="Y53" s="338"/>
      <c r="Z53" s="338"/>
      <c r="AA53" s="336"/>
      <c r="AB53" s="336"/>
      <c r="AC53" s="339"/>
    </row>
    <row r="54" spans="1:30">
      <c r="A54" s="412"/>
      <c r="B54" s="329"/>
      <c r="C54" s="335"/>
      <c r="D54" s="335"/>
      <c r="E54" s="335"/>
      <c r="F54" s="335"/>
      <c r="G54" s="336"/>
      <c r="H54" s="337"/>
      <c r="I54" s="337"/>
      <c r="J54" s="337"/>
      <c r="K54" s="337"/>
      <c r="L54" s="337"/>
      <c r="M54" s="337"/>
      <c r="N54" s="337"/>
      <c r="O54" s="337"/>
      <c r="P54" s="337"/>
      <c r="Q54" s="337"/>
      <c r="R54" s="338"/>
      <c r="S54" s="338"/>
      <c r="T54" s="338"/>
      <c r="U54" s="338"/>
      <c r="V54" s="338"/>
      <c r="W54" s="338"/>
      <c r="X54" s="338"/>
      <c r="Y54" s="338"/>
      <c r="Z54" s="338"/>
      <c r="AA54" s="336"/>
      <c r="AB54" s="336"/>
      <c r="AC54" s="339"/>
    </row>
    <row r="55" spans="1:30">
      <c r="A55" s="412">
        <v>3</v>
      </c>
      <c r="B55" s="329" t="s">
        <v>151</v>
      </c>
      <c r="C55" s="335"/>
      <c r="D55" s="335"/>
      <c r="E55" s="335"/>
      <c r="F55" s="335"/>
      <c r="G55" s="336"/>
      <c r="H55" s="337"/>
      <c r="I55" s="337"/>
      <c r="J55" s="337"/>
      <c r="K55" s="337"/>
      <c r="L55" s="337"/>
      <c r="M55" s="337"/>
      <c r="N55" s="337"/>
      <c r="O55" s="337"/>
      <c r="P55" s="337"/>
      <c r="Q55" s="337"/>
      <c r="R55" s="338"/>
      <c r="S55" s="338"/>
      <c r="T55" s="338"/>
      <c r="U55" s="338"/>
      <c r="V55" s="338"/>
      <c r="W55" s="338"/>
      <c r="X55" s="338"/>
      <c r="Y55" s="338"/>
      <c r="Z55" s="338"/>
      <c r="AA55" s="336"/>
      <c r="AB55" s="336"/>
      <c r="AC55" s="339"/>
    </row>
    <row r="56" spans="1:30">
      <c r="A56" s="409">
        <v>3.1</v>
      </c>
      <c r="B56" s="344" t="s">
        <v>152</v>
      </c>
      <c r="C56" s="335"/>
      <c r="D56" s="335"/>
      <c r="E56" s="335"/>
      <c r="F56" s="335"/>
      <c r="G56" s="328"/>
      <c r="H56" s="337"/>
      <c r="I56" s="337"/>
      <c r="J56" s="337"/>
      <c r="K56" s="337"/>
      <c r="L56" s="337"/>
      <c r="M56" s="337"/>
      <c r="N56" s="337"/>
      <c r="O56" s="337"/>
      <c r="P56" s="337"/>
      <c r="Q56" s="337"/>
      <c r="R56" s="338"/>
      <c r="S56" s="338"/>
      <c r="T56" s="338"/>
      <c r="U56" s="338"/>
      <c r="V56" s="338"/>
      <c r="W56" s="338"/>
      <c r="X56" s="338"/>
      <c r="Y56" s="338"/>
      <c r="Z56" s="338"/>
      <c r="AA56" s="336"/>
      <c r="AB56" s="336"/>
      <c r="AC56" s="339"/>
    </row>
    <row r="57" spans="1:30" ht="31.5">
      <c r="A57" s="409" t="s">
        <v>93</v>
      </c>
      <c r="B57" s="362" t="s">
        <v>1311</v>
      </c>
      <c r="C57" s="335"/>
      <c r="D57" s="335"/>
      <c r="E57" s="335"/>
      <c r="F57" s="335"/>
      <c r="G57" s="336"/>
      <c r="H57" s="337"/>
      <c r="I57" s="337"/>
      <c r="J57" s="337"/>
      <c r="K57" s="337"/>
      <c r="L57" s="337"/>
      <c r="M57" s="337"/>
      <c r="N57" s="337"/>
      <c r="O57" s="337"/>
      <c r="P57" s="337"/>
      <c r="Q57" s="337"/>
      <c r="R57" s="338"/>
      <c r="S57" s="338"/>
      <c r="T57" s="338"/>
      <c r="U57" s="338"/>
      <c r="V57" s="338"/>
      <c r="W57" s="338"/>
      <c r="X57" s="338"/>
      <c r="Y57" s="338"/>
      <c r="Z57" s="338"/>
      <c r="AA57" s="336"/>
      <c r="AB57" s="336"/>
      <c r="AC57" s="339"/>
    </row>
    <row r="58" spans="1:30">
      <c r="A58" s="409" t="s">
        <v>94</v>
      </c>
      <c r="B58" s="339" t="s">
        <v>1312</v>
      </c>
      <c r="C58" s="335"/>
      <c r="D58" s="335"/>
      <c r="E58" s="335"/>
      <c r="F58" s="335"/>
      <c r="G58" s="336"/>
      <c r="H58" s="337"/>
      <c r="I58" s="337"/>
      <c r="J58" s="337"/>
      <c r="K58" s="337"/>
      <c r="L58" s="337"/>
      <c r="M58" s="337"/>
      <c r="N58" s="337"/>
      <c r="O58" s="337"/>
      <c r="P58" s="337"/>
      <c r="Q58" s="337"/>
      <c r="R58" s="338"/>
      <c r="S58" s="338"/>
      <c r="T58" s="338"/>
      <c r="U58" s="338"/>
      <c r="V58" s="338"/>
      <c r="W58" s="338"/>
      <c r="X58" s="338"/>
      <c r="Y58" s="338"/>
      <c r="Z58" s="338"/>
      <c r="AA58" s="336"/>
      <c r="AB58" s="336"/>
      <c r="AC58" s="339"/>
    </row>
    <row r="59" spans="1:30">
      <c r="A59" s="409" t="s">
        <v>95</v>
      </c>
      <c r="B59" s="339" t="s">
        <v>1313</v>
      </c>
      <c r="C59" s="335"/>
      <c r="D59" s="335"/>
      <c r="E59" s="335"/>
      <c r="F59" s="335"/>
      <c r="G59" s="336"/>
      <c r="H59" s="337"/>
      <c r="I59" s="337"/>
      <c r="J59" s="337"/>
      <c r="K59" s="337"/>
      <c r="L59" s="337"/>
      <c r="M59" s="337"/>
      <c r="N59" s="337"/>
      <c r="O59" s="337"/>
      <c r="P59" s="337"/>
      <c r="Q59" s="337"/>
      <c r="R59" s="338"/>
      <c r="S59" s="338"/>
      <c r="T59" s="338"/>
      <c r="U59" s="338"/>
      <c r="V59" s="338"/>
      <c r="W59" s="338"/>
      <c r="X59" s="338"/>
      <c r="Y59" s="338"/>
      <c r="Z59" s="338"/>
      <c r="AA59" s="336"/>
      <c r="AB59" s="336"/>
      <c r="AC59" s="339"/>
    </row>
    <row r="60" spans="1:30" ht="63">
      <c r="A60" s="409" t="s">
        <v>96</v>
      </c>
      <c r="B60" s="339" t="s">
        <v>155</v>
      </c>
      <c r="C60" s="335"/>
      <c r="D60" s="335"/>
      <c r="E60" s="335"/>
      <c r="F60" s="335"/>
      <c r="G60" s="336"/>
      <c r="H60" s="337"/>
      <c r="I60" s="337"/>
      <c r="J60" s="337"/>
      <c r="K60" s="337"/>
      <c r="L60" s="337"/>
      <c r="M60" s="337"/>
      <c r="N60" s="337"/>
      <c r="O60" s="337"/>
      <c r="P60" s="337"/>
      <c r="Q60" s="337"/>
      <c r="R60" s="338"/>
      <c r="S60" s="338"/>
      <c r="T60" s="338"/>
      <c r="U60" s="338"/>
      <c r="V60" s="338"/>
      <c r="W60" s="338"/>
      <c r="X60" s="338"/>
      <c r="Y60" s="338"/>
      <c r="Z60" s="338"/>
      <c r="AA60" s="336"/>
      <c r="AB60" s="336"/>
      <c r="AC60" s="339"/>
      <c r="AD60" s="323" t="s">
        <v>1314</v>
      </c>
    </row>
    <row r="61" spans="1:30">
      <c r="A61" s="409" t="s">
        <v>318</v>
      </c>
      <c r="B61" s="339" t="s">
        <v>1316</v>
      </c>
      <c r="C61" s="335"/>
      <c r="D61" s="335"/>
      <c r="E61" s="335"/>
      <c r="F61" s="335"/>
      <c r="G61" s="336"/>
      <c r="H61" s="337"/>
      <c r="I61" s="337"/>
      <c r="J61" s="337"/>
      <c r="K61" s="337"/>
      <c r="L61" s="337"/>
      <c r="M61" s="337"/>
      <c r="N61" s="337"/>
      <c r="O61" s="337"/>
      <c r="P61" s="337"/>
      <c r="Q61" s="337"/>
      <c r="R61" s="338"/>
      <c r="S61" s="338"/>
      <c r="T61" s="338"/>
      <c r="U61" s="338"/>
      <c r="V61" s="338"/>
      <c r="W61" s="338"/>
      <c r="X61" s="338"/>
      <c r="Y61" s="338"/>
      <c r="Z61" s="338"/>
      <c r="AA61" s="336"/>
      <c r="AB61" s="336"/>
      <c r="AC61" s="339"/>
      <c r="AD61" s="323" t="s">
        <v>1315</v>
      </c>
    </row>
    <row r="62" spans="1:30">
      <c r="A62" s="409" t="s">
        <v>319</v>
      </c>
      <c r="B62" s="362" t="s">
        <v>157</v>
      </c>
      <c r="C62" s="335"/>
      <c r="D62" s="335"/>
      <c r="E62" s="335"/>
      <c r="F62" s="335"/>
      <c r="G62" s="336"/>
      <c r="H62" s="337"/>
      <c r="I62" s="337"/>
      <c r="J62" s="337"/>
      <c r="K62" s="337"/>
      <c r="L62" s="337"/>
      <c r="M62" s="337"/>
      <c r="N62" s="337"/>
      <c r="O62" s="337"/>
      <c r="P62" s="337"/>
      <c r="Q62" s="337"/>
      <c r="R62" s="338"/>
      <c r="S62" s="338"/>
      <c r="T62" s="338"/>
      <c r="U62" s="338"/>
      <c r="V62" s="338"/>
      <c r="W62" s="338"/>
      <c r="X62" s="338"/>
      <c r="Y62" s="338"/>
      <c r="Z62" s="338"/>
      <c r="AA62" s="336"/>
      <c r="AB62" s="336"/>
      <c r="AC62" s="339"/>
    </row>
    <row r="63" spans="1:30">
      <c r="A63" s="409">
        <v>3.2</v>
      </c>
      <c r="B63" s="344" t="s">
        <v>158</v>
      </c>
      <c r="C63" s="335"/>
      <c r="D63" s="335"/>
      <c r="E63" s="335"/>
      <c r="F63" s="335"/>
      <c r="G63" s="336"/>
      <c r="H63" s="337"/>
      <c r="I63" s="337"/>
      <c r="J63" s="337"/>
      <c r="K63" s="337"/>
      <c r="L63" s="337"/>
      <c r="M63" s="337"/>
      <c r="N63" s="337"/>
      <c r="O63" s="337"/>
      <c r="P63" s="337"/>
      <c r="Q63" s="337"/>
      <c r="R63" s="338"/>
      <c r="S63" s="338"/>
      <c r="T63" s="338"/>
      <c r="U63" s="338"/>
      <c r="V63" s="338"/>
      <c r="W63" s="338"/>
      <c r="X63" s="338"/>
      <c r="Y63" s="338"/>
      <c r="Z63" s="338"/>
      <c r="AA63" s="336"/>
      <c r="AB63" s="336"/>
      <c r="AC63" s="339"/>
    </row>
    <row r="64" spans="1:30">
      <c r="A64" s="409" t="s">
        <v>97</v>
      </c>
      <c r="B64" s="344" t="s">
        <v>320</v>
      </c>
      <c r="C64" s="335"/>
      <c r="D64" s="335"/>
      <c r="E64" s="335"/>
      <c r="F64" s="335"/>
      <c r="G64" s="336"/>
      <c r="H64" s="337"/>
      <c r="I64" s="337"/>
      <c r="J64" s="337"/>
      <c r="K64" s="337"/>
      <c r="L64" s="337"/>
      <c r="M64" s="337"/>
      <c r="N64" s="337"/>
      <c r="O64" s="337"/>
      <c r="P64" s="337"/>
      <c r="Q64" s="337"/>
      <c r="R64" s="338"/>
      <c r="S64" s="338"/>
      <c r="T64" s="338"/>
      <c r="U64" s="338"/>
      <c r="V64" s="338"/>
      <c r="W64" s="338"/>
      <c r="X64" s="338"/>
      <c r="Y64" s="338"/>
      <c r="Z64" s="338"/>
      <c r="AA64" s="336"/>
      <c r="AB64" s="336"/>
      <c r="AC64" s="339"/>
    </row>
    <row r="65" spans="1:29" ht="18.75" customHeight="1">
      <c r="A65" s="409" t="s">
        <v>98</v>
      </c>
      <c r="B65" s="362" t="s">
        <v>1317</v>
      </c>
      <c r="C65" s="335"/>
      <c r="D65" s="335"/>
      <c r="E65" s="335"/>
      <c r="F65" s="335"/>
      <c r="G65" s="336"/>
      <c r="H65" s="337"/>
      <c r="I65" s="337"/>
      <c r="J65" s="337"/>
      <c r="K65" s="337"/>
      <c r="L65" s="337"/>
      <c r="M65" s="337"/>
      <c r="N65" s="337"/>
      <c r="O65" s="337"/>
      <c r="P65" s="337"/>
      <c r="Q65" s="337"/>
      <c r="R65" s="338"/>
      <c r="S65" s="338"/>
      <c r="T65" s="338"/>
      <c r="U65" s="338"/>
      <c r="V65" s="338"/>
      <c r="W65" s="338"/>
      <c r="X65" s="338"/>
      <c r="Y65" s="338"/>
      <c r="Z65" s="338"/>
      <c r="AA65" s="336"/>
      <c r="AB65" s="336"/>
      <c r="AC65" s="339"/>
    </row>
    <row r="66" spans="1:29">
      <c r="A66" s="409" t="s">
        <v>321</v>
      </c>
      <c r="B66" s="339" t="s">
        <v>294</v>
      </c>
      <c r="C66" s="335"/>
      <c r="D66" s="335"/>
      <c r="E66" s="335"/>
      <c r="F66" s="335"/>
      <c r="G66" s="336"/>
      <c r="H66" s="337"/>
      <c r="I66" s="337"/>
      <c r="J66" s="337"/>
      <c r="K66" s="337"/>
      <c r="L66" s="337"/>
      <c r="M66" s="337"/>
      <c r="N66" s="337"/>
      <c r="O66" s="337"/>
      <c r="P66" s="337"/>
      <c r="Q66" s="337"/>
      <c r="R66" s="338"/>
      <c r="S66" s="338"/>
      <c r="T66" s="338"/>
      <c r="U66" s="338"/>
      <c r="V66" s="338"/>
      <c r="W66" s="338"/>
      <c r="X66" s="338"/>
      <c r="Y66" s="338"/>
      <c r="Z66" s="338"/>
      <c r="AA66" s="336"/>
      <c r="AB66" s="336"/>
      <c r="AC66" s="339"/>
    </row>
    <row r="67" spans="1:29">
      <c r="A67" s="409" t="s">
        <v>99</v>
      </c>
      <c r="B67" s="362" t="s">
        <v>159</v>
      </c>
      <c r="C67" s="335"/>
      <c r="D67" s="335"/>
      <c r="E67" s="335"/>
      <c r="F67" s="335"/>
      <c r="G67" s="336"/>
      <c r="H67" s="337"/>
      <c r="I67" s="337"/>
      <c r="J67" s="337"/>
      <c r="K67" s="337"/>
      <c r="L67" s="337"/>
      <c r="M67" s="337"/>
      <c r="N67" s="337"/>
      <c r="O67" s="337"/>
      <c r="P67" s="337"/>
      <c r="Q67" s="337"/>
      <c r="R67" s="338"/>
      <c r="S67" s="338"/>
      <c r="T67" s="338"/>
      <c r="U67" s="338"/>
      <c r="V67" s="338"/>
      <c r="W67" s="338"/>
      <c r="X67" s="338"/>
      <c r="Y67" s="338"/>
      <c r="Z67" s="338"/>
      <c r="AA67" s="336"/>
      <c r="AB67" s="336"/>
      <c r="AC67" s="339"/>
    </row>
    <row r="68" spans="1:29" ht="31.5">
      <c r="A68" s="409" t="s">
        <v>324</v>
      </c>
      <c r="B68" s="362" t="s">
        <v>323</v>
      </c>
      <c r="C68" s="335"/>
      <c r="D68" s="335"/>
      <c r="E68" s="335"/>
      <c r="F68" s="335"/>
      <c r="G68" s="336"/>
      <c r="H68" s="337"/>
      <c r="I68" s="337"/>
      <c r="J68" s="337"/>
      <c r="K68" s="337"/>
      <c r="L68" s="337"/>
      <c r="M68" s="337"/>
      <c r="N68" s="337"/>
      <c r="O68" s="337"/>
      <c r="P68" s="337"/>
      <c r="Q68" s="337"/>
      <c r="R68" s="338"/>
      <c r="S68" s="338"/>
      <c r="T68" s="338"/>
      <c r="U68" s="338"/>
      <c r="V68" s="338"/>
      <c r="W68" s="338"/>
      <c r="X68" s="338"/>
      <c r="Y68" s="338"/>
      <c r="Z68" s="338"/>
      <c r="AA68" s="336"/>
      <c r="AB68" s="336"/>
      <c r="AC68" s="339"/>
    </row>
    <row r="69" spans="1:29">
      <c r="A69" s="409" t="s">
        <v>325</v>
      </c>
      <c r="B69" s="362" t="s">
        <v>326</v>
      </c>
      <c r="C69" s="335"/>
      <c r="D69" s="335"/>
      <c r="E69" s="335"/>
      <c r="F69" s="335"/>
      <c r="G69" s="336"/>
      <c r="H69" s="337"/>
      <c r="I69" s="337"/>
      <c r="J69" s="337"/>
      <c r="K69" s="337"/>
      <c r="L69" s="337"/>
      <c r="M69" s="337"/>
      <c r="N69" s="337"/>
      <c r="O69" s="337"/>
      <c r="P69" s="337"/>
      <c r="Q69" s="337"/>
      <c r="R69" s="338"/>
      <c r="S69" s="338"/>
      <c r="T69" s="338"/>
      <c r="U69" s="338"/>
      <c r="V69" s="338"/>
      <c r="W69" s="338"/>
      <c r="X69" s="338"/>
      <c r="Y69" s="338"/>
      <c r="Z69" s="338"/>
      <c r="AA69" s="336"/>
      <c r="AB69" s="336"/>
      <c r="AC69" s="339"/>
    </row>
    <row r="70" spans="1:29" ht="31.5">
      <c r="A70" s="409">
        <v>3.3</v>
      </c>
      <c r="B70" s="362" t="s">
        <v>299</v>
      </c>
      <c r="C70" s="335"/>
      <c r="D70" s="335"/>
      <c r="E70" s="335"/>
      <c r="F70" s="335"/>
      <c r="G70" s="336"/>
      <c r="H70" s="337"/>
      <c r="I70" s="337"/>
      <c r="J70" s="337"/>
      <c r="K70" s="337"/>
      <c r="L70" s="337"/>
      <c r="M70" s="337"/>
      <c r="N70" s="337"/>
      <c r="O70" s="337"/>
      <c r="P70" s="337"/>
      <c r="Q70" s="337"/>
      <c r="R70" s="338"/>
      <c r="S70" s="338"/>
      <c r="T70" s="338"/>
      <c r="U70" s="338"/>
      <c r="V70" s="338"/>
      <c r="W70" s="338"/>
      <c r="X70" s="338"/>
      <c r="Y70" s="338"/>
      <c r="Z70" s="338"/>
      <c r="AA70" s="336"/>
      <c r="AB70" s="336"/>
      <c r="AC70" s="339"/>
    </row>
    <row r="71" spans="1:29">
      <c r="A71" s="409">
        <v>3.4</v>
      </c>
      <c r="B71" s="362" t="s">
        <v>160</v>
      </c>
      <c r="C71" s="335"/>
      <c r="D71" s="335"/>
      <c r="E71" s="335"/>
      <c r="F71" s="335"/>
      <c r="G71" s="336"/>
      <c r="H71" s="337"/>
      <c r="I71" s="337"/>
      <c r="J71" s="337"/>
      <c r="K71" s="337"/>
      <c r="L71" s="337"/>
      <c r="M71" s="337"/>
      <c r="N71" s="337"/>
      <c r="O71" s="337"/>
      <c r="P71" s="337"/>
      <c r="Q71" s="337"/>
      <c r="R71" s="338"/>
      <c r="S71" s="338"/>
      <c r="T71" s="338"/>
      <c r="U71" s="338"/>
      <c r="V71" s="338"/>
      <c r="W71" s="338"/>
      <c r="X71" s="338"/>
      <c r="Y71" s="338"/>
      <c r="Z71" s="338"/>
      <c r="AA71" s="336"/>
      <c r="AB71" s="336"/>
      <c r="AC71" s="339"/>
    </row>
    <row r="72" spans="1:29" ht="18.75" customHeight="1">
      <c r="A72" s="409">
        <v>3.5</v>
      </c>
      <c r="B72" s="344" t="s">
        <v>293</v>
      </c>
      <c r="C72" s="330"/>
      <c r="D72" s="330"/>
      <c r="E72" s="330"/>
      <c r="F72" s="330"/>
      <c r="G72" s="328"/>
      <c r="H72" s="342"/>
      <c r="I72" s="342"/>
      <c r="J72" s="342"/>
      <c r="K72" s="342"/>
      <c r="L72" s="342"/>
      <c r="M72" s="342"/>
      <c r="N72" s="342"/>
      <c r="O72" s="342"/>
      <c r="P72" s="342"/>
      <c r="Q72" s="342"/>
      <c r="R72" s="343"/>
      <c r="S72" s="343"/>
      <c r="T72" s="343"/>
      <c r="U72" s="343"/>
      <c r="V72" s="343"/>
      <c r="W72" s="343"/>
      <c r="X72" s="343"/>
      <c r="Y72" s="343"/>
      <c r="Z72" s="343"/>
      <c r="AA72" s="328"/>
      <c r="AB72" s="328"/>
      <c r="AC72" s="329"/>
    </row>
    <row r="73" spans="1:29" ht="15" customHeight="1">
      <c r="A73" s="409" t="s">
        <v>1318</v>
      </c>
      <c r="B73" s="363" t="s">
        <v>1319</v>
      </c>
      <c r="C73" s="330"/>
      <c r="D73" s="330"/>
      <c r="E73" s="330"/>
      <c r="F73" s="330"/>
      <c r="G73" s="328"/>
      <c r="H73" s="342"/>
      <c r="I73" s="342"/>
      <c r="J73" s="342"/>
      <c r="K73" s="342"/>
      <c r="L73" s="342"/>
      <c r="M73" s="342"/>
      <c r="N73" s="342"/>
      <c r="O73" s="342"/>
      <c r="P73" s="342"/>
      <c r="Q73" s="342"/>
      <c r="R73" s="343"/>
      <c r="S73" s="343"/>
      <c r="T73" s="343"/>
      <c r="U73" s="343"/>
      <c r="V73" s="343"/>
      <c r="W73" s="343"/>
      <c r="X73" s="343"/>
      <c r="Y73" s="343"/>
      <c r="Z73" s="343"/>
      <c r="AA73" s="328"/>
      <c r="AB73" s="328"/>
      <c r="AC73" s="329"/>
    </row>
    <row r="74" spans="1:29">
      <c r="A74" s="409" t="s">
        <v>300</v>
      </c>
      <c r="B74" s="363" t="s">
        <v>304</v>
      </c>
      <c r="C74" s="347"/>
      <c r="D74" s="347"/>
      <c r="E74" s="347"/>
      <c r="F74" s="347"/>
      <c r="G74" s="348"/>
      <c r="H74" s="349"/>
      <c r="I74" s="349"/>
      <c r="J74" s="349"/>
      <c r="K74" s="349"/>
      <c r="L74" s="349"/>
      <c r="M74" s="349"/>
      <c r="N74" s="349"/>
      <c r="O74" s="349"/>
      <c r="P74" s="349"/>
      <c r="Q74" s="349"/>
      <c r="R74" s="350"/>
      <c r="S74" s="350"/>
      <c r="T74" s="350"/>
      <c r="U74" s="350"/>
      <c r="V74" s="350"/>
      <c r="W74" s="350"/>
      <c r="X74" s="350"/>
      <c r="Y74" s="350"/>
      <c r="Z74" s="350"/>
      <c r="AA74" s="348"/>
      <c r="AB74" s="348"/>
      <c r="AC74" s="347"/>
    </row>
    <row r="75" spans="1:29" ht="31.5">
      <c r="A75" s="409" t="s">
        <v>305</v>
      </c>
      <c r="B75" s="364" t="s">
        <v>301</v>
      </c>
      <c r="C75" s="335"/>
      <c r="D75" s="335"/>
      <c r="E75" s="335"/>
      <c r="F75" s="335"/>
      <c r="G75" s="336"/>
      <c r="H75" s="337"/>
      <c r="I75" s="337"/>
      <c r="J75" s="337"/>
      <c r="K75" s="337"/>
      <c r="L75" s="337"/>
      <c r="M75" s="337"/>
      <c r="N75" s="337"/>
      <c r="O75" s="337"/>
      <c r="P75" s="337"/>
      <c r="Q75" s="337"/>
      <c r="R75" s="338"/>
      <c r="S75" s="338"/>
      <c r="T75" s="338"/>
      <c r="U75" s="338"/>
      <c r="V75" s="338"/>
      <c r="W75" s="338"/>
      <c r="X75" s="338"/>
      <c r="Y75" s="338"/>
      <c r="Z75" s="338"/>
      <c r="AA75" s="336"/>
      <c r="AB75" s="336"/>
      <c r="AC75" s="339"/>
    </row>
    <row r="76" spans="1:29" ht="31.5">
      <c r="A76" s="412"/>
      <c r="B76" s="329" t="s">
        <v>4</v>
      </c>
      <c r="C76" s="335"/>
      <c r="D76" s="335"/>
      <c r="E76" s="335"/>
      <c r="F76" s="335"/>
      <c r="G76" s="336"/>
      <c r="H76" s="337"/>
      <c r="I76" s="337"/>
      <c r="J76" s="337"/>
      <c r="K76" s="337"/>
      <c r="L76" s="337"/>
      <c r="M76" s="337"/>
      <c r="N76" s="337"/>
      <c r="O76" s="337"/>
      <c r="P76" s="337"/>
      <c r="Q76" s="337"/>
      <c r="R76" s="338"/>
      <c r="S76" s="338"/>
      <c r="T76" s="338"/>
      <c r="U76" s="338"/>
      <c r="V76" s="338"/>
      <c r="W76" s="338"/>
      <c r="X76" s="338"/>
      <c r="Y76" s="338"/>
      <c r="Z76" s="338"/>
      <c r="AA76" s="336"/>
      <c r="AB76" s="336"/>
      <c r="AC76" s="339"/>
    </row>
    <row r="77" spans="1:29">
      <c r="A77" s="412"/>
      <c r="B77" s="329" t="s">
        <v>20</v>
      </c>
      <c r="C77" s="335"/>
      <c r="D77" s="335"/>
      <c r="E77" s="335"/>
      <c r="F77" s="335"/>
      <c r="G77" s="336"/>
      <c r="H77" s="337"/>
      <c r="I77" s="337"/>
      <c r="J77" s="337"/>
      <c r="K77" s="337"/>
      <c r="L77" s="337"/>
      <c r="M77" s="337"/>
      <c r="N77" s="337"/>
      <c r="O77" s="337"/>
      <c r="P77" s="337"/>
      <c r="Q77" s="337"/>
      <c r="R77" s="338"/>
      <c r="S77" s="338"/>
      <c r="T77" s="338"/>
      <c r="U77" s="338"/>
      <c r="V77" s="338"/>
      <c r="W77" s="338"/>
      <c r="X77" s="338"/>
      <c r="Y77" s="338"/>
      <c r="Z77" s="338"/>
      <c r="AA77" s="336"/>
      <c r="AB77" s="336"/>
      <c r="AC77" s="339"/>
    </row>
    <row r="78" spans="1:29">
      <c r="A78" s="323"/>
      <c r="C78" s="335"/>
      <c r="D78" s="335"/>
      <c r="E78" s="335"/>
      <c r="F78" s="335"/>
      <c r="G78" s="336"/>
      <c r="H78" s="337"/>
      <c r="I78" s="337"/>
      <c r="J78" s="337"/>
      <c r="K78" s="337"/>
      <c r="L78" s="337"/>
      <c r="M78" s="337"/>
      <c r="N78" s="337"/>
      <c r="O78" s="337"/>
      <c r="P78" s="337"/>
      <c r="Q78" s="337"/>
      <c r="R78" s="338"/>
      <c r="S78" s="338"/>
      <c r="T78" s="338"/>
      <c r="U78" s="338"/>
      <c r="V78" s="338"/>
      <c r="W78" s="338"/>
      <c r="X78" s="338"/>
      <c r="Y78" s="338"/>
      <c r="Z78" s="338"/>
      <c r="AA78" s="336"/>
      <c r="AB78" s="336"/>
      <c r="AC78" s="339"/>
    </row>
    <row r="79" spans="1:29">
      <c r="A79" s="412">
        <v>4</v>
      </c>
      <c r="B79" s="329" t="s">
        <v>162</v>
      </c>
      <c r="C79" s="335"/>
      <c r="D79" s="335"/>
      <c r="E79" s="335"/>
      <c r="F79" s="335"/>
      <c r="G79" s="336"/>
      <c r="H79" s="337"/>
      <c r="I79" s="337"/>
      <c r="J79" s="337"/>
      <c r="K79" s="337"/>
      <c r="L79" s="337"/>
      <c r="M79" s="337"/>
      <c r="N79" s="337"/>
      <c r="O79" s="337"/>
      <c r="P79" s="337"/>
      <c r="Q79" s="337"/>
      <c r="R79" s="338"/>
      <c r="S79" s="338"/>
      <c r="T79" s="338"/>
      <c r="U79" s="338"/>
      <c r="V79" s="338"/>
      <c r="W79" s="338"/>
      <c r="X79" s="338"/>
      <c r="Y79" s="338"/>
      <c r="Z79" s="338"/>
      <c r="AA79" s="336"/>
      <c r="AB79" s="336"/>
      <c r="AC79" s="339"/>
    </row>
    <row r="80" spans="1:29">
      <c r="A80" s="409">
        <v>4.0999999999999996</v>
      </c>
      <c r="B80" s="339" t="s">
        <v>1527</v>
      </c>
      <c r="C80" s="335"/>
      <c r="D80" s="335"/>
      <c r="E80" s="335"/>
      <c r="F80" s="335"/>
      <c r="G80" s="328"/>
      <c r="H80" s="337"/>
      <c r="I80" s="337"/>
      <c r="J80" s="337"/>
      <c r="K80" s="337"/>
      <c r="L80" s="337"/>
      <c r="M80" s="337"/>
      <c r="N80" s="337"/>
      <c r="O80" s="337"/>
      <c r="P80" s="337"/>
      <c r="Q80" s="337"/>
      <c r="R80" s="338"/>
      <c r="S80" s="338"/>
      <c r="T80" s="338"/>
      <c r="U80" s="338"/>
      <c r="V80" s="338"/>
      <c r="W80" s="338"/>
      <c r="X80" s="338"/>
      <c r="Y80" s="338"/>
      <c r="Z80" s="338"/>
      <c r="AA80" s="336"/>
      <c r="AB80" s="336"/>
      <c r="AC80" s="339"/>
    </row>
    <row r="81" spans="1:30" ht="16.5" thickBot="1">
      <c r="A81" s="409" t="s">
        <v>100</v>
      </c>
      <c r="B81" s="339" t="s">
        <v>163</v>
      </c>
      <c r="C81" s="335"/>
      <c r="D81" s="335"/>
      <c r="E81" s="335"/>
      <c r="F81" s="335"/>
      <c r="G81" s="328"/>
      <c r="H81" s="337"/>
      <c r="I81" s="337"/>
      <c r="J81" s="337"/>
      <c r="K81" s="337"/>
      <c r="L81" s="337"/>
      <c r="M81" s="337"/>
      <c r="N81" s="337"/>
      <c r="O81" s="337"/>
      <c r="P81" s="337"/>
      <c r="Q81" s="337"/>
      <c r="R81" s="338"/>
      <c r="S81" s="338"/>
      <c r="T81" s="338"/>
      <c r="U81" s="338"/>
      <c r="V81" s="338"/>
      <c r="W81" s="338"/>
      <c r="X81" s="338"/>
      <c r="Y81" s="338"/>
      <c r="Z81" s="338"/>
      <c r="AA81" s="336"/>
      <c r="AB81" s="336"/>
      <c r="AC81" s="339"/>
    </row>
    <row r="82" spans="1:30" ht="16.5" thickBot="1">
      <c r="A82" s="409" t="s">
        <v>101</v>
      </c>
      <c r="B82" s="345" t="s">
        <v>480</v>
      </c>
      <c r="C82" s="330"/>
      <c r="D82" s="330"/>
      <c r="E82" s="330"/>
      <c r="F82" s="330"/>
      <c r="G82" s="336"/>
      <c r="H82" s="337"/>
      <c r="I82" s="337"/>
      <c r="J82" s="337"/>
      <c r="K82" s="337"/>
      <c r="L82" s="337"/>
      <c r="M82" s="337"/>
      <c r="N82" s="337"/>
      <c r="O82" s="337"/>
      <c r="P82" s="337"/>
      <c r="Q82" s="337"/>
      <c r="R82" s="338"/>
      <c r="S82" s="338"/>
      <c r="T82" s="338"/>
      <c r="U82" s="338"/>
      <c r="V82" s="338"/>
      <c r="W82" s="338"/>
      <c r="X82" s="338"/>
      <c r="Y82" s="338"/>
      <c r="Z82" s="338"/>
      <c r="AA82" s="336"/>
      <c r="AB82" s="336"/>
      <c r="AC82" s="339"/>
    </row>
    <row r="83" spans="1:30" ht="16.5" thickBot="1">
      <c r="A83" s="409" t="s">
        <v>102</v>
      </c>
      <c r="B83" s="351" t="s">
        <v>481</v>
      </c>
      <c r="C83" s="335"/>
      <c r="D83" s="335"/>
      <c r="E83" s="335"/>
      <c r="F83" s="335"/>
      <c r="G83" s="336"/>
      <c r="H83" s="337"/>
      <c r="I83" s="337"/>
      <c r="J83" s="337"/>
      <c r="K83" s="337"/>
      <c r="L83" s="337"/>
      <c r="M83" s="337"/>
      <c r="N83" s="337"/>
      <c r="O83" s="337"/>
      <c r="P83" s="337"/>
      <c r="Q83" s="337"/>
      <c r="R83" s="338"/>
      <c r="S83" s="338"/>
      <c r="T83" s="338"/>
      <c r="U83" s="338"/>
      <c r="V83" s="338"/>
      <c r="W83" s="338"/>
      <c r="X83" s="338"/>
      <c r="Y83" s="338"/>
      <c r="Z83" s="338"/>
      <c r="AA83" s="336"/>
      <c r="AB83" s="336"/>
      <c r="AC83" s="339"/>
    </row>
    <row r="84" spans="1:30" ht="16.5" thickBot="1">
      <c r="A84" s="409" t="s">
        <v>103</v>
      </c>
      <c r="B84" s="351" t="s">
        <v>482</v>
      </c>
      <c r="C84" s="335"/>
      <c r="D84" s="335"/>
      <c r="E84" s="335"/>
      <c r="F84" s="335"/>
      <c r="G84" s="336"/>
      <c r="H84" s="337"/>
      <c r="I84" s="337"/>
      <c r="J84" s="337"/>
      <c r="K84" s="337"/>
      <c r="L84" s="337"/>
      <c r="M84" s="337"/>
      <c r="N84" s="337"/>
      <c r="O84" s="337"/>
      <c r="P84" s="337"/>
      <c r="Q84" s="337"/>
      <c r="R84" s="338"/>
      <c r="S84" s="338"/>
      <c r="T84" s="338"/>
      <c r="U84" s="338"/>
      <c r="V84" s="338"/>
      <c r="W84" s="338"/>
      <c r="X84" s="338"/>
      <c r="Y84" s="338"/>
      <c r="Z84" s="338"/>
      <c r="AA84" s="336"/>
      <c r="AB84" s="336"/>
      <c r="AC84" s="339"/>
    </row>
    <row r="85" spans="1:30" ht="16.5" thickBot="1">
      <c r="A85" s="409" t="s">
        <v>104</v>
      </c>
      <c r="B85" s="351" t="s">
        <v>483</v>
      </c>
      <c r="C85" s="330"/>
      <c r="D85" s="330"/>
      <c r="E85" s="330"/>
      <c r="F85" s="330"/>
      <c r="G85" s="328"/>
      <c r="H85" s="342"/>
      <c r="I85" s="342"/>
      <c r="J85" s="342"/>
      <c r="K85" s="342"/>
      <c r="L85" s="342"/>
      <c r="M85" s="342"/>
      <c r="N85" s="342"/>
      <c r="O85" s="342"/>
      <c r="P85" s="342"/>
      <c r="Q85" s="342"/>
      <c r="R85" s="343"/>
      <c r="S85" s="343"/>
      <c r="T85" s="343"/>
      <c r="U85" s="343"/>
      <c r="V85" s="343"/>
      <c r="W85" s="343"/>
      <c r="X85" s="343"/>
      <c r="Y85" s="343"/>
      <c r="Z85" s="343"/>
      <c r="AA85" s="328"/>
      <c r="AB85" s="328"/>
      <c r="AC85" s="329"/>
    </row>
    <row r="86" spans="1:30">
      <c r="A86" s="409">
        <v>4.2</v>
      </c>
      <c r="B86" s="323" t="s">
        <v>327</v>
      </c>
      <c r="C86" s="347"/>
      <c r="D86" s="347"/>
      <c r="E86" s="354"/>
      <c r="F86" s="354"/>
      <c r="G86" s="355"/>
      <c r="H86" s="356"/>
      <c r="I86" s="356"/>
      <c r="J86" s="356"/>
      <c r="K86" s="356"/>
      <c r="L86" s="356"/>
      <c r="M86" s="356"/>
      <c r="N86" s="356"/>
      <c r="O86" s="356"/>
      <c r="P86" s="356"/>
      <c r="Q86" s="356"/>
      <c r="R86" s="357"/>
      <c r="S86" s="357"/>
      <c r="T86" s="357"/>
      <c r="U86" s="357"/>
      <c r="V86" s="357"/>
      <c r="W86" s="357"/>
      <c r="X86" s="357"/>
      <c r="Y86" s="357"/>
      <c r="Z86" s="357"/>
      <c r="AA86" s="355"/>
      <c r="AB86" s="355"/>
      <c r="AC86" s="354"/>
    </row>
    <row r="87" spans="1:30">
      <c r="A87" s="409" t="s">
        <v>334</v>
      </c>
      <c r="B87" s="339" t="s">
        <v>142</v>
      </c>
      <c r="C87" s="335"/>
      <c r="D87" s="335"/>
      <c r="E87" s="335"/>
      <c r="F87" s="335"/>
      <c r="G87" s="336"/>
      <c r="H87" s="337"/>
      <c r="I87" s="337"/>
      <c r="J87" s="337"/>
      <c r="K87" s="337"/>
      <c r="L87" s="337"/>
      <c r="M87" s="337"/>
      <c r="N87" s="337"/>
      <c r="O87" s="337"/>
      <c r="P87" s="337"/>
      <c r="Q87" s="337"/>
      <c r="R87" s="338"/>
      <c r="S87" s="338"/>
      <c r="T87" s="338"/>
      <c r="U87" s="338"/>
      <c r="V87" s="338"/>
      <c r="W87" s="338"/>
      <c r="X87" s="338"/>
      <c r="Y87" s="338"/>
      <c r="Z87" s="338"/>
      <c r="AA87" s="336"/>
      <c r="AB87" s="336"/>
      <c r="AC87" s="339"/>
    </row>
    <row r="88" spans="1:30" ht="31.5">
      <c r="A88" s="409" t="s">
        <v>335</v>
      </c>
      <c r="B88" s="339" t="s">
        <v>143</v>
      </c>
      <c r="C88" s="335"/>
      <c r="D88" s="335"/>
      <c r="E88" s="335"/>
      <c r="F88" s="335"/>
      <c r="G88" s="336"/>
      <c r="H88" s="337"/>
      <c r="I88" s="337"/>
      <c r="J88" s="337"/>
      <c r="K88" s="337"/>
      <c r="L88" s="337"/>
      <c r="M88" s="337"/>
      <c r="N88" s="337"/>
      <c r="O88" s="337"/>
      <c r="P88" s="337"/>
      <c r="Q88" s="337"/>
      <c r="R88" s="338"/>
      <c r="S88" s="338"/>
      <c r="T88" s="338"/>
      <c r="U88" s="338"/>
      <c r="V88" s="338"/>
      <c r="W88" s="338"/>
      <c r="X88" s="338"/>
      <c r="Y88" s="338"/>
      <c r="Z88" s="338"/>
      <c r="AA88" s="336"/>
      <c r="AB88" s="336"/>
      <c r="AC88" s="339"/>
    </row>
    <row r="89" spans="1:30">
      <c r="A89" s="409" t="s">
        <v>337</v>
      </c>
      <c r="B89" s="339" t="s">
        <v>1320</v>
      </c>
      <c r="C89" s="335"/>
      <c r="D89" s="335"/>
      <c r="E89" s="335"/>
      <c r="F89" s="335"/>
      <c r="G89" s="336"/>
      <c r="H89" s="337"/>
      <c r="I89" s="337"/>
      <c r="J89" s="337"/>
      <c r="K89" s="337"/>
      <c r="L89" s="337"/>
      <c r="M89" s="337"/>
      <c r="N89" s="337"/>
      <c r="O89" s="337"/>
      <c r="P89" s="337"/>
      <c r="Q89" s="337"/>
      <c r="R89" s="338"/>
      <c r="S89" s="338"/>
      <c r="T89" s="338"/>
      <c r="U89" s="338"/>
      <c r="V89" s="338"/>
      <c r="W89" s="338"/>
      <c r="X89" s="338"/>
      <c r="Y89" s="338"/>
      <c r="Z89" s="338"/>
      <c r="AA89" s="336"/>
      <c r="AB89" s="336"/>
      <c r="AC89" s="339"/>
    </row>
    <row r="90" spans="1:30">
      <c r="A90" s="409">
        <v>4.3</v>
      </c>
      <c r="B90" s="339" t="s">
        <v>309</v>
      </c>
      <c r="C90" s="335"/>
      <c r="D90" s="335"/>
      <c r="E90" s="335"/>
      <c r="F90" s="335"/>
      <c r="G90" s="336"/>
      <c r="H90" s="337"/>
      <c r="I90" s="337"/>
      <c r="J90" s="337"/>
      <c r="K90" s="337"/>
      <c r="L90" s="337"/>
      <c r="M90" s="337"/>
      <c r="N90" s="337"/>
      <c r="O90" s="337"/>
      <c r="P90" s="337"/>
      <c r="Q90" s="337"/>
      <c r="R90" s="338"/>
      <c r="S90" s="338"/>
      <c r="T90" s="338"/>
      <c r="U90" s="338"/>
      <c r="V90" s="338"/>
      <c r="W90" s="338"/>
      <c r="X90" s="338"/>
      <c r="Y90" s="338"/>
      <c r="Z90" s="338"/>
      <c r="AA90" s="336"/>
      <c r="AB90" s="336"/>
      <c r="AC90" s="339"/>
    </row>
    <row r="91" spans="1:30" ht="47.25">
      <c r="A91" s="409" t="s">
        <v>1321</v>
      </c>
      <c r="B91" s="344" t="s">
        <v>1534</v>
      </c>
      <c r="C91" s="335"/>
      <c r="D91" s="335"/>
      <c r="E91" s="335"/>
      <c r="F91" s="335"/>
      <c r="G91" s="336"/>
      <c r="H91" s="337"/>
      <c r="I91" s="337"/>
      <c r="J91" s="337"/>
      <c r="K91" s="337"/>
      <c r="L91" s="337"/>
      <c r="M91" s="337"/>
      <c r="N91" s="337"/>
      <c r="O91" s="337"/>
      <c r="P91" s="337"/>
      <c r="Q91" s="337"/>
      <c r="R91" s="338"/>
      <c r="S91" s="338"/>
      <c r="T91" s="338"/>
      <c r="U91" s="338"/>
      <c r="V91" s="338"/>
      <c r="W91" s="338"/>
      <c r="X91" s="338"/>
      <c r="Y91" s="338"/>
      <c r="Z91" s="338"/>
      <c r="AA91" s="336"/>
      <c r="AB91" s="336"/>
      <c r="AC91" s="339"/>
      <c r="AD91" s="323" t="s">
        <v>1322</v>
      </c>
    </row>
    <row r="92" spans="1:30">
      <c r="A92" s="409"/>
      <c r="B92" s="329" t="s">
        <v>5</v>
      </c>
      <c r="C92" s="335"/>
      <c r="D92" s="335"/>
      <c r="E92" s="335"/>
      <c r="F92" s="335"/>
      <c r="G92" s="336"/>
      <c r="H92" s="337"/>
      <c r="I92" s="337"/>
      <c r="J92" s="337"/>
      <c r="K92" s="337"/>
      <c r="L92" s="337"/>
      <c r="M92" s="337"/>
      <c r="N92" s="337"/>
      <c r="O92" s="337"/>
      <c r="P92" s="337"/>
      <c r="Q92" s="337"/>
      <c r="R92" s="338"/>
      <c r="S92" s="338"/>
      <c r="T92" s="338"/>
      <c r="U92" s="338"/>
      <c r="V92" s="338"/>
      <c r="W92" s="338"/>
      <c r="X92" s="338"/>
      <c r="Y92" s="338"/>
      <c r="Z92" s="338"/>
      <c r="AA92" s="336"/>
      <c r="AB92" s="336"/>
      <c r="AC92" s="339"/>
    </row>
    <row r="93" spans="1:30">
      <c r="A93" s="412"/>
      <c r="C93" s="335"/>
      <c r="D93" s="335"/>
      <c r="E93" s="335"/>
      <c r="F93" s="335"/>
      <c r="G93" s="336"/>
      <c r="H93" s="337"/>
      <c r="I93" s="337"/>
      <c r="J93" s="337"/>
      <c r="K93" s="337"/>
      <c r="L93" s="337"/>
      <c r="M93" s="337"/>
      <c r="N93" s="337"/>
      <c r="O93" s="337"/>
      <c r="P93" s="337"/>
      <c r="Q93" s="337"/>
      <c r="R93" s="338"/>
      <c r="S93" s="338"/>
      <c r="T93" s="338"/>
      <c r="U93" s="338"/>
      <c r="V93" s="338"/>
      <c r="W93" s="338"/>
      <c r="X93" s="338"/>
      <c r="Y93" s="338"/>
      <c r="Z93" s="338"/>
      <c r="AA93" s="336"/>
      <c r="AB93" s="336"/>
      <c r="AC93" s="339"/>
    </row>
    <row r="94" spans="1:30">
      <c r="A94" s="412">
        <v>5</v>
      </c>
      <c r="B94" s="329" t="s">
        <v>469</v>
      </c>
      <c r="C94" s="335"/>
      <c r="D94" s="335"/>
      <c r="E94" s="335"/>
      <c r="F94" s="335"/>
      <c r="G94" s="328"/>
      <c r="H94" s="337"/>
      <c r="I94" s="337"/>
      <c r="J94" s="337"/>
      <c r="K94" s="337"/>
      <c r="L94" s="337"/>
      <c r="M94" s="337"/>
      <c r="N94" s="337"/>
      <c r="O94" s="337"/>
      <c r="P94" s="337"/>
      <c r="Q94" s="337"/>
      <c r="R94" s="338"/>
      <c r="S94" s="338"/>
      <c r="T94" s="338"/>
      <c r="U94" s="338"/>
      <c r="V94" s="338"/>
      <c r="W94" s="338"/>
      <c r="X94" s="338"/>
      <c r="Y94" s="338"/>
      <c r="Z94" s="338"/>
      <c r="AA94" s="336"/>
      <c r="AB94" s="336"/>
      <c r="AC94" s="339"/>
    </row>
    <row r="95" spans="1:30" ht="47.25">
      <c r="A95" s="409">
        <v>5.0999999999999996</v>
      </c>
      <c r="B95" s="339" t="s">
        <v>1324</v>
      </c>
      <c r="C95" s="335"/>
      <c r="D95" s="335"/>
      <c r="E95" s="335"/>
      <c r="F95" s="335"/>
      <c r="G95" s="336"/>
      <c r="H95" s="337"/>
      <c r="I95" s="337"/>
      <c r="J95" s="337"/>
      <c r="K95" s="337"/>
      <c r="L95" s="337"/>
      <c r="M95" s="337"/>
      <c r="N95" s="337"/>
      <c r="O95" s="337"/>
      <c r="P95" s="337"/>
      <c r="Q95" s="337"/>
      <c r="R95" s="338"/>
      <c r="S95" s="338"/>
      <c r="T95" s="338"/>
      <c r="U95" s="338"/>
      <c r="V95" s="338"/>
      <c r="W95" s="338"/>
      <c r="X95" s="338"/>
      <c r="Y95" s="338"/>
      <c r="Z95" s="338"/>
      <c r="AA95" s="336"/>
      <c r="AB95" s="336"/>
      <c r="AC95" s="339"/>
      <c r="AD95" s="323" t="s">
        <v>1323</v>
      </c>
    </row>
    <row r="96" spans="1:30">
      <c r="A96" s="409">
        <v>5.2</v>
      </c>
      <c r="B96" s="365" t="s">
        <v>1347</v>
      </c>
      <c r="C96" s="335"/>
      <c r="D96" s="335"/>
      <c r="E96" s="335"/>
      <c r="F96" s="335"/>
      <c r="G96" s="336"/>
      <c r="H96" s="337"/>
      <c r="I96" s="337"/>
      <c r="J96" s="337"/>
      <c r="K96" s="337"/>
      <c r="L96" s="337"/>
      <c r="M96" s="337"/>
      <c r="N96" s="337"/>
      <c r="O96" s="337"/>
      <c r="P96" s="337"/>
      <c r="Q96" s="337"/>
      <c r="R96" s="338"/>
      <c r="S96" s="338"/>
      <c r="T96" s="338"/>
      <c r="U96" s="338"/>
      <c r="V96" s="338"/>
      <c r="W96" s="338"/>
      <c r="X96" s="338"/>
      <c r="Y96" s="338"/>
      <c r="Z96" s="338"/>
      <c r="AA96" s="336"/>
      <c r="AB96" s="336"/>
      <c r="AC96" s="339"/>
    </row>
    <row r="97" spans="1:30">
      <c r="A97" s="409">
        <v>5.3</v>
      </c>
      <c r="B97" s="339" t="s">
        <v>1325</v>
      </c>
      <c r="C97" s="335"/>
      <c r="D97" s="335"/>
      <c r="E97" s="335"/>
      <c r="F97" s="335"/>
      <c r="G97" s="336"/>
      <c r="H97" s="337"/>
      <c r="I97" s="337"/>
      <c r="J97" s="337"/>
      <c r="K97" s="337"/>
      <c r="L97" s="337"/>
      <c r="M97" s="337"/>
      <c r="N97" s="337"/>
      <c r="O97" s="337"/>
      <c r="P97" s="337"/>
      <c r="Q97" s="337"/>
      <c r="R97" s="338"/>
      <c r="S97" s="338"/>
      <c r="T97" s="338"/>
      <c r="U97" s="338"/>
      <c r="V97" s="338"/>
      <c r="W97" s="338"/>
      <c r="X97" s="338"/>
      <c r="Y97" s="338"/>
      <c r="Z97" s="338"/>
      <c r="AA97" s="336"/>
      <c r="AB97" s="336"/>
      <c r="AC97" s="339"/>
    </row>
    <row r="98" spans="1:30">
      <c r="A98" s="409"/>
      <c r="B98" s="366" t="s">
        <v>1419</v>
      </c>
      <c r="C98" s="335"/>
      <c r="D98" s="335"/>
      <c r="E98" s="335"/>
      <c r="F98" s="335"/>
      <c r="G98" s="336"/>
      <c r="H98" s="337"/>
      <c r="I98" s="337"/>
      <c r="J98" s="337"/>
      <c r="K98" s="337"/>
      <c r="L98" s="337"/>
      <c r="M98" s="337"/>
      <c r="N98" s="337"/>
      <c r="O98" s="337"/>
      <c r="P98" s="337"/>
      <c r="Q98" s="337"/>
      <c r="R98" s="338"/>
      <c r="S98" s="338"/>
      <c r="T98" s="338"/>
      <c r="U98" s="338"/>
      <c r="V98" s="338"/>
      <c r="W98" s="338"/>
      <c r="X98" s="338"/>
      <c r="Y98" s="338"/>
      <c r="Z98" s="338"/>
      <c r="AA98" s="336"/>
      <c r="AB98" s="336"/>
      <c r="AC98" s="339"/>
    </row>
    <row r="99" spans="1:30">
      <c r="A99" s="409">
        <v>5.4</v>
      </c>
      <c r="B99" s="339" t="s">
        <v>1326</v>
      </c>
      <c r="C99" s="335"/>
      <c r="D99" s="335"/>
      <c r="E99" s="335"/>
      <c r="F99" s="335"/>
      <c r="G99" s="336"/>
      <c r="H99" s="342"/>
      <c r="I99" s="342"/>
      <c r="J99" s="342"/>
      <c r="K99" s="342"/>
      <c r="L99" s="342"/>
      <c r="M99" s="342"/>
      <c r="N99" s="342"/>
      <c r="O99" s="342"/>
      <c r="P99" s="342"/>
      <c r="Q99" s="342"/>
      <c r="R99" s="338"/>
      <c r="S99" s="338"/>
      <c r="T99" s="338"/>
      <c r="U99" s="338"/>
      <c r="V99" s="338"/>
      <c r="W99" s="338"/>
      <c r="X99" s="338"/>
      <c r="Y99" s="338"/>
      <c r="Z99" s="338"/>
      <c r="AA99" s="336"/>
      <c r="AB99" s="336"/>
      <c r="AC99" s="339"/>
    </row>
    <row r="100" spans="1:30">
      <c r="A100" s="412"/>
      <c r="B100" s="329" t="s">
        <v>6</v>
      </c>
      <c r="C100" s="335"/>
      <c r="D100" s="335"/>
      <c r="E100" s="335"/>
      <c r="F100" s="335"/>
      <c r="G100" s="336"/>
      <c r="H100" s="337"/>
      <c r="I100" s="337"/>
      <c r="J100" s="337"/>
      <c r="K100" s="337"/>
      <c r="L100" s="337"/>
      <c r="M100" s="337"/>
      <c r="N100" s="337"/>
      <c r="O100" s="337"/>
      <c r="P100" s="337"/>
      <c r="Q100" s="337"/>
      <c r="R100" s="338"/>
      <c r="S100" s="338"/>
      <c r="T100" s="338"/>
      <c r="U100" s="338"/>
      <c r="V100" s="338"/>
      <c r="W100" s="338"/>
      <c r="X100" s="338"/>
      <c r="Y100" s="338"/>
      <c r="Z100" s="338"/>
      <c r="AA100" s="336"/>
      <c r="AB100" s="336"/>
      <c r="AC100" s="339"/>
    </row>
    <row r="101" spans="1:30">
      <c r="A101" s="412"/>
      <c r="B101" s="329"/>
      <c r="C101" s="335"/>
      <c r="D101" s="335"/>
      <c r="E101" s="335"/>
      <c r="F101" s="335"/>
      <c r="G101" s="336"/>
      <c r="H101" s="337"/>
      <c r="I101" s="337"/>
      <c r="J101" s="337"/>
      <c r="K101" s="337"/>
      <c r="L101" s="337"/>
      <c r="M101" s="337"/>
      <c r="N101" s="337"/>
      <c r="O101" s="337"/>
      <c r="P101" s="337"/>
      <c r="Q101" s="337"/>
      <c r="R101" s="338"/>
      <c r="S101" s="338"/>
      <c r="T101" s="338"/>
      <c r="U101" s="338"/>
      <c r="V101" s="338"/>
      <c r="W101" s="338"/>
      <c r="X101" s="338"/>
      <c r="Y101" s="338"/>
      <c r="Z101" s="338"/>
      <c r="AA101" s="336"/>
      <c r="AB101" s="336"/>
      <c r="AC101" s="339"/>
    </row>
    <row r="102" spans="1:30">
      <c r="A102" s="412" t="s">
        <v>112</v>
      </c>
      <c r="B102" s="329" t="s">
        <v>173</v>
      </c>
      <c r="C102" s="335"/>
      <c r="D102" s="335"/>
      <c r="E102" s="335"/>
      <c r="F102" s="335"/>
      <c r="G102" s="336"/>
      <c r="H102" s="337"/>
      <c r="I102" s="337"/>
      <c r="J102" s="337"/>
      <c r="K102" s="337"/>
      <c r="L102" s="337"/>
      <c r="M102" s="337"/>
      <c r="N102" s="337"/>
      <c r="O102" s="337"/>
      <c r="P102" s="337"/>
      <c r="Q102" s="337"/>
      <c r="R102" s="338"/>
      <c r="S102" s="338"/>
      <c r="T102" s="338"/>
      <c r="U102" s="338"/>
      <c r="V102" s="338"/>
      <c r="W102" s="338"/>
      <c r="X102" s="338"/>
      <c r="Y102" s="338"/>
      <c r="Z102" s="338"/>
      <c r="AA102" s="336"/>
      <c r="AB102" s="336"/>
      <c r="AC102" s="339"/>
    </row>
    <row r="103" spans="1:30">
      <c r="A103" s="409">
        <v>6.1</v>
      </c>
      <c r="B103" s="339" t="s">
        <v>1327</v>
      </c>
      <c r="C103" s="330"/>
      <c r="D103" s="330"/>
      <c r="E103" s="330"/>
      <c r="F103" s="330"/>
      <c r="G103" s="336"/>
      <c r="H103" s="337"/>
      <c r="I103" s="337"/>
      <c r="J103" s="337"/>
      <c r="K103" s="337"/>
      <c r="L103" s="337"/>
      <c r="M103" s="337"/>
      <c r="N103" s="337"/>
      <c r="O103" s="337"/>
      <c r="P103" s="337"/>
      <c r="Q103" s="337"/>
      <c r="R103" s="338"/>
      <c r="S103" s="338"/>
      <c r="T103" s="338"/>
      <c r="U103" s="338"/>
      <c r="V103" s="338"/>
      <c r="W103" s="338"/>
      <c r="X103" s="338"/>
      <c r="Y103" s="338"/>
      <c r="Z103" s="338"/>
      <c r="AA103" s="336"/>
      <c r="AB103" s="336"/>
      <c r="AC103" s="339"/>
    </row>
    <row r="104" spans="1:30">
      <c r="A104" s="409">
        <v>6.2</v>
      </c>
      <c r="B104" s="365" t="s">
        <v>1348</v>
      </c>
      <c r="C104" s="330"/>
      <c r="D104" s="330"/>
      <c r="E104" s="330"/>
      <c r="F104" s="330"/>
      <c r="G104" s="336"/>
      <c r="H104" s="337"/>
      <c r="I104" s="337"/>
      <c r="J104" s="337"/>
      <c r="K104" s="337"/>
      <c r="L104" s="337"/>
      <c r="M104" s="337"/>
      <c r="N104" s="337"/>
      <c r="O104" s="337"/>
      <c r="P104" s="337"/>
      <c r="Q104" s="337"/>
      <c r="R104" s="338"/>
      <c r="S104" s="338"/>
      <c r="T104" s="338"/>
      <c r="U104" s="338"/>
      <c r="V104" s="338"/>
      <c r="W104" s="338"/>
      <c r="X104" s="338"/>
      <c r="Y104" s="338"/>
      <c r="Z104" s="338"/>
      <c r="AA104" s="336"/>
      <c r="AB104" s="336"/>
      <c r="AC104" s="339"/>
    </row>
    <row r="105" spans="1:30" s="370" customFormat="1">
      <c r="A105" s="415"/>
      <c r="B105" s="366" t="s">
        <v>1419</v>
      </c>
      <c r="C105" s="354"/>
      <c r="D105" s="354"/>
      <c r="E105" s="354"/>
      <c r="F105" s="354"/>
      <c r="G105" s="367"/>
      <c r="H105" s="368"/>
      <c r="I105" s="368"/>
      <c r="J105" s="368"/>
      <c r="K105" s="368"/>
      <c r="L105" s="368"/>
      <c r="M105" s="368"/>
      <c r="N105" s="368"/>
      <c r="O105" s="368"/>
      <c r="P105" s="368"/>
      <c r="Q105" s="368"/>
      <c r="R105" s="369"/>
      <c r="S105" s="369"/>
      <c r="T105" s="369"/>
      <c r="U105" s="369"/>
      <c r="V105" s="369"/>
      <c r="W105" s="369"/>
      <c r="X105" s="369"/>
      <c r="Y105" s="369"/>
      <c r="Z105" s="369"/>
      <c r="AA105" s="367"/>
      <c r="AB105" s="367"/>
      <c r="AC105" s="366"/>
    </row>
    <row r="106" spans="1:30" ht="16.5" customHeight="1">
      <c r="A106" s="409">
        <v>6.3</v>
      </c>
      <c r="B106" s="362" t="s">
        <v>470</v>
      </c>
      <c r="C106" s="335"/>
      <c r="D106" s="335"/>
      <c r="E106" s="335"/>
      <c r="F106" s="335"/>
      <c r="G106" s="336"/>
      <c r="H106" s="337"/>
      <c r="I106" s="337"/>
      <c r="J106" s="337"/>
      <c r="K106" s="337"/>
      <c r="L106" s="337"/>
      <c r="M106" s="337"/>
      <c r="N106" s="337"/>
      <c r="O106" s="337"/>
      <c r="P106" s="337"/>
      <c r="Q106" s="337"/>
      <c r="R106" s="338"/>
      <c r="S106" s="338"/>
      <c r="T106" s="338"/>
      <c r="U106" s="338"/>
      <c r="V106" s="338"/>
      <c r="W106" s="338"/>
      <c r="X106" s="338"/>
      <c r="Y106" s="338"/>
      <c r="Z106" s="338"/>
      <c r="AA106" s="336"/>
      <c r="AB106" s="336"/>
      <c r="AC106" s="339"/>
    </row>
    <row r="107" spans="1:30">
      <c r="A107" s="412"/>
      <c r="B107" s="329" t="s">
        <v>7</v>
      </c>
      <c r="C107" s="330"/>
      <c r="D107" s="330"/>
      <c r="E107" s="330"/>
      <c r="F107" s="330"/>
      <c r="G107" s="328"/>
      <c r="H107" s="342"/>
      <c r="I107" s="342"/>
      <c r="J107" s="342"/>
      <c r="K107" s="342"/>
      <c r="L107" s="342"/>
      <c r="M107" s="342"/>
      <c r="N107" s="342"/>
      <c r="O107" s="342"/>
      <c r="P107" s="342"/>
      <c r="Q107" s="342"/>
      <c r="R107" s="343"/>
      <c r="S107" s="343"/>
      <c r="T107" s="343"/>
      <c r="U107" s="343"/>
      <c r="V107" s="343"/>
      <c r="W107" s="343"/>
      <c r="X107" s="343"/>
      <c r="Y107" s="343"/>
      <c r="Z107" s="343"/>
      <c r="AA107" s="328"/>
      <c r="AB107" s="328"/>
      <c r="AC107" s="329"/>
    </row>
    <row r="108" spans="1:30">
      <c r="A108" s="412"/>
      <c r="B108" s="329"/>
      <c r="C108" s="330"/>
      <c r="D108" s="330"/>
      <c r="E108" s="330"/>
      <c r="F108" s="330"/>
      <c r="G108" s="328"/>
      <c r="H108" s="342"/>
      <c r="I108" s="342"/>
      <c r="J108" s="342"/>
      <c r="K108" s="342"/>
      <c r="L108" s="342"/>
      <c r="M108" s="342"/>
      <c r="N108" s="342"/>
      <c r="O108" s="342"/>
      <c r="P108" s="342"/>
      <c r="Q108" s="342"/>
      <c r="R108" s="343"/>
      <c r="S108" s="343"/>
      <c r="T108" s="343"/>
      <c r="U108" s="343"/>
      <c r="V108" s="343"/>
      <c r="W108" s="343"/>
      <c r="X108" s="343"/>
      <c r="Y108" s="343"/>
      <c r="Z108" s="343"/>
      <c r="AA108" s="328"/>
      <c r="AB108" s="328"/>
      <c r="AC108" s="329"/>
    </row>
    <row r="109" spans="1:30">
      <c r="A109" s="412">
        <v>7</v>
      </c>
      <c r="B109" s="329" t="s">
        <v>281</v>
      </c>
      <c r="C109" s="335"/>
      <c r="D109" s="335"/>
      <c r="E109" s="335"/>
      <c r="F109" s="335"/>
      <c r="G109" s="336"/>
      <c r="H109" s="337"/>
      <c r="I109" s="337"/>
      <c r="J109" s="337"/>
      <c r="K109" s="337"/>
      <c r="L109" s="337"/>
      <c r="M109" s="337"/>
      <c r="N109" s="337"/>
      <c r="O109" s="337"/>
      <c r="P109" s="337"/>
      <c r="Q109" s="337"/>
      <c r="R109" s="338"/>
      <c r="S109" s="338"/>
      <c r="T109" s="338"/>
      <c r="U109" s="338"/>
      <c r="V109" s="338"/>
      <c r="W109" s="338"/>
      <c r="X109" s="338"/>
      <c r="Y109" s="338"/>
      <c r="Z109" s="338"/>
      <c r="AA109" s="336"/>
      <c r="AB109" s="336"/>
      <c r="AC109" s="339"/>
    </row>
    <row r="110" spans="1:30" ht="31.5">
      <c r="A110" s="409">
        <v>7.1</v>
      </c>
      <c r="B110" s="344" t="s">
        <v>307</v>
      </c>
      <c r="C110" s="335"/>
      <c r="D110" s="335"/>
      <c r="E110" s="335"/>
      <c r="F110" s="335"/>
      <c r="G110" s="336"/>
      <c r="H110" s="337"/>
      <c r="I110" s="337"/>
      <c r="J110" s="337"/>
      <c r="K110" s="337"/>
      <c r="L110" s="337"/>
      <c r="M110" s="337"/>
      <c r="N110" s="337"/>
      <c r="O110" s="337"/>
      <c r="P110" s="337"/>
      <c r="Q110" s="337"/>
      <c r="R110" s="338"/>
      <c r="S110" s="338"/>
      <c r="T110" s="338"/>
      <c r="U110" s="338"/>
      <c r="V110" s="338"/>
      <c r="W110" s="338"/>
      <c r="X110" s="338"/>
      <c r="Y110" s="338"/>
      <c r="Z110" s="338"/>
      <c r="AA110" s="336"/>
      <c r="AB110" s="336"/>
      <c r="AC110" s="339"/>
      <c r="AD110" s="323" t="s">
        <v>1328</v>
      </c>
    </row>
    <row r="111" spans="1:30">
      <c r="A111" s="409">
        <v>7.2</v>
      </c>
      <c r="B111" s="344" t="s">
        <v>183</v>
      </c>
      <c r="C111" s="335"/>
      <c r="D111" s="335"/>
      <c r="E111" s="335"/>
      <c r="F111" s="335"/>
      <c r="G111" s="328"/>
      <c r="H111" s="337"/>
      <c r="I111" s="337"/>
      <c r="J111" s="337"/>
      <c r="K111" s="337"/>
      <c r="L111" s="337"/>
      <c r="M111" s="337"/>
      <c r="N111" s="337"/>
      <c r="O111" s="337"/>
      <c r="P111" s="337"/>
      <c r="Q111" s="337"/>
      <c r="R111" s="338"/>
      <c r="S111" s="338"/>
      <c r="T111" s="338"/>
      <c r="U111" s="338"/>
      <c r="V111" s="338"/>
      <c r="W111" s="338"/>
      <c r="X111" s="338"/>
      <c r="Y111" s="338"/>
      <c r="Z111" s="338"/>
      <c r="AA111" s="336"/>
      <c r="AB111" s="336"/>
      <c r="AC111" s="339"/>
    </row>
    <row r="112" spans="1:30">
      <c r="A112" s="412"/>
      <c r="B112" s="329" t="s">
        <v>282</v>
      </c>
      <c r="C112" s="330"/>
      <c r="D112" s="330"/>
      <c r="E112" s="330"/>
      <c r="F112" s="330"/>
      <c r="G112" s="328"/>
      <c r="H112" s="342"/>
      <c r="I112" s="342"/>
      <c r="J112" s="342"/>
      <c r="K112" s="342"/>
      <c r="L112" s="342"/>
      <c r="M112" s="342"/>
      <c r="N112" s="342"/>
      <c r="O112" s="342"/>
      <c r="P112" s="342"/>
      <c r="Q112" s="342"/>
      <c r="R112" s="343"/>
      <c r="S112" s="343"/>
      <c r="T112" s="343"/>
      <c r="U112" s="343"/>
      <c r="V112" s="343"/>
      <c r="W112" s="343"/>
      <c r="X112" s="343"/>
      <c r="Y112" s="343"/>
      <c r="Z112" s="343"/>
      <c r="AA112" s="328"/>
      <c r="AB112" s="328"/>
      <c r="AC112" s="329"/>
    </row>
    <row r="113" spans="1:30" ht="31.5">
      <c r="A113" s="412" t="s">
        <v>646</v>
      </c>
      <c r="B113" s="329" t="s">
        <v>1329</v>
      </c>
      <c r="C113" s="330"/>
      <c r="D113" s="330"/>
      <c r="E113" s="330"/>
      <c r="F113" s="330"/>
      <c r="G113" s="328"/>
      <c r="H113" s="342"/>
      <c r="I113" s="342"/>
      <c r="J113" s="342"/>
      <c r="K113" s="342"/>
      <c r="L113" s="342"/>
      <c r="M113" s="342"/>
      <c r="N113" s="342"/>
      <c r="O113" s="342"/>
      <c r="P113" s="342"/>
      <c r="Q113" s="342"/>
      <c r="R113" s="343"/>
      <c r="S113" s="343"/>
      <c r="T113" s="343"/>
      <c r="U113" s="343"/>
      <c r="V113" s="343"/>
      <c r="W113" s="343"/>
      <c r="X113" s="343"/>
      <c r="Y113" s="343"/>
      <c r="Z113" s="343"/>
      <c r="AA113" s="328"/>
      <c r="AB113" s="328"/>
      <c r="AC113" s="329"/>
      <c r="AD113" s="323" t="s">
        <v>1371</v>
      </c>
    </row>
    <row r="114" spans="1:30">
      <c r="A114" s="416" t="s">
        <v>648</v>
      </c>
      <c r="B114" s="371" t="s">
        <v>649</v>
      </c>
      <c r="C114" s="330"/>
      <c r="D114" s="330"/>
      <c r="E114" s="330"/>
      <c r="F114" s="330"/>
      <c r="G114" s="328"/>
      <c r="H114" s="342"/>
      <c r="I114" s="342"/>
      <c r="J114" s="342"/>
      <c r="K114" s="342"/>
      <c r="L114" s="342"/>
      <c r="M114" s="342"/>
      <c r="N114" s="342"/>
      <c r="O114" s="342"/>
      <c r="P114" s="342"/>
      <c r="Q114" s="342"/>
      <c r="R114" s="343"/>
      <c r="S114" s="343"/>
      <c r="T114" s="343"/>
      <c r="U114" s="343"/>
      <c r="V114" s="343"/>
      <c r="W114" s="343"/>
      <c r="X114" s="343"/>
      <c r="Y114" s="343"/>
      <c r="Z114" s="343"/>
      <c r="AA114" s="328"/>
      <c r="AB114" s="328"/>
      <c r="AC114" s="329"/>
    </row>
    <row r="115" spans="1:30">
      <c r="A115" s="417" t="s">
        <v>650</v>
      </c>
      <c r="B115" s="372" t="s">
        <v>651</v>
      </c>
      <c r="C115" s="330"/>
      <c r="D115" s="330"/>
      <c r="E115" s="330"/>
      <c r="F115" s="330"/>
      <c r="G115" s="328"/>
      <c r="H115" s="342"/>
      <c r="I115" s="342"/>
      <c r="J115" s="342"/>
      <c r="K115" s="342"/>
      <c r="L115" s="342"/>
      <c r="M115" s="342"/>
      <c r="N115" s="342"/>
      <c r="O115" s="342"/>
      <c r="P115" s="342"/>
      <c r="Q115" s="342"/>
      <c r="R115" s="343"/>
      <c r="S115" s="343"/>
      <c r="T115" s="343"/>
      <c r="U115" s="343"/>
      <c r="V115" s="343"/>
      <c r="W115" s="343"/>
      <c r="X115" s="343"/>
      <c r="Y115" s="343"/>
      <c r="Z115" s="343"/>
      <c r="AA115" s="328"/>
      <c r="AB115" s="328"/>
      <c r="AC115" s="329"/>
    </row>
    <row r="116" spans="1:30">
      <c r="A116" s="417"/>
      <c r="B116" s="372" t="s">
        <v>1354</v>
      </c>
      <c r="C116" s="330"/>
      <c r="D116" s="330"/>
      <c r="E116" s="330"/>
      <c r="F116" s="330"/>
      <c r="G116" s="328"/>
      <c r="H116" s="342"/>
      <c r="I116" s="342"/>
      <c r="J116" s="342"/>
      <c r="K116" s="342"/>
      <c r="L116" s="342"/>
      <c r="M116" s="342"/>
      <c r="N116" s="342"/>
      <c r="O116" s="342"/>
      <c r="P116" s="342"/>
      <c r="Q116" s="342"/>
      <c r="R116" s="343"/>
      <c r="S116" s="343"/>
      <c r="T116" s="343"/>
      <c r="U116" s="343"/>
      <c r="V116" s="343"/>
      <c r="W116" s="343"/>
      <c r="X116" s="343"/>
      <c r="Y116" s="343"/>
      <c r="Z116" s="343"/>
      <c r="AA116" s="328"/>
      <c r="AB116" s="328"/>
      <c r="AC116" s="329"/>
    </row>
    <row r="117" spans="1:30">
      <c r="A117" s="417"/>
      <c r="B117" s="372" t="s">
        <v>1355</v>
      </c>
      <c r="C117" s="330"/>
      <c r="D117" s="330"/>
      <c r="E117" s="330"/>
      <c r="F117" s="330"/>
      <c r="G117" s="328"/>
      <c r="H117" s="342"/>
      <c r="I117" s="342"/>
      <c r="J117" s="342"/>
      <c r="K117" s="342"/>
      <c r="L117" s="342"/>
      <c r="M117" s="342"/>
      <c r="N117" s="342"/>
      <c r="O117" s="342"/>
      <c r="P117" s="342"/>
      <c r="Q117" s="342"/>
      <c r="R117" s="343"/>
      <c r="S117" s="343"/>
      <c r="T117" s="343"/>
      <c r="U117" s="343"/>
      <c r="V117" s="343"/>
      <c r="W117" s="343"/>
      <c r="X117" s="343"/>
      <c r="Y117" s="343"/>
      <c r="Z117" s="343"/>
      <c r="AA117" s="328"/>
      <c r="AB117" s="328"/>
      <c r="AC117" s="329"/>
    </row>
    <row r="118" spans="1:30">
      <c r="A118" s="417"/>
      <c r="B118" s="372" t="s">
        <v>1358</v>
      </c>
      <c r="C118" s="330"/>
      <c r="D118" s="330"/>
      <c r="E118" s="330"/>
      <c r="F118" s="330"/>
      <c r="G118" s="328"/>
      <c r="H118" s="342"/>
      <c r="I118" s="342"/>
      <c r="J118" s="342"/>
      <c r="K118" s="342"/>
      <c r="L118" s="342"/>
      <c r="M118" s="342"/>
      <c r="N118" s="342"/>
      <c r="O118" s="342"/>
      <c r="P118" s="342"/>
      <c r="Q118" s="342"/>
      <c r="R118" s="343"/>
      <c r="S118" s="343"/>
      <c r="T118" s="343"/>
      <c r="U118" s="343"/>
      <c r="V118" s="343"/>
      <c r="W118" s="343"/>
      <c r="X118" s="343"/>
      <c r="Y118" s="343"/>
      <c r="Z118" s="343"/>
      <c r="AA118" s="328"/>
      <c r="AB118" s="328"/>
      <c r="AC118" s="329"/>
    </row>
    <row r="119" spans="1:30" ht="31.5">
      <c r="A119" s="417"/>
      <c r="B119" s="372" t="s">
        <v>1356</v>
      </c>
      <c r="C119" s="330"/>
      <c r="D119" s="330"/>
      <c r="E119" s="330"/>
      <c r="F119" s="330"/>
      <c r="G119" s="328"/>
      <c r="H119" s="342"/>
      <c r="I119" s="342"/>
      <c r="J119" s="342"/>
      <c r="K119" s="342"/>
      <c r="L119" s="342"/>
      <c r="M119" s="342"/>
      <c r="N119" s="342"/>
      <c r="O119" s="342"/>
      <c r="P119" s="342"/>
      <c r="Q119" s="342"/>
      <c r="R119" s="343"/>
      <c r="S119" s="343"/>
      <c r="T119" s="343"/>
      <c r="U119" s="343"/>
      <c r="V119" s="343"/>
      <c r="W119" s="343"/>
      <c r="X119" s="343"/>
      <c r="Y119" s="343"/>
      <c r="Z119" s="343"/>
      <c r="AA119" s="328"/>
      <c r="AB119" s="328"/>
      <c r="AC119" s="329"/>
      <c r="AD119" s="323" t="s">
        <v>1357</v>
      </c>
    </row>
    <row r="120" spans="1:30">
      <c r="A120" s="417" t="s">
        <v>652</v>
      </c>
      <c r="B120" s="372" t="s">
        <v>1360</v>
      </c>
      <c r="C120" s="330"/>
      <c r="D120" s="330"/>
      <c r="E120" s="330"/>
      <c r="F120" s="330"/>
      <c r="G120" s="328"/>
      <c r="H120" s="342"/>
      <c r="I120" s="342"/>
      <c r="J120" s="342"/>
      <c r="K120" s="342"/>
      <c r="L120" s="342"/>
      <c r="M120" s="342"/>
      <c r="N120" s="342"/>
      <c r="O120" s="342"/>
      <c r="P120" s="342"/>
      <c r="Q120" s="342"/>
      <c r="R120" s="343"/>
      <c r="S120" s="343"/>
      <c r="T120" s="343"/>
      <c r="U120" s="343"/>
      <c r="V120" s="343"/>
      <c r="W120" s="343"/>
      <c r="X120" s="343"/>
      <c r="Y120" s="343"/>
      <c r="Z120" s="343"/>
      <c r="AA120" s="328"/>
      <c r="AB120" s="328"/>
      <c r="AC120" s="329"/>
    </row>
    <row r="121" spans="1:30">
      <c r="A121" s="417"/>
      <c r="B121" s="372" t="s">
        <v>1359</v>
      </c>
      <c r="C121" s="330"/>
      <c r="D121" s="330"/>
      <c r="E121" s="330"/>
      <c r="F121" s="330"/>
      <c r="G121" s="328"/>
      <c r="H121" s="342"/>
      <c r="I121" s="342"/>
      <c r="J121" s="342"/>
      <c r="K121" s="342"/>
      <c r="L121" s="342"/>
      <c r="M121" s="342"/>
      <c r="N121" s="342"/>
      <c r="O121" s="342"/>
      <c r="P121" s="342"/>
      <c r="Q121" s="342"/>
      <c r="R121" s="343"/>
      <c r="S121" s="343"/>
      <c r="T121" s="343"/>
      <c r="U121" s="343"/>
      <c r="V121" s="343"/>
      <c r="W121" s="343"/>
      <c r="X121" s="343"/>
      <c r="Y121" s="343"/>
      <c r="Z121" s="343"/>
      <c r="AA121" s="328"/>
      <c r="AB121" s="328"/>
      <c r="AC121" s="329"/>
    </row>
    <row r="122" spans="1:30" ht="31.5">
      <c r="A122" s="417" t="s">
        <v>338</v>
      </c>
      <c r="B122" s="372" t="s">
        <v>339</v>
      </c>
      <c r="C122" s="330"/>
      <c r="D122" s="330"/>
      <c r="E122" s="330"/>
      <c r="F122" s="330"/>
      <c r="G122" s="328"/>
      <c r="H122" s="342"/>
      <c r="I122" s="342"/>
      <c r="J122" s="342"/>
      <c r="K122" s="342"/>
      <c r="L122" s="342"/>
      <c r="M122" s="342"/>
      <c r="N122" s="342"/>
      <c r="O122" s="342"/>
      <c r="P122" s="342"/>
      <c r="Q122" s="342"/>
      <c r="R122" s="343"/>
      <c r="S122" s="343"/>
      <c r="T122" s="343"/>
      <c r="U122" s="343"/>
      <c r="V122" s="343"/>
      <c r="W122" s="343"/>
      <c r="X122" s="343"/>
      <c r="Y122" s="343"/>
      <c r="Z122" s="343"/>
      <c r="AA122" s="328"/>
      <c r="AB122" s="328"/>
      <c r="AC122" s="329"/>
    </row>
    <row r="123" spans="1:30">
      <c r="A123" s="417"/>
      <c r="B123" s="372" t="s">
        <v>1349</v>
      </c>
      <c r="C123" s="330"/>
      <c r="D123" s="330"/>
      <c r="E123" s="330"/>
      <c r="F123" s="330"/>
      <c r="G123" s="328"/>
      <c r="H123" s="342"/>
      <c r="I123" s="342"/>
      <c r="J123" s="342"/>
      <c r="K123" s="342"/>
      <c r="L123" s="342"/>
      <c r="M123" s="342"/>
      <c r="N123" s="342"/>
      <c r="O123" s="342"/>
      <c r="P123" s="342"/>
      <c r="Q123" s="342"/>
      <c r="R123" s="343"/>
      <c r="S123" s="343"/>
      <c r="T123" s="343"/>
      <c r="U123" s="343"/>
      <c r="V123" s="343"/>
      <c r="W123" s="343"/>
      <c r="X123" s="343"/>
      <c r="Y123" s="343"/>
      <c r="Z123" s="343"/>
      <c r="AA123" s="328"/>
      <c r="AB123" s="328"/>
      <c r="AC123" s="329"/>
    </row>
    <row r="124" spans="1:30" ht="31.5">
      <c r="A124" s="417"/>
      <c r="B124" s="372" t="s">
        <v>1350</v>
      </c>
      <c r="C124" s="330"/>
      <c r="D124" s="330"/>
      <c r="E124" s="330"/>
      <c r="F124" s="330"/>
      <c r="G124" s="328"/>
      <c r="H124" s="342"/>
      <c r="I124" s="342"/>
      <c r="J124" s="342"/>
      <c r="K124" s="342"/>
      <c r="L124" s="342"/>
      <c r="M124" s="342"/>
      <c r="N124" s="342"/>
      <c r="O124" s="342"/>
      <c r="P124" s="342"/>
      <c r="Q124" s="342"/>
      <c r="R124" s="343"/>
      <c r="S124" s="343"/>
      <c r="T124" s="343"/>
      <c r="U124" s="343"/>
      <c r="V124" s="343"/>
      <c r="W124" s="343"/>
      <c r="X124" s="343"/>
      <c r="Y124" s="343"/>
      <c r="Z124" s="343"/>
      <c r="AA124" s="328"/>
      <c r="AB124" s="328"/>
      <c r="AC124" s="329"/>
      <c r="AD124" s="323" t="s">
        <v>1361</v>
      </c>
    </row>
    <row r="125" spans="1:30">
      <c r="A125" s="417"/>
      <c r="B125" s="372" t="s">
        <v>1353</v>
      </c>
      <c r="C125" s="330"/>
      <c r="D125" s="330"/>
      <c r="E125" s="330"/>
      <c r="F125" s="330"/>
      <c r="G125" s="328"/>
      <c r="H125" s="342"/>
      <c r="I125" s="342"/>
      <c r="J125" s="342"/>
      <c r="K125" s="342"/>
      <c r="L125" s="342"/>
      <c r="M125" s="342"/>
      <c r="N125" s="342"/>
      <c r="O125" s="342"/>
      <c r="P125" s="342"/>
      <c r="Q125" s="342"/>
      <c r="R125" s="343"/>
      <c r="S125" s="343"/>
      <c r="T125" s="343"/>
      <c r="U125" s="343"/>
      <c r="V125" s="343"/>
      <c r="W125" s="343"/>
      <c r="X125" s="343"/>
      <c r="Y125" s="343"/>
      <c r="Z125" s="343"/>
      <c r="AA125" s="328"/>
      <c r="AB125" s="328"/>
      <c r="AC125" s="329"/>
    </row>
    <row r="126" spans="1:30">
      <c r="A126" s="417"/>
      <c r="B126" s="372" t="s">
        <v>1352</v>
      </c>
      <c r="C126" s="330"/>
      <c r="D126" s="330"/>
      <c r="E126" s="330"/>
      <c r="F126" s="330"/>
      <c r="G126" s="328"/>
      <c r="H126" s="342"/>
      <c r="I126" s="342"/>
      <c r="J126" s="342"/>
      <c r="K126" s="342"/>
      <c r="L126" s="342"/>
      <c r="M126" s="342"/>
      <c r="N126" s="342"/>
      <c r="O126" s="342"/>
      <c r="P126" s="342"/>
      <c r="Q126" s="342"/>
      <c r="R126" s="343"/>
      <c r="S126" s="343"/>
      <c r="T126" s="343"/>
      <c r="U126" s="343"/>
      <c r="V126" s="343"/>
      <c r="W126" s="343"/>
      <c r="X126" s="343"/>
      <c r="Y126" s="343"/>
      <c r="Z126" s="343"/>
      <c r="AA126" s="328"/>
      <c r="AB126" s="328"/>
      <c r="AC126" s="329"/>
    </row>
    <row r="127" spans="1:30">
      <c r="A127" s="417"/>
      <c r="B127" s="372" t="s">
        <v>1351</v>
      </c>
      <c r="C127" s="330"/>
      <c r="D127" s="330"/>
      <c r="E127" s="330"/>
      <c r="F127" s="330"/>
      <c r="G127" s="328"/>
      <c r="H127" s="342"/>
      <c r="I127" s="342"/>
      <c r="J127" s="342"/>
      <c r="K127" s="342"/>
      <c r="L127" s="342"/>
      <c r="M127" s="342"/>
      <c r="N127" s="342"/>
      <c r="O127" s="342"/>
      <c r="P127" s="342"/>
      <c r="Q127" s="342"/>
      <c r="R127" s="343"/>
      <c r="S127" s="343"/>
      <c r="T127" s="343"/>
      <c r="U127" s="343"/>
      <c r="V127" s="343"/>
      <c r="W127" s="343"/>
      <c r="X127" s="343"/>
      <c r="Y127" s="343"/>
      <c r="Z127" s="343"/>
      <c r="AA127" s="328"/>
      <c r="AB127" s="328"/>
      <c r="AC127" s="329"/>
    </row>
    <row r="128" spans="1:30">
      <c r="A128" s="417"/>
      <c r="B128" s="373" t="s">
        <v>1326</v>
      </c>
      <c r="C128" s="330"/>
      <c r="D128" s="330"/>
      <c r="E128" s="330"/>
      <c r="F128" s="330"/>
      <c r="G128" s="328"/>
      <c r="H128" s="342"/>
      <c r="I128" s="342"/>
      <c r="J128" s="342"/>
      <c r="K128" s="342"/>
      <c r="L128" s="342"/>
      <c r="M128" s="342"/>
      <c r="N128" s="342"/>
      <c r="O128" s="342"/>
      <c r="P128" s="342"/>
      <c r="Q128" s="342"/>
      <c r="R128" s="343"/>
      <c r="S128" s="343"/>
      <c r="T128" s="343"/>
      <c r="U128" s="343"/>
      <c r="V128" s="343"/>
      <c r="W128" s="343"/>
      <c r="X128" s="343"/>
      <c r="Y128" s="343"/>
      <c r="Z128" s="343"/>
      <c r="AA128" s="328"/>
      <c r="AB128" s="328"/>
      <c r="AC128" s="329"/>
    </row>
    <row r="129" spans="1:30">
      <c r="A129" s="417" t="s">
        <v>340</v>
      </c>
      <c r="B129" s="374" t="s">
        <v>341</v>
      </c>
      <c r="C129" s="330"/>
      <c r="D129" s="330"/>
      <c r="E129" s="330"/>
      <c r="F129" s="330"/>
      <c r="G129" s="328"/>
      <c r="H129" s="342"/>
      <c r="I129" s="342"/>
      <c r="J129" s="342"/>
      <c r="K129" s="342"/>
      <c r="L129" s="342"/>
      <c r="M129" s="342"/>
      <c r="N129" s="342"/>
      <c r="O129" s="342"/>
      <c r="P129" s="342"/>
      <c r="Q129" s="342"/>
      <c r="R129" s="343"/>
      <c r="S129" s="343"/>
      <c r="T129" s="343"/>
      <c r="U129" s="343"/>
      <c r="V129" s="343"/>
      <c r="W129" s="343"/>
      <c r="X129" s="343"/>
      <c r="Y129" s="343"/>
      <c r="Z129" s="343"/>
      <c r="AA129" s="328"/>
      <c r="AB129" s="328"/>
      <c r="AC129" s="329"/>
    </row>
    <row r="130" spans="1:30">
      <c r="A130" s="417" t="s">
        <v>342</v>
      </c>
      <c r="B130" s="375" t="s">
        <v>1366</v>
      </c>
      <c r="C130" s="330"/>
      <c r="D130" s="330"/>
      <c r="E130" s="330"/>
      <c r="F130" s="330"/>
      <c r="G130" s="328"/>
      <c r="H130" s="342"/>
      <c r="I130" s="342"/>
      <c r="J130" s="342"/>
      <c r="K130" s="342"/>
      <c r="L130" s="342"/>
      <c r="M130" s="342"/>
      <c r="N130" s="342"/>
      <c r="O130" s="342"/>
      <c r="P130" s="342"/>
      <c r="Q130" s="342"/>
      <c r="R130" s="343"/>
      <c r="S130" s="343"/>
      <c r="T130" s="343"/>
      <c r="U130" s="343"/>
      <c r="V130" s="343"/>
      <c r="W130" s="343"/>
      <c r="X130" s="343"/>
      <c r="Y130" s="343"/>
      <c r="Z130" s="343"/>
      <c r="AA130" s="328"/>
      <c r="AB130" s="328"/>
      <c r="AC130" s="329"/>
    </row>
    <row r="131" spans="1:30">
      <c r="A131" s="417" t="s">
        <v>344</v>
      </c>
      <c r="B131" s="375" t="s">
        <v>1367</v>
      </c>
      <c r="C131" s="330"/>
      <c r="D131" s="330"/>
      <c r="E131" s="330"/>
      <c r="F131" s="330"/>
      <c r="G131" s="328"/>
      <c r="H131" s="342"/>
      <c r="I131" s="342"/>
      <c r="J131" s="342"/>
      <c r="K131" s="342"/>
      <c r="L131" s="342"/>
      <c r="M131" s="342"/>
      <c r="N131" s="342"/>
      <c r="O131" s="342"/>
      <c r="P131" s="342"/>
      <c r="Q131" s="342"/>
      <c r="R131" s="343"/>
      <c r="S131" s="343"/>
      <c r="T131" s="343"/>
      <c r="U131" s="343"/>
      <c r="V131" s="343"/>
      <c r="W131" s="343"/>
      <c r="X131" s="343"/>
      <c r="Y131" s="343"/>
      <c r="Z131" s="343"/>
      <c r="AA131" s="328"/>
      <c r="AB131" s="328"/>
      <c r="AC131" s="329"/>
    </row>
    <row r="132" spans="1:30" ht="47.25">
      <c r="A132" s="417" t="s">
        <v>346</v>
      </c>
      <c r="B132" s="372" t="s">
        <v>347</v>
      </c>
      <c r="C132" s="330"/>
      <c r="D132" s="330"/>
      <c r="E132" s="330"/>
      <c r="F132" s="330"/>
      <c r="G132" s="328"/>
      <c r="H132" s="342"/>
      <c r="I132" s="342"/>
      <c r="J132" s="342"/>
      <c r="K132" s="342"/>
      <c r="L132" s="342"/>
      <c r="M132" s="342"/>
      <c r="N132" s="342"/>
      <c r="O132" s="342"/>
      <c r="P132" s="342"/>
      <c r="Q132" s="342"/>
      <c r="R132" s="343"/>
      <c r="S132" s="343"/>
      <c r="T132" s="343"/>
      <c r="U132" s="343"/>
      <c r="V132" s="343"/>
      <c r="W132" s="343"/>
      <c r="X132" s="343"/>
      <c r="Y132" s="343"/>
      <c r="Z132" s="343"/>
      <c r="AA132" s="328"/>
      <c r="AB132" s="328"/>
      <c r="AC132" s="329"/>
      <c r="AD132" s="323" t="s">
        <v>1362</v>
      </c>
    </row>
    <row r="133" spans="1:30">
      <c r="A133" s="417"/>
      <c r="B133" s="372" t="s">
        <v>1363</v>
      </c>
      <c r="C133" s="330"/>
      <c r="D133" s="330"/>
      <c r="E133" s="330"/>
      <c r="F133" s="330"/>
      <c r="G133" s="328"/>
      <c r="H133" s="342"/>
      <c r="I133" s="342"/>
      <c r="J133" s="342"/>
      <c r="K133" s="342"/>
      <c r="L133" s="342"/>
      <c r="M133" s="342"/>
      <c r="N133" s="342"/>
      <c r="O133" s="342"/>
      <c r="P133" s="342"/>
      <c r="Q133" s="342"/>
      <c r="R133" s="343"/>
      <c r="S133" s="343"/>
      <c r="T133" s="343"/>
      <c r="U133" s="343"/>
      <c r="V133" s="343"/>
      <c r="W133" s="343"/>
      <c r="X133" s="343"/>
      <c r="Y133" s="343"/>
      <c r="Z133" s="343"/>
      <c r="AA133" s="328"/>
      <c r="AB133" s="328"/>
      <c r="AC133" s="329"/>
    </row>
    <row r="134" spans="1:30">
      <c r="A134" s="417"/>
      <c r="B134" s="372" t="s">
        <v>1364</v>
      </c>
      <c r="C134" s="330"/>
      <c r="D134" s="330"/>
      <c r="E134" s="330"/>
      <c r="F134" s="330"/>
      <c r="G134" s="328"/>
      <c r="H134" s="342"/>
      <c r="I134" s="342"/>
      <c r="J134" s="342"/>
      <c r="K134" s="342"/>
      <c r="L134" s="342"/>
      <c r="M134" s="342"/>
      <c r="N134" s="342"/>
      <c r="O134" s="342"/>
      <c r="P134" s="342"/>
      <c r="Q134" s="342"/>
      <c r="R134" s="343"/>
      <c r="S134" s="343"/>
      <c r="T134" s="343"/>
      <c r="U134" s="343"/>
      <c r="V134" s="343"/>
      <c r="W134" s="343"/>
      <c r="X134" s="343"/>
      <c r="Y134" s="343"/>
      <c r="Z134" s="343"/>
      <c r="AA134" s="328"/>
      <c r="AB134" s="328"/>
      <c r="AC134" s="329"/>
    </row>
    <row r="135" spans="1:30">
      <c r="A135" s="417"/>
      <c r="B135" s="372" t="s">
        <v>1365</v>
      </c>
      <c r="C135" s="330"/>
      <c r="D135" s="330"/>
      <c r="E135" s="330"/>
      <c r="F135" s="330"/>
      <c r="G135" s="328"/>
      <c r="H135" s="342"/>
      <c r="I135" s="342"/>
      <c r="J135" s="342"/>
      <c r="K135" s="342"/>
      <c r="L135" s="342"/>
      <c r="M135" s="342"/>
      <c r="N135" s="342"/>
      <c r="O135" s="342"/>
      <c r="P135" s="342"/>
      <c r="Q135" s="342"/>
      <c r="R135" s="343"/>
      <c r="S135" s="343"/>
      <c r="T135" s="343"/>
      <c r="U135" s="343"/>
      <c r="V135" s="343"/>
      <c r="W135" s="343"/>
      <c r="X135" s="343"/>
      <c r="Y135" s="343"/>
      <c r="Z135" s="343"/>
      <c r="AA135" s="328"/>
      <c r="AB135" s="328"/>
      <c r="AC135" s="329"/>
    </row>
    <row r="136" spans="1:30">
      <c r="A136" s="417"/>
      <c r="B136" s="372" t="s">
        <v>1368</v>
      </c>
      <c r="C136" s="330"/>
      <c r="D136" s="330"/>
      <c r="E136" s="330"/>
      <c r="F136" s="330"/>
      <c r="G136" s="328"/>
      <c r="H136" s="342"/>
      <c r="I136" s="342"/>
      <c r="J136" s="342"/>
      <c r="K136" s="342"/>
      <c r="L136" s="342"/>
      <c r="M136" s="342"/>
      <c r="N136" s="342"/>
      <c r="O136" s="342"/>
      <c r="P136" s="342"/>
      <c r="Q136" s="342"/>
      <c r="R136" s="343"/>
      <c r="S136" s="343"/>
      <c r="T136" s="343"/>
      <c r="U136" s="343"/>
      <c r="V136" s="343"/>
      <c r="W136" s="343"/>
      <c r="X136" s="343"/>
      <c r="Y136" s="343"/>
      <c r="Z136" s="343"/>
      <c r="AA136" s="328"/>
      <c r="AB136" s="328"/>
      <c r="AC136" s="329"/>
    </row>
    <row r="137" spans="1:30">
      <c r="A137" s="417"/>
      <c r="B137" s="372" t="s">
        <v>1369</v>
      </c>
      <c r="C137" s="330"/>
      <c r="D137" s="330"/>
      <c r="E137" s="330"/>
      <c r="F137" s="330"/>
      <c r="G137" s="328"/>
      <c r="H137" s="342"/>
      <c r="I137" s="342"/>
      <c r="J137" s="342"/>
      <c r="K137" s="342"/>
      <c r="L137" s="342"/>
      <c r="M137" s="342"/>
      <c r="N137" s="342"/>
      <c r="O137" s="342"/>
      <c r="P137" s="342"/>
      <c r="Q137" s="342"/>
      <c r="R137" s="343"/>
      <c r="S137" s="343"/>
      <c r="T137" s="343"/>
      <c r="U137" s="343"/>
      <c r="V137" s="343"/>
      <c r="W137" s="343"/>
      <c r="X137" s="343"/>
      <c r="Y137" s="343"/>
      <c r="Z137" s="343"/>
      <c r="AA137" s="328"/>
      <c r="AB137" s="328"/>
      <c r="AC137" s="329"/>
    </row>
    <row r="138" spans="1:30">
      <c r="A138" s="417"/>
      <c r="B138" s="372" t="s">
        <v>1370</v>
      </c>
      <c r="C138" s="330"/>
      <c r="D138" s="330"/>
      <c r="E138" s="330"/>
      <c r="F138" s="330"/>
      <c r="G138" s="328"/>
      <c r="H138" s="342"/>
      <c r="I138" s="342"/>
      <c r="J138" s="342"/>
      <c r="K138" s="342"/>
      <c r="L138" s="342"/>
      <c r="M138" s="342"/>
      <c r="N138" s="342"/>
      <c r="O138" s="342"/>
      <c r="P138" s="342"/>
      <c r="Q138" s="342"/>
      <c r="R138" s="343"/>
      <c r="S138" s="343"/>
      <c r="T138" s="343"/>
      <c r="U138" s="343"/>
      <c r="V138" s="343"/>
      <c r="W138" s="343"/>
      <c r="X138" s="343"/>
      <c r="Y138" s="343"/>
      <c r="Z138" s="343"/>
      <c r="AA138" s="328"/>
      <c r="AB138" s="328"/>
      <c r="AC138" s="329"/>
    </row>
    <row r="139" spans="1:30">
      <c r="A139" s="417"/>
      <c r="B139" s="372" t="s">
        <v>1326</v>
      </c>
      <c r="C139" s="330"/>
      <c r="D139" s="330"/>
      <c r="E139" s="330"/>
      <c r="F139" s="330"/>
      <c r="G139" s="328"/>
      <c r="H139" s="342"/>
      <c r="I139" s="342"/>
      <c r="J139" s="342"/>
      <c r="K139" s="342"/>
      <c r="L139" s="342"/>
      <c r="M139" s="342"/>
      <c r="N139" s="342"/>
      <c r="O139" s="342"/>
      <c r="P139" s="342"/>
      <c r="Q139" s="342"/>
      <c r="R139" s="343"/>
      <c r="S139" s="343"/>
      <c r="T139" s="343"/>
      <c r="U139" s="343"/>
      <c r="V139" s="343"/>
      <c r="W139" s="343"/>
      <c r="X139" s="343"/>
      <c r="Y139" s="343"/>
      <c r="Z139" s="343"/>
      <c r="AA139" s="328"/>
      <c r="AB139" s="328"/>
      <c r="AC139" s="329"/>
    </row>
    <row r="140" spans="1:30">
      <c r="A140" s="417" t="s">
        <v>348</v>
      </c>
      <c r="B140" s="372" t="s">
        <v>349</v>
      </c>
      <c r="C140" s="330"/>
      <c r="D140" s="330"/>
      <c r="E140" s="330"/>
      <c r="F140" s="330"/>
      <c r="G140" s="328"/>
      <c r="H140" s="342"/>
      <c r="I140" s="342"/>
      <c r="J140" s="342"/>
      <c r="K140" s="342"/>
      <c r="L140" s="342"/>
      <c r="M140" s="342"/>
      <c r="N140" s="342"/>
      <c r="O140" s="342"/>
      <c r="P140" s="342"/>
      <c r="Q140" s="342"/>
      <c r="R140" s="343"/>
      <c r="S140" s="343"/>
      <c r="T140" s="343"/>
      <c r="U140" s="343"/>
      <c r="V140" s="343"/>
      <c r="W140" s="343"/>
      <c r="X140" s="343"/>
      <c r="Y140" s="343"/>
      <c r="Z140" s="343"/>
      <c r="AA140" s="328"/>
      <c r="AB140" s="328"/>
      <c r="AC140" s="329"/>
    </row>
    <row r="141" spans="1:30">
      <c r="A141" s="417" t="s">
        <v>350</v>
      </c>
      <c r="B141" s="372" t="s">
        <v>351</v>
      </c>
      <c r="C141" s="330"/>
      <c r="D141" s="330"/>
      <c r="E141" s="330"/>
      <c r="F141" s="330"/>
      <c r="G141" s="328"/>
      <c r="H141" s="342"/>
      <c r="I141" s="342"/>
      <c r="J141" s="342"/>
      <c r="K141" s="342"/>
      <c r="L141" s="342"/>
      <c r="M141" s="342"/>
      <c r="N141" s="342"/>
      <c r="O141" s="342"/>
      <c r="P141" s="342"/>
      <c r="Q141" s="342"/>
      <c r="R141" s="343"/>
      <c r="S141" s="343"/>
      <c r="T141" s="343"/>
      <c r="U141" s="343"/>
      <c r="V141" s="343"/>
      <c r="W141" s="343"/>
      <c r="X141" s="343"/>
      <c r="Y141" s="343"/>
      <c r="Z141" s="343"/>
      <c r="AA141" s="328"/>
      <c r="AB141" s="328"/>
      <c r="AC141" s="329"/>
    </row>
    <row r="142" spans="1:30">
      <c r="A142" s="417" t="s">
        <v>352</v>
      </c>
      <c r="B142" s="375" t="s">
        <v>353</v>
      </c>
      <c r="C142" s="330"/>
      <c r="D142" s="330"/>
      <c r="E142" s="330"/>
      <c r="F142" s="330"/>
      <c r="G142" s="328"/>
      <c r="H142" s="342"/>
      <c r="I142" s="342"/>
      <c r="J142" s="342"/>
      <c r="K142" s="342"/>
      <c r="L142" s="342"/>
      <c r="M142" s="342"/>
      <c r="N142" s="342"/>
      <c r="O142" s="342"/>
      <c r="P142" s="342"/>
      <c r="Q142" s="342"/>
      <c r="R142" s="343"/>
      <c r="S142" s="343"/>
      <c r="T142" s="343"/>
      <c r="U142" s="343"/>
      <c r="V142" s="343"/>
      <c r="W142" s="343"/>
      <c r="X142" s="343"/>
      <c r="Y142" s="343"/>
      <c r="Z142" s="343"/>
      <c r="AA142" s="328"/>
      <c r="AB142" s="328"/>
      <c r="AC142" s="329"/>
    </row>
    <row r="143" spans="1:30">
      <c r="A143" s="412"/>
      <c r="B143" s="329"/>
      <c r="C143" s="330"/>
      <c r="D143" s="330"/>
      <c r="E143" s="330"/>
      <c r="F143" s="330"/>
      <c r="G143" s="328"/>
      <c r="H143" s="342"/>
      <c r="I143" s="342"/>
      <c r="J143" s="342"/>
      <c r="K143" s="342"/>
      <c r="L143" s="342"/>
      <c r="M143" s="342"/>
      <c r="N143" s="342"/>
      <c r="O143" s="342"/>
      <c r="P143" s="342"/>
      <c r="Q143" s="342"/>
      <c r="R143" s="343"/>
      <c r="S143" s="343"/>
      <c r="T143" s="343"/>
      <c r="U143" s="343"/>
      <c r="V143" s="343"/>
      <c r="W143" s="343"/>
      <c r="X143" s="343"/>
      <c r="Y143" s="343"/>
      <c r="Z143" s="343"/>
      <c r="AA143" s="328"/>
      <c r="AB143" s="328"/>
      <c r="AC143" s="329"/>
    </row>
    <row r="144" spans="1:30" ht="63">
      <c r="A144" s="412">
        <v>9</v>
      </c>
      <c r="B144" s="329" t="s">
        <v>187</v>
      </c>
      <c r="C144" s="347"/>
      <c r="D144" s="347"/>
      <c r="E144" s="347"/>
      <c r="F144" s="347"/>
      <c r="G144" s="348"/>
      <c r="H144" s="349"/>
      <c r="I144" s="349"/>
      <c r="J144" s="349"/>
      <c r="K144" s="349"/>
      <c r="L144" s="349"/>
      <c r="M144" s="349"/>
      <c r="N144" s="349"/>
      <c r="O144" s="349"/>
      <c r="P144" s="349"/>
      <c r="Q144" s="349"/>
      <c r="R144" s="350"/>
      <c r="S144" s="350"/>
      <c r="T144" s="350"/>
      <c r="U144" s="350"/>
      <c r="V144" s="350"/>
      <c r="W144" s="350"/>
      <c r="X144" s="350"/>
      <c r="Y144" s="350"/>
      <c r="Z144" s="350"/>
      <c r="AA144" s="348"/>
      <c r="AB144" s="348"/>
      <c r="AC144" s="347"/>
    </row>
    <row r="145" spans="1:30">
      <c r="A145" s="409">
        <v>9.1</v>
      </c>
      <c r="B145" s="344" t="s">
        <v>188</v>
      </c>
      <c r="C145" s="335"/>
      <c r="D145" s="335"/>
      <c r="E145" s="335"/>
      <c r="F145" s="335"/>
      <c r="G145" s="336"/>
      <c r="H145" s="337"/>
      <c r="I145" s="337"/>
      <c r="J145" s="337"/>
      <c r="K145" s="337"/>
      <c r="L145" s="337"/>
      <c r="M145" s="337"/>
      <c r="N145" s="337"/>
      <c r="O145" s="337"/>
      <c r="P145" s="337"/>
      <c r="Q145" s="337"/>
      <c r="R145" s="338"/>
      <c r="S145" s="338"/>
      <c r="T145" s="338"/>
      <c r="U145" s="338"/>
      <c r="V145" s="338"/>
      <c r="W145" s="338"/>
      <c r="X145" s="338"/>
      <c r="Y145" s="338"/>
      <c r="Z145" s="338"/>
      <c r="AA145" s="336"/>
      <c r="AB145" s="336"/>
      <c r="AC145" s="339"/>
    </row>
    <row r="146" spans="1:30" ht="63">
      <c r="A146" s="409" t="s">
        <v>360</v>
      </c>
      <c r="B146" s="339" t="s">
        <v>186</v>
      </c>
      <c r="C146" s="335"/>
      <c r="D146" s="335"/>
      <c r="E146" s="335"/>
      <c r="F146" s="335"/>
      <c r="G146" s="336"/>
      <c r="H146" s="337"/>
      <c r="I146" s="337"/>
      <c r="J146" s="337"/>
      <c r="K146" s="337"/>
      <c r="L146" s="337"/>
      <c r="M146" s="337"/>
      <c r="N146" s="337"/>
      <c r="O146" s="337"/>
      <c r="P146" s="337"/>
      <c r="Q146" s="337"/>
      <c r="R146" s="338"/>
      <c r="S146" s="338"/>
      <c r="T146" s="338"/>
      <c r="U146" s="338"/>
      <c r="V146" s="338"/>
      <c r="W146" s="338"/>
      <c r="X146" s="338"/>
      <c r="Y146" s="338"/>
      <c r="Z146" s="338"/>
      <c r="AA146" s="336"/>
      <c r="AB146" s="336"/>
      <c r="AC146" s="339"/>
      <c r="AD146" s="323" t="s">
        <v>1330</v>
      </c>
    </row>
    <row r="147" spans="1:30">
      <c r="A147" s="409">
        <v>9.1999999999999993</v>
      </c>
      <c r="B147" s="344" t="s">
        <v>192</v>
      </c>
      <c r="C147" s="335"/>
      <c r="D147" s="335"/>
      <c r="E147" s="335"/>
      <c r="F147" s="335"/>
      <c r="G147" s="336"/>
      <c r="H147" s="337"/>
      <c r="I147" s="337"/>
      <c r="J147" s="337"/>
      <c r="K147" s="337"/>
      <c r="L147" s="337"/>
      <c r="M147" s="337"/>
      <c r="N147" s="337"/>
      <c r="O147" s="337"/>
      <c r="P147" s="337"/>
      <c r="Q147" s="337"/>
      <c r="R147" s="338"/>
      <c r="S147" s="338"/>
      <c r="T147" s="338"/>
      <c r="U147" s="338"/>
      <c r="V147" s="338"/>
      <c r="W147" s="338"/>
      <c r="X147" s="338"/>
      <c r="Y147" s="338"/>
      <c r="Z147" s="338"/>
      <c r="AA147" s="336"/>
      <c r="AB147" s="336"/>
      <c r="AC147" s="339"/>
    </row>
    <row r="148" spans="1:30">
      <c r="A148" s="409" t="s">
        <v>484</v>
      </c>
      <c r="B148" s="339" t="s">
        <v>193</v>
      </c>
      <c r="C148" s="335"/>
      <c r="D148" s="335"/>
      <c r="E148" s="335"/>
      <c r="F148" s="335"/>
      <c r="G148" s="328"/>
      <c r="H148" s="337"/>
      <c r="I148" s="337"/>
      <c r="J148" s="337"/>
      <c r="K148" s="337"/>
      <c r="L148" s="337"/>
      <c r="M148" s="337"/>
      <c r="N148" s="337"/>
      <c r="O148" s="337"/>
      <c r="P148" s="337"/>
      <c r="Q148" s="337"/>
      <c r="R148" s="338"/>
      <c r="S148" s="338"/>
      <c r="T148" s="338"/>
      <c r="U148" s="338"/>
      <c r="V148" s="338"/>
      <c r="W148" s="338"/>
      <c r="X148" s="338"/>
      <c r="Y148" s="338"/>
      <c r="Z148" s="338"/>
      <c r="AA148" s="336"/>
      <c r="AB148" s="336"/>
      <c r="AC148" s="339"/>
    </row>
    <row r="149" spans="1:30">
      <c r="A149" s="409" t="s">
        <v>1331</v>
      </c>
      <c r="B149" s="339" t="s">
        <v>186</v>
      </c>
      <c r="C149" s="335"/>
      <c r="D149" s="335"/>
      <c r="E149" s="335"/>
      <c r="F149" s="335"/>
      <c r="G149" s="336"/>
      <c r="H149" s="337"/>
      <c r="I149" s="337"/>
      <c r="J149" s="337"/>
      <c r="K149" s="337"/>
      <c r="L149" s="337"/>
      <c r="M149" s="337"/>
      <c r="N149" s="337"/>
      <c r="O149" s="337"/>
      <c r="P149" s="337"/>
      <c r="Q149" s="337"/>
      <c r="R149" s="338"/>
      <c r="S149" s="338"/>
      <c r="T149" s="338"/>
      <c r="U149" s="338"/>
      <c r="V149" s="338"/>
      <c r="W149" s="338"/>
      <c r="X149" s="338"/>
      <c r="Y149" s="338"/>
      <c r="Z149" s="338"/>
      <c r="AA149" s="336"/>
      <c r="AB149" s="336"/>
      <c r="AC149" s="339"/>
    </row>
    <row r="150" spans="1:30">
      <c r="A150" s="409">
        <v>9.3000000000000007</v>
      </c>
      <c r="B150" s="344" t="s">
        <v>194</v>
      </c>
      <c r="C150" s="335"/>
      <c r="D150" s="335"/>
      <c r="E150" s="335"/>
      <c r="F150" s="335"/>
      <c r="G150" s="336"/>
      <c r="H150" s="337"/>
      <c r="I150" s="337"/>
      <c r="J150" s="337"/>
      <c r="K150" s="337"/>
      <c r="L150" s="337"/>
      <c r="M150" s="337"/>
      <c r="N150" s="337"/>
      <c r="O150" s="337"/>
      <c r="P150" s="337"/>
      <c r="Q150" s="337"/>
      <c r="R150" s="338"/>
      <c r="S150" s="338"/>
      <c r="T150" s="338"/>
      <c r="U150" s="338"/>
      <c r="V150" s="338"/>
      <c r="W150" s="338"/>
      <c r="X150" s="338"/>
      <c r="Y150" s="338"/>
      <c r="Z150" s="338"/>
      <c r="AA150" s="336"/>
      <c r="AB150" s="336"/>
      <c r="AC150" s="339"/>
    </row>
    <row r="151" spans="1:30">
      <c r="A151" s="409" t="s">
        <v>364</v>
      </c>
      <c r="B151" s="362" t="s">
        <v>195</v>
      </c>
      <c r="C151" s="335"/>
      <c r="D151" s="335"/>
      <c r="E151" s="335"/>
      <c r="F151" s="335"/>
      <c r="G151" s="336"/>
      <c r="H151" s="337"/>
      <c r="I151" s="337"/>
      <c r="J151" s="337"/>
      <c r="K151" s="337"/>
      <c r="L151" s="337"/>
      <c r="M151" s="337"/>
      <c r="N151" s="337"/>
      <c r="O151" s="337"/>
      <c r="P151" s="337"/>
      <c r="Q151" s="337"/>
      <c r="R151" s="338"/>
      <c r="S151" s="338"/>
      <c r="T151" s="338"/>
      <c r="U151" s="338"/>
      <c r="V151" s="338"/>
      <c r="W151" s="338"/>
      <c r="X151" s="338"/>
      <c r="Y151" s="338"/>
      <c r="Z151" s="338"/>
      <c r="AA151" s="336"/>
      <c r="AB151" s="336"/>
      <c r="AC151" s="339"/>
    </row>
    <row r="152" spans="1:30">
      <c r="A152" s="409" t="s">
        <v>365</v>
      </c>
      <c r="B152" s="339" t="s">
        <v>196</v>
      </c>
      <c r="C152" s="335"/>
      <c r="D152" s="335"/>
      <c r="E152" s="335"/>
      <c r="F152" s="335"/>
      <c r="G152" s="336"/>
      <c r="H152" s="337"/>
      <c r="I152" s="337"/>
      <c r="J152" s="337"/>
      <c r="K152" s="337"/>
      <c r="L152" s="337"/>
      <c r="M152" s="337"/>
      <c r="N152" s="337"/>
      <c r="O152" s="337"/>
      <c r="P152" s="337"/>
      <c r="Q152" s="337"/>
      <c r="R152" s="338"/>
      <c r="S152" s="338"/>
      <c r="T152" s="338"/>
      <c r="U152" s="338"/>
      <c r="V152" s="338"/>
      <c r="W152" s="338"/>
      <c r="X152" s="338"/>
      <c r="Y152" s="338"/>
      <c r="Z152" s="338"/>
      <c r="AA152" s="336"/>
      <c r="AB152" s="336"/>
      <c r="AC152" s="339"/>
    </row>
    <row r="153" spans="1:30">
      <c r="A153" s="409" t="s">
        <v>367</v>
      </c>
      <c r="B153" s="339" t="s">
        <v>197</v>
      </c>
      <c r="C153" s="335"/>
      <c r="D153" s="335"/>
      <c r="E153" s="335"/>
      <c r="F153" s="335"/>
      <c r="G153" s="336"/>
      <c r="H153" s="337"/>
      <c r="I153" s="337"/>
      <c r="J153" s="337"/>
      <c r="K153" s="337"/>
      <c r="L153" s="337"/>
      <c r="M153" s="337"/>
      <c r="N153" s="337"/>
      <c r="O153" s="337"/>
      <c r="P153" s="337"/>
      <c r="Q153" s="337"/>
      <c r="R153" s="338"/>
      <c r="S153" s="338"/>
      <c r="T153" s="338"/>
      <c r="U153" s="338"/>
      <c r="V153" s="338"/>
      <c r="W153" s="338"/>
      <c r="X153" s="338"/>
      <c r="Y153" s="338"/>
      <c r="Z153" s="338"/>
      <c r="AA153" s="336"/>
      <c r="AB153" s="336"/>
      <c r="AC153" s="339"/>
    </row>
    <row r="154" spans="1:30">
      <c r="A154" s="409" t="s">
        <v>369</v>
      </c>
      <c r="B154" s="339" t="s">
        <v>199</v>
      </c>
      <c r="C154" s="335"/>
      <c r="D154" s="335"/>
      <c r="E154" s="335"/>
      <c r="F154" s="335"/>
      <c r="G154" s="336"/>
      <c r="H154" s="337"/>
      <c r="I154" s="337"/>
      <c r="J154" s="337"/>
      <c r="K154" s="337"/>
      <c r="L154" s="337"/>
      <c r="M154" s="337"/>
      <c r="N154" s="337"/>
      <c r="O154" s="337"/>
      <c r="P154" s="337"/>
      <c r="Q154" s="337"/>
      <c r="R154" s="338"/>
      <c r="S154" s="338"/>
      <c r="T154" s="338"/>
      <c r="U154" s="338"/>
      <c r="V154" s="338"/>
      <c r="W154" s="338"/>
      <c r="X154" s="338"/>
      <c r="Y154" s="338"/>
      <c r="Z154" s="338"/>
      <c r="AA154" s="336"/>
      <c r="AB154" s="336"/>
      <c r="AC154" s="339"/>
    </row>
    <row r="155" spans="1:30">
      <c r="A155" s="409" t="s">
        <v>370</v>
      </c>
      <c r="B155" s="339" t="s">
        <v>200</v>
      </c>
      <c r="C155" s="335"/>
      <c r="D155" s="335"/>
      <c r="E155" s="335"/>
      <c r="F155" s="335"/>
      <c r="G155" s="336"/>
      <c r="H155" s="337"/>
      <c r="I155" s="337"/>
      <c r="J155" s="337"/>
      <c r="K155" s="337"/>
      <c r="L155" s="337"/>
      <c r="M155" s="337"/>
      <c r="N155" s="337"/>
      <c r="O155" s="337"/>
      <c r="P155" s="337"/>
      <c r="Q155" s="337"/>
      <c r="R155" s="338"/>
      <c r="S155" s="338"/>
      <c r="T155" s="338"/>
      <c r="U155" s="338"/>
      <c r="V155" s="338"/>
      <c r="W155" s="338"/>
      <c r="X155" s="338"/>
      <c r="Y155" s="338"/>
      <c r="Z155" s="338"/>
      <c r="AA155" s="336"/>
      <c r="AB155" s="336"/>
      <c r="AC155" s="339"/>
    </row>
    <row r="156" spans="1:30">
      <c r="A156" s="409" t="s">
        <v>366</v>
      </c>
      <c r="B156" s="362" t="s">
        <v>201</v>
      </c>
      <c r="C156" s="335"/>
      <c r="D156" s="335"/>
      <c r="E156" s="335"/>
      <c r="F156" s="335"/>
      <c r="G156" s="336"/>
      <c r="H156" s="337"/>
      <c r="I156" s="337"/>
      <c r="J156" s="337"/>
      <c r="K156" s="337"/>
      <c r="L156" s="337"/>
      <c r="M156" s="337"/>
      <c r="N156" s="337"/>
      <c r="O156" s="337"/>
      <c r="P156" s="337"/>
      <c r="Q156" s="337"/>
      <c r="R156" s="338"/>
      <c r="S156" s="338"/>
      <c r="T156" s="338"/>
      <c r="U156" s="338"/>
      <c r="V156" s="338"/>
      <c r="W156" s="338"/>
      <c r="X156" s="338"/>
      <c r="Y156" s="338"/>
      <c r="Z156" s="338"/>
      <c r="AA156" s="336"/>
      <c r="AB156" s="336"/>
      <c r="AC156" s="339"/>
    </row>
    <row r="157" spans="1:30">
      <c r="A157" s="409" t="s">
        <v>371</v>
      </c>
      <c r="B157" s="339" t="s">
        <v>202</v>
      </c>
      <c r="C157" s="335"/>
      <c r="D157" s="335"/>
      <c r="E157" s="335"/>
      <c r="F157" s="335"/>
      <c r="G157" s="336"/>
      <c r="H157" s="337"/>
      <c r="I157" s="337"/>
      <c r="J157" s="337"/>
      <c r="K157" s="337"/>
      <c r="L157" s="337"/>
      <c r="M157" s="337"/>
      <c r="N157" s="337"/>
      <c r="O157" s="337"/>
      <c r="P157" s="337"/>
      <c r="Q157" s="337"/>
      <c r="R157" s="338"/>
      <c r="S157" s="338"/>
      <c r="T157" s="338"/>
      <c r="U157" s="338"/>
      <c r="V157" s="338"/>
      <c r="W157" s="338"/>
      <c r="X157" s="338"/>
      <c r="Y157" s="338"/>
      <c r="Z157" s="338"/>
      <c r="AA157" s="336"/>
      <c r="AB157" s="336"/>
      <c r="AC157" s="339"/>
    </row>
    <row r="158" spans="1:30">
      <c r="A158" s="409" t="s">
        <v>372</v>
      </c>
      <c r="B158" s="339" t="s">
        <v>203</v>
      </c>
      <c r="C158" s="335"/>
      <c r="D158" s="335"/>
      <c r="E158" s="335"/>
      <c r="F158" s="335"/>
      <c r="G158" s="336"/>
      <c r="H158" s="337"/>
      <c r="I158" s="337"/>
      <c r="J158" s="337"/>
      <c r="K158" s="337"/>
      <c r="L158" s="337"/>
      <c r="M158" s="337"/>
      <c r="N158" s="337"/>
      <c r="O158" s="337"/>
      <c r="P158" s="337"/>
      <c r="Q158" s="337"/>
      <c r="R158" s="338"/>
      <c r="S158" s="338"/>
      <c r="T158" s="338"/>
      <c r="U158" s="338"/>
      <c r="V158" s="338"/>
      <c r="W158" s="338"/>
      <c r="X158" s="338"/>
      <c r="Y158" s="338"/>
      <c r="Z158" s="338"/>
      <c r="AA158" s="336"/>
      <c r="AB158" s="336"/>
      <c r="AC158" s="339"/>
    </row>
    <row r="159" spans="1:30">
      <c r="A159" s="409" t="s">
        <v>373</v>
      </c>
      <c r="B159" s="339" t="s">
        <v>204</v>
      </c>
      <c r="C159" s="335"/>
      <c r="D159" s="335"/>
      <c r="E159" s="335"/>
      <c r="F159" s="335"/>
      <c r="G159" s="336"/>
      <c r="H159" s="337"/>
      <c r="I159" s="337"/>
      <c r="J159" s="337"/>
      <c r="K159" s="337"/>
      <c r="L159" s="337"/>
      <c r="M159" s="337"/>
      <c r="N159" s="337"/>
      <c r="O159" s="337"/>
      <c r="P159" s="337"/>
      <c r="Q159" s="337"/>
      <c r="R159" s="338"/>
      <c r="S159" s="338"/>
      <c r="T159" s="338"/>
      <c r="U159" s="338"/>
      <c r="V159" s="338"/>
      <c r="W159" s="338"/>
      <c r="X159" s="338"/>
      <c r="Y159" s="338"/>
      <c r="Z159" s="338"/>
      <c r="AA159" s="336"/>
      <c r="AB159" s="336"/>
      <c r="AC159" s="339"/>
    </row>
    <row r="160" spans="1:30">
      <c r="A160" s="409" t="s">
        <v>374</v>
      </c>
      <c r="B160" s="339" t="s">
        <v>1528</v>
      </c>
      <c r="C160" s="335"/>
      <c r="D160" s="335"/>
      <c r="E160" s="335"/>
      <c r="F160" s="335"/>
      <c r="G160" s="336"/>
      <c r="H160" s="337"/>
      <c r="I160" s="337"/>
      <c r="J160" s="337"/>
      <c r="K160" s="337"/>
      <c r="L160" s="337"/>
      <c r="M160" s="337"/>
      <c r="N160" s="337"/>
      <c r="O160" s="337"/>
      <c r="P160" s="337"/>
      <c r="Q160" s="337"/>
      <c r="R160" s="338"/>
      <c r="S160" s="338"/>
      <c r="T160" s="338"/>
      <c r="U160" s="338"/>
      <c r="V160" s="338"/>
      <c r="W160" s="338"/>
      <c r="X160" s="338"/>
      <c r="Y160" s="338"/>
      <c r="Z160" s="338"/>
      <c r="AA160" s="336"/>
      <c r="AB160" s="336"/>
      <c r="AC160" s="339"/>
    </row>
    <row r="161" spans="1:29">
      <c r="A161" s="409" t="s">
        <v>375</v>
      </c>
      <c r="B161" s="339" t="s">
        <v>205</v>
      </c>
      <c r="C161" s="335"/>
      <c r="D161" s="335"/>
      <c r="E161" s="335"/>
      <c r="F161" s="335"/>
      <c r="G161" s="336"/>
      <c r="H161" s="337"/>
      <c r="I161" s="337"/>
      <c r="J161" s="337"/>
      <c r="K161" s="337"/>
      <c r="L161" s="337"/>
      <c r="M161" s="337"/>
      <c r="N161" s="337"/>
      <c r="O161" s="337"/>
      <c r="P161" s="337"/>
      <c r="Q161" s="337"/>
      <c r="R161" s="338"/>
      <c r="S161" s="338"/>
      <c r="T161" s="338"/>
      <c r="U161" s="338"/>
      <c r="V161" s="338"/>
      <c r="W161" s="338"/>
      <c r="X161" s="338"/>
      <c r="Y161" s="338"/>
      <c r="Z161" s="338"/>
      <c r="AA161" s="336"/>
      <c r="AB161" s="336"/>
      <c r="AC161" s="339"/>
    </row>
    <row r="162" spans="1:29">
      <c r="A162" s="409" t="s">
        <v>376</v>
      </c>
      <c r="B162" s="339" t="s">
        <v>206</v>
      </c>
      <c r="C162" s="335"/>
      <c r="D162" s="335"/>
      <c r="E162" s="335"/>
      <c r="F162" s="335"/>
      <c r="G162" s="336"/>
      <c r="H162" s="337"/>
      <c r="I162" s="337"/>
      <c r="J162" s="337"/>
      <c r="K162" s="337"/>
      <c r="L162" s="337"/>
      <c r="M162" s="337"/>
      <c r="N162" s="337"/>
      <c r="O162" s="337"/>
      <c r="P162" s="337"/>
      <c r="Q162" s="337"/>
      <c r="R162" s="338"/>
      <c r="S162" s="338"/>
      <c r="T162" s="338"/>
      <c r="U162" s="338"/>
      <c r="V162" s="338"/>
      <c r="W162" s="338"/>
      <c r="X162" s="338"/>
      <c r="Y162" s="338"/>
      <c r="Z162" s="338"/>
      <c r="AA162" s="336"/>
      <c r="AB162" s="336"/>
      <c r="AC162" s="339"/>
    </row>
    <row r="163" spans="1:29">
      <c r="A163" s="409" t="s">
        <v>377</v>
      </c>
      <c r="B163" s="339" t="s">
        <v>207</v>
      </c>
      <c r="C163" s="335"/>
      <c r="D163" s="335"/>
      <c r="E163" s="335"/>
      <c r="F163" s="335"/>
      <c r="G163" s="336"/>
      <c r="H163" s="337"/>
      <c r="I163" s="337"/>
      <c r="J163" s="337"/>
      <c r="K163" s="337"/>
      <c r="L163" s="337"/>
      <c r="M163" s="337"/>
      <c r="N163" s="337"/>
      <c r="O163" s="337"/>
      <c r="P163" s="337"/>
      <c r="Q163" s="337"/>
      <c r="R163" s="338"/>
      <c r="S163" s="338"/>
      <c r="T163" s="338"/>
      <c r="U163" s="338"/>
      <c r="V163" s="338"/>
      <c r="W163" s="338"/>
      <c r="X163" s="338"/>
      <c r="Y163" s="338"/>
      <c r="Z163" s="338"/>
      <c r="AA163" s="336"/>
      <c r="AB163" s="336"/>
      <c r="AC163" s="339"/>
    </row>
    <row r="164" spans="1:29">
      <c r="A164" s="409" t="s">
        <v>378</v>
      </c>
      <c r="B164" s="339" t="s">
        <v>208</v>
      </c>
      <c r="C164" s="330"/>
      <c r="D164" s="330"/>
      <c r="E164" s="330"/>
      <c r="F164" s="330"/>
      <c r="G164" s="336"/>
      <c r="H164" s="337"/>
      <c r="I164" s="337"/>
      <c r="J164" s="337"/>
      <c r="K164" s="337"/>
      <c r="L164" s="337"/>
      <c r="M164" s="337"/>
      <c r="N164" s="337"/>
      <c r="O164" s="337"/>
      <c r="P164" s="337"/>
      <c r="Q164" s="337"/>
      <c r="R164" s="338"/>
      <c r="S164" s="338"/>
      <c r="T164" s="338"/>
      <c r="U164" s="338"/>
      <c r="V164" s="338"/>
      <c r="W164" s="338"/>
      <c r="X164" s="338"/>
      <c r="Y164" s="338"/>
      <c r="Z164" s="338"/>
      <c r="AA164" s="336"/>
      <c r="AB164" s="336"/>
      <c r="AC164" s="339"/>
    </row>
    <row r="165" spans="1:29">
      <c r="A165" s="409" t="s">
        <v>379</v>
      </c>
      <c r="B165" s="339" t="s">
        <v>209</v>
      </c>
      <c r="C165" s="330"/>
      <c r="D165" s="330"/>
      <c r="E165" s="330"/>
      <c r="F165" s="330"/>
      <c r="G165" s="328"/>
      <c r="H165" s="342"/>
      <c r="I165" s="342"/>
      <c r="J165" s="342"/>
      <c r="K165" s="342"/>
      <c r="L165" s="342"/>
      <c r="M165" s="342"/>
      <c r="N165" s="342"/>
      <c r="O165" s="342"/>
      <c r="P165" s="342"/>
      <c r="Q165" s="342"/>
      <c r="R165" s="343"/>
      <c r="S165" s="343"/>
      <c r="T165" s="343"/>
      <c r="U165" s="343"/>
      <c r="V165" s="343"/>
      <c r="W165" s="343"/>
      <c r="X165" s="343"/>
      <c r="Y165" s="343"/>
      <c r="Z165" s="343"/>
      <c r="AA165" s="328"/>
      <c r="AB165" s="328"/>
      <c r="AC165" s="329"/>
    </row>
    <row r="166" spans="1:29">
      <c r="A166" s="409" t="s">
        <v>380</v>
      </c>
      <c r="B166" s="339" t="s">
        <v>210</v>
      </c>
      <c r="C166" s="347"/>
      <c r="D166" s="347"/>
      <c r="E166" s="347"/>
      <c r="F166" s="347"/>
      <c r="G166" s="348"/>
      <c r="H166" s="349"/>
      <c r="I166" s="349"/>
      <c r="J166" s="349"/>
      <c r="K166" s="349"/>
      <c r="L166" s="349"/>
      <c r="M166" s="349"/>
      <c r="N166" s="349"/>
      <c r="O166" s="349"/>
      <c r="P166" s="349"/>
      <c r="Q166" s="349"/>
      <c r="R166" s="350"/>
      <c r="S166" s="350"/>
      <c r="T166" s="350"/>
      <c r="U166" s="350"/>
      <c r="V166" s="350"/>
      <c r="W166" s="350"/>
      <c r="X166" s="350"/>
      <c r="Y166" s="350"/>
      <c r="Z166" s="350"/>
      <c r="AA166" s="348"/>
      <c r="AB166" s="348"/>
      <c r="AC166" s="347"/>
    </row>
    <row r="167" spans="1:29">
      <c r="A167" s="409" t="s">
        <v>381</v>
      </c>
      <c r="B167" s="362" t="s">
        <v>211</v>
      </c>
      <c r="C167" s="335"/>
      <c r="D167" s="335"/>
      <c r="E167" s="335"/>
      <c r="F167" s="335"/>
      <c r="G167" s="336"/>
      <c r="H167" s="337"/>
      <c r="I167" s="337"/>
      <c r="J167" s="337"/>
      <c r="K167" s="337"/>
      <c r="L167" s="337"/>
      <c r="M167" s="337"/>
      <c r="N167" s="337"/>
      <c r="O167" s="337"/>
      <c r="P167" s="337"/>
      <c r="Q167" s="337"/>
      <c r="R167" s="338"/>
      <c r="S167" s="338"/>
      <c r="T167" s="338"/>
      <c r="U167" s="338"/>
      <c r="V167" s="338"/>
      <c r="W167" s="338"/>
      <c r="X167" s="338"/>
      <c r="Y167" s="338"/>
      <c r="Z167" s="338"/>
      <c r="AA167" s="336"/>
      <c r="AB167" s="336"/>
      <c r="AC167" s="339"/>
    </row>
    <row r="168" spans="1:29">
      <c r="A168" s="409" t="s">
        <v>382</v>
      </c>
      <c r="B168" s="339" t="s">
        <v>212</v>
      </c>
      <c r="C168" s="335"/>
      <c r="D168" s="335"/>
      <c r="E168" s="335"/>
      <c r="F168" s="335"/>
      <c r="G168" s="336"/>
      <c r="H168" s="337"/>
      <c r="I168" s="337"/>
      <c r="J168" s="337"/>
      <c r="K168" s="337"/>
      <c r="L168" s="337"/>
      <c r="M168" s="337"/>
      <c r="N168" s="337"/>
      <c r="O168" s="337"/>
      <c r="P168" s="337"/>
      <c r="Q168" s="337"/>
      <c r="R168" s="338"/>
      <c r="S168" s="338"/>
      <c r="T168" s="338"/>
      <c r="U168" s="338"/>
      <c r="V168" s="338"/>
      <c r="W168" s="338"/>
      <c r="X168" s="338"/>
      <c r="Y168" s="338"/>
      <c r="Z168" s="338"/>
      <c r="AA168" s="336"/>
      <c r="AB168" s="336"/>
      <c r="AC168" s="339"/>
    </row>
    <row r="169" spans="1:29">
      <c r="A169" s="409" t="s">
        <v>383</v>
      </c>
      <c r="B169" s="339" t="s">
        <v>213</v>
      </c>
      <c r="C169" s="335"/>
      <c r="D169" s="335"/>
      <c r="E169" s="335"/>
      <c r="F169" s="335"/>
      <c r="G169" s="336"/>
      <c r="H169" s="337"/>
      <c r="I169" s="337"/>
      <c r="J169" s="337"/>
      <c r="K169" s="337"/>
      <c r="L169" s="337"/>
      <c r="M169" s="337"/>
      <c r="N169" s="337"/>
      <c r="O169" s="337"/>
      <c r="P169" s="337"/>
      <c r="Q169" s="337"/>
      <c r="R169" s="338"/>
      <c r="S169" s="338"/>
      <c r="T169" s="338"/>
      <c r="U169" s="338"/>
      <c r="V169" s="338"/>
      <c r="W169" s="338"/>
      <c r="X169" s="338"/>
      <c r="Y169" s="338"/>
      <c r="Z169" s="338"/>
      <c r="AA169" s="336"/>
      <c r="AB169" s="336"/>
      <c r="AC169" s="339"/>
    </row>
    <row r="170" spans="1:29">
      <c r="A170" s="409" t="s">
        <v>384</v>
      </c>
      <c r="B170" s="339" t="s">
        <v>214</v>
      </c>
      <c r="C170" s="335"/>
      <c r="D170" s="335"/>
      <c r="E170" s="335"/>
      <c r="F170" s="335"/>
      <c r="G170" s="336"/>
      <c r="H170" s="337"/>
      <c r="I170" s="337"/>
      <c r="J170" s="337"/>
      <c r="K170" s="337"/>
      <c r="L170" s="337"/>
      <c r="M170" s="337"/>
      <c r="N170" s="337"/>
      <c r="O170" s="337"/>
      <c r="P170" s="337"/>
      <c r="Q170" s="337"/>
      <c r="R170" s="338"/>
      <c r="S170" s="338"/>
      <c r="T170" s="338"/>
      <c r="U170" s="338"/>
      <c r="V170" s="338"/>
      <c r="W170" s="338"/>
      <c r="X170" s="338"/>
      <c r="Y170" s="338"/>
      <c r="Z170" s="338"/>
      <c r="AA170" s="336"/>
      <c r="AB170" s="336"/>
      <c r="AC170" s="339"/>
    </row>
    <row r="171" spans="1:29">
      <c r="A171" s="409" t="s">
        <v>387</v>
      </c>
      <c r="B171" s="339" t="s">
        <v>388</v>
      </c>
      <c r="C171" s="335"/>
      <c r="D171" s="335"/>
      <c r="E171" s="335"/>
      <c r="F171" s="335"/>
      <c r="G171" s="336"/>
      <c r="H171" s="337"/>
      <c r="I171" s="337"/>
      <c r="J171" s="337"/>
      <c r="K171" s="337"/>
      <c r="L171" s="337"/>
      <c r="M171" s="337"/>
      <c r="N171" s="337"/>
      <c r="O171" s="337"/>
      <c r="P171" s="337"/>
      <c r="Q171" s="337"/>
      <c r="R171" s="338"/>
      <c r="S171" s="338"/>
      <c r="T171" s="338"/>
      <c r="U171" s="338"/>
      <c r="V171" s="338"/>
      <c r="W171" s="338"/>
      <c r="X171" s="338"/>
      <c r="Y171" s="338"/>
      <c r="Z171" s="338"/>
      <c r="AA171" s="336"/>
      <c r="AB171" s="336"/>
      <c r="AC171" s="339"/>
    </row>
    <row r="172" spans="1:29">
      <c r="A172" s="409" t="s">
        <v>389</v>
      </c>
      <c r="B172" s="339" t="s">
        <v>217</v>
      </c>
      <c r="C172" s="335"/>
      <c r="D172" s="335"/>
      <c r="E172" s="335"/>
      <c r="F172" s="335"/>
      <c r="G172" s="336"/>
      <c r="H172" s="337"/>
      <c r="I172" s="337"/>
      <c r="J172" s="337"/>
      <c r="K172" s="337"/>
      <c r="L172" s="337"/>
      <c r="M172" s="337"/>
      <c r="N172" s="337"/>
      <c r="O172" s="337"/>
      <c r="P172" s="337"/>
      <c r="Q172" s="337"/>
      <c r="R172" s="338"/>
      <c r="S172" s="338"/>
      <c r="T172" s="338"/>
      <c r="U172" s="338"/>
      <c r="V172" s="338"/>
      <c r="W172" s="338"/>
      <c r="X172" s="338"/>
      <c r="Y172" s="338"/>
      <c r="Z172" s="338"/>
      <c r="AA172" s="336"/>
      <c r="AB172" s="336"/>
      <c r="AC172" s="339"/>
    </row>
    <row r="173" spans="1:29">
      <c r="A173" s="409">
        <v>9.4</v>
      </c>
      <c r="B173" s="344" t="s">
        <v>218</v>
      </c>
      <c r="C173" s="335"/>
      <c r="D173" s="335"/>
      <c r="E173" s="335"/>
      <c r="F173" s="335"/>
      <c r="G173" s="336"/>
      <c r="H173" s="337"/>
      <c r="I173" s="337"/>
      <c r="J173" s="337"/>
      <c r="K173" s="337"/>
      <c r="L173" s="337"/>
      <c r="M173" s="337"/>
      <c r="N173" s="337"/>
      <c r="O173" s="337"/>
      <c r="P173" s="337"/>
      <c r="Q173" s="337"/>
      <c r="R173" s="338"/>
      <c r="S173" s="338"/>
      <c r="T173" s="338"/>
      <c r="U173" s="338"/>
      <c r="V173" s="338"/>
      <c r="W173" s="338"/>
      <c r="X173" s="338"/>
      <c r="Y173" s="338"/>
      <c r="Z173" s="338"/>
      <c r="AA173" s="336"/>
      <c r="AB173" s="336"/>
      <c r="AC173" s="339"/>
    </row>
    <row r="174" spans="1:29">
      <c r="A174" s="409" t="s">
        <v>118</v>
      </c>
      <c r="B174" s="339" t="s">
        <v>219</v>
      </c>
      <c r="C174" s="335"/>
      <c r="D174" s="335"/>
      <c r="E174" s="335"/>
      <c r="F174" s="335"/>
      <c r="G174" s="336"/>
      <c r="H174" s="337"/>
      <c r="I174" s="337"/>
      <c r="J174" s="337"/>
      <c r="K174" s="337"/>
      <c r="L174" s="337"/>
      <c r="M174" s="337"/>
      <c r="N174" s="337"/>
      <c r="O174" s="337"/>
      <c r="P174" s="337"/>
      <c r="Q174" s="337"/>
      <c r="R174" s="338"/>
      <c r="S174" s="338"/>
      <c r="T174" s="338"/>
      <c r="U174" s="338"/>
      <c r="V174" s="338"/>
      <c r="W174" s="338"/>
      <c r="X174" s="338"/>
      <c r="Y174" s="338"/>
      <c r="Z174" s="338"/>
      <c r="AA174" s="336"/>
      <c r="AB174" s="336"/>
      <c r="AC174" s="339"/>
    </row>
    <row r="175" spans="1:29">
      <c r="A175" s="409" t="s">
        <v>119</v>
      </c>
      <c r="B175" s="339" t="s">
        <v>220</v>
      </c>
      <c r="C175" s="335"/>
      <c r="D175" s="335"/>
      <c r="E175" s="335"/>
      <c r="F175" s="335"/>
      <c r="G175" s="336"/>
      <c r="H175" s="337"/>
      <c r="I175" s="337"/>
      <c r="J175" s="337"/>
      <c r="K175" s="337"/>
      <c r="L175" s="337"/>
      <c r="M175" s="337"/>
      <c r="N175" s="337"/>
      <c r="O175" s="337"/>
      <c r="P175" s="337"/>
      <c r="Q175" s="337"/>
      <c r="R175" s="338"/>
      <c r="S175" s="338"/>
      <c r="T175" s="338"/>
      <c r="U175" s="338"/>
      <c r="V175" s="338"/>
      <c r="W175" s="338"/>
      <c r="X175" s="338"/>
      <c r="Y175" s="338"/>
      <c r="Z175" s="338"/>
      <c r="AA175" s="336"/>
      <c r="AB175" s="336"/>
      <c r="AC175" s="339"/>
    </row>
    <row r="176" spans="1:29">
      <c r="A176" s="409" t="s">
        <v>120</v>
      </c>
      <c r="B176" s="339" t="s">
        <v>221</v>
      </c>
      <c r="C176" s="335"/>
      <c r="D176" s="335"/>
      <c r="E176" s="335"/>
      <c r="F176" s="335"/>
      <c r="G176" s="328"/>
      <c r="H176" s="337"/>
      <c r="I176" s="337"/>
      <c r="J176" s="337"/>
      <c r="K176" s="337"/>
      <c r="L176" s="337"/>
      <c r="M176" s="337"/>
      <c r="N176" s="337"/>
      <c r="O176" s="337"/>
      <c r="P176" s="337"/>
      <c r="Q176" s="337"/>
      <c r="R176" s="338"/>
      <c r="S176" s="338"/>
      <c r="T176" s="338"/>
      <c r="U176" s="338"/>
      <c r="V176" s="338"/>
      <c r="W176" s="338"/>
      <c r="X176" s="338"/>
      <c r="Y176" s="338"/>
      <c r="Z176" s="338"/>
      <c r="AA176" s="336"/>
      <c r="AB176" s="336"/>
      <c r="AC176" s="339"/>
    </row>
    <row r="177" spans="1:29">
      <c r="A177" s="409">
        <v>9.5</v>
      </c>
      <c r="B177" s="344" t="s">
        <v>222</v>
      </c>
      <c r="C177" s="335"/>
      <c r="D177" s="335"/>
      <c r="E177" s="335"/>
      <c r="F177" s="335"/>
      <c r="G177" s="336"/>
      <c r="H177" s="337"/>
      <c r="I177" s="337"/>
      <c r="J177" s="337"/>
      <c r="K177" s="337"/>
      <c r="L177" s="337"/>
      <c r="M177" s="337"/>
      <c r="N177" s="337"/>
      <c r="O177" s="337"/>
      <c r="P177" s="337"/>
      <c r="Q177" s="337"/>
      <c r="R177" s="338"/>
      <c r="S177" s="338"/>
      <c r="T177" s="338"/>
      <c r="U177" s="338"/>
      <c r="V177" s="338"/>
      <c r="W177" s="338"/>
      <c r="X177" s="338"/>
      <c r="Y177" s="338"/>
      <c r="Z177" s="338"/>
      <c r="AA177" s="336"/>
      <c r="AB177" s="336"/>
      <c r="AC177" s="339"/>
    </row>
    <row r="178" spans="1:29">
      <c r="A178" s="409" t="s">
        <v>390</v>
      </c>
      <c r="B178" s="362" t="s">
        <v>1332</v>
      </c>
      <c r="C178" s="335"/>
      <c r="D178" s="335"/>
      <c r="E178" s="335"/>
      <c r="F178" s="335"/>
      <c r="G178" s="336"/>
      <c r="H178" s="337"/>
      <c r="I178" s="337"/>
      <c r="J178" s="337"/>
      <c r="K178" s="337"/>
      <c r="L178" s="337"/>
      <c r="M178" s="337"/>
      <c r="N178" s="337"/>
      <c r="O178" s="337"/>
      <c r="P178" s="337"/>
      <c r="Q178" s="337"/>
      <c r="R178" s="338"/>
      <c r="S178" s="338"/>
      <c r="T178" s="338"/>
      <c r="U178" s="338"/>
      <c r="V178" s="338"/>
      <c r="W178" s="338"/>
      <c r="X178" s="338"/>
      <c r="Y178" s="338"/>
      <c r="Z178" s="338"/>
      <c r="AA178" s="336"/>
      <c r="AB178" s="336"/>
      <c r="AC178" s="339"/>
    </row>
    <row r="179" spans="1:29">
      <c r="A179" s="409" t="s">
        <v>391</v>
      </c>
      <c r="B179" s="339" t="s">
        <v>225</v>
      </c>
      <c r="C179" s="335"/>
      <c r="D179" s="335"/>
      <c r="E179" s="335"/>
      <c r="F179" s="335"/>
      <c r="G179" s="336"/>
      <c r="H179" s="337"/>
      <c r="I179" s="337"/>
      <c r="J179" s="337"/>
      <c r="K179" s="337"/>
      <c r="L179" s="337"/>
      <c r="M179" s="337"/>
      <c r="N179" s="337"/>
      <c r="O179" s="337"/>
      <c r="P179" s="337"/>
      <c r="Q179" s="337"/>
      <c r="R179" s="338"/>
      <c r="S179" s="338"/>
      <c r="T179" s="338"/>
      <c r="U179" s="338"/>
      <c r="V179" s="338"/>
      <c r="W179" s="338"/>
      <c r="X179" s="338"/>
      <c r="Y179" s="338"/>
      <c r="Z179" s="338"/>
      <c r="AA179" s="336"/>
      <c r="AB179" s="336"/>
      <c r="AC179" s="339"/>
    </row>
    <row r="180" spans="1:29">
      <c r="A180" s="409" t="s">
        <v>392</v>
      </c>
      <c r="B180" s="339" t="s">
        <v>224</v>
      </c>
      <c r="C180" s="335"/>
      <c r="D180" s="335"/>
      <c r="E180" s="335"/>
      <c r="F180" s="335"/>
      <c r="G180" s="336"/>
      <c r="H180" s="337"/>
      <c r="I180" s="337"/>
      <c r="J180" s="337"/>
      <c r="K180" s="337"/>
      <c r="L180" s="337"/>
      <c r="M180" s="337"/>
      <c r="N180" s="337"/>
      <c r="O180" s="337"/>
      <c r="P180" s="337"/>
      <c r="Q180" s="337"/>
      <c r="R180" s="338"/>
      <c r="S180" s="338"/>
      <c r="T180" s="338"/>
      <c r="U180" s="338"/>
      <c r="V180" s="338"/>
      <c r="W180" s="338"/>
      <c r="X180" s="338"/>
      <c r="Y180" s="338"/>
      <c r="Z180" s="338"/>
      <c r="AA180" s="336"/>
      <c r="AB180" s="336"/>
      <c r="AC180" s="339"/>
    </row>
    <row r="181" spans="1:29">
      <c r="A181" s="409" t="s">
        <v>393</v>
      </c>
      <c r="B181" s="339" t="s">
        <v>226</v>
      </c>
      <c r="C181" s="335"/>
      <c r="D181" s="335"/>
      <c r="E181" s="335"/>
      <c r="F181" s="335"/>
      <c r="G181" s="336"/>
      <c r="H181" s="337"/>
      <c r="I181" s="337"/>
      <c r="J181" s="337"/>
      <c r="K181" s="337"/>
      <c r="L181" s="337"/>
      <c r="M181" s="337"/>
      <c r="N181" s="337"/>
      <c r="O181" s="337"/>
      <c r="P181" s="337"/>
      <c r="Q181" s="337"/>
      <c r="R181" s="338"/>
      <c r="S181" s="338"/>
      <c r="T181" s="338"/>
      <c r="U181" s="338"/>
      <c r="V181" s="338"/>
      <c r="W181" s="338"/>
      <c r="X181" s="338"/>
      <c r="Y181" s="338"/>
      <c r="Z181" s="338"/>
      <c r="AA181" s="336"/>
      <c r="AB181" s="336"/>
      <c r="AC181" s="339"/>
    </row>
    <row r="182" spans="1:29">
      <c r="A182" s="409" t="s">
        <v>394</v>
      </c>
      <c r="B182" s="339" t="s">
        <v>395</v>
      </c>
      <c r="C182" s="335"/>
      <c r="D182" s="335"/>
      <c r="E182" s="335"/>
      <c r="F182" s="335"/>
      <c r="G182" s="328"/>
      <c r="H182" s="337"/>
      <c r="I182" s="337"/>
      <c r="J182" s="337"/>
      <c r="K182" s="337"/>
      <c r="L182" s="337"/>
      <c r="M182" s="337"/>
      <c r="N182" s="337"/>
      <c r="O182" s="337"/>
      <c r="P182" s="337"/>
      <c r="Q182" s="337"/>
      <c r="R182" s="338"/>
      <c r="S182" s="338"/>
      <c r="T182" s="338"/>
      <c r="U182" s="338"/>
      <c r="V182" s="338"/>
      <c r="W182" s="338"/>
      <c r="X182" s="338"/>
      <c r="Y182" s="338"/>
      <c r="Z182" s="338"/>
      <c r="AA182" s="336"/>
      <c r="AB182" s="336"/>
      <c r="AC182" s="339"/>
    </row>
    <row r="183" spans="1:29">
      <c r="A183" s="409" t="s">
        <v>396</v>
      </c>
      <c r="B183" s="339" t="s">
        <v>227</v>
      </c>
      <c r="C183" s="335"/>
      <c r="D183" s="335"/>
      <c r="E183" s="335"/>
      <c r="F183" s="335"/>
      <c r="G183" s="336"/>
      <c r="H183" s="337"/>
      <c r="I183" s="337"/>
      <c r="J183" s="337"/>
      <c r="K183" s="337"/>
      <c r="L183" s="337"/>
      <c r="M183" s="337"/>
      <c r="N183" s="337"/>
      <c r="O183" s="337"/>
      <c r="P183" s="337"/>
      <c r="Q183" s="337"/>
      <c r="R183" s="338"/>
      <c r="S183" s="338"/>
      <c r="T183" s="338"/>
      <c r="U183" s="338"/>
      <c r="V183" s="338"/>
      <c r="W183" s="338"/>
      <c r="X183" s="338"/>
      <c r="Y183" s="338"/>
      <c r="Z183" s="338"/>
      <c r="AA183" s="336"/>
      <c r="AB183" s="336"/>
      <c r="AC183" s="339"/>
    </row>
    <row r="184" spans="1:29">
      <c r="A184" s="409" t="s">
        <v>397</v>
      </c>
      <c r="B184" s="339" t="s">
        <v>228</v>
      </c>
      <c r="C184" s="335"/>
      <c r="D184" s="335"/>
      <c r="E184" s="335"/>
      <c r="F184" s="335"/>
      <c r="G184" s="336"/>
      <c r="H184" s="337"/>
      <c r="I184" s="337"/>
      <c r="J184" s="337"/>
      <c r="K184" s="337"/>
      <c r="L184" s="337"/>
      <c r="M184" s="337"/>
      <c r="N184" s="337"/>
      <c r="O184" s="337"/>
      <c r="P184" s="337"/>
      <c r="Q184" s="337"/>
      <c r="R184" s="338"/>
      <c r="S184" s="338"/>
      <c r="T184" s="338"/>
      <c r="U184" s="338"/>
      <c r="V184" s="338"/>
      <c r="W184" s="338"/>
      <c r="X184" s="338"/>
      <c r="Y184" s="338"/>
      <c r="Z184" s="338"/>
      <c r="AA184" s="336"/>
      <c r="AB184" s="336"/>
      <c r="AC184" s="339"/>
    </row>
    <row r="185" spans="1:29">
      <c r="A185" s="409" t="s">
        <v>398</v>
      </c>
      <c r="B185" s="339" t="s">
        <v>229</v>
      </c>
      <c r="C185" s="335"/>
      <c r="D185" s="335"/>
      <c r="E185" s="335"/>
      <c r="F185" s="335"/>
      <c r="G185" s="336"/>
      <c r="H185" s="337"/>
      <c r="I185" s="337"/>
      <c r="J185" s="337"/>
      <c r="K185" s="337"/>
      <c r="L185" s="337"/>
      <c r="M185" s="337"/>
      <c r="N185" s="337"/>
      <c r="O185" s="337"/>
      <c r="P185" s="337"/>
      <c r="Q185" s="337"/>
      <c r="R185" s="338"/>
      <c r="S185" s="338"/>
      <c r="T185" s="338"/>
      <c r="U185" s="338"/>
      <c r="V185" s="338"/>
      <c r="W185" s="338"/>
      <c r="X185" s="338"/>
      <c r="Y185" s="338"/>
      <c r="Z185" s="338"/>
      <c r="AA185" s="336"/>
      <c r="AB185" s="336"/>
      <c r="AC185" s="339"/>
    </row>
    <row r="186" spans="1:29">
      <c r="A186" s="409" t="s">
        <v>399</v>
      </c>
      <c r="B186" s="362" t="s">
        <v>230</v>
      </c>
      <c r="C186" s="335"/>
      <c r="D186" s="335"/>
      <c r="E186" s="335"/>
      <c r="F186" s="335"/>
      <c r="G186" s="328"/>
      <c r="H186" s="337"/>
      <c r="I186" s="337"/>
      <c r="J186" s="337"/>
      <c r="K186" s="337"/>
      <c r="L186" s="337"/>
      <c r="M186" s="337"/>
      <c r="N186" s="337"/>
      <c r="O186" s="337"/>
      <c r="P186" s="337"/>
      <c r="Q186" s="337"/>
      <c r="R186" s="338"/>
      <c r="S186" s="338"/>
      <c r="T186" s="338"/>
      <c r="U186" s="338"/>
      <c r="V186" s="338"/>
      <c r="W186" s="338"/>
      <c r="X186" s="338"/>
      <c r="Y186" s="338"/>
      <c r="Z186" s="338"/>
      <c r="AA186" s="336"/>
      <c r="AB186" s="336"/>
      <c r="AC186" s="339"/>
    </row>
    <row r="187" spans="1:29">
      <c r="A187" s="409" t="s">
        <v>400</v>
      </c>
      <c r="B187" s="339" t="s">
        <v>231</v>
      </c>
      <c r="C187" s="335"/>
      <c r="D187" s="335"/>
      <c r="E187" s="335"/>
      <c r="F187" s="335"/>
      <c r="G187" s="336"/>
      <c r="H187" s="337"/>
      <c r="I187" s="337"/>
      <c r="J187" s="337"/>
      <c r="K187" s="337"/>
      <c r="L187" s="337"/>
      <c r="M187" s="337"/>
      <c r="N187" s="337"/>
      <c r="O187" s="337"/>
      <c r="P187" s="337"/>
      <c r="Q187" s="337"/>
      <c r="R187" s="338"/>
      <c r="S187" s="338"/>
      <c r="T187" s="338"/>
      <c r="U187" s="338"/>
      <c r="V187" s="338"/>
      <c r="W187" s="338"/>
      <c r="X187" s="338"/>
      <c r="Y187" s="338"/>
      <c r="Z187" s="338"/>
      <c r="AA187" s="336"/>
      <c r="AB187" s="336"/>
      <c r="AC187" s="339"/>
    </row>
    <row r="188" spans="1:29">
      <c r="A188" s="409" t="s">
        <v>401</v>
      </c>
      <c r="B188" s="339" t="s">
        <v>232</v>
      </c>
      <c r="C188" s="335"/>
      <c r="D188" s="335"/>
      <c r="E188" s="335"/>
      <c r="F188" s="335"/>
      <c r="G188" s="336"/>
      <c r="H188" s="337"/>
      <c r="I188" s="337"/>
      <c r="J188" s="337"/>
      <c r="K188" s="337"/>
      <c r="L188" s="337"/>
      <c r="M188" s="337"/>
      <c r="N188" s="337"/>
      <c r="O188" s="337"/>
      <c r="P188" s="337"/>
      <c r="Q188" s="337"/>
      <c r="R188" s="338"/>
      <c r="S188" s="338"/>
      <c r="T188" s="338"/>
      <c r="U188" s="338"/>
      <c r="V188" s="338"/>
      <c r="W188" s="338"/>
      <c r="X188" s="338"/>
      <c r="Y188" s="338"/>
      <c r="Z188" s="338"/>
      <c r="AA188" s="336"/>
      <c r="AB188" s="336"/>
      <c r="AC188" s="339"/>
    </row>
    <row r="189" spans="1:29">
      <c r="A189" s="409" t="s">
        <v>402</v>
      </c>
      <c r="B189" s="362" t="s">
        <v>233</v>
      </c>
      <c r="C189" s="335"/>
      <c r="D189" s="335"/>
      <c r="E189" s="335"/>
      <c r="F189" s="335"/>
      <c r="G189" s="336"/>
      <c r="H189" s="337"/>
      <c r="I189" s="337"/>
      <c r="J189" s="337"/>
      <c r="K189" s="337"/>
      <c r="L189" s="337"/>
      <c r="M189" s="337"/>
      <c r="N189" s="337"/>
      <c r="O189" s="337"/>
      <c r="P189" s="337"/>
      <c r="Q189" s="337"/>
      <c r="R189" s="338"/>
      <c r="S189" s="338"/>
      <c r="T189" s="338"/>
      <c r="U189" s="338"/>
      <c r="V189" s="338"/>
      <c r="W189" s="338"/>
      <c r="X189" s="338"/>
      <c r="Y189" s="338"/>
      <c r="Z189" s="338"/>
      <c r="AA189" s="336"/>
      <c r="AB189" s="336"/>
      <c r="AC189" s="339"/>
    </row>
    <row r="190" spans="1:29">
      <c r="A190" s="409" t="s">
        <v>403</v>
      </c>
      <c r="B190" s="339" t="s">
        <v>234</v>
      </c>
      <c r="C190" s="335"/>
      <c r="D190" s="335"/>
      <c r="E190" s="335"/>
      <c r="F190" s="335"/>
      <c r="G190" s="336"/>
      <c r="H190" s="337"/>
      <c r="I190" s="337"/>
      <c r="J190" s="337"/>
      <c r="K190" s="337"/>
      <c r="L190" s="337"/>
      <c r="M190" s="337"/>
      <c r="N190" s="337"/>
      <c r="O190" s="337"/>
      <c r="P190" s="337"/>
      <c r="Q190" s="337"/>
      <c r="R190" s="338"/>
      <c r="S190" s="338"/>
      <c r="T190" s="338"/>
      <c r="U190" s="338"/>
      <c r="V190" s="338"/>
      <c r="W190" s="338"/>
      <c r="X190" s="338"/>
      <c r="Y190" s="338"/>
      <c r="Z190" s="338"/>
      <c r="AA190" s="336"/>
      <c r="AB190" s="336"/>
      <c r="AC190" s="339"/>
    </row>
    <row r="191" spans="1:29" ht="16.5" customHeight="1">
      <c r="A191" s="409" t="s">
        <v>404</v>
      </c>
      <c r="B191" s="339" t="s">
        <v>235</v>
      </c>
      <c r="C191" s="335"/>
      <c r="D191" s="335"/>
      <c r="E191" s="335"/>
      <c r="F191" s="335"/>
      <c r="G191" s="336"/>
      <c r="H191" s="337"/>
      <c r="I191" s="337"/>
      <c r="J191" s="337"/>
      <c r="K191" s="337"/>
      <c r="L191" s="337"/>
      <c r="M191" s="337"/>
      <c r="N191" s="337"/>
      <c r="O191" s="337"/>
      <c r="P191" s="337"/>
      <c r="Q191" s="337"/>
      <c r="R191" s="338"/>
      <c r="S191" s="338"/>
      <c r="T191" s="338"/>
      <c r="U191" s="338"/>
      <c r="V191" s="338"/>
      <c r="W191" s="338"/>
      <c r="X191" s="338"/>
      <c r="Y191" s="338"/>
      <c r="Z191" s="338"/>
      <c r="AA191" s="336"/>
      <c r="AB191" s="336"/>
      <c r="AC191" s="339"/>
    </row>
    <row r="192" spans="1:29">
      <c r="A192" s="409" t="s">
        <v>405</v>
      </c>
      <c r="B192" s="339" t="s">
        <v>236</v>
      </c>
      <c r="C192" s="335"/>
      <c r="D192" s="335"/>
      <c r="E192" s="335"/>
      <c r="F192" s="335"/>
      <c r="G192" s="336"/>
      <c r="H192" s="337"/>
      <c r="I192" s="337"/>
      <c r="J192" s="337"/>
      <c r="K192" s="337"/>
      <c r="L192" s="337"/>
      <c r="M192" s="337"/>
      <c r="N192" s="337"/>
      <c r="O192" s="337"/>
      <c r="P192" s="337"/>
      <c r="Q192" s="337"/>
      <c r="R192" s="338"/>
      <c r="S192" s="338"/>
      <c r="T192" s="338"/>
      <c r="U192" s="338"/>
      <c r="V192" s="338"/>
      <c r="W192" s="338"/>
      <c r="X192" s="338"/>
      <c r="Y192" s="338"/>
      <c r="Z192" s="338"/>
      <c r="AA192" s="336"/>
      <c r="AB192" s="336"/>
      <c r="AC192" s="339"/>
    </row>
    <row r="193" spans="1:29">
      <c r="A193" s="409" t="s">
        <v>406</v>
      </c>
      <c r="B193" s="339" t="s">
        <v>237</v>
      </c>
      <c r="C193" s="335"/>
      <c r="D193" s="335"/>
      <c r="E193" s="335"/>
      <c r="F193" s="335"/>
      <c r="G193" s="328"/>
      <c r="H193" s="337"/>
      <c r="I193" s="337"/>
      <c r="J193" s="337"/>
      <c r="K193" s="337"/>
      <c r="L193" s="337"/>
      <c r="M193" s="337"/>
      <c r="N193" s="337"/>
      <c r="O193" s="337"/>
      <c r="P193" s="337"/>
      <c r="Q193" s="337"/>
      <c r="R193" s="338"/>
      <c r="S193" s="338"/>
      <c r="T193" s="338"/>
      <c r="U193" s="338"/>
      <c r="V193" s="338"/>
      <c r="W193" s="338"/>
      <c r="X193" s="338"/>
      <c r="Y193" s="338"/>
      <c r="Z193" s="338"/>
      <c r="AA193" s="336"/>
      <c r="AB193" s="336"/>
      <c r="AC193" s="339"/>
    </row>
    <row r="194" spans="1:29">
      <c r="A194" s="409" t="s">
        <v>407</v>
      </c>
      <c r="B194" s="339" t="s">
        <v>238</v>
      </c>
      <c r="C194" s="335"/>
      <c r="D194" s="335"/>
      <c r="E194" s="335"/>
      <c r="F194" s="335"/>
      <c r="G194" s="336"/>
      <c r="H194" s="337"/>
      <c r="I194" s="337"/>
      <c r="J194" s="337"/>
      <c r="K194" s="337"/>
      <c r="L194" s="337"/>
      <c r="M194" s="337"/>
      <c r="N194" s="337"/>
      <c r="O194" s="337"/>
      <c r="P194" s="337"/>
      <c r="Q194" s="337"/>
      <c r="R194" s="338"/>
      <c r="S194" s="338"/>
      <c r="T194" s="338"/>
      <c r="U194" s="338"/>
      <c r="V194" s="338"/>
      <c r="W194" s="338"/>
      <c r="X194" s="338"/>
      <c r="Y194" s="338"/>
      <c r="Z194" s="338"/>
      <c r="AA194" s="336"/>
      <c r="AB194" s="336"/>
      <c r="AC194" s="339"/>
    </row>
    <row r="195" spans="1:29">
      <c r="A195" s="409" t="s">
        <v>408</v>
      </c>
      <c r="B195" s="339" t="s">
        <v>239</v>
      </c>
      <c r="C195" s="335"/>
      <c r="D195" s="335"/>
      <c r="E195" s="335"/>
      <c r="F195" s="335"/>
      <c r="G195" s="336"/>
      <c r="H195" s="337"/>
      <c r="I195" s="337"/>
      <c r="J195" s="337"/>
      <c r="K195" s="337"/>
      <c r="L195" s="337"/>
      <c r="M195" s="337"/>
      <c r="N195" s="337"/>
      <c r="O195" s="337"/>
      <c r="P195" s="337"/>
      <c r="Q195" s="337"/>
      <c r="R195" s="338"/>
      <c r="S195" s="338"/>
      <c r="T195" s="338"/>
      <c r="U195" s="338"/>
      <c r="V195" s="338"/>
      <c r="W195" s="338"/>
      <c r="X195" s="338"/>
      <c r="Y195" s="338"/>
      <c r="Z195" s="338"/>
      <c r="AA195" s="336"/>
      <c r="AB195" s="336"/>
      <c r="AC195" s="339"/>
    </row>
    <row r="196" spans="1:29">
      <c r="A196" s="409" t="s">
        <v>409</v>
      </c>
      <c r="B196" s="339" t="s">
        <v>240</v>
      </c>
      <c r="C196" s="335"/>
      <c r="D196" s="335"/>
      <c r="E196" s="335"/>
      <c r="F196" s="335"/>
      <c r="G196" s="336"/>
      <c r="H196" s="337"/>
      <c r="I196" s="337"/>
      <c r="J196" s="337"/>
      <c r="K196" s="337"/>
      <c r="L196" s="337"/>
      <c r="M196" s="337"/>
      <c r="N196" s="337"/>
      <c r="O196" s="337"/>
      <c r="P196" s="337"/>
      <c r="Q196" s="337"/>
      <c r="R196" s="338"/>
      <c r="S196" s="338"/>
      <c r="T196" s="338"/>
      <c r="U196" s="338"/>
      <c r="V196" s="338"/>
      <c r="W196" s="338"/>
      <c r="X196" s="338"/>
      <c r="Y196" s="338"/>
      <c r="Z196" s="338"/>
      <c r="AA196" s="336"/>
      <c r="AB196" s="336"/>
      <c r="AC196" s="339"/>
    </row>
    <row r="197" spans="1:29">
      <c r="A197" s="409" t="s">
        <v>410</v>
      </c>
      <c r="B197" s="339" t="s">
        <v>241</v>
      </c>
      <c r="C197" s="335"/>
      <c r="D197" s="335"/>
      <c r="E197" s="335"/>
      <c r="F197" s="335"/>
      <c r="G197" s="328"/>
      <c r="H197" s="337"/>
      <c r="I197" s="337"/>
      <c r="J197" s="337"/>
      <c r="K197" s="337"/>
      <c r="L197" s="337"/>
      <c r="M197" s="337"/>
      <c r="N197" s="337"/>
      <c r="O197" s="337"/>
      <c r="P197" s="337"/>
      <c r="Q197" s="337"/>
      <c r="R197" s="338"/>
      <c r="S197" s="338"/>
      <c r="T197" s="338"/>
      <c r="U197" s="338"/>
      <c r="V197" s="338"/>
      <c r="W197" s="338"/>
      <c r="X197" s="338"/>
      <c r="Y197" s="338"/>
      <c r="Z197" s="338"/>
      <c r="AA197" s="336"/>
      <c r="AB197" s="336"/>
      <c r="AC197" s="339"/>
    </row>
    <row r="198" spans="1:29">
      <c r="A198" s="409" t="s">
        <v>411</v>
      </c>
      <c r="B198" s="339" t="s">
        <v>242</v>
      </c>
      <c r="C198" s="335"/>
      <c r="D198" s="335"/>
      <c r="E198" s="335"/>
      <c r="F198" s="335"/>
      <c r="G198" s="336"/>
      <c r="H198" s="337"/>
      <c r="I198" s="337"/>
      <c r="J198" s="337"/>
      <c r="K198" s="337"/>
      <c r="L198" s="337"/>
      <c r="M198" s="337"/>
      <c r="N198" s="337"/>
      <c r="O198" s="337"/>
      <c r="P198" s="337"/>
      <c r="Q198" s="337"/>
      <c r="R198" s="338"/>
      <c r="S198" s="338"/>
      <c r="T198" s="338"/>
      <c r="U198" s="338"/>
      <c r="V198" s="338"/>
      <c r="W198" s="338"/>
      <c r="X198" s="338"/>
      <c r="Y198" s="338"/>
      <c r="Z198" s="338"/>
      <c r="AA198" s="336"/>
      <c r="AB198" s="336"/>
      <c r="AC198" s="339"/>
    </row>
    <row r="199" spans="1:29">
      <c r="A199" s="418">
        <v>9.6</v>
      </c>
      <c r="B199" s="344" t="s">
        <v>243</v>
      </c>
      <c r="C199" s="335"/>
      <c r="D199" s="335"/>
      <c r="E199" s="335"/>
      <c r="F199" s="335"/>
      <c r="G199" s="336"/>
      <c r="H199" s="337"/>
      <c r="I199" s="337"/>
      <c r="J199" s="337"/>
      <c r="K199" s="337"/>
      <c r="L199" s="337"/>
      <c r="M199" s="337"/>
      <c r="N199" s="337"/>
      <c r="O199" s="337"/>
      <c r="P199" s="337"/>
      <c r="Q199" s="337"/>
      <c r="R199" s="338"/>
      <c r="S199" s="338"/>
      <c r="T199" s="338"/>
      <c r="U199" s="338"/>
      <c r="V199" s="338"/>
      <c r="W199" s="338"/>
      <c r="X199" s="338"/>
      <c r="Y199" s="338"/>
      <c r="Z199" s="338"/>
      <c r="AA199" s="336"/>
      <c r="AB199" s="336"/>
      <c r="AC199" s="339"/>
    </row>
    <row r="200" spans="1:29">
      <c r="A200" s="409" t="s">
        <v>412</v>
      </c>
      <c r="B200" s="362" t="s">
        <v>244</v>
      </c>
      <c r="C200" s="335"/>
      <c r="D200" s="335"/>
      <c r="E200" s="335"/>
      <c r="F200" s="335"/>
      <c r="G200" s="336"/>
      <c r="H200" s="337"/>
      <c r="I200" s="337"/>
      <c r="J200" s="337"/>
      <c r="K200" s="337"/>
      <c r="L200" s="337"/>
      <c r="M200" s="337"/>
      <c r="N200" s="337"/>
      <c r="O200" s="337"/>
      <c r="P200" s="337"/>
      <c r="Q200" s="337"/>
      <c r="R200" s="338"/>
      <c r="S200" s="338"/>
      <c r="T200" s="338"/>
      <c r="U200" s="338"/>
      <c r="V200" s="338"/>
      <c r="W200" s="338"/>
      <c r="X200" s="338"/>
      <c r="Y200" s="338"/>
      <c r="Z200" s="338"/>
      <c r="AA200" s="336"/>
      <c r="AB200" s="336"/>
      <c r="AC200" s="339"/>
    </row>
    <row r="201" spans="1:29">
      <c r="A201" s="409" t="s">
        <v>413</v>
      </c>
      <c r="B201" s="339" t="s">
        <v>245</v>
      </c>
      <c r="C201" s="335"/>
      <c r="D201" s="335"/>
      <c r="E201" s="335"/>
      <c r="F201" s="335"/>
      <c r="G201" s="336"/>
      <c r="H201" s="337"/>
      <c r="I201" s="337"/>
      <c r="J201" s="337"/>
      <c r="K201" s="337"/>
      <c r="L201" s="337"/>
      <c r="M201" s="337"/>
      <c r="N201" s="337"/>
      <c r="O201" s="337"/>
      <c r="P201" s="337"/>
      <c r="Q201" s="337"/>
      <c r="R201" s="338"/>
      <c r="S201" s="338"/>
      <c r="T201" s="338"/>
      <c r="U201" s="338"/>
      <c r="V201" s="338"/>
      <c r="W201" s="338"/>
      <c r="X201" s="338"/>
      <c r="Y201" s="338"/>
      <c r="Z201" s="338"/>
      <c r="AA201" s="336"/>
      <c r="AB201" s="336"/>
      <c r="AC201" s="339"/>
    </row>
    <row r="202" spans="1:29" ht="31.5">
      <c r="A202" s="409" t="s">
        <v>414</v>
      </c>
      <c r="B202" s="339" t="s">
        <v>246</v>
      </c>
      <c r="C202" s="335"/>
      <c r="D202" s="335"/>
      <c r="E202" s="335"/>
      <c r="F202" s="335"/>
      <c r="G202" s="336"/>
      <c r="H202" s="337"/>
      <c r="I202" s="337"/>
      <c r="J202" s="337"/>
      <c r="K202" s="337"/>
      <c r="L202" s="337"/>
      <c r="M202" s="337"/>
      <c r="N202" s="337"/>
      <c r="O202" s="337"/>
      <c r="P202" s="337"/>
      <c r="Q202" s="337"/>
      <c r="R202" s="338"/>
      <c r="S202" s="338"/>
      <c r="T202" s="338"/>
      <c r="U202" s="338"/>
      <c r="V202" s="338"/>
      <c r="W202" s="338"/>
      <c r="X202" s="338"/>
      <c r="Y202" s="338"/>
      <c r="Z202" s="338"/>
      <c r="AA202" s="336"/>
      <c r="AB202" s="336"/>
      <c r="AC202" s="339"/>
    </row>
    <row r="203" spans="1:29">
      <c r="A203" s="409" t="s">
        <v>415</v>
      </c>
      <c r="B203" s="362" t="s">
        <v>247</v>
      </c>
      <c r="C203" s="335"/>
      <c r="D203" s="335"/>
      <c r="E203" s="335"/>
      <c r="F203" s="335"/>
      <c r="G203" s="336"/>
      <c r="H203" s="337"/>
      <c r="I203" s="337"/>
      <c r="J203" s="337"/>
      <c r="K203" s="337"/>
      <c r="L203" s="337"/>
      <c r="M203" s="337"/>
      <c r="N203" s="337"/>
      <c r="O203" s="337"/>
      <c r="P203" s="337"/>
      <c r="Q203" s="337"/>
      <c r="R203" s="338"/>
      <c r="S203" s="338"/>
      <c r="T203" s="338"/>
      <c r="U203" s="338"/>
      <c r="V203" s="338"/>
      <c r="W203" s="338"/>
      <c r="X203" s="338"/>
      <c r="Y203" s="338"/>
      <c r="Z203" s="338"/>
      <c r="AA203" s="336"/>
      <c r="AB203" s="336"/>
      <c r="AC203" s="339"/>
    </row>
    <row r="204" spans="1:29">
      <c r="A204" s="409" t="s">
        <v>416</v>
      </c>
      <c r="B204" s="339" t="s">
        <v>248</v>
      </c>
      <c r="C204" s="335"/>
      <c r="D204" s="335"/>
      <c r="E204" s="335"/>
      <c r="F204" s="335"/>
      <c r="G204" s="336"/>
      <c r="H204" s="337"/>
      <c r="I204" s="337"/>
      <c r="J204" s="337"/>
      <c r="K204" s="337"/>
      <c r="L204" s="337"/>
      <c r="M204" s="337"/>
      <c r="N204" s="337"/>
      <c r="O204" s="337"/>
      <c r="P204" s="337"/>
      <c r="Q204" s="337"/>
      <c r="R204" s="338"/>
      <c r="S204" s="338"/>
      <c r="T204" s="338"/>
      <c r="U204" s="338"/>
      <c r="V204" s="338"/>
      <c r="W204" s="338"/>
      <c r="X204" s="338"/>
      <c r="Y204" s="338"/>
      <c r="Z204" s="338"/>
      <c r="AA204" s="336"/>
      <c r="AB204" s="336"/>
      <c r="AC204" s="339"/>
    </row>
    <row r="205" spans="1:29">
      <c r="A205" s="409" t="s">
        <v>417</v>
      </c>
      <c r="B205" s="339" t="s">
        <v>249</v>
      </c>
      <c r="C205" s="335"/>
      <c r="D205" s="335"/>
      <c r="E205" s="335"/>
      <c r="F205" s="335"/>
      <c r="G205" s="336"/>
      <c r="H205" s="337"/>
      <c r="I205" s="337"/>
      <c r="J205" s="337"/>
      <c r="K205" s="337"/>
      <c r="L205" s="337"/>
      <c r="M205" s="337"/>
      <c r="N205" s="337"/>
      <c r="O205" s="337"/>
      <c r="P205" s="337"/>
      <c r="Q205" s="337"/>
      <c r="R205" s="338"/>
      <c r="S205" s="338"/>
      <c r="T205" s="338"/>
      <c r="U205" s="338"/>
      <c r="V205" s="338"/>
      <c r="W205" s="338"/>
      <c r="X205" s="338"/>
      <c r="Y205" s="338"/>
      <c r="Z205" s="338"/>
      <c r="AA205" s="336"/>
      <c r="AB205" s="336"/>
      <c r="AC205" s="339"/>
    </row>
    <row r="206" spans="1:29">
      <c r="A206" s="409" t="s">
        <v>418</v>
      </c>
      <c r="B206" s="362" t="s">
        <v>250</v>
      </c>
      <c r="C206" s="335"/>
      <c r="D206" s="335"/>
      <c r="E206" s="335"/>
      <c r="F206" s="335"/>
      <c r="G206" s="336"/>
      <c r="H206" s="337"/>
      <c r="I206" s="337"/>
      <c r="J206" s="337"/>
      <c r="K206" s="337"/>
      <c r="L206" s="337"/>
      <c r="M206" s="337"/>
      <c r="N206" s="337"/>
      <c r="O206" s="337"/>
      <c r="P206" s="337"/>
      <c r="Q206" s="337"/>
      <c r="R206" s="338"/>
      <c r="S206" s="338"/>
      <c r="T206" s="338"/>
      <c r="U206" s="338"/>
      <c r="V206" s="338"/>
      <c r="W206" s="338"/>
      <c r="X206" s="338"/>
      <c r="Y206" s="338"/>
      <c r="Z206" s="338"/>
      <c r="AA206" s="336"/>
      <c r="AB206" s="336"/>
      <c r="AC206" s="339"/>
    </row>
    <row r="207" spans="1:29">
      <c r="A207" s="409" t="s">
        <v>419</v>
      </c>
      <c r="B207" s="339" t="s">
        <v>251</v>
      </c>
      <c r="C207" s="335"/>
      <c r="D207" s="335"/>
      <c r="E207" s="335"/>
      <c r="F207" s="335"/>
      <c r="G207" s="336"/>
      <c r="H207" s="337"/>
      <c r="I207" s="337"/>
      <c r="J207" s="337"/>
      <c r="K207" s="337"/>
      <c r="L207" s="337"/>
      <c r="M207" s="337"/>
      <c r="N207" s="337"/>
      <c r="O207" s="337"/>
      <c r="P207" s="337"/>
      <c r="Q207" s="337"/>
      <c r="R207" s="338"/>
      <c r="S207" s="338"/>
      <c r="T207" s="338"/>
      <c r="U207" s="338"/>
      <c r="V207" s="338"/>
      <c r="W207" s="338"/>
      <c r="X207" s="338"/>
      <c r="Y207" s="338"/>
      <c r="Z207" s="338"/>
      <c r="AA207" s="336"/>
      <c r="AB207" s="336"/>
      <c r="AC207" s="339"/>
    </row>
    <row r="208" spans="1:29">
      <c r="A208" s="409" t="s">
        <v>420</v>
      </c>
      <c r="B208" s="339" t="s">
        <v>252</v>
      </c>
      <c r="C208" s="335"/>
      <c r="D208" s="335"/>
      <c r="E208" s="335"/>
      <c r="F208" s="335"/>
      <c r="G208" s="336"/>
      <c r="H208" s="337"/>
      <c r="I208" s="337"/>
      <c r="J208" s="337"/>
      <c r="K208" s="337"/>
      <c r="L208" s="337"/>
      <c r="M208" s="337"/>
      <c r="N208" s="337"/>
      <c r="O208" s="337"/>
      <c r="P208" s="337"/>
      <c r="Q208" s="337"/>
      <c r="R208" s="338"/>
      <c r="S208" s="338"/>
      <c r="T208" s="338"/>
      <c r="U208" s="338"/>
      <c r="V208" s="338"/>
      <c r="W208" s="338"/>
      <c r="X208" s="338"/>
      <c r="Y208" s="338"/>
      <c r="Z208" s="338"/>
      <c r="AA208" s="336"/>
      <c r="AB208" s="336"/>
      <c r="AC208" s="339"/>
    </row>
    <row r="209" spans="1:29">
      <c r="A209" s="409" t="s">
        <v>421</v>
      </c>
      <c r="B209" s="362" t="s">
        <v>253</v>
      </c>
      <c r="C209" s="335"/>
      <c r="D209" s="335"/>
      <c r="E209" s="335"/>
      <c r="F209" s="335"/>
      <c r="G209" s="336"/>
      <c r="H209" s="337"/>
      <c r="I209" s="337"/>
      <c r="J209" s="337"/>
      <c r="K209" s="337"/>
      <c r="L209" s="337"/>
      <c r="M209" s="337"/>
      <c r="N209" s="337"/>
      <c r="O209" s="337"/>
      <c r="P209" s="337"/>
      <c r="Q209" s="337"/>
      <c r="R209" s="338"/>
      <c r="S209" s="338"/>
      <c r="T209" s="338"/>
      <c r="U209" s="338"/>
      <c r="V209" s="338"/>
      <c r="W209" s="338"/>
      <c r="X209" s="338"/>
      <c r="Y209" s="338"/>
      <c r="Z209" s="338"/>
      <c r="AA209" s="336"/>
      <c r="AB209" s="336"/>
      <c r="AC209" s="339"/>
    </row>
    <row r="210" spans="1:29">
      <c r="A210" s="409" t="s">
        <v>422</v>
      </c>
      <c r="B210" s="339" t="s">
        <v>254</v>
      </c>
      <c r="C210" s="335"/>
      <c r="D210" s="335"/>
      <c r="E210" s="335"/>
      <c r="F210" s="335"/>
      <c r="G210" s="336"/>
      <c r="H210" s="337"/>
      <c r="I210" s="337"/>
      <c r="J210" s="337"/>
      <c r="K210" s="337"/>
      <c r="L210" s="337"/>
      <c r="M210" s="337"/>
      <c r="N210" s="337"/>
      <c r="O210" s="337"/>
      <c r="P210" s="337"/>
      <c r="Q210" s="337"/>
      <c r="R210" s="338"/>
      <c r="S210" s="338"/>
      <c r="T210" s="338"/>
      <c r="U210" s="338"/>
      <c r="V210" s="338"/>
      <c r="W210" s="338"/>
      <c r="X210" s="338"/>
      <c r="Y210" s="338"/>
      <c r="Z210" s="338"/>
      <c r="AA210" s="336"/>
      <c r="AB210" s="336"/>
      <c r="AC210" s="339"/>
    </row>
    <row r="211" spans="1:29">
      <c r="A211" s="409" t="s">
        <v>423</v>
      </c>
      <c r="B211" s="339" t="s">
        <v>255</v>
      </c>
      <c r="C211" s="335"/>
      <c r="D211" s="335"/>
      <c r="E211" s="335"/>
      <c r="F211" s="335"/>
      <c r="G211" s="336"/>
      <c r="H211" s="337"/>
      <c r="I211" s="337"/>
      <c r="J211" s="337"/>
      <c r="K211" s="337"/>
      <c r="L211" s="337"/>
      <c r="M211" s="337"/>
      <c r="N211" s="337"/>
      <c r="O211" s="337"/>
      <c r="P211" s="337"/>
      <c r="Q211" s="337"/>
      <c r="R211" s="338"/>
      <c r="S211" s="338"/>
      <c r="T211" s="338"/>
      <c r="U211" s="338"/>
      <c r="V211" s="338"/>
      <c r="W211" s="338"/>
      <c r="X211" s="338"/>
      <c r="Y211" s="338"/>
      <c r="Z211" s="338"/>
      <c r="AA211" s="336"/>
      <c r="AB211" s="336"/>
      <c r="AC211" s="339"/>
    </row>
    <row r="212" spans="1:29">
      <c r="A212" s="409" t="s">
        <v>424</v>
      </c>
      <c r="B212" s="339" t="s">
        <v>256</v>
      </c>
      <c r="C212" s="335"/>
      <c r="D212" s="335"/>
      <c r="E212" s="335"/>
      <c r="F212" s="335"/>
      <c r="G212" s="336"/>
      <c r="H212" s="337"/>
      <c r="I212" s="337"/>
      <c r="J212" s="337"/>
      <c r="K212" s="337"/>
      <c r="L212" s="337"/>
      <c r="M212" s="337"/>
      <c r="N212" s="337"/>
      <c r="O212" s="337"/>
      <c r="P212" s="337"/>
      <c r="Q212" s="337"/>
      <c r="R212" s="338"/>
      <c r="S212" s="338"/>
      <c r="T212" s="338"/>
      <c r="U212" s="338"/>
      <c r="V212" s="338"/>
      <c r="W212" s="338"/>
      <c r="X212" s="338"/>
      <c r="Y212" s="338"/>
      <c r="Z212" s="338"/>
      <c r="AA212" s="336"/>
      <c r="AB212" s="336"/>
      <c r="AC212" s="339"/>
    </row>
    <row r="213" spans="1:29">
      <c r="A213" s="409" t="s">
        <v>425</v>
      </c>
      <c r="B213" s="339" t="s">
        <v>257</v>
      </c>
      <c r="C213" s="335"/>
      <c r="D213" s="335"/>
      <c r="E213" s="335"/>
      <c r="F213" s="335"/>
      <c r="G213" s="336"/>
      <c r="H213" s="337"/>
      <c r="I213" s="337"/>
      <c r="J213" s="337"/>
      <c r="K213" s="337"/>
      <c r="L213" s="337"/>
      <c r="M213" s="337"/>
      <c r="N213" s="337"/>
      <c r="O213" s="337"/>
      <c r="P213" s="337"/>
      <c r="Q213" s="337"/>
      <c r="R213" s="338"/>
      <c r="S213" s="338"/>
      <c r="T213" s="338"/>
      <c r="U213" s="338"/>
      <c r="V213" s="338"/>
      <c r="W213" s="338"/>
      <c r="X213" s="338"/>
      <c r="Y213" s="338"/>
      <c r="Z213" s="338"/>
      <c r="AA213" s="336"/>
      <c r="AB213" s="336"/>
      <c r="AC213" s="339"/>
    </row>
    <row r="214" spans="1:29">
      <c r="A214" s="409" t="s">
        <v>426</v>
      </c>
      <c r="B214" s="339" t="s">
        <v>258</v>
      </c>
      <c r="C214" s="335"/>
      <c r="D214" s="335"/>
      <c r="E214" s="335"/>
      <c r="F214" s="335"/>
      <c r="G214" s="336"/>
      <c r="H214" s="337"/>
      <c r="I214" s="337"/>
      <c r="J214" s="337"/>
      <c r="K214" s="337"/>
      <c r="L214" s="337"/>
      <c r="M214" s="337"/>
      <c r="N214" s="337"/>
      <c r="O214" s="337"/>
      <c r="P214" s="337"/>
      <c r="Q214" s="337"/>
      <c r="R214" s="338"/>
      <c r="S214" s="338"/>
      <c r="T214" s="338"/>
      <c r="U214" s="338"/>
      <c r="V214" s="338"/>
      <c r="W214" s="338"/>
      <c r="X214" s="338"/>
      <c r="Y214" s="338"/>
      <c r="Z214" s="338"/>
      <c r="AA214" s="336"/>
      <c r="AB214" s="336"/>
      <c r="AC214" s="339"/>
    </row>
    <row r="215" spans="1:29">
      <c r="A215" s="409" t="s">
        <v>427</v>
      </c>
      <c r="B215" s="339" t="s">
        <v>259</v>
      </c>
      <c r="C215" s="335"/>
      <c r="D215" s="335"/>
      <c r="E215" s="335"/>
      <c r="F215" s="335"/>
      <c r="G215" s="336"/>
      <c r="H215" s="337"/>
      <c r="I215" s="337"/>
      <c r="J215" s="337"/>
      <c r="K215" s="337"/>
      <c r="L215" s="337"/>
      <c r="M215" s="337"/>
      <c r="N215" s="337"/>
      <c r="O215" s="337"/>
      <c r="P215" s="337"/>
      <c r="Q215" s="337"/>
      <c r="R215" s="338"/>
      <c r="S215" s="338"/>
      <c r="T215" s="338"/>
      <c r="U215" s="338"/>
      <c r="V215" s="338"/>
      <c r="W215" s="338"/>
      <c r="X215" s="338"/>
      <c r="Y215" s="338"/>
      <c r="Z215" s="338"/>
      <c r="AA215" s="336"/>
      <c r="AB215" s="336"/>
      <c r="AC215" s="339"/>
    </row>
    <row r="216" spans="1:29">
      <c r="A216" s="409">
        <v>9.6999999999999993</v>
      </c>
      <c r="B216" s="344" t="s">
        <v>260</v>
      </c>
      <c r="C216" s="335"/>
      <c r="D216" s="335"/>
      <c r="E216" s="335"/>
      <c r="F216" s="335"/>
      <c r="G216" s="336"/>
      <c r="H216" s="337"/>
      <c r="I216" s="337"/>
      <c r="J216" s="337"/>
      <c r="K216" s="337"/>
      <c r="L216" s="337"/>
      <c r="M216" s="337"/>
      <c r="N216" s="337"/>
      <c r="O216" s="337"/>
      <c r="P216" s="337"/>
      <c r="Q216" s="337"/>
      <c r="R216" s="338"/>
      <c r="S216" s="338"/>
      <c r="T216" s="338"/>
      <c r="U216" s="338"/>
      <c r="V216" s="338"/>
      <c r="W216" s="338"/>
      <c r="X216" s="338"/>
      <c r="Y216" s="338"/>
      <c r="Z216" s="338"/>
      <c r="AA216" s="336"/>
      <c r="AB216" s="336"/>
      <c r="AC216" s="339"/>
    </row>
    <row r="217" spans="1:29">
      <c r="A217" s="409" t="s">
        <v>428</v>
      </c>
      <c r="B217" s="339" t="s">
        <v>261</v>
      </c>
      <c r="C217" s="335"/>
      <c r="D217" s="335"/>
      <c r="E217" s="335"/>
      <c r="F217" s="335"/>
      <c r="G217" s="336"/>
      <c r="H217" s="337"/>
      <c r="I217" s="337"/>
      <c r="J217" s="337"/>
      <c r="K217" s="337"/>
      <c r="L217" s="337"/>
      <c r="M217" s="337"/>
      <c r="N217" s="337"/>
      <c r="O217" s="337"/>
      <c r="P217" s="337"/>
      <c r="Q217" s="337"/>
      <c r="R217" s="338"/>
      <c r="S217" s="338"/>
      <c r="T217" s="338"/>
      <c r="U217" s="338"/>
      <c r="V217" s="338"/>
      <c r="W217" s="338"/>
      <c r="X217" s="338"/>
      <c r="Y217" s="338"/>
      <c r="Z217" s="338"/>
      <c r="AA217" s="336"/>
      <c r="AB217" s="336"/>
      <c r="AC217" s="339"/>
    </row>
    <row r="218" spans="1:29">
      <c r="A218" s="409" t="s">
        <v>429</v>
      </c>
      <c r="B218" s="339" t="s">
        <v>262</v>
      </c>
      <c r="C218" s="335"/>
      <c r="D218" s="335"/>
      <c r="E218" s="335"/>
      <c r="F218" s="335"/>
      <c r="G218" s="336"/>
      <c r="H218" s="337"/>
      <c r="I218" s="337"/>
      <c r="J218" s="337"/>
      <c r="K218" s="337"/>
      <c r="L218" s="337"/>
      <c r="M218" s="337"/>
      <c r="N218" s="337"/>
      <c r="O218" s="337"/>
      <c r="P218" s="337"/>
      <c r="Q218" s="337"/>
      <c r="R218" s="338"/>
      <c r="S218" s="338"/>
      <c r="T218" s="338"/>
      <c r="U218" s="338"/>
      <c r="V218" s="338"/>
      <c r="W218" s="338"/>
      <c r="X218" s="338"/>
      <c r="Y218" s="338"/>
      <c r="Z218" s="338"/>
      <c r="AA218" s="336"/>
      <c r="AB218" s="336"/>
      <c r="AC218" s="339"/>
    </row>
    <row r="219" spans="1:29">
      <c r="A219" s="409" t="s">
        <v>430</v>
      </c>
      <c r="B219" s="339" t="s">
        <v>263</v>
      </c>
      <c r="C219" s="335"/>
      <c r="D219" s="335"/>
      <c r="E219" s="335"/>
      <c r="F219" s="335"/>
      <c r="G219" s="336"/>
      <c r="H219" s="337"/>
      <c r="I219" s="337"/>
      <c r="J219" s="337"/>
      <c r="K219" s="337"/>
      <c r="L219" s="337"/>
      <c r="M219" s="337"/>
      <c r="N219" s="337"/>
      <c r="O219" s="337"/>
      <c r="P219" s="337"/>
      <c r="Q219" s="337"/>
      <c r="R219" s="338"/>
      <c r="S219" s="338"/>
      <c r="T219" s="338"/>
      <c r="U219" s="338"/>
      <c r="V219" s="338"/>
      <c r="W219" s="338"/>
      <c r="X219" s="338"/>
      <c r="Y219" s="338"/>
      <c r="Z219" s="338"/>
      <c r="AA219" s="336"/>
      <c r="AB219" s="336"/>
      <c r="AC219" s="339"/>
    </row>
    <row r="220" spans="1:29">
      <c r="A220" s="409" t="s">
        <v>431</v>
      </c>
      <c r="B220" s="339" t="s">
        <v>264</v>
      </c>
      <c r="C220" s="335"/>
      <c r="D220" s="335"/>
      <c r="E220" s="335"/>
      <c r="F220" s="335"/>
      <c r="G220" s="336"/>
      <c r="H220" s="337"/>
      <c r="I220" s="337"/>
      <c r="J220" s="337"/>
      <c r="K220" s="337"/>
      <c r="L220" s="337"/>
      <c r="M220" s="337"/>
      <c r="N220" s="337"/>
      <c r="O220" s="337"/>
      <c r="P220" s="337"/>
      <c r="Q220" s="337"/>
      <c r="R220" s="338"/>
      <c r="S220" s="338"/>
      <c r="T220" s="338"/>
      <c r="U220" s="338"/>
      <c r="V220" s="338"/>
      <c r="W220" s="338"/>
      <c r="X220" s="338"/>
      <c r="Y220" s="338"/>
      <c r="Z220" s="338"/>
      <c r="AA220" s="336"/>
      <c r="AB220" s="336"/>
      <c r="AC220" s="339"/>
    </row>
    <row r="221" spans="1:29">
      <c r="A221" s="409" t="s">
        <v>432</v>
      </c>
      <c r="B221" s="339" t="s">
        <v>265</v>
      </c>
      <c r="C221" s="335"/>
      <c r="D221" s="335"/>
      <c r="E221" s="335"/>
      <c r="F221" s="335"/>
      <c r="G221" s="336"/>
      <c r="H221" s="337"/>
      <c r="I221" s="337"/>
      <c r="J221" s="337"/>
      <c r="K221" s="337"/>
      <c r="L221" s="337"/>
      <c r="M221" s="337"/>
      <c r="N221" s="337"/>
      <c r="O221" s="337"/>
      <c r="P221" s="337"/>
      <c r="Q221" s="337"/>
      <c r="R221" s="338"/>
      <c r="S221" s="338"/>
      <c r="T221" s="338"/>
      <c r="U221" s="338"/>
      <c r="V221" s="338"/>
      <c r="W221" s="338"/>
      <c r="X221" s="338"/>
      <c r="Y221" s="338"/>
      <c r="Z221" s="338"/>
      <c r="AA221" s="336"/>
      <c r="AB221" s="336"/>
      <c r="AC221" s="339"/>
    </row>
    <row r="222" spans="1:29" ht="15" customHeight="1">
      <c r="A222" s="409">
        <v>9.8000000000000007</v>
      </c>
      <c r="B222" s="344" t="s">
        <v>472</v>
      </c>
      <c r="C222" s="335"/>
      <c r="D222" s="335"/>
      <c r="E222" s="335"/>
      <c r="F222" s="335"/>
      <c r="G222" s="336"/>
      <c r="H222" s="337"/>
      <c r="I222" s="337"/>
      <c r="J222" s="337"/>
      <c r="K222" s="337"/>
      <c r="L222" s="337"/>
      <c r="M222" s="337"/>
      <c r="N222" s="337"/>
      <c r="O222" s="337"/>
      <c r="P222" s="337"/>
      <c r="Q222" s="337"/>
      <c r="R222" s="338"/>
      <c r="S222" s="338"/>
      <c r="T222" s="338"/>
      <c r="U222" s="338"/>
      <c r="V222" s="338"/>
      <c r="W222" s="338"/>
      <c r="X222" s="338"/>
      <c r="Y222" s="338"/>
      <c r="Z222" s="338"/>
      <c r="AA222" s="336"/>
      <c r="AB222" s="336"/>
      <c r="AC222" s="339"/>
    </row>
    <row r="223" spans="1:29">
      <c r="A223" s="409" t="s">
        <v>433</v>
      </c>
      <c r="B223" s="339" t="s">
        <v>266</v>
      </c>
      <c r="C223" s="335"/>
      <c r="D223" s="335"/>
      <c r="E223" s="335"/>
      <c r="F223" s="335"/>
      <c r="G223" s="336"/>
      <c r="H223" s="337"/>
      <c r="I223" s="337"/>
      <c r="J223" s="337"/>
      <c r="K223" s="337"/>
      <c r="L223" s="337"/>
      <c r="M223" s="337"/>
      <c r="N223" s="337"/>
      <c r="O223" s="337"/>
      <c r="P223" s="337"/>
      <c r="Q223" s="337"/>
      <c r="R223" s="338"/>
      <c r="S223" s="338"/>
      <c r="T223" s="338"/>
      <c r="U223" s="338"/>
      <c r="V223" s="338"/>
      <c r="W223" s="338"/>
      <c r="X223" s="338"/>
      <c r="Y223" s="338"/>
      <c r="Z223" s="338"/>
      <c r="AA223" s="336"/>
      <c r="AB223" s="336"/>
      <c r="AC223" s="339"/>
    </row>
    <row r="224" spans="1:29">
      <c r="A224" s="409">
        <v>898.2</v>
      </c>
      <c r="B224" s="339" t="s">
        <v>267</v>
      </c>
      <c r="C224" s="335"/>
      <c r="D224" s="335"/>
      <c r="E224" s="335"/>
      <c r="F224" s="335"/>
      <c r="G224" s="336"/>
      <c r="H224" s="337"/>
      <c r="I224" s="337"/>
      <c r="J224" s="337"/>
      <c r="K224" s="337"/>
      <c r="L224" s="337"/>
      <c r="M224" s="337"/>
      <c r="N224" s="337"/>
      <c r="O224" s="337"/>
      <c r="P224" s="337"/>
      <c r="Q224" s="337"/>
      <c r="R224" s="338"/>
      <c r="S224" s="338"/>
      <c r="T224" s="338"/>
      <c r="U224" s="338"/>
      <c r="V224" s="338"/>
      <c r="W224" s="338"/>
      <c r="X224" s="338"/>
      <c r="Y224" s="338"/>
      <c r="Z224" s="338"/>
      <c r="AA224" s="336"/>
      <c r="AB224" s="336"/>
      <c r="AC224" s="339"/>
    </row>
    <row r="225" spans="1:30">
      <c r="A225" s="409">
        <v>9.9</v>
      </c>
      <c r="B225" s="329" t="s">
        <v>268</v>
      </c>
      <c r="C225" s="335"/>
      <c r="D225" s="335"/>
      <c r="E225" s="335"/>
      <c r="F225" s="335"/>
      <c r="G225" s="336"/>
      <c r="H225" s="337"/>
      <c r="I225" s="337"/>
      <c r="J225" s="337"/>
      <c r="K225" s="337"/>
      <c r="L225" s="337"/>
      <c r="M225" s="337"/>
      <c r="N225" s="337"/>
      <c r="O225" s="337"/>
      <c r="P225" s="337"/>
      <c r="Q225" s="337"/>
      <c r="R225" s="338"/>
      <c r="S225" s="338"/>
      <c r="T225" s="338"/>
      <c r="U225" s="338"/>
      <c r="V225" s="338"/>
      <c r="W225" s="338"/>
      <c r="X225" s="338"/>
      <c r="Y225" s="338"/>
      <c r="Z225" s="338"/>
      <c r="AA225" s="336"/>
      <c r="AB225" s="336"/>
      <c r="AC225" s="339"/>
    </row>
    <row r="226" spans="1:30" s="377" customFormat="1">
      <c r="A226" s="419">
        <v>9.1</v>
      </c>
      <c r="B226" s="376" t="s">
        <v>436</v>
      </c>
      <c r="C226" s="335"/>
      <c r="D226" s="335"/>
      <c r="E226" s="335"/>
      <c r="F226" s="335"/>
      <c r="G226" s="336"/>
      <c r="H226" s="337"/>
      <c r="I226" s="337"/>
      <c r="J226" s="337"/>
      <c r="K226" s="337"/>
      <c r="L226" s="337"/>
      <c r="M226" s="337"/>
      <c r="N226" s="337"/>
      <c r="O226" s="337"/>
      <c r="P226" s="337"/>
      <c r="Q226" s="337"/>
      <c r="R226" s="338"/>
      <c r="S226" s="338"/>
      <c r="T226" s="338"/>
      <c r="U226" s="338"/>
      <c r="V226" s="338"/>
      <c r="W226" s="338"/>
      <c r="X226" s="338"/>
      <c r="Y226" s="338"/>
      <c r="Z226" s="338"/>
      <c r="AA226" s="336"/>
      <c r="AB226" s="336"/>
      <c r="AC226" s="339"/>
    </row>
    <row r="227" spans="1:30" s="377" customFormat="1">
      <c r="A227" s="420" t="s">
        <v>1333</v>
      </c>
      <c r="B227" s="339" t="s">
        <v>1334</v>
      </c>
      <c r="C227" s="335"/>
      <c r="D227" s="335"/>
      <c r="E227" s="335"/>
      <c r="F227" s="335"/>
      <c r="G227" s="336"/>
      <c r="H227" s="337"/>
      <c r="I227" s="337"/>
      <c r="J227" s="337"/>
      <c r="K227" s="337"/>
      <c r="L227" s="337"/>
      <c r="M227" s="337"/>
      <c r="N227" s="337"/>
      <c r="O227" s="337"/>
      <c r="P227" s="337"/>
      <c r="Q227" s="337"/>
      <c r="R227" s="338"/>
      <c r="S227" s="338"/>
      <c r="T227" s="338"/>
      <c r="U227" s="338"/>
      <c r="V227" s="338"/>
      <c r="W227" s="338"/>
      <c r="X227" s="338"/>
      <c r="Y227" s="338"/>
      <c r="Z227" s="338"/>
      <c r="AA227" s="336"/>
      <c r="AB227" s="336"/>
      <c r="AC227" s="339"/>
      <c r="AD227" s="377" t="s">
        <v>1335</v>
      </c>
    </row>
    <row r="228" spans="1:30" s="377" customFormat="1">
      <c r="A228" s="420" t="s">
        <v>1337</v>
      </c>
      <c r="B228" s="339" t="s">
        <v>1338</v>
      </c>
      <c r="C228" s="335"/>
      <c r="D228" s="335"/>
      <c r="E228" s="335"/>
      <c r="F228" s="335"/>
      <c r="G228" s="336"/>
      <c r="H228" s="337"/>
      <c r="I228" s="337"/>
      <c r="J228" s="337"/>
      <c r="K228" s="337"/>
      <c r="L228" s="337"/>
      <c r="M228" s="337"/>
      <c r="N228" s="337"/>
      <c r="O228" s="337"/>
      <c r="P228" s="337"/>
      <c r="Q228" s="337"/>
      <c r="R228" s="338"/>
      <c r="S228" s="338"/>
      <c r="T228" s="338"/>
      <c r="U228" s="338"/>
      <c r="V228" s="338"/>
      <c r="W228" s="338"/>
      <c r="X228" s="338"/>
      <c r="Y228" s="338"/>
      <c r="Z228" s="338"/>
      <c r="AA228" s="336"/>
      <c r="AB228" s="336"/>
      <c r="AC228" s="339"/>
      <c r="AD228" s="377" t="s">
        <v>1336</v>
      </c>
    </row>
    <row r="229" spans="1:30" s="377" customFormat="1">
      <c r="A229" s="419">
        <v>9.11</v>
      </c>
      <c r="B229" s="376" t="s">
        <v>442</v>
      </c>
      <c r="C229" s="335"/>
      <c r="D229" s="335"/>
      <c r="E229" s="335"/>
      <c r="F229" s="335"/>
      <c r="G229" s="336"/>
      <c r="H229" s="337"/>
      <c r="I229" s="337"/>
      <c r="J229" s="337"/>
      <c r="K229" s="337"/>
      <c r="L229" s="337"/>
      <c r="M229" s="337"/>
      <c r="N229" s="337"/>
      <c r="O229" s="337"/>
      <c r="P229" s="337"/>
      <c r="Q229" s="337"/>
      <c r="R229" s="338"/>
      <c r="S229" s="338"/>
      <c r="T229" s="338"/>
      <c r="U229" s="338"/>
      <c r="V229" s="338"/>
      <c r="W229" s="338"/>
      <c r="X229" s="338"/>
      <c r="Y229" s="338"/>
      <c r="Z229" s="338"/>
      <c r="AA229" s="336"/>
      <c r="AB229" s="336"/>
      <c r="AC229" s="339"/>
    </row>
    <row r="230" spans="1:30" s="377" customFormat="1">
      <c r="A230" s="420" t="s">
        <v>1339</v>
      </c>
      <c r="B230" s="378" t="s">
        <v>1340</v>
      </c>
      <c r="C230" s="335"/>
      <c r="D230" s="335"/>
      <c r="E230" s="335"/>
      <c r="F230" s="335"/>
      <c r="G230" s="336"/>
      <c r="H230" s="337"/>
      <c r="I230" s="337"/>
      <c r="J230" s="337"/>
      <c r="K230" s="337"/>
      <c r="L230" s="337"/>
      <c r="M230" s="337"/>
      <c r="N230" s="337"/>
      <c r="O230" s="337"/>
      <c r="P230" s="337"/>
      <c r="Q230" s="337"/>
      <c r="R230" s="338"/>
      <c r="S230" s="338"/>
      <c r="T230" s="338"/>
      <c r="U230" s="338"/>
      <c r="V230" s="338"/>
      <c r="W230" s="338"/>
      <c r="X230" s="338"/>
      <c r="Y230" s="338"/>
      <c r="Z230" s="338"/>
      <c r="AA230" s="336"/>
      <c r="AB230" s="336"/>
      <c r="AC230" s="339"/>
    </row>
    <row r="231" spans="1:30" s="377" customFormat="1">
      <c r="A231" s="420" t="s">
        <v>1341</v>
      </c>
      <c r="B231" s="378" t="s">
        <v>1342</v>
      </c>
      <c r="C231" s="335"/>
      <c r="D231" s="335"/>
      <c r="E231" s="335"/>
      <c r="F231" s="335"/>
      <c r="G231" s="336"/>
      <c r="H231" s="337"/>
      <c r="I231" s="337"/>
      <c r="J231" s="337"/>
      <c r="K231" s="337"/>
      <c r="L231" s="337"/>
      <c r="M231" s="337"/>
      <c r="N231" s="337"/>
      <c r="O231" s="337"/>
      <c r="P231" s="337"/>
      <c r="Q231" s="337"/>
      <c r="R231" s="338"/>
      <c r="S231" s="338"/>
      <c r="T231" s="338"/>
      <c r="U231" s="338"/>
      <c r="V231" s="338"/>
      <c r="W231" s="338"/>
      <c r="X231" s="338"/>
      <c r="Y231" s="338"/>
      <c r="Z231" s="338"/>
      <c r="AA231" s="336"/>
      <c r="AB231" s="336"/>
      <c r="AC231" s="339"/>
      <c r="AD231" s="377" t="s">
        <v>1344</v>
      </c>
    </row>
    <row r="232" spans="1:30" s="377" customFormat="1">
      <c r="A232" s="420" t="s">
        <v>1343</v>
      </c>
      <c r="B232" s="378" t="s">
        <v>448</v>
      </c>
      <c r="C232" s="335"/>
      <c r="D232" s="335"/>
      <c r="E232" s="335"/>
      <c r="F232" s="335"/>
      <c r="G232" s="336"/>
      <c r="H232" s="337"/>
      <c r="I232" s="337"/>
      <c r="J232" s="337"/>
      <c r="K232" s="337"/>
      <c r="L232" s="337"/>
      <c r="M232" s="337"/>
      <c r="N232" s="337"/>
      <c r="O232" s="337"/>
      <c r="P232" s="337"/>
      <c r="Q232" s="337"/>
      <c r="R232" s="338"/>
      <c r="S232" s="338"/>
      <c r="T232" s="338"/>
      <c r="U232" s="338"/>
      <c r="V232" s="338"/>
      <c r="W232" s="338"/>
      <c r="X232" s="338"/>
      <c r="Y232" s="338"/>
      <c r="Z232" s="338"/>
      <c r="AA232" s="336"/>
      <c r="AB232" s="336"/>
      <c r="AC232" s="339"/>
    </row>
    <row r="233" spans="1:30">
      <c r="A233" s="412"/>
      <c r="B233" s="329" t="s">
        <v>9</v>
      </c>
      <c r="C233" s="335"/>
      <c r="D233" s="335"/>
      <c r="E233" s="335"/>
      <c r="F233" s="335"/>
      <c r="G233" s="336"/>
      <c r="H233" s="342"/>
      <c r="I233" s="342"/>
      <c r="J233" s="342"/>
      <c r="K233" s="342"/>
      <c r="L233" s="342"/>
      <c r="M233" s="342"/>
      <c r="N233" s="342"/>
      <c r="O233" s="342"/>
      <c r="P233" s="342"/>
      <c r="Q233" s="342"/>
      <c r="R233" s="338"/>
      <c r="S233" s="338"/>
      <c r="T233" s="338"/>
      <c r="U233" s="338"/>
      <c r="V233" s="338"/>
      <c r="W233" s="338"/>
      <c r="X233" s="338"/>
      <c r="Y233" s="338"/>
      <c r="Z233" s="338"/>
      <c r="AA233" s="336"/>
      <c r="AB233" s="336"/>
      <c r="AC233" s="339"/>
    </row>
    <row r="234" spans="1:30" ht="63">
      <c r="A234" s="412">
        <v>10</v>
      </c>
      <c r="B234" s="329" t="s">
        <v>269</v>
      </c>
      <c r="C234" s="335"/>
      <c r="D234" s="335"/>
      <c r="E234" s="335"/>
      <c r="F234" s="335"/>
      <c r="G234" s="336"/>
      <c r="H234" s="342"/>
      <c r="I234" s="342"/>
      <c r="J234" s="342"/>
      <c r="K234" s="342"/>
      <c r="L234" s="342"/>
      <c r="M234" s="342"/>
      <c r="N234" s="342"/>
      <c r="O234" s="342"/>
      <c r="P234" s="342"/>
      <c r="Q234" s="342"/>
      <c r="R234" s="338"/>
      <c r="S234" s="338"/>
      <c r="T234" s="338"/>
      <c r="U234" s="338"/>
      <c r="V234" s="338"/>
      <c r="W234" s="338"/>
      <c r="X234" s="338"/>
      <c r="Y234" s="338"/>
      <c r="Z234" s="338"/>
      <c r="AA234" s="336"/>
      <c r="AB234" s="336"/>
      <c r="AC234" s="339"/>
      <c r="AD234" s="323" t="s">
        <v>1372</v>
      </c>
    </row>
    <row r="235" spans="1:30" ht="16.5" customHeight="1">
      <c r="A235" s="409">
        <v>10.1</v>
      </c>
      <c r="B235" s="344" t="s">
        <v>474</v>
      </c>
      <c r="C235" s="335"/>
      <c r="D235" s="335"/>
      <c r="E235" s="335"/>
      <c r="F235" s="335"/>
      <c r="G235" s="336"/>
      <c r="H235" s="342"/>
      <c r="I235" s="342"/>
      <c r="J235" s="342"/>
      <c r="K235" s="342"/>
      <c r="L235" s="342"/>
      <c r="M235" s="342"/>
      <c r="N235" s="342"/>
      <c r="O235" s="342"/>
      <c r="P235" s="342"/>
      <c r="Q235" s="342"/>
      <c r="R235" s="338"/>
      <c r="S235" s="338"/>
      <c r="T235" s="338"/>
      <c r="U235" s="338"/>
      <c r="V235" s="338"/>
      <c r="W235" s="338"/>
      <c r="X235" s="338"/>
      <c r="Y235" s="338"/>
      <c r="Z235" s="338"/>
      <c r="AA235" s="336"/>
      <c r="AB235" s="336"/>
      <c r="AC235" s="339"/>
    </row>
    <row r="236" spans="1:30">
      <c r="A236" s="409" t="s">
        <v>449</v>
      </c>
      <c r="B236" s="339" t="s">
        <v>271</v>
      </c>
      <c r="C236" s="335"/>
      <c r="D236" s="335"/>
      <c r="E236" s="335"/>
      <c r="F236" s="335"/>
      <c r="G236" s="336"/>
      <c r="H236" s="337"/>
      <c r="I236" s="337"/>
      <c r="J236" s="337"/>
      <c r="K236" s="337"/>
      <c r="L236" s="337"/>
      <c r="M236" s="337"/>
      <c r="N236" s="337"/>
      <c r="O236" s="337"/>
      <c r="P236" s="337"/>
      <c r="Q236" s="337"/>
      <c r="R236" s="338"/>
      <c r="S236" s="338"/>
      <c r="T236" s="338"/>
      <c r="U236" s="338"/>
      <c r="V236" s="338"/>
      <c r="W236" s="338"/>
      <c r="X236" s="338"/>
      <c r="Y236" s="338"/>
      <c r="Z236" s="338"/>
      <c r="AA236" s="336"/>
      <c r="AB236" s="336"/>
      <c r="AC236" s="339"/>
    </row>
    <row r="237" spans="1:30" ht="31.5">
      <c r="A237" s="409">
        <v>10.199999999999999</v>
      </c>
      <c r="B237" s="344" t="s">
        <v>475</v>
      </c>
      <c r="C237" s="335"/>
      <c r="D237" s="335"/>
      <c r="E237" s="335"/>
      <c r="F237" s="335"/>
      <c r="G237" s="336"/>
      <c r="H237" s="342"/>
      <c r="I237" s="342"/>
      <c r="J237" s="342"/>
      <c r="K237" s="342"/>
      <c r="L237" s="342"/>
      <c r="M237" s="342"/>
      <c r="N237" s="342"/>
      <c r="O237" s="342"/>
      <c r="P237" s="342"/>
      <c r="Q237" s="342"/>
      <c r="R237" s="338"/>
      <c r="S237" s="338"/>
      <c r="T237" s="338"/>
      <c r="U237" s="338"/>
      <c r="V237" s="338"/>
      <c r="W237" s="338"/>
      <c r="X237" s="338"/>
      <c r="Y237" s="338"/>
      <c r="Z237" s="338"/>
      <c r="AA237" s="336"/>
      <c r="AB237" s="336"/>
      <c r="AC237" s="339"/>
    </row>
    <row r="238" spans="1:30">
      <c r="A238" s="409" t="s">
        <v>450</v>
      </c>
      <c r="B238" s="339" t="s">
        <v>273</v>
      </c>
      <c r="C238" s="335"/>
      <c r="D238" s="335"/>
      <c r="E238" s="335"/>
      <c r="F238" s="335"/>
      <c r="G238" s="336"/>
      <c r="H238" s="342"/>
      <c r="I238" s="342"/>
      <c r="J238" s="342"/>
      <c r="K238" s="342"/>
      <c r="L238" s="342"/>
      <c r="M238" s="342"/>
      <c r="N238" s="342"/>
      <c r="O238" s="342"/>
      <c r="P238" s="342"/>
      <c r="Q238" s="342"/>
      <c r="R238" s="338"/>
      <c r="S238" s="338"/>
      <c r="T238" s="338"/>
      <c r="U238" s="338"/>
      <c r="V238" s="338"/>
      <c r="W238" s="338"/>
      <c r="X238" s="338"/>
      <c r="Y238" s="338"/>
      <c r="Z238" s="338"/>
      <c r="AA238" s="336"/>
      <c r="AB238" s="336"/>
      <c r="AC238" s="339"/>
    </row>
    <row r="239" spans="1:30" s="377" customFormat="1" ht="31.5">
      <c r="A239" s="420">
        <v>10.3</v>
      </c>
      <c r="B239" s="339" t="s">
        <v>452</v>
      </c>
      <c r="C239" s="335"/>
      <c r="D239" s="335"/>
      <c r="E239" s="335"/>
      <c r="F239" s="335"/>
      <c r="G239" s="336"/>
      <c r="H239" s="337"/>
      <c r="I239" s="337"/>
      <c r="J239" s="337"/>
      <c r="K239" s="337"/>
      <c r="L239" s="337"/>
      <c r="M239" s="337"/>
      <c r="N239" s="337"/>
      <c r="O239" s="337"/>
      <c r="P239" s="337"/>
      <c r="Q239" s="337"/>
      <c r="R239" s="338"/>
      <c r="S239" s="338"/>
      <c r="T239" s="338"/>
      <c r="U239" s="338"/>
      <c r="V239" s="338"/>
      <c r="W239" s="338"/>
      <c r="X239" s="338"/>
      <c r="Y239" s="338"/>
      <c r="Z239" s="338"/>
      <c r="AA239" s="336"/>
      <c r="AB239" s="336"/>
      <c r="AC239" s="339"/>
    </row>
    <row r="240" spans="1:30" s="377" customFormat="1">
      <c r="A240" s="420">
        <v>10.4</v>
      </c>
      <c r="B240" s="339" t="s">
        <v>454</v>
      </c>
      <c r="C240" s="335"/>
      <c r="D240" s="335"/>
      <c r="E240" s="335"/>
      <c r="F240" s="335"/>
      <c r="G240" s="336"/>
      <c r="H240" s="342"/>
      <c r="I240" s="342"/>
      <c r="J240" s="342"/>
      <c r="K240" s="342"/>
      <c r="L240" s="342"/>
      <c r="M240" s="342"/>
      <c r="N240" s="342"/>
      <c r="O240" s="342"/>
      <c r="P240" s="342"/>
      <c r="Q240" s="342"/>
      <c r="R240" s="338"/>
      <c r="S240" s="338"/>
      <c r="T240" s="338"/>
      <c r="U240" s="338"/>
      <c r="V240" s="338"/>
      <c r="W240" s="338"/>
      <c r="X240" s="338"/>
      <c r="Y240" s="338"/>
      <c r="Z240" s="338"/>
      <c r="AA240" s="336"/>
      <c r="AB240" s="336"/>
      <c r="AC240" s="339"/>
      <c r="AD240" s="377" t="s">
        <v>1345</v>
      </c>
    </row>
    <row r="241" spans="1:30" s="377" customFormat="1">
      <c r="A241" s="420">
        <v>10.5</v>
      </c>
      <c r="B241" s="378" t="s">
        <v>456</v>
      </c>
      <c r="C241" s="335"/>
      <c r="D241" s="335"/>
      <c r="E241" s="335"/>
      <c r="F241" s="335"/>
      <c r="G241" s="336"/>
      <c r="H241" s="342"/>
      <c r="I241" s="342"/>
      <c r="J241" s="342"/>
      <c r="K241" s="342"/>
      <c r="L241" s="342"/>
      <c r="M241" s="342"/>
      <c r="N241" s="342"/>
      <c r="O241" s="342"/>
      <c r="P241" s="342"/>
      <c r="Q241" s="342"/>
      <c r="R241" s="338"/>
      <c r="S241" s="338"/>
      <c r="T241" s="338"/>
      <c r="U241" s="338"/>
      <c r="V241" s="338"/>
      <c r="W241" s="338"/>
      <c r="X241" s="338"/>
      <c r="Y241" s="338"/>
      <c r="Z241" s="338"/>
      <c r="AA241" s="336"/>
      <c r="AB241" s="336"/>
      <c r="AC241" s="339"/>
    </row>
    <row r="242" spans="1:30" s="377" customFormat="1">
      <c r="A242" s="420">
        <v>10.6</v>
      </c>
      <c r="B242" s="378" t="s">
        <v>458</v>
      </c>
      <c r="C242" s="335"/>
      <c r="D242" s="335"/>
      <c r="E242" s="335"/>
      <c r="F242" s="335"/>
      <c r="G242" s="336"/>
      <c r="H242" s="342"/>
      <c r="I242" s="342"/>
      <c r="J242" s="342"/>
      <c r="K242" s="342"/>
      <c r="L242" s="342"/>
      <c r="M242" s="342"/>
      <c r="N242" s="342"/>
      <c r="O242" s="342"/>
      <c r="P242" s="342"/>
      <c r="Q242" s="342"/>
      <c r="R242" s="338"/>
      <c r="S242" s="338"/>
      <c r="T242" s="338"/>
      <c r="U242" s="338"/>
      <c r="V242" s="338"/>
      <c r="W242" s="338"/>
      <c r="X242" s="338"/>
      <c r="Y242" s="338"/>
      <c r="Z242" s="338"/>
      <c r="AA242" s="336"/>
      <c r="AB242" s="336"/>
      <c r="AC242" s="339"/>
    </row>
    <row r="243" spans="1:30" s="377" customFormat="1">
      <c r="A243" s="420">
        <v>10.7</v>
      </c>
      <c r="B243" s="378" t="s">
        <v>460</v>
      </c>
      <c r="C243" s="335"/>
      <c r="D243" s="335"/>
      <c r="E243" s="335"/>
      <c r="F243" s="335"/>
      <c r="G243" s="336"/>
      <c r="H243" s="342"/>
      <c r="I243" s="342"/>
      <c r="J243" s="342"/>
      <c r="K243" s="342"/>
      <c r="L243" s="342"/>
      <c r="M243" s="342"/>
      <c r="N243" s="342"/>
      <c r="O243" s="342"/>
      <c r="P243" s="342"/>
      <c r="Q243" s="342"/>
      <c r="R243" s="338"/>
      <c r="S243" s="338"/>
      <c r="T243" s="338"/>
      <c r="U243" s="338"/>
      <c r="V243" s="338"/>
      <c r="W243" s="338"/>
      <c r="X243" s="338"/>
      <c r="Y243" s="338"/>
      <c r="Z243" s="338"/>
      <c r="AA243" s="336"/>
      <c r="AB243" s="336"/>
      <c r="AC243" s="339"/>
    </row>
    <row r="244" spans="1:30">
      <c r="A244" s="421"/>
      <c r="B244" s="329" t="s">
        <v>10</v>
      </c>
      <c r="C244" s="335"/>
      <c r="D244" s="335"/>
      <c r="E244" s="335"/>
      <c r="F244" s="335"/>
      <c r="G244" s="336"/>
      <c r="H244" s="342"/>
      <c r="I244" s="342"/>
      <c r="J244" s="342"/>
      <c r="K244" s="342"/>
      <c r="L244" s="342"/>
      <c r="M244" s="342"/>
      <c r="N244" s="342"/>
      <c r="O244" s="342"/>
      <c r="P244" s="342"/>
      <c r="Q244" s="342"/>
      <c r="R244" s="338"/>
      <c r="S244" s="338"/>
      <c r="T244" s="338"/>
      <c r="U244" s="338"/>
      <c r="V244" s="338"/>
      <c r="W244" s="338"/>
      <c r="X244" s="338"/>
      <c r="Y244" s="338"/>
      <c r="Z244" s="338"/>
      <c r="AA244" s="336"/>
      <c r="AB244" s="336"/>
      <c r="AC244" s="339"/>
    </row>
    <row r="245" spans="1:30" ht="78.75">
      <c r="A245" s="412">
        <v>11</v>
      </c>
      <c r="B245" s="329" t="s">
        <v>176</v>
      </c>
      <c r="C245" s="335"/>
      <c r="D245" s="335"/>
      <c r="E245" s="335"/>
      <c r="F245" s="335"/>
      <c r="G245" s="336"/>
      <c r="H245" s="342"/>
      <c r="I245" s="342"/>
      <c r="J245" s="342"/>
      <c r="K245" s="342"/>
      <c r="L245" s="342"/>
      <c r="M245" s="342"/>
      <c r="N245" s="342"/>
      <c r="O245" s="342"/>
      <c r="P245" s="342"/>
      <c r="Q245" s="342"/>
      <c r="R245" s="338"/>
      <c r="S245" s="338"/>
      <c r="T245" s="338"/>
      <c r="U245" s="338"/>
      <c r="V245" s="338"/>
      <c r="W245" s="338"/>
      <c r="X245" s="338"/>
      <c r="Y245" s="338"/>
      <c r="Z245" s="338"/>
      <c r="AA245" s="336"/>
      <c r="AB245" s="336"/>
      <c r="AC245" s="339"/>
      <c r="AD245" s="323" t="s">
        <v>21</v>
      </c>
    </row>
    <row r="246" spans="1:30">
      <c r="A246" s="409">
        <v>11.1</v>
      </c>
      <c r="B246" s="339" t="s">
        <v>1346</v>
      </c>
      <c r="C246" s="335"/>
      <c r="D246" s="335"/>
      <c r="E246" s="335"/>
      <c r="F246" s="335"/>
      <c r="G246" s="336"/>
      <c r="H246" s="342"/>
      <c r="I246" s="342"/>
      <c r="J246" s="337"/>
      <c r="K246" s="337"/>
      <c r="L246" s="342"/>
      <c r="M246" s="342"/>
      <c r="N246" s="342"/>
      <c r="O246" s="342"/>
      <c r="P246" s="342"/>
      <c r="Q246" s="342"/>
      <c r="R246" s="338"/>
      <c r="S246" s="338"/>
      <c r="T246" s="338"/>
      <c r="U246" s="338"/>
      <c r="V246" s="338"/>
      <c r="W246" s="338"/>
      <c r="X246" s="338"/>
      <c r="Y246" s="338"/>
      <c r="Z246" s="338"/>
      <c r="AA246" s="336"/>
      <c r="AB246" s="336"/>
      <c r="AC246" s="339"/>
    </row>
    <row r="247" spans="1:30">
      <c r="A247" s="409">
        <v>11.2</v>
      </c>
      <c r="B247" s="339" t="s">
        <v>177</v>
      </c>
      <c r="C247" s="335"/>
      <c r="D247" s="335"/>
      <c r="E247" s="335"/>
      <c r="F247" s="335"/>
      <c r="G247" s="336"/>
      <c r="H247" s="342"/>
      <c r="I247" s="342"/>
      <c r="J247" s="342"/>
      <c r="K247" s="342"/>
      <c r="L247" s="342"/>
      <c r="M247" s="342"/>
      <c r="N247" s="342"/>
      <c r="O247" s="342"/>
      <c r="P247" s="342"/>
      <c r="Q247" s="342"/>
      <c r="R247" s="338"/>
      <c r="S247" s="338"/>
      <c r="T247" s="338"/>
      <c r="U247" s="338"/>
      <c r="V247" s="338"/>
      <c r="W247" s="338"/>
      <c r="X247" s="338"/>
      <c r="Y247" s="338"/>
      <c r="Z247" s="338"/>
      <c r="AA247" s="336"/>
      <c r="AB247" s="336"/>
      <c r="AC247" s="339"/>
    </row>
    <row r="248" spans="1:30">
      <c r="A248" s="409"/>
      <c r="B248" s="339" t="s">
        <v>1420</v>
      </c>
      <c r="C248" s="335"/>
      <c r="D248" s="335"/>
      <c r="E248" s="335"/>
      <c r="F248" s="335"/>
      <c r="G248" s="336"/>
      <c r="H248" s="342"/>
      <c r="I248" s="342"/>
      <c r="J248" s="342"/>
      <c r="K248" s="342"/>
      <c r="L248" s="342"/>
      <c r="M248" s="342"/>
      <c r="N248" s="342"/>
      <c r="O248" s="342"/>
      <c r="P248" s="342"/>
      <c r="Q248" s="342"/>
      <c r="R248" s="338"/>
      <c r="S248" s="338"/>
      <c r="T248" s="338"/>
      <c r="U248" s="338"/>
      <c r="V248" s="338"/>
      <c r="W248" s="338"/>
      <c r="X248" s="338"/>
      <c r="Y248" s="338"/>
      <c r="Z248" s="338"/>
      <c r="AA248" s="336"/>
      <c r="AB248" s="336"/>
      <c r="AC248" s="339"/>
    </row>
    <row r="249" spans="1:30" ht="17.25" customHeight="1">
      <c r="A249" s="409">
        <v>11.3</v>
      </c>
      <c r="B249" s="339" t="s">
        <v>291</v>
      </c>
      <c r="C249" s="335"/>
      <c r="D249" s="335"/>
      <c r="E249" s="335"/>
      <c r="F249" s="335"/>
      <c r="G249" s="336"/>
      <c r="H249" s="342"/>
      <c r="I249" s="342"/>
      <c r="J249" s="342"/>
      <c r="K249" s="342"/>
      <c r="L249" s="342"/>
      <c r="M249" s="342"/>
      <c r="N249" s="342"/>
      <c r="O249" s="342"/>
      <c r="P249" s="342"/>
      <c r="Q249" s="342"/>
      <c r="R249" s="338"/>
      <c r="S249" s="338"/>
      <c r="T249" s="338"/>
      <c r="U249" s="338"/>
      <c r="V249" s="338"/>
      <c r="W249" s="338"/>
      <c r="X249" s="338"/>
      <c r="Y249" s="338"/>
      <c r="Z249" s="338"/>
      <c r="AA249" s="336"/>
      <c r="AB249" s="336"/>
      <c r="AC249" s="339"/>
    </row>
    <row r="250" spans="1:30">
      <c r="A250" s="412"/>
      <c r="B250" s="329" t="s">
        <v>8</v>
      </c>
      <c r="C250" s="335"/>
      <c r="D250" s="335"/>
      <c r="E250" s="335"/>
      <c r="F250" s="335"/>
      <c r="G250" s="336"/>
      <c r="H250" s="342"/>
      <c r="I250" s="342"/>
      <c r="J250" s="342"/>
      <c r="K250" s="342"/>
      <c r="L250" s="342"/>
      <c r="M250" s="342"/>
      <c r="N250" s="342"/>
      <c r="O250" s="342"/>
      <c r="P250" s="342"/>
      <c r="Q250" s="342"/>
      <c r="R250" s="338"/>
      <c r="S250" s="338"/>
      <c r="T250" s="338"/>
      <c r="U250" s="338"/>
      <c r="V250" s="338"/>
      <c r="W250" s="338"/>
      <c r="X250" s="338"/>
      <c r="Y250" s="338"/>
      <c r="Z250" s="338"/>
      <c r="AA250" s="336"/>
      <c r="AB250" s="336"/>
      <c r="AC250" s="339"/>
    </row>
    <row r="251" spans="1:30">
      <c r="A251" s="412"/>
      <c r="B251" s="329"/>
      <c r="C251" s="335"/>
      <c r="D251" s="335"/>
      <c r="E251" s="335"/>
      <c r="F251" s="335"/>
      <c r="G251" s="336"/>
      <c r="H251" s="342"/>
      <c r="I251" s="342"/>
      <c r="J251" s="342"/>
      <c r="K251" s="342"/>
      <c r="L251" s="342"/>
      <c r="M251" s="342"/>
      <c r="N251" s="342"/>
      <c r="O251" s="342"/>
      <c r="P251" s="342"/>
      <c r="Q251" s="342"/>
      <c r="R251" s="338"/>
      <c r="S251" s="338"/>
      <c r="T251" s="338"/>
      <c r="U251" s="338"/>
      <c r="V251" s="338"/>
      <c r="W251" s="338"/>
      <c r="X251" s="338"/>
      <c r="Y251" s="338"/>
      <c r="Z251" s="338"/>
      <c r="AA251" s="336"/>
      <c r="AB251" s="336"/>
      <c r="AC251" s="339"/>
    </row>
    <row r="252" spans="1:30">
      <c r="A252" s="421"/>
      <c r="B252" s="329" t="s">
        <v>11</v>
      </c>
      <c r="C252" s="335"/>
      <c r="D252" s="335"/>
      <c r="E252" s="335"/>
      <c r="F252" s="335"/>
      <c r="G252" s="336"/>
      <c r="H252" s="342"/>
      <c r="I252" s="342"/>
      <c r="J252" s="342"/>
      <c r="K252" s="342"/>
      <c r="L252" s="342"/>
      <c r="M252" s="342"/>
      <c r="N252" s="342"/>
      <c r="O252" s="342"/>
      <c r="P252" s="342"/>
      <c r="Q252" s="342"/>
      <c r="R252" s="338"/>
      <c r="S252" s="338"/>
      <c r="T252" s="338"/>
      <c r="U252" s="338"/>
      <c r="V252" s="338"/>
      <c r="W252" s="338"/>
      <c r="X252" s="338"/>
      <c r="Y252" s="338"/>
      <c r="Z252" s="338"/>
      <c r="AA252" s="336"/>
      <c r="AB252" s="336"/>
      <c r="AC252" s="339"/>
    </row>
    <row r="253" spans="1:30">
      <c r="A253" s="421"/>
      <c r="B253" s="329" t="s">
        <v>50</v>
      </c>
      <c r="C253" s="335"/>
      <c r="D253" s="335"/>
      <c r="E253" s="335"/>
      <c r="F253" s="335"/>
      <c r="G253" s="336"/>
      <c r="H253" s="342"/>
      <c r="I253" s="342"/>
      <c r="J253" s="342"/>
      <c r="K253" s="342"/>
      <c r="L253" s="342"/>
      <c r="M253" s="342"/>
      <c r="N253" s="342"/>
      <c r="O253" s="342"/>
      <c r="P253" s="342"/>
      <c r="Q253" s="342"/>
      <c r="R253" s="338"/>
      <c r="S253" s="338"/>
      <c r="T253" s="338"/>
      <c r="U253" s="338"/>
      <c r="V253" s="338"/>
      <c r="W253" s="338"/>
      <c r="X253" s="338"/>
      <c r="Y253" s="338"/>
      <c r="Z253" s="338"/>
      <c r="AA253" s="336"/>
      <c r="AB253" s="336"/>
      <c r="AC253" s="339"/>
    </row>
    <row r="254" spans="1:30">
      <c r="A254" s="421"/>
      <c r="B254" s="328" t="s">
        <v>16</v>
      </c>
      <c r="C254" s="335"/>
      <c r="D254" s="335"/>
      <c r="E254" s="335"/>
      <c r="F254" s="335"/>
      <c r="G254" s="336"/>
      <c r="H254" s="342"/>
      <c r="I254" s="342"/>
      <c r="J254" s="342"/>
      <c r="K254" s="342"/>
      <c r="L254" s="342"/>
      <c r="M254" s="342"/>
      <c r="N254" s="342"/>
      <c r="O254" s="342"/>
      <c r="P254" s="342"/>
      <c r="Q254" s="342"/>
      <c r="R254" s="338"/>
      <c r="S254" s="338"/>
      <c r="T254" s="338"/>
      <c r="U254" s="338"/>
      <c r="V254" s="338"/>
      <c r="W254" s="338"/>
      <c r="X254" s="338"/>
      <c r="Y254" s="338"/>
      <c r="Z254" s="338"/>
      <c r="AA254" s="336"/>
      <c r="AB254" s="336"/>
      <c r="AC254" s="339"/>
    </row>
    <row r="255" spans="1:30" ht="26.25" customHeight="1">
      <c r="A255" s="422" t="s">
        <v>715</v>
      </c>
      <c r="B255" s="813" t="s">
        <v>716</v>
      </c>
      <c r="C255" s="814"/>
      <c r="D255" s="814"/>
      <c r="E255" s="814"/>
      <c r="F255" s="814"/>
      <c r="G255" s="814"/>
      <c r="H255" s="814"/>
      <c r="I255" s="814"/>
      <c r="J255" s="814"/>
      <c r="K255" s="814"/>
      <c r="L255" s="814"/>
      <c r="M255" s="814"/>
      <c r="N255" s="814"/>
      <c r="O255" s="814"/>
      <c r="P255" s="814"/>
      <c r="Q255" s="814"/>
      <c r="R255" s="814"/>
      <c r="S255" s="814"/>
      <c r="T255" s="814"/>
      <c r="U255" s="814"/>
      <c r="V255" s="814"/>
      <c r="W255" s="814"/>
      <c r="X255" s="814"/>
      <c r="Y255" s="814"/>
      <c r="Z255" s="814"/>
      <c r="AA255" s="814"/>
      <c r="AB255" s="814"/>
      <c r="AC255" s="815"/>
    </row>
    <row r="256" spans="1:30">
      <c r="A256" s="423" t="s">
        <v>717</v>
      </c>
      <c r="B256" s="380" t="s">
        <v>718</v>
      </c>
      <c r="C256" s="330"/>
      <c r="D256" s="330"/>
      <c r="E256" s="330"/>
      <c r="F256" s="330"/>
      <c r="G256" s="336"/>
      <c r="H256" s="342"/>
      <c r="I256" s="342"/>
      <c r="J256" s="337"/>
      <c r="K256" s="337"/>
      <c r="L256" s="342"/>
      <c r="M256" s="342"/>
      <c r="N256" s="342"/>
      <c r="O256" s="342"/>
      <c r="P256" s="342"/>
      <c r="Q256" s="342"/>
      <c r="R256" s="338"/>
      <c r="S256" s="338"/>
      <c r="T256" s="338"/>
      <c r="U256" s="338"/>
      <c r="V256" s="338"/>
      <c r="W256" s="338"/>
      <c r="X256" s="338"/>
      <c r="Y256" s="338"/>
      <c r="Z256" s="338"/>
      <c r="AA256" s="336"/>
      <c r="AB256" s="336"/>
      <c r="AC256" s="339"/>
    </row>
    <row r="257" spans="1:29">
      <c r="A257" s="423" t="s">
        <v>719</v>
      </c>
      <c r="B257" s="380" t="s">
        <v>720</v>
      </c>
      <c r="C257" s="330"/>
      <c r="D257" s="330"/>
      <c r="E257" s="330"/>
      <c r="F257" s="330"/>
      <c r="G257" s="328"/>
      <c r="H257" s="342"/>
      <c r="I257" s="342"/>
      <c r="J257" s="342"/>
      <c r="K257" s="342"/>
      <c r="L257" s="342"/>
      <c r="M257" s="342"/>
      <c r="N257" s="342"/>
      <c r="O257" s="342"/>
      <c r="P257" s="342"/>
      <c r="Q257" s="342"/>
      <c r="R257" s="343"/>
      <c r="S257" s="343"/>
      <c r="T257" s="343"/>
      <c r="U257" s="343"/>
      <c r="V257" s="343"/>
      <c r="W257" s="343"/>
      <c r="X257" s="343"/>
      <c r="Y257" s="343"/>
      <c r="Z257" s="343"/>
      <c r="AA257" s="328"/>
      <c r="AB257" s="328"/>
      <c r="AC257" s="329"/>
    </row>
    <row r="258" spans="1:29">
      <c r="A258" s="424" t="s">
        <v>721</v>
      </c>
      <c r="B258" s="382" t="s">
        <v>722</v>
      </c>
      <c r="C258" s="347"/>
      <c r="D258" s="347"/>
      <c r="E258" s="347"/>
      <c r="F258" s="347"/>
      <c r="G258" s="348"/>
      <c r="H258" s="349"/>
      <c r="I258" s="349"/>
      <c r="J258" s="349"/>
      <c r="K258" s="349"/>
      <c r="L258" s="349"/>
      <c r="M258" s="349"/>
      <c r="N258" s="349"/>
      <c r="O258" s="349"/>
      <c r="P258" s="349"/>
      <c r="Q258" s="349"/>
      <c r="R258" s="350"/>
      <c r="S258" s="350"/>
      <c r="T258" s="350"/>
      <c r="U258" s="350"/>
      <c r="V258" s="350"/>
      <c r="W258" s="350"/>
      <c r="X258" s="350"/>
      <c r="Y258" s="350"/>
      <c r="Z258" s="350"/>
      <c r="AA258" s="348"/>
      <c r="AB258" s="348"/>
      <c r="AC258" s="347"/>
    </row>
    <row r="259" spans="1:29">
      <c r="A259" s="424"/>
      <c r="B259" s="382" t="s">
        <v>1373</v>
      </c>
      <c r="C259" s="347"/>
      <c r="D259" s="347"/>
      <c r="E259" s="347"/>
      <c r="F259" s="347"/>
      <c r="G259" s="348"/>
      <c r="H259" s="349"/>
      <c r="I259" s="349"/>
      <c r="J259" s="349"/>
      <c r="K259" s="349"/>
      <c r="L259" s="349"/>
      <c r="M259" s="349"/>
      <c r="N259" s="349"/>
      <c r="O259" s="349"/>
      <c r="P259" s="349"/>
      <c r="Q259" s="349"/>
      <c r="R259" s="350"/>
      <c r="S259" s="350"/>
      <c r="T259" s="350"/>
      <c r="U259" s="350"/>
      <c r="V259" s="350"/>
      <c r="W259" s="350"/>
      <c r="X259" s="350"/>
      <c r="Y259" s="350"/>
      <c r="Z259" s="350"/>
      <c r="AA259" s="348"/>
      <c r="AB259" s="348"/>
      <c r="AC259" s="347"/>
    </row>
    <row r="260" spans="1:29">
      <c r="A260" s="424"/>
      <c r="B260" s="382" t="s">
        <v>1374</v>
      </c>
      <c r="C260" s="347"/>
      <c r="D260" s="347"/>
      <c r="E260" s="347"/>
      <c r="F260" s="347"/>
      <c r="G260" s="348"/>
      <c r="H260" s="349"/>
      <c r="I260" s="349"/>
      <c r="J260" s="349"/>
      <c r="K260" s="349"/>
      <c r="L260" s="349"/>
      <c r="M260" s="349"/>
      <c r="N260" s="349"/>
      <c r="O260" s="349"/>
      <c r="P260" s="349"/>
      <c r="Q260" s="349"/>
      <c r="R260" s="350"/>
      <c r="S260" s="350"/>
      <c r="T260" s="350"/>
      <c r="U260" s="350"/>
      <c r="V260" s="350"/>
      <c r="W260" s="350"/>
      <c r="X260" s="350"/>
      <c r="Y260" s="350"/>
      <c r="Z260" s="350"/>
      <c r="AA260" s="348"/>
      <c r="AB260" s="348"/>
      <c r="AC260" s="347"/>
    </row>
    <row r="261" spans="1:29">
      <c r="A261" s="424" t="s">
        <v>723</v>
      </c>
      <c r="B261" s="382" t="s">
        <v>724</v>
      </c>
      <c r="C261" s="341"/>
      <c r="D261" s="341"/>
      <c r="E261" s="341"/>
      <c r="F261" s="341"/>
      <c r="G261" s="336"/>
      <c r="H261" s="342"/>
      <c r="I261" s="342"/>
      <c r="J261" s="337"/>
      <c r="K261" s="337"/>
      <c r="L261" s="342"/>
      <c r="M261" s="342"/>
      <c r="N261" s="342"/>
      <c r="O261" s="342"/>
      <c r="P261" s="342"/>
      <c r="Q261" s="342"/>
      <c r="R261" s="338"/>
      <c r="S261" s="338"/>
      <c r="T261" s="338"/>
      <c r="U261" s="338"/>
      <c r="V261" s="338"/>
      <c r="W261" s="338"/>
      <c r="X261" s="338"/>
      <c r="Y261" s="338"/>
      <c r="Z261" s="338"/>
      <c r="AA261" s="336"/>
      <c r="AB261" s="336"/>
      <c r="AC261" s="339"/>
    </row>
    <row r="262" spans="1:29">
      <c r="A262" s="424"/>
      <c r="B262" s="382" t="s">
        <v>1375</v>
      </c>
      <c r="C262" s="341"/>
      <c r="D262" s="341"/>
      <c r="E262" s="341"/>
      <c r="F262" s="341"/>
      <c r="G262" s="336"/>
      <c r="H262" s="342"/>
      <c r="I262" s="342"/>
      <c r="J262" s="337"/>
      <c r="K262" s="337"/>
      <c r="L262" s="342"/>
      <c r="M262" s="342"/>
      <c r="N262" s="342"/>
      <c r="O262" s="342"/>
      <c r="P262" s="342"/>
      <c r="Q262" s="342"/>
      <c r="R262" s="338"/>
      <c r="S262" s="338"/>
      <c r="T262" s="338"/>
      <c r="U262" s="338"/>
      <c r="V262" s="338"/>
      <c r="W262" s="338"/>
      <c r="X262" s="338"/>
      <c r="Y262" s="338"/>
      <c r="Z262" s="338"/>
      <c r="AA262" s="336"/>
      <c r="AB262" s="336"/>
      <c r="AC262" s="339"/>
    </row>
    <row r="263" spans="1:29">
      <c r="A263" s="424"/>
      <c r="B263" s="382" t="s">
        <v>1376</v>
      </c>
      <c r="C263" s="341"/>
      <c r="D263" s="341"/>
      <c r="E263" s="341"/>
      <c r="F263" s="341"/>
      <c r="G263" s="336"/>
      <c r="H263" s="342"/>
      <c r="I263" s="342"/>
      <c r="J263" s="337"/>
      <c r="K263" s="337"/>
      <c r="L263" s="342"/>
      <c r="M263" s="342"/>
      <c r="N263" s="342"/>
      <c r="O263" s="342"/>
      <c r="P263" s="342"/>
      <c r="Q263" s="342"/>
      <c r="R263" s="338"/>
      <c r="S263" s="338"/>
      <c r="T263" s="338"/>
      <c r="U263" s="338"/>
      <c r="V263" s="338"/>
      <c r="W263" s="338"/>
      <c r="X263" s="338"/>
      <c r="Y263" s="338"/>
      <c r="Z263" s="338"/>
      <c r="AA263" s="336"/>
      <c r="AB263" s="336"/>
      <c r="AC263" s="339"/>
    </row>
    <row r="264" spans="1:29">
      <c r="A264" s="408" t="s">
        <v>725</v>
      </c>
      <c r="B264" s="335" t="s">
        <v>726</v>
      </c>
      <c r="C264" s="335"/>
      <c r="D264" s="335"/>
      <c r="E264" s="335"/>
      <c r="F264" s="335"/>
      <c r="G264" s="336"/>
      <c r="H264" s="342"/>
      <c r="I264" s="342"/>
      <c r="J264" s="342"/>
      <c r="K264" s="342"/>
      <c r="L264" s="342"/>
      <c r="M264" s="342"/>
      <c r="N264" s="342"/>
      <c r="O264" s="342"/>
      <c r="P264" s="342"/>
      <c r="Q264" s="342"/>
      <c r="R264" s="338"/>
      <c r="S264" s="338"/>
      <c r="T264" s="338"/>
      <c r="U264" s="338"/>
      <c r="V264" s="338"/>
      <c r="W264" s="338"/>
      <c r="X264" s="338"/>
      <c r="Y264" s="338"/>
      <c r="Z264" s="338"/>
      <c r="AA264" s="336"/>
      <c r="AB264" s="336"/>
      <c r="AC264" s="339"/>
    </row>
    <row r="265" spans="1:29">
      <c r="A265" s="408"/>
      <c r="B265" s="335" t="s">
        <v>1377</v>
      </c>
      <c r="C265" s="335"/>
      <c r="D265" s="335"/>
      <c r="E265" s="335"/>
      <c r="F265" s="335"/>
      <c r="G265" s="336"/>
      <c r="H265" s="342"/>
      <c r="I265" s="342"/>
      <c r="J265" s="342"/>
      <c r="K265" s="342"/>
      <c r="L265" s="342"/>
      <c r="M265" s="342"/>
      <c r="N265" s="342"/>
      <c r="O265" s="342"/>
      <c r="P265" s="342"/>
      <c r="Q265" s="342"/>
      <c r="R265" s="338"/>
      <c r="S265" s="338"/>
      <c r="T265" s="338"/>
      <c r="U265" s="338"/>
      <c r="V265" s="338"/>
      <c r="W265" s="338"/>
      <c r="X265" s="338"/>
      <c r="Y265" s="338"/>
      <c r="Z265" s="338"/>
      <c r="AA265" s="336"/>
      <c r="AB265" s="336"/>
      <c r="AC265" s="339"/>
    </row>
    <row r="266" spans="1:29">
      <c r="A266" s="408"/>
      <c r="B266" s="335" t="s">
        <v>1378</v>
      </c>
      <c r="C266" s="335"/>
      <c r="D266" s="335"/>
      <c r="E266" s="335"/>
      <c r="F266" s="335"/>
      <c r="G266" s="336"/>
      <c r="H266" s="342"/>
      <c r="I266" s="342"/>
      <c r="J266" s="342"/>
      <c r="K266" s="342"/>
      <c r="L266" s="342"/>
      <c r="M266" s="342"/>
      <c r="N266" s="342"/>
      <c r="O266" s="342"/>
      <c r="P266" s="342"/>
      <c r="Q266" s="342"/>
      <c r="R266" s="338"/>
      <c r="S266" s="338"/>
      <c r="T266" s="338"/>
      <c r="U266" s="338"/>
      <c r="V266" s="338"/>
      <c r="W266" s="338"/>
      <c r="X266" s="338"/>
      <c r="Y266" s="338"/>
      <c r="Z266" s="338"/>
      <c r="AA266" s="336"/>
      <c r="AB266" s="336"/>
      <c r="AC266" s="339"/>
    </row>
    <row r="267" spans="1:29">
      <c r="A267" s="408"/>
      <c r="B267" s="335" t="s">
        <v>1379</v>
      </c>
      <c r="C267" s="335"/>
      <c r="D267" s="335"/>
      <c r="E267" s="335"/>
      <c r="F267" s="335"/>
      <c r="G267" s="336"/>
      <c r="H267" s="342"/>
      <c r="I267" s="342"/>
      <c r="J267" s="342"/>
      <c r="K267" s="342"/>
      <c r="L267" s="342"/>
      <c r="M267" s="342"/>
      <c r="N267" s="342"/>
      <c r="O267" s="342"/>
      <c r="P267" s="342"/>
      <c r="Q267" s="342"/>
      <c r="R267" s="338"/>
      <c r="S267" s="338"/>
      <c r="T267" s="338"/>
      <c r="U267" s="338"/>
      <c r="V267" s="338"/>
      <c r="W267" s="338"/>
      <c r="X267" s="338"/>
      <c r="Y267" s="338"/>
      <c r="Z267" s="338"/>
      <c r="AA267" s="336"/>
      <c r="AB267" s="336"/>
      <c r="AC267" s="339"/>
    </row>
    <row r="268" spans="1:29">
      <c r="A268" s="408"/>
      <c r="B268" s="335" t="s">
        <v>1381</v>
      </c>
      <c r="C268" s="335"/>
      <c r="D268" s="335"/>
      <c r="E268" s="335"/>
      <c r="F268" s="335"/>
      <c r="G268" s="336"/>
      <c r="H268" s="342"/>
      <c r="I268" s="342"/>
      <c r="J268" s="342"/>
      <c r="K268" s="342"/>
      <c r="L268" s="342"/>
      <c r="M268" s="342"/>
      <c r="N268" s="342"/>
      <c r="O268" s="342"/>
      <c r="P268" s="342"/>
      <c r="Q268" s="342"/>
      <c r="R268" s="338"/>
      <c r="S268" s="338"/>
      <c r="T268" s="338"/>
      <c r="U268" s="338"/>
      <c r="V268" s="338"/>
      <c r="W268" s="338"/>
      <c r="X268" s="338"/>
      <c r="Y268" s="338"/>
      <c r="Z268" s="338"/>
      <c r="AA268" s="336"/>
      <c r="AB268" s="336"/>
      <c r="AC268" s="339"/>
    </row>
    <row r="269" spans="1:29">
      <c r="A269" s="408"/>
      <c r="B269" s="323" t="s">
        <v>1380</v>
      </c>
      <c r="C269" s="335"/>
      <c r="D269" s="335"/>
      <c r="E269" s="335"/>
      <c r="F269" s="335"/>
      <c r="G269" s="336"/>
      <c r="H269" s="342"/>
      <c r="I269" s="342"/>
      <c r="J269" s="342"/>
      <c r="K269" s="342"/>
      <c r="L269" s="342"/>
      <c r="M269" s="342"/>
      <c r="N269" s="342"/>
      <c r="O269" s="342"/>
      <c r="P269" s="342"/>
      <c r="Q269" s="342"/>
      <c r="R269" s="338"/>
      <c r="S269" s="338"/>
      <c r="T269" s="338"/>
      <c r="U269" s="338"/>
      <c r="V269" s="338"/>
      <c r="W269" s="338"/>
      <c r="X269" s="338"/>
      <c r="Y269" s="338"/>
      <c r="Z269" s="338"/>
      <c r="AA269" s="336"/>
      <c r="AB269" s="336"/>
      <c r="AC269" s="339"/>
    </row>
    <row r="270" spans="1:29">
      <c r="A270" s="408" t="s">
        <v>727</v>
      </c>
      <c r="B270" s="335" t="s">
        <v>728</v>
      </c>
      <c r="C270" s="335"/>
      <c r="D270" s="335"/>
      <c r="E270" s="335"/>
      <c r="F270" s="335"/>
      <c r="G270" s="336"/>
      <c r="H270" s="342"/>
      <c r="I270" s="342"/>
      <c r="J270" s="342"/>
      <c r="K270" s="342"/>
      <c r="L270" s="342"/>
      <c r="M270" s="342"/>
      <c r="N270" s="342"/>
      <c r="O270" s="342"/>
      <c r="P270" s="342"/>
      <c r="Q270" s="342"/>
      <c r="R270" s="338"/>
      <c r="S270" s="338"/>
      <c r="T270" s="338"/>
      <c r="U270" s="338"/>
      <c r="V270" s="338"/>
      <c r="W270" s="338"/>
      <c r="X270" s="338"/>
      <c r="Y270" s="338"/>
      <c r="Z270" s="338"/>
      <c r="AA270" s="336"/>
      <c r="AB270" s="336"/>
      <c r="AC270" s="339"/>
    </row>
    <row r="271" spans="1:29">
      <c r="A271" s="408" t="s">
        <v>729</v>
      </c>
      <c r="B271" s="335" t="s">
        <v>730</v>
      </c>
      <c r="C271" s="335"/>
      <c r="D271" s="335"/>
      <c r="E271" s="335"/>
      <c r="F271" s="335"/>
      <c r="G271" s="336"/>
      <c r="H271" s="342"/>
      <c r="I271" s="342"/>
      <c r="J271" s="342"/>
      <c r="K271" s="342"/>
      <c r="L271" s="342"/>
      <c r="M271" s="342"/>
      <c r="N271" s="342"/>
      <c r="O271" s="342"/>
      <c r="P271" s="342"/>
      <c r="Q271" s="342"/>
      <c r="R271" s="338"/>
      <c r="S271" s="338"/>
      <c r="T271" s="338"/>
      <c r="U271" s="338"/>
      <c r="V271" s="338"/>
      <c r="W271" s="338"/>
      <c r="X271" s="338"/>
      <c r="Y271" s="338"/>
      <c r="Z271" s="338"/>
      <c r="AA271" s="336"/>
      <c r="AB271" s="336"/>
      <c r="AC271" s="339"/>
    </row>
    <row r="272" spans="1:29">
      <c r="A272" s="423" t="s">
        <v>731</v>
      </c>
      <c r="B272" s="380" t="s">
        <v>732</v>
      </c>
      <c r="C272" s="335"/>
      <c r="D272" s="335"/>
      <c r="E272" s="335"/>
      <c r="F272" s="335"/>
      <c r="G272" s="336"/>
      <c r="H272" s="342"/>
      <c r="I272" s="342"/>
      <c r="J272" s="337"/>
      <c r="K272" s="337"/>
      <c r="L272" s="342"/>
      <c r="M272" s="342"/>
      <c r="N272" s="342"/>
      <c r="O272" s="342"/>
      <c r="P272" s="342"/>
      <c r="Q272" s="342"/>
      <c r="R272" s="338"/>
      <c r="S272" s="338"/>
      <c r="T272" s="338"/>
      <c r="U272" s="338"/>
      <c r="V272" s="338"/>
      <c r="W272" s="338"/>
      <c r="X272" s="338"/>
      <c r="Y272" s="338"/>
      <c r="Z272" s="338"/>
      <c r="AA272" s="336"/>
      <c r="AB272" s="336"/>
      <c r="AC272" s="339"/>
    </row>
    <row r="273" spans="1:29">
      <c r="A273" s="424" t="s">
        <v>733</v>
      </c>
      <c r="B273" s="381" t="s">
        <v>1385</v>
      </c>
      <c r="C273" s="335"/>
      <c r="D273" s="335"/>
      <c r="E273" s="335"/>
      <c r="F273" s="335"/>
      <c r="G273" s="336"/>
      <c r="H273" s="342"/>
      <c r="I273" s="342"/>
      <c r="J273" s="342"/>
      <c r="K273" s="342"/>
      <c r="L273" s="342"/>
      <c r="M273" s="342"/>
      <c r="N273" s="342"/>
      <c r="O273" s="342"/>
      <c r="P273" s="342"/>
      <c r="Q273" s="342"/>
      <c r="R273" s="338"/>
      <c r="S273" s="338"/>
      <c r="T273" s="338"/>
      <c r="U273" s="338"/>
      <c r="V273" s="338"/>
      <c r="W273" s="338"/>
      <c r="X273" s="338"/>
      <c r="Y273" s="338"/>
      <c r="Z273" s="338"/>
      <c r="AA273" s="336"/>
      <c r="AB273" s="336"/>
      <c r="AC273" s="339"/>
    </row>
    <row r="274" spans="1:29">
      <c r="A274" s="424" t="s">
        <v>735</v>
      </c>
      <c r="B274" s="381" t="s">
        <v>736</v>
      </c>
      <c r="C274" s="335"/>
      <c r="D274" s="335"/>
      <c r="E274" s="335"/>
      <c r="F274" s="335"/>
      <c r="G274" s="336"/>
      <c r="H274" s="342"/>
      <c r="I274" s="342"/>
      <c r="J274" s="342"/>
      <c r="K274" s="342"/>
      <c r="L274" s="342"/>
      <c r="M274" s="342"/>
      <c r="N274" s="342"/>
      <c r="O274" s="342"/>
      <c r="P274" s="342"/>
      <c r="Q274" s="342"/>
      <c r="R274" s="338"/>
      <c r="S274" s="338"/>
      <c r="T274" s="338"/>
      <c r="U274" s="338"/>
      <c r="V274" s="338"/>
      <c r="W274" s="338"/>
      <c r="X274" s="338"/>
      <c r="Y274" s="338"/>
      <c r="Z274" s="338"/>
      <c r="AA274" s="336"/>
      <c r="AB274" s="336"/>
      <c r="AC274" s="339"/>
    </row>
    <row r="275" spans="1:29">
      <c r="A275" s="424" t="s">
        <v>737</v>
      </c>
      <c r="B275" s="381" t="s">
        <v>738</v>
      </c>
      <c r="C275" s="335"/>
      <c r="D275" s="335"/>
      <c r="E275" s="335"/>
      <c r="F275" s="335"/>
      <c r="G275" s="336"/>
      <c r="H275" s="337"/>
      <c r="I275" s="337"/>
      <c r="J275" s="337"/>
      <c r="K275" s="337"/>
      <c r="L275" s="337"/>
      <c r="M275" s="337"/>
      <c r="N275" s="337"/>
      <c r="O275" s="337"/>
      <c r="P275" s="337"/>
      <c r="Q275" s="337"/>
      <c r="R275" s="338"/>
      <c r="S275" s="338"/>
      <c r="T275" s="338"/>
      <c r="U275" s="338"/>
      <c r="V275" s="338"/>
      <c r="W275" s="338"/>
      <c r="X275" s="338"/>
      <c r="Y275" s="338"/>
      <c r="Z275" s="338"/>
      <c r="AA275" s="336"/>
      <c r="AB275" s="336"/>
      <c r="AC275" s="339"/>
    </row>
    <row r="276" spans="1:29">
      <c r="A276" s="424" t="s">
        <v>739</v>
      </c>
      <c r="B276" s="381" t="s">
        <v>740</v>
      </c>
      <c r="C276" s="335"/>
      <c r="D276" s="335"/>
      <c r="E276" s="335"/>
      <c r="F276" s="335"/>
      <c r="G276" s="339"/>
      <c r="H276" s="342"/>
      <c r="I276" s="342"/>
      <c r="J276" s="337"/>
      <c r="K276" s="337"/>
      <c r="L276" s="342"/>
      <c r="M276" s="342"/>
      <c r="N276" s="342"/>
      <c r="O276" s="342"/>
      <c r="P276" s="342"/>
      <c r="Q276" s="342"/>
      <c r="R276" s="338"/>
      <c r="S276" s="338"/>
      <c r="T276" s="338"/>
      <c r="U276" s="338"/>
      <c r="V276" s="338"/>
      <c r="W276" s="338"/>
      <c r="X276" s="338"/>
      <c r="Y276" s="338"/>
      <c r="Z276" s="338"/>
      <c r="AA276" s="336"/>
      <c r="AB276" s="336"/>
      <c r="AC276" s="339"/>
    </row>
    <row r="277" spans="1:29">
      <c r="A277" s="423" t="s">
        <v>741</v>
      </c>
      <c r="B277" s="380" t="s">
        <v>742</v>
      </c>
      <c r="C277" s="335"/>
      <c r="D277" s="335"/>
      <c r="E277" s="335"/>
      <c r="F277" s="335"/>
      <c r="G277" s="336"/>
      <c r="H277" s="342"/>
      <c r="I277" s="342"/>
      <c r="J277" s="342"/>
      <c r="K277" s="342"/>
      <c r="L277" s="342"/>
      <c r="M277" s="342"/>
      <c r="N277" s="342"/>
      <c r="O277" s="342"/>
      <c r="P277" s="342"/>
      <c r="Q277" s="342"/>
      <c r="R277" s="338"/>
      <c r="S277" s="338"/>
      <c r="T277" s="338"/>
      <c r="U277" s="338"/>
      <c r="V277" s="338"/>
      <c r="W277" s="338"/>
      <c r="X277" s="338"/>
      <c r="Y277" s="338"/>
      <c r="Z277" s="338"/>
      <c r="AA277" s="336"/>
      <c r="AB277" s="336"/>
      <c r="AC277" s="339"/>
    </row>
    <row r="278" spans="1:29">
      <c r="A278" s="424" t="s">
        <v>743</v>
      </c>
      <c r="B278" s="381" t="s">
        <v>1386</v>
      </c>
      <c r="C278" s="335"/>
      <c r="D278" s="335"/>
      <c r="E278" s="335"/>
      <c r="F278" s="335"/>
      <c r="G278" s="336"/>
      <c r="H278" s="342"/>
      <c r="I278" s="342"/>
      <c r="J278" s="342"/>
      <c r="K278" s="342"/>
      <c r="L278" s="342"/>
      <c r="M278" s="342"/>
      <c r="N278" s="342"/>
      <c r="O278" s="342"/>
      <c r="P278" s="342"/>
      <c r="Q278" s="342"/>
      <c r="R278" s="338"/>
      <c r="S278" s="338"/>
      <c r="T278" s="338"/>
      <c r="U278" s="338"/>
      <c r="V278" s="338"/>
      <c r="W278" s="338"/>
      <c r="X278" s="338"/>
      <c r="Y278" s="338"/>
      <c r="Z278" s="338"/>
      <c r="AA278" s="336"/>
      <c r="AB278" s="336"/>
      <c r="AC278" s="339"/>
    </row>
    <row r="279" spans="1:29">
      <c r="A279" s="424" t="s">
        <v>745</v>
      </c>
      <c r="B279" s="381" t="s">
        <v>746</v>
      </c>
      <c r="C279" s="335"/>
      <c r="D279" s="335"/>
      <c r="E279" s="335"/>
      <c r="F279" s="335"/>
      <c r="G279" s="336"/>
      <c r="H279" s="337"/>
      <c r="I279" s="337"/>
      <c r="J279" s="337"/>
      <c r="K279" s="337"/>
      <c r="L279" s="337"/>
      <c r="M279" s="337"/>
      <c r="N279" s="337"/>
      <c r="O279" s="337"/>
      <c r="P279" s="337"/>
      <c r="Q279" s="337"/>
      <c r="R279" s="338"/>
      <c r="S279" s="338"/>
      <c r="T279" s="338"/>
      <c r="U279" s="338"/>
      <c r="V279" s="338"/>
      <c r="W279" s="338"/>
      <c r="X279" s="338"/>
      <c r="Y279" s="338"/>
      <c r="Z279" s="338"/>
      <c r="AA279" s="336"/>
      <c r="AB279" s="336"/>
      <c r="AC279" s="339"/>
    </row>
    <row r="280" spans="1:29">
      <c r="A280" s="424" t="s">
        <v>747</v>
      </c>
      <c r="B280" s="381" t="s">
        <v>748</v>
      </c>
      <c r="C280" s="336"/>
      <c r="D280" s="336"/>
      <c r="E280" s="336"/>
      <c r="F280" s="336"/>
      <c r="G280" s="336"/>
      <c r="H280" s="337"/>
      <c r="I280" s="337"/>
      <c r="J280" s="337"/>
      <c r="K280" s="337"/>
      <c r="L280" s="337"/>
      <c r="M280" s="337"/>
      <c r="N280" s="337"/>
      <c r="O280" s="337"/>
      <c r="P280" s="337"/>
      <c r="Q280" s="337"/>
      <c r="R280" s="338"/>
      <c r="S280" s="338"/>
      <c r="T280" s="338"/>
      <c r="U280" s="338"/>
      <c r="V280" s="338"/>
      <c r="W280" s="338"/>
      <c r="X280" s="338"/>
      <c r="Y280" s="338"/>
      <c r="Z280" s="338"/>
      <c r="AA280" s="336"/>
      <c r="AB280" s="336"/>
      <c r="AC280" s="339"/>
    </row>
    <row r="281" spans="1:29">
      <c r="A281" s="423" t="s">
        <v>749</v>
      </c>
      <c r="B281" s="380" t="s">
        <v>750</v>
      </c>
      <c r="C281" s="336"/>
      <c r="D281" s="336"/>
      <c r="E281" s="336"/>
      <c r="F281" s="336"/>
      <c r="G281" s="336"/>
      <c r="H281" s="337"/>
      <c r="I281" s="337"/>
      <c r="J281" s="337"/>
      <c r="K281" s="337"/>
      <c r="L281" s="337"/>
      <c r="M281" s="337"/>
      <c r="N281" s="337"/>
      <c r="O281" s="337"/>
      <c r="P281" s="337"/>
      <c r="Q281" s="337"/>
      <c r="R281" s="338"/>
      <c r="S281" s="338"/>
      <c r="T281" s="338"/>
      <c r="U281" s="338"/>
      <c r="V281" s="338"/>
      <c r="W281" s="338"/>
      <c r="X281" s="338"/>
      <c r="Y281" s="338"/>
      <c r="Z281" s="338"/>
      <c r="AA281" s="336"/>
      <c r="AB281" s="336"/>
      <c r="AC281" s="339"/>
    </row>
    <row r="282" spans="1:29">
      <c r="A282" s="423" t="s">
        <v>751</v>
      </c>
      <c r="B282" s="383" t="s">
        <v>1394</v>
      </c>
      <c r="C282" s="335"/>
      <c r="D282" s="335"/>
      <c r="E282" s="335"/>
      <c r="F282" s="335"/>
      <c r="G282" s="336"/>
      <c r="H282" s="342"/>
      <c r="I282" s="342"/>
      <c r="J282" s="342"/>
      <c r="K282" s="342"/>
      <c r="L282" s="342"/>
      <c r="M282" s="342"/>
      <c r="N282" s="342"/>
      <c r="O282" s="342"/>
      <c r="P282" s="342"/>
      <c r="Q282" s="342"/>
      <c r="R282" s="338"/>
      <c r="S282" s="338"/>
      <c r="T282" s="338"/>
      <c r="U282" s="338"/>
      <c r="V282" s="338"/>
      <c r="W282" s="338"/>
      <c r="X282" s="338"/>
      <c r="Y282" s="338"/>
      <c r="Z282" s="338"/>
      <c r="AA282" s="336"/>
      <c r="AB282" s="336"/>
      <c r="AC282" s="339"/>
    </row>
    <row r="283" spans="1:29">
      <c r="A283" s="424" t="s">
        <v>753</v>
      </c>
      <c r="B283" s="381" t="s">
        <v>754</v>
      </c>
      <c r="C283" s="335"/>
      <c r="D283" s="335"/>
      <c r="E283" s="335"/>
      <c r="F283" s="335"/>
      <c r="G283" s="336"/>
      <c r="H283" s="337"/>
      <c r="I283" s="337"/>
      <c r="J283" s="337"/>
      <c r="K283" s="337"/>
      <c r="L283" s="337"/>
      <c r="M283" s="337"/>
      <c r="N283" s="337"/>
      <c r="O283" s="337"/>
      <c r="P283" s="337"/>
      <c r="Q283" s="337"/>
      <c r="R283" s="338"/>
      <c r="S283" s="338"/>
      <c r="T283" s="338"/>
      <c r="U283" s="338"/>
      <c r="V283" s="338"/>
      <c r="W283" s="338"/>
      <c r="X283" s="338"/>
      <c r="Y283" s="338"/>
      <c r="Z283" s="338"/>
      <c r="AA283" s="336"/>
      <c r="AB283" s="336"/>
      <c r="AC283" s="339"/>
    </row>
    <row r="284" spans="1:29" ht="16.5" thickBot="1">
      <c r="A284" s="424"/>
      <c r="B284" s="351" t="s">
        <v>1387</v>
      </c>
      <c r="C284" s="335"/>
      <c r="D284" s="335"/>
      <c r="E284" s="335"/>
      <c r="F284" s="335"/>
      <c r="G284" s="336"/>
      <c r="H284" s="337"/>
      <c r="I284" s="337"/>
      <c r="J284" s="337"/>
      <c r="K284" s="337"/>
      <c r="L284" s="337"/>
      <c r="M284" s="337"/>
      <c r="N284" s="337"/>
      <c r="O284" s="337"/>
      <c r="P284" s="337"/>
      <c r="Q284" s="337"/>
      <c r="R284" s="338"/>
      <c r="S284" s="338"/>
      <c r="T284" s="338"/>
      <c r="U284" s="338"/>
      <c r="V284" s="338"/>
      <c r="W284" s="338"/>
      <c r="X284" s="338"/>
      <c r="Y284" s="338"/>
      <c r="Z284" s="338"/>
      <c r="AA284" s="336"/>
      <c r="AB284" s="336"/>
      <c r="AC284" s="339"/>
    </row>
    <row r="285" spans="1:29" ht="16.5" thickBot="1">
      <c r="A285" s="424"/>
      <c r="B285" s="351" t="s">
        <v>1388</v>
      </c>
      <c r="C285" s="335"/>
      <c r="D285" s="335"/>
      <c r="E285" s="335"/>
      <c r="F285" s="335"/>
      <c r="G285" s="336"/>
      <c r="H285" s="337"/>
      <c r="I285" s="337"/>
      <c r="J285" s="337"/>
      <c r="K285" s="337"/>
      <c r="L285" s="337"/>
      <c r="M285" s="337"/>
      <c r="N285" s="337"/>
      <c r="O285" s="337"/>
      <c r="P285" s="337"/>
      <c r="Q285" s="337"/>
      <c r="R285" s="338"/>
      <c r="S285" s="338"/>
      <c r="T285" s="338"/>
      <c r="U285" s="338"/>
      <c r="V285" s="338"/>
      <c r="W285" s="338"/>
      <c r="X285" s="338"/>
      <c r="Y285" s="338"/>
      <c r="Z285" s="338"/>
      <c r="AA285" s="336"/>
      <c r="AB285" s="336"/>
      <c r="AC285" s="339"/>
    </row>
    <row r="286" spans="1:29" ht="16.5" thickBot="1">
      <c r="A286" s="424"/>
      <c r="B286" s="351" t="s">
        <v>1389</v>
      </c>
      <c r="C286" s="335"/>
      <c r="D286" s="335"/>
      <c r="E286" s="335"/>
      <c r="F286" s="335"/>
      <c r="G286" s="336"/>
      <c r="H286" s="337"/>
      <c r="I286" s="337"/>
      <c r="J286" s="337"/>
      <c r="K286" s="337"/>
      <c r="L286" s="337"/>
      <c r="M286" s="337"/>
      <c r="N286" s="337"/>
      <c r="O286" s="337"/>
      <c r="P286" s="337"/>
      <c r="Q286" s="337"/>
      <c r="R286" s="338"/>
      <c r="S286" s="338"/>
      <c r="T286" s="338"/>
      <c r="U286" s="338"/>
      <c r="V286" s="338"/>
      <c r="W286" s="338"/>
      <c r="X286" s="338"/>
      <c r="Y286" s="338"/>
      <c r="Z286" s="338"/>
      <c r="AA286" s="336"/>
      <c r="AB286" s="336"/>
      <c r="AC286" s="339"/>
    </row>
    <row r="287" spans="1:29" ht="16.5" thickBot="1">
      <c r="A287" s="424"/>
      <c r="B287" s="351" t="s">
        <v>1390</v>
      </c>
      <c r="C287" s="335"/>
      <c r="D287" s="335"/>
      <c r="E287" s="335"/>
      <c r="F287" s="335"/>
      <c r="G287" s="336"/>
      <c r="H287" s="337"/>
      <c r="I287" s="337"/>
      <c r="J287" s="337"/>
      <c r="K287" s="337"/>
      <c r="L287" s="337"/>
      <c r="M287" s="337"/>
      <c r="N287" s="337"/>
      <c r="O287" s="337"/>
      <c r="P287" s="337"/>
      <c r="Q287" s="337"/>
      <c r="R287" s="338"/>
      <c r="S287" s="338"/>
      <c r="T287" s="338"/>
      <c r="U287" s="338"/>
      <c r="V287" s="338"/>
      <c r="W287" s="338"/>
      <c r="X287" s="338"/>
      <c r="Y287" s="338"/>
      <c r="Z287" s="338"/>
      <c r="AA287" s="336"/>
      <c r="AB287" s="336"/>
      <c r="AC287" s="339"/>
    </row>
    <row r="288" spans="1:29">
      <c r="A288" s="424" t="s">
        <v>755</v>
      </c>
      <c r="B288" s="381" t="s">
        <v>744</v>
      </c>
      <c r="C288" s="330"/>
      <c r="D288" s="330"/>
      <c r="E288" s="330"/>
      <c r="F288" s="330"/>
      <c r="G288" s="328"/>
      <c r="H288" s="342"/>
      <c r="I288" s="342"/>
      <c r="J288" s="342"/>
      <c r="K288" s="342"/>
      <c r="L288" s="342"/>
      <c r="M288" s="342"/>
      <c r="N288" s="342"/>
      <c r="O288" s="342"/>
      <c r="P288" s="342"/>
      <c r="Q288" s="342"/>
      <c r="R288" s="343"/>
      <c r="S288" s="343"/>
      <c r="T288" s="343"/>
      <c r="U288" s="343"/>
      <c r="V288" s="343"/>
      <c r="W288" s="343"/>
      <c r="X288" s="343"/>
      <c r="Y288" s="343"/>
      <c r="Z288" s="343"/>
      <c r="AA288" s="328"/>
      <c r="AB288" s="328"/>
      <c r="AC288" s="329"/>
    </row>
    <row r="289" spans="1:29" ht="16.5" thickBot="1">
      <c r="A289" s="424"/>
      <c r="B289" s="351" t="s">
        <v>1387</v>
      </c>
      <c r="C289" s="330"/>
      <c r="D289" s="330"/>
      <c r="E289" s="330"/>
      <c r="F289" s="330"/>
      <c r="G289" s="328"/>
      <c r="H289" s="342"/>
      <c r="I289" s="342"/>
      <c r="J289" s="342"/>
      <c r="K289" s="342"/>
      <c r="L289" s="342"/>
      <c r="M289" s="342"/>
      <c r="N289" s="342"/>
      <c r="O289" s="342"/>
      <c r="P289" s="342"/>
      <c r="Q289" s="342"/>
      <c r="R289" s="343"/>
      <c r="S289" s="343"/>
      <c r="T289" s="343"/>
      <c r="U289" s="343"/>
      <c r="V289" s="343"/>
      <c r="W289" s="343"/>
      <c r="X289" s="343"/>
      <c r="Y289" s="343"/>
      <c r="Z289" s="343"/>
      <c r="AA289" s="328"/>
      <c r="AB289" s="328"/>
      <c r="AC289" s="329"/>
    </row>
    <row r="290" spans="1:29" ht="16.5" thickBot="1">
      <c r="A290" s="424"/>
      <c r="B290" s="351" t="s">
        <v>1388</v>
      </c>
      <c r="C290" s="330"/>
      <c r="D290" s="330"/>
      <c r="E290" s="330"/>
      <c r="F290" s="330"/>
      <c r="G290" s="328"/>
      <c r="H290" s="342"/>
      <c r="I290" s="342"/>
      <c r="J290" s="342"/>
      <c r="K290" s="342"/>
      <c r="L290" s="342"/>
      <c r="M290" s="342"/>
      <c r="N290" s="342"/>
      <c r="O290" s="342"/>
      <c r="P290" s="342"/>
      <c r="Q290" s="342"/>
      <c r="R290" s="343"/>
      <c r="S290" s="343"/>
      <c r="T290" s="343"/>
      <c r="U290" s="343"/>
      <c r="V290" s="343"/>
      <c r="W290" s="343"/>
      <c r="X290" s="343"/>
      <c r="Y290" s="343"/>
      <c r="Z290" s="343"/>
      <c r="AA290" s="328"/>
      <c r="AB290" s="328"/>
      <c r="AC290" s="329"/>
    </row>
    <row r="291" spans="1:29" ht="16.5" thickBot="1">
      <c r="A291" s="424"/>
      <c r="B291" s="351" t="s">
        <v>1389</v>
      </c>
      <c r="C291" s="330"/>
      <c r="D291" s="330"/>
      <c r="E291" s="330"/>
      <c r="F291" s="330"/>
      <c r="G291" s="328"/>
      <c r="H291" s="342"/>
      <c r="I291" s="342"/>
      <c r="J291" s="342"/>
      <c r="K291" s="342"/>
      <c r="L291" s="342"/>
      <c r="M291" s="342"/>
      <c r="N291" s="342"/>
      <c r="O291" s="342"/>
      <c r="P291" s="342"/>
      <c r="Q291" s="342"/>
      <c r="R291" s="343"/>
      <c r="S291" s="343"/>
      <c r="T291" s="343"/>
      <c r="U291" s="343"/>
      <c r="V291" s="343"/>
      <c r="W291" s="343"/>
      <c r="X291" s="343"/>
      <c r="Y291" s="343"/>
      <c r="Z291" s="343"/>
      <c r="AA291" s="328"/>
      <c r="AB291" s="328"/>
      <c r="AC291" s="329"/>
    </row>
    <row r="292" spans="1:29" ht="16.5" thickBot="1">
      <c r="A292" s="424"/>
      <c r="B292" s="351" t="s">
        <v>1390</v>
      </c>
      <c r="C292" s="330"/>
      <c r="D292" s="330"/>
      <c r="E292" s="330"/>
      <c r="F292" s="330"/>
      <c r="G292" s="328"/>
      <c r="H292" s="342"/>
      <c r="I292" s="342"/>
      <c r="J292" s="342"/>
      <c r="K292" s="342"/>
      <c r="L292" s="342"/>
      <c r="M292" s="342"/>
      <c r="N292" s="342"/>
      <c r="O292" s="342"/>
      <c r="P292" s="342"/>
      <c r="Q292" s="342"/>
      <c r="R292" s="343"/>
      <c r="S292" s="343"/>
      <c r="T292" s="343"/>
      <c r="U292" s="343"/>
      <c r="V292" s="343"/>
      <c r="W292" s="343"/>
      <c r="X292" s="343"/>
      <c r="Y292" s="343"/>
      <c r="Z292" s="343"/>
      <c r="AA292" s="328"/>
      <c r="AB292" s="328"/>
      <c r="AC292" s="329"/>
    </row>
    <row r="293" spans="1:29">
      <c r="A293" s="424" t="s">
        <v>756</v>
      </c>
      <c r="B293" s="381" t="s">
        <v>746</v>
      </c>
      <c r="C293" s="347"/>
      <c r="D293" s="347"/>
      <c r="E293" s="347"/>
      <c r="F293" s="347"/>
      <c r="G293" s="348"/>
      <c r="H293" s="349"/>
      <c r="I293" s="349"/>
      <c r="J293" s="349"/>
      <c r="K293" s="349"/>
      <c r="L293" s="349"/>
      <c r="M293" s="349"/>
      <c r="N293" s="349"/>
      <c r="O293" s="349"/>
      <c r="P293" s="349"/>
      <c r="Q293" s="349"/>
      <c r="R293" s="350"/>
      <c r="S293" s="350"/>
      <c r="T293" s="350"/>
      <c r="U293" s="350"/>
      <c r="V293" s="350"/>
      <c r="W293" s="350"/>
      <c r="X293" s="350"/>
      <c r="Y293" s="350"/>
      <c r="Z293" s="350"/>
      <c r="AA293" s="348"/>
      <c r="AB293" s="348"/>
      <c r="AC293" s="347"/>
    </row>
    <row r="294" spans="1:29" ht="16.5" thickBot="1">
      <c r="A294" s="424"/>
      <c r="B294" s="351" t="s">
        <v>1387</v>
      </c>
      <c r="C294" s="347"/>
      <c r="D294" s="347"/>
      <c r="E294" s="347"/>
      <c r="F294" s="347"/>
      <c r="G294" s="348"/>
      <c r="H294" s="349"/>
      <c r="I294" s="349"/>
      <c r="J294" s="349"/>
      <c r="K294" s="349"/>
      <c r="L294" s="349"/>
      <c r="M294" s="349"/>
      <c r="N294" s="349"/>
      <c r="O294" s="349"/>
      <c r="P294" s="349"/>
      <c r="Q294" s="349"/>
      <c r="R294" s="350"/>
      <c r="S294" s="350"/>
      <c r="T294" s="350"/>
      <c r="U294" s="350"/>
      <c r="V294" s="350"/>
      <c r="W294" s="350"/>
      <c r="X294" s="350"/>
      <c r="Y294" s="350"/>
      <c r="Z294" s="350"/>
      <c r="AA294" s="348"/>
      <c r="AB294" s="348"/>
      <c r="AC294" s="347"/>
    </row>
    <row r="295" spans="1:29" ht="16.5" thickBot="1">
      <c r="A295" s="424"/>
      <c r="B295" s="351" t="s">
        <v>1388</v>
      </c>
      <c r="C295" s="347"/>
      <c r="D295" s="347"/>
      <c r="E295" s="347"/>
      <c r="F295" s="347"/>
      <c r="G295" s="348"/>
      <c r="H295" s="349"/>
      <c r="I295" s="349"/>
      <c r="J295" s="349"/>
      <c r="K295" s="349"/>
      <c r="L295" s="349"/>
      <c r="M295" s="349"/>
      <c r="N295" s="349"/>
      <c r="O295" s="349"/>
      <c r="P295" s="349"/>
      <c r="Q295" s="349"/>
      <c r="R295" s="350"/>
      <c r="S295" s="350"/>
      <c r="T295" s="350"/>
      <c r="U295" s="350"/>
      <c r="V295" s="350"/>
      <c r="W295" s="350"/>
      <c r="X295" s="350"/>
      <c r="Y295" s="350"/>
      <c r="Z295" s="350"/>
      <c r="AA295" s="348"/>
      <c r="AB295" s="348"/>
      <c r="AC295" s="347"/>
    </row>
    <row r="296" spans="1:29" ht="16.5" thickBot="1">
      <c r="A296" s="424"/>
      <c r="B296" s="351" t="s">
        <v>1389</v>
      </c>
      <c r="C296" s="347"/>
      <c r="D296" s="347"/>
      <c r="E296" s="347"/>
      <c r="F296" s="347"/>
      <c r="G296" s="348"/>
      <c r="H296" s="349"/>
      <c r="I296" s="349"/>
      <c r="J296" s="349"/>
      <c r="K296" s="349"/>
      <c r="L296" s="349"/>
      <c r="M296" s="349"/>
      <c r="N296" s="349"/>
      <c r="O296" s="349"/>
      <c r="P296" s="349"/>
      <c r="Q296" s="349"/>
      <c r="R296" s="350"/>
      <c r="S296" s="350"/>
      <c r="T296" s="350"/>
      <c r="U296" s="350"/>
      <c r="V296" s="350"/>
      <c r="W296" s="350"/>
      <c r="X296" s="350"/>
      <c r="Y296" s="350"/>
      <c r="Z296" s="350"/>
      <c r="AA296" s="348"/>
      <c r="AB296" s="348"/>
      <c r="AC296" s="347"/>
    </row>
    <row r="297" spans="1:29" ht="16.5" thickBot="1">
      <c r="A297" s="424"/>
      <c r="B297" s="351" t="s">
        <v>1390</v>
      </c>
      <c r="C297" s="347"/>
      <c r="D297" s="347"/>
      <c r="E297" s="347"/>
      <c r="F297" s="347"/>
      <c r="G297" s="348"/>
      <c r="H297" s="349"/>
      <c r="I297" s="349"/>
      <c r="J297" s="349"/>
      <c r="K297" s="349"/>
      <c r="L297" s="349"/>
      <c r="M297" s="349"/>
      <c r="N297" s="349"/>
      <c r="O297" s="349"/>
      <c r="P297" s="349"/>
      <c r="Q297" s="349"/>
      <c r="R297" s="350"/>
      <c r="S297" s="350"/>
      <c r="T297" s="350"/>
      <c r="U297" s="350"/>
      <c r="V297" s="350"/>
      <c r="W297" s="350"/>
      <c r="X297" s="350"/>
      <c r="Y297" s="350"/>
      <c r="Z297" s="350"/>
      <c r="AA297" s="348"/>
      <c r="AB297" s="348"/>
      <c r="AC297" s="347"/>
    </row>
    <row r="298" spans="1:29">
      <c r="A298" s="424" t="s">
        <v>757</v>
      </c>
      <c r="B298" s="381" t="s">
        <v>748</v>
      </c>
      <c r="C298" s="335"/>
      <c r="D298" s="335"/>
      <c r="E298" s="335"/>
      <c r="F298" s="335"/>
      <c r="G298" s="336"/>
      <c r="H298" s="337"/>
      <c r="I298" s="337"/>
      <c r="J298" s="337"/>
      <c r="K298" s="337"/>
      <c r="L298" s="337"/>
      <c r="M298" s="337"/>
      <c r="N298" s="337"/>
      <c r="O298" s="337"/>
      <c r="P298" s="337"/>
      <c r="Q298" s="337"/>
      <c r="R298" s="338"/>
      <c r="S298" s="338"/>
      <c r="T298" s="338"/>
      <c r="U298" s="338"/>
      <c r="V298" s="338"/>
      <c r="W298" s="338"/>
      <c r="X298" s="338"/>
      <c r="Y298" s="338"/>
      <c r="Z298" s="338"/>
      <c r="AA298" s="336"/>
      <c r="AB298" s="336"/>
      <c r="AC298" s="339"/>
    </row>
    <row r="299" spans="1:29" ht="16.5" thickBot="1">
      <c r="A299" s="424"/>
      <c r="B299" s="351" t="s">
        <v>1387</v>
      </c>
      <c r="C299" s="335"/>
      <c r="D299" s="335"/>
      <c r="E299" s="335"/>
      <c r="F299" s="335"/>
      <c r="G299" s="336"/>
      <c r="H299" s="337"/>
      <c r="I299" s="337"/>
      <c r="J299" s="337"/>
      <c r="K299" s="337"/>
      <c r="L299" s="337"/>
      <c r="M299" s="337"/>
      <c r="N299" s="337"/>
      <c r="O299" s="337"/>
      <c r="P299" s="337"/>
      <c r="Q299" s="337"/>
      <c r="R299" s="338"/>
      <c r="S299" s="338"/>
      <c r="T299" s="338"/>
      <c r="U299" s="338"/>
      <c r="V299" s="338"/>
      <c r="W299" s="338"/>
      <c r="X299" s="338"/>
      <c r="Y299" s="338"/>
      <c r="Z299" s="338"/>
      <c r="AA299" s="336"/>
      <c r="AB299" s="336"/>
      <c r="AC299" s="339"/>
    </row>
    <row r="300" spans="1:29" ht="16.5" thickBot="1">
      <c r="A300" s="424"/>
      <c r="B300" s="351" t="s">
        <v>1388</v>
      </c>
      <c r="C300" s="335"/>
      <c r="D300" s="335"/>
      <c r="E300" s="335"/>
      <c r="F300" s="335"/>
      <c r="G300" s="336"/>
      <c r="H300" s="337"/>
      <c r="I300" s="337"/>
      <c r="J300" s="337"/>
      <c r="K300" s="337"/>
      <c r="L300" s="337"/>
      <c r="M300" s="337"/>
      <c r="N300" s="337"/>
      <c r="O300" s="337"/>
      <c r="P300" s="337"/>
      <c r="Q300" s="337"/>
      <c r="R300" s="338"/>
      <c r="S300" s="338"/>
      <c r="T300" s="338"/>
      <c r="U300" s="338"/>
      <c r="V300" s="338"/>
      <c r="W300" s="338"/>
      <c r="X300" s="338"/>
      <c r="Y300" s="338"/>
      <c r="Z300" s="338"/>
      <c r="AA300" s="336"/>
      <c r="AB300" s="336"/>
      <c r="AC300" s="339"/>
    </row>
    <row r="301" spans="1:29" ht="16.5" thickBot="1">
      <c r="A301" s="424"/>
      <c r="B301" s="351" t="s">
        <v>1389</v>
      </c>
      <c r="C301" s="335"/>
      <c r="D301" s="335"/>
      <c r="E301" s="335"/>
      <c r="F301" s="335"/>
      <c r="G301" s="336"/>
      <c r="H301" s="337"/>
      <c r="I301" s="337"/>
      <c r="J301" s="337"/>
      <c r="K301" s="337"/>
      <c r="L301" s="337"/>
      <c r="M301" s="337"/>
      <c r="N301" s="337"/>
      <c r="O301" s="337"/>
      <c r="P301" s="337"/>
      <c r="Q301" s="337"/>
      <c r="R301" s="338"/>
      <c r="S301" s="338"/>
      <c r="T301" s="338"/>
      <c r="U301" s="338"/>
      <c r="V301" s="338"/>
      <c r="W301" s="338"/>
      <c r="X301" s="338"/>
      <c r="Y301" s="338"/>
      <c r="Z301" s="338"/>
      <c r="AA301" s="336"/>
      <c r="AB301" s="336"/>
      <c r="AC301" s="339"/>
    </row>
    <row r="302" spans="1:29" ht="16.5" thickBot="1">
      <c r="A302" s="424"/>
      <c r="B302" s="351" t="s">
        <v>1395</v>
      </c>
      <c r="C302" s="335"/>
      <c r="D302" s="335"/>
      <c r="E302" s="335"/>
      <c r="F302" s="335"/>
      <c r="G302" s="336"/>
      <c r="H302" s="337"/>
      <c r="I302" s="337"/>
      <c r="J302" s="337"/>
      <c r="K302" s="337"/>
      <c r="L302" s="337"/>
      <c r="M302" s="337"/>
      <c r="N302" s="337"/>
      <c r="O302" s="337"/>
      <c r="P302" s="337"/>
      <c r="Q302" s="337"/>
      <c r="R302" s="338"/>
      <c r="S302" s="338"/>
      <c r="T302" s="338"/>
      <c r="U302" s="338"/>
      <c r="V302" s="338"/>
      <c r="W302" s="338"/>
      <c r="X302" s="338"/>
      <c r="Y302" s="338"/>
      <c r="Z302" s="338"/>
      <c r="AA302" s="336"/>
      <c r="AB302" s="336"/>
      <c r="AC302" s="339"/>
    </row>
    <row r="303" spans="1:29" ht="16.5" thickBot="1">
      <c r="A303" s="424" t="s">
        <v>758</v>
      </c>
      <c r="B303" s="378" t="s">
        <v>1392</v>
      </c>
      <c r="C303" s="335"/>
      <c r="D303" s="335"/>
      <c r="E303" s="335"/>
      <c r="F303" s="335"/>
      <c r="G303" s="336"/>
      <c r="H303" s="337"/>
      <c r="I303" s="337"/>
      <c r="J303" s="337"/>
      <c r="K303" s="337"/>
      <c r="L303" s="337"/>
      <c r="M303" s="337"/>
      <c r="N303" s="337"/>
      <c r="O303" s="337"/>
      <c r="P303" s="337"/>
      <c r="Q303" s="337"/>
      <c r="R303" s="338"/>
      <c r="S303" s="338"/>
      <c r="T303" s="338"/>
      <c r="U303" s="338"/>
      <c r="V303" s="338"/>
      <c r="W303" s="338"/>
      <c r="X303" s="338"/>
      <c r="Y303" s="338"/>
      <c r="Z303" s="338"/>
      <c r="AA303" s="336"/>
      <c r="AB303" s="336"/>
      <c r="AC303" s="339"/>
    </row>
    <row r="304" spans="1:29" ht="16.5" thickBot="1">
      <c r="A304" s="424"/>
      <c r="B304" s="345" t="s">
        <v>1391</v>
      </c>
      <c r="C304" s="335"/>
      <c r="D304" s="335"/>
      <c r="E304" s="335"/>
      <c r="F304" s="335"/>
      <c r="G304" s="336"/>
      <c r="H304" s="337"/>
      <c r="I304" s="337"/>
      <c r="J304" s="337"/>
      <c r="K304" s="337"/>
      <c r="L304" s="337"/>
      <c r="M304" s="337"/>
      <c r="N304" s="337"/>
      <c r="O304" s="337"/>
      <c r="P304" s="337"/>
      <c r="Q304" s="337"/>
      <c r="R304" s="338"/>
      <c r="S304" s="338"/>
      <c r="T304" s="338"/>
      <c r="U304" s="338"/>
      <c r="V304" s="338"/>
      <c r="W304" s="338"/>
      <c r="X304" s="338"/>
      <c r="Y304" s="338"/>
      <c r="Z304" s="338"/>
      <c r="AA304" s="336"/>
      <c r="AB304" s="336"/>
      <c r="AC304" s="339"/>
    </row>
    <row r="305" spans="1:29" ht="16.5" thickBot="1">
      <c r="A305" s="424"/>
      <c r="B305" s="351" t="s">
        <v>1387</v>
      </c>
      <c r="C305" s="335"/>
      <c r="D305" s="335"/>
      <c r="E305" s="335"/>
      <c r="F305" s="335"/>
      <c r="G305" s="336"/>
      <c r="H305" s="337"/>
      <c r="I305" s="337"/>
      <c r="J305" s="337"/>
      <c r="K305" s="337"/>
      <c r="L305" s="337"/>
      <c r="M305" s="337"/>
      <c r="N305" s="337"/>
      <c r="O305" s="337"/>
      <c r="P305" s="337"/>
      <c r="Q305" s="337"/>
      <c r="R305" s="338"/>
      <c r="S305" s="338"/>
      <c r="T305" s="338"/>
      <c r="U305" s="338"/>
      <c r="V305" s="338"/>
      <c r="W305" s="338"/>
      <c r="X305" s="338"/>
      <c r="Y305" s="338"/>
      <c r="Z305" s="338"/>
      <c r="AA305" s="336"/>
      <c r="AB305" s="336"/>
      <c r="AC305" s="339"/>
    </row>
    <row r="306" spans="1:29" ht="16.5" thickBot="1">
      <c r="A306" s="424"/>
      <c r="B306" s="351" t="s">
        <v>1388</v>
      </c>
      <c r="C306" s="335"/>
      <c r="D306" s="335"/>
      <c r="E306" s="335"/>
      <c r="F306" s="335"/>
      <c r="G306" s="336"/>
      <c r="H306" s="337"/>
      <c r="I306" s="337"/>
      <c r="J306" s="337"/>
      <c r="K306" s="337"/>
      <c r="L306" s="337"/>
      <c r="M306" s="337"/>
      <c r="N306" s="337"/>
      <c r="O306" s="337"/>
      <c r="P306" s="337"/>
      <c r="Q306" s="337"/>
      <c r="R306" s="338"/>
      <c r="S306" s="338"/>
      <c r="T306" s="338"/>
      <c r="U306" s="338"/>
      <c r="V306" s="338"/>
      <c r="W306" s="338"/>
      <c r="X306" s="338"/>
      <c r="Y306" s="338"/>
      <c r="Z306" s="338"/>
      <c r="AA306" s="336"/>
      <c r="AB306" s="336"/>
      <c r="AC306" s="339"/>
    </row>
    <row r="307" spans="1:29" ht="16.5" thickBot="1">
      <c r="A307" s="424"/>
      <c r="B307" s="351" t="s">
        <v>1389</v>
      </c>
      <c r="C307" s="335"/>
      <c r="D307" s="335"/>
      <c r="E307" s="335"/>
      <c r="F307" s="335"/>
      <c r="G307" s="336"/>
      <c r="H307" s="337"/>
      <c r="I307" s="337"/>
      <c r="J307" s="337"/>
      <c r="K307" s="337"/>
      <c r="L307" s="337"/>
      <c r="M307" s="337"/>
      <c r="N307" s="337"/>
      <c r="O307" s="337"/>
      <c r="P307" s="337"/>
      <c r="Q307" s="337"/>
      <c r="R307" s="338"/>
      <c r="S307" s="338"/>
      <c r="T307" s="338"/>
      <c r="U307" s="338"/>
      <c r="V307" s="338"/>
      <c r="W307" s="338"/>
      <c r="X307" s="338"/>
      <c r="Y307" s="338"/>
      <c r="Z307" s="338"/>
      <c r="AA307" s="336"/>
      <c r="AB307" s="336"/>
      <c r="AC307" s="339"/>
    </row>
    <row r="308" spans="1:29" ht="16.5" thickBot="1">
      <c r="A308" s="424"/>
      <c r="B308" s="351" t="s">
        <v>1390</v>
      </c>
      <c r="C308" s="335"/>
      <c r="D308" s="335"/>
      <c r="E308" s="335"/>
      <c r="F308" s="335"/>
      <c r="G308" s="336"/>
      <c r="H308" s="337"/>
      <c r="I308" s="337"/>
      <c r="J308" s="337"/>
      <c r="K308" s="337"/>
      <c r="L308" s="337"/>
      <c r="M308" s="337"/>
      <c r="N308" s="337"/>
      <c r="O308" s="337"/>
      <c r="P308" s="337"/>
      <c r="Q308" s="337"/>
      <c r="R308" s="338"/>
      <c r="S308" s="338"/>
      <c r="T308" s="338"/>
      <c r="U308" s="338"/>
      <c r="V308" s="338"/>
      <c r="W308" s="338"/>
      <c r="X308" s="338"/>
      <c r="Y308" s="338"/>
      <c r="Z308" s="338"/>
      <c r="AA308" s="336"/>
      <c r="AB308" s="336"/>
      <c r="AC308" s="339"/>
    </row>
    <row r="309" spans="1:29">
      <c r="A309" s="424"/>
      <c r="B309" s="384" t="s">
        <v>1400</v>
      </c>
      <c r="C309" s="335"/>
      <c r="D309" s="335"/>
      <c r="E309" s="335"/>
      <c r="F309" s="335"/>
      <c r="G309" s="336"/>
      <c r="H309" s="337"/>
      <c r="I309" s="337"/>
      <c r="J309" s="337"/>
      <c r="K309" s="337"/>
      <c r="L309" s="337"/>
      <c r="M309" s="337"/>
      <c r="N309" s="337"/>
      <c r="O309" s="337"/>
      <c r="P309" s="337"/>
      <c r="Q309" s="337"/>
      <c r="R309" s="338"/>
      <c r="S309" s="338"/>
      <c r="T309" s="338"/>
      <c r="U309" s="338"/>
      <c r="V309" s="338"/>
      <c r="W309" s="338"/>
      <c r="X309" s="338"/>
      <c r="Y309" s="338"/>
      <c r="Z309" s="338"/>
      <c r="AA309" s="336"/>
      <c r="AB309" s="336"/>
      <c r="AC309" s="339"/>
    </row>
    <row r="310" spans="1:29">
      <c r="A310" s="425" t="s">
        <v>760</v>
      </c>
      <c r="B310" s="385" t="s">
        <v>761</v>
      </c>
      <c r="C310" s="335"/>
      <c r="D310" s="335"/>
      <c r="E310" s="335"/>
      <c r="F310" s="335"/>
      <c r="G310" s="336"/>
      <c r="H310" s="342"/>
      <c r="I310" s="342"/>
      <c r="J310" s="342"/>
      <c r="K310" s="342"/>
      <c r="L310" s="342"/>
      <c r="M310" s="342"/>
      <c r="N310" s="342"/>
      <c r="O310" s="342"/>
      <c r="P310" s="342"/>
      <c r="Q310" s="342"/>
      <c r="R310" s="338"/>
      <c r="S310" s="338"/>
      <c r="T310" s="338"/>
      <c r="U310" s="338"/>
      <c r="V310" s="338"/>
      <c r="W310" s="338"/>
      <c r="X310" s="338"/>
      <c r="Y310" s="338"/>
      <c r="Z310" s="338"/>
      <c r="AA310" s="336"/>
      <c r="AB310" s="336"/>
      <c r="AC310" s="339"/>
    </row>
    <row r="311" spans="1:29">
      <c r="A311" s="424" t="s">
        <v>762</v>
      </c>
      <c r="B311" s="378" t="s">
        <v>763</v>
      </c>
      <c r="C311" s="335"/>
      <c r="D311" s="335"/>
      <c r="E311" s="335"/>
      <c r="F311" s="335"/>
      <c r="G311" s="336"/>
      <c r="H311" s="337"/>
      <c r="I311" s="337"/>
      <c r="J311" s="337"/>
      <c r="K311" s="337"/>
      <c r="L311" s="337"/>
      <c r="M311" s="337"/>
      <c r="N311" s="337"/>
      <c r="O311" s="337"/>
      <c r="P311" s="337"/>
      <c r="Q311" s="337"/>
      <c r="R311" s="338"/>
      <c r="S311" s="338"/>
      <c r="T311" s="338"/>
      <c r="U311" s="338"/>
      <c r="V311" s="338"/>
      <c r="W311" s="338"/>
      <c r="X311" s="338"/>
      <c r="Y311" s="338"/>
      <c r="Z311" s="338"/>
      <c r="AA311" s="336"/>
      <c r="AB311" s="336"/>
      <c r="AC311" s="339"/>
    </row>
    <row r="312" spans="1:29">
      <c r="A312" s="424" t="s">
        <v>764</v>
      </c>
      <c r="B312" s="330" t="s">
        <v>765</v>
      </c>
      <c r="C312" s="335"/>
      <c r="D312" s="335"/>
      <c r="E312" s="335"/>
      <c r="F312" s="335"/>
      <c r="G312" s="328"/>
      <c r="H312" s="337"/>
      <c r="I312" s="337"/>
      <c r="J312" s="337"/>
      <c r="K312" s="337"/>
      <c r="L312" s="337"/>
      <c r="M312" s="337"/>
      <c r="N312" s="337"/>
      <c r="O312" s="337"/>
      <c r="P312" s="337"/>
      <c r="Q312" s="337"/>
      <c r="R312" s="338"/>
      <c r="S312" s="338"/>
      <c r="T312" s="338"/>
      <c r="U312" s="338"/>
      <c r="V312" s="338"/>
      <c r="W312" s="338"/>
      <c r="X312" s="338"/>
      <c r="Y312" s="338"/>
      <c r="Z312" s="338"/>
      <c r="AA312" s="336"/>
      <c r="AB312" s="336"/>
      <c r="AC312" s="339"/>
    </row>
    <row r="313" spans="1:29">
      <c r="A313" s="424"/>
      <c r="B313" s="330" t="s">
        <v>1398</v>
      </c>
      <c r="C313" s="335"/>
      <c r="D313" s="335"/>
      <c r="E313" s="335"/>
      <c r="F313" s="335"/>
      <c r="G313" s="328"/>
      <c r="H313" s="337"/>
      <c r="I313" s="337"/>
      <c r="J313" s="337"/>
      <c r="K313" s="337"/>
      <c r="L313" s="337"/>
      <c r="M313" s="337"/>
      <c r="N313" s="337"/>
      <c r="O313" s="337"/>
      <c r="P313" s="337"/>
      <c r="Q313" s="337"/>
      <c r="R313" s="338"/>
      <c r="S313" s="338"/>
      <c r="T313" s="338"/>
      <c r="U313" s="338"/>
      <c r="V313" s="338"/>
      <c r="W313" s="338"/>
      <c r="X313" s="338"/>
      <c r="Y313" s="338"/>
      <c r="Z313" s="338"/>
      <c r="AA313" s="336"/>
      <c r="AB313" s="336"/>
      <c r="AC313" s="339"/>
    </row>
    <row r="314" spans="1:29">
      <c r="A314" s="424"/>
      <c r="B314" s="323" t="s">
        <v>1399</v>
      </c>
      <c r="C314" s="335"/>
      <c r="D314" s="335"/>
      <c r="E314" s="335"/>
      <c r="F314" s="335"/>
      <c r="G314" s="328"/>
      <c r="H314" s="337"/>
      <c r="I314" s="337"/>
      <c r="J314" s="337"/>
      <c r="K314" s="337"/>
      <c r="L314" s="337"/>
      <c r="M314" s="337"/>
      <c r="N314" s="337"/>
      <c r="O314" s="337"/>
      <c r="P314" s="337"/>
      <c r="Q314" s="337"/>
      <c r="R314" s="338"/>
      <c r="S314" s="338"/>
      <c r="T314" s="338"/>
      <c r="U314" s="338"/>
      <c r="V314" s="338"/>
      <c r="W314" s="338"/>
      <c r="X314" s="338"/>
      <c r="Y314" s="338"/>
      <c r="Z314" s="338"/>
      <c r="AA314" s="336"/>
      <c r="AB314" s="336"/>
      <c r="AC314" s="339"/>
    </row>
    <row r="315" spans="1:29">
      <c r="A315" s="423" t="s">
        <v>766</v>
      </c>
      <c r="B315" s="386" t="s">
        <v>767</v>
      </c>
      <c r="C315" s="335"/>
      <c r="D315" s="335"/>
      <c r="E315" s="335"/>
      <c r="F315" s="335"/>
      <c r="G315" s="336"/>
      <c r="H315" s="337"/>
      <c r="I315" s="337"/>
      <c r="J315" s="337"/>
      <c r="K315" s="337"/>
      <c r="L315" s="337"/>
      <c r="M315" s="337"/>
      <c r="N315" s="337"/>
      <c r="O315" s="337"/>
      <c r="P315" s="337"/>
      <c r="Q315" s="337"/>
      <c r="R315" s="338"/>
      <c r="S315" s="338"/>
      <c r="T315" s="338"/>
      <c r="U315" s="338"/>
      <c r="V315" s="338"/>
      <c r="W315" s="338"/>
      <c r="X315" s="338"/>
      <c r="Y315" s="338"/>
      <c r="Z315" s="338"/>
      <c r="AA315" s="336"/>
      <c r="AB315" s="336"/>
      <c r="AC315" s="339"/>
    </row>
    <row r="316" spans="1:29">
      <c r="A316" s="424" t="s">
        <v>768</v>
      </c>
      <c r="B316" s="387" t="s">
        <v>744</v>
      </c>
      <c r="C316" s="330"/>
      <c r="D316" s="330"/>
      <c r="E316" s="330"/>
      <c r="F316" s="330"/>
      <c r="G316" s="336"/>
      <c r="H316" s="337"/>
      <c r="I316" s="337"/>
      <c r="J316" s="337"/>
      <c r="K316" s="337"/>
      <c r="L316" s="337"/>
      <c r="M316" s="337"/>
      <c r="N316" s="337"/>
      <c r="O316" s="337"/>
      <c r="P316" s="337"/>
      <c r="Q316" s="337"/>
      <c r="R316" s="338"/>
      <c r="S316" s="338"/>
      <c r="T316" s="338"/>
      <c r="U316" s="338"/>
      <c r="V316" s="338"/>
      <c r="W316" s="338"/>
      <c r="X316" s="338"/>
      <c r="Y316" s="338"/>
      <c r="Z316" s="338"/>
      <c r="AA316" s="336"/>
      <c r="AB316" s="336"/>
      <c r="AC316" s="339"/>
    </row>
    <row r="317" spans="1:29">
      <c r="A317" s="424"/>
      <c r="B317" s="387" t="s">
        <v>1384</v>
      </c>
      <c r="C317" s="330"/>
      <c r="D317" s="330"/>
      <c r="E317" s="330"/>
      <c r="F317" s="330"/>
      <c r="G317" s="336"/>
      <c r="H317" s="337"/>
      <c r="I317" s="337"/>
      <c r="J317" s="337"/>
      <c r="K317" s="337"/>
      <c r="L317" s="337"/>
      <c r="M317" s="337"/>
      <c r="N317" s="337"/>
      <c r="O317" s="337"/>
      <c r="P317" s="337"/>
      <c r="Q317" s="337"/>
      <c r="R317" s="338"/>
      <c r="S317" s="338"/>
      <c r="T317" s="338"/>
      <c r="U317" s="338"/>
      <c r="V317" s="338"/>
      <c r="W317" s="338"/>
      <c r="X317" s="338"/>
      <c r="Y317" s="338"/>
      <c r="Z317" s="338"/>
      <c r="AA317" s="336"/>
      <c r="AB317" s="336"/>
      <c r="AC317" s="339"/>
    </row>
    <row r="318" spans="1:29">
      <c r="A318" s="424"/>
      <c r="B318" s="387" t="s">
        <v>1393</v>
      </c>
      <c r="C318" s="330"/>
      <c r="D318" s="330"/>
      <c r="E318" s="330"/>
      <c r="F318" s="330"/>
      <c r="G318" s="336"/>
      <c r="H318" s="337"/>
      <c r="I318" s="337"/>
      <c r="J318" s="337"/>
      <c r="K318" s="337"/>
      <c r="L318" s="337"/>
      <c r="M318" s="337"/>
      <c r="N318" s="337"/>
      <c r="O318" s="337"/>
      <c r="P318" s="337"/>
      <c r="Q318" s="337"/>
      <c r="R318" s="338"/>
      <c r="S318" s="338"/>
      <c r="T318" s="338"/>
      <c r="U318" s="338"/>
      <c r="V318" s="338"/>
      <c r="W318" s="338"/>
      <c r="X318" s="338"/>
      <c r="Y318" s="338"/>
      <c r="Z318" s="338"/>
      <c r="AA318" s="336"/>
      <c r="AB318" s="336"/>
      <c r="AC318" s="339"/>
    </row>
    <row r="319" spans="1:29">
      <c r="A319" s="424" t="s">
        <v>769</v>
      </c>
      <c r="B319" s="387" t="s">
        <v>746</v>
      </c>
      <c r="C319" s="330"/>
      <c r="D319" s="330"/>
      <c r="E319" s="330"/>
      <c r="F319" s="330"/>
      <c r="G319" s="328"/>
      <c r="H319" s="342"/>
      <c r="I319" s="342"/>
      <c r="J319" s="342"/>
      <c r="K319" s="342"/>
      <c r="L319" s="342"/>
      <c r="M319" s="342"/>
      <c r="N319" s="342"/>
      <c r="O319" s="342"/>
      <c r="P319" s="342"/>
      <c r="Q319" s="342"/>
      <c r="R319" s="343"/>
      <c r="S319" s="343"/>
      <c r="T319" s="343"/>
      <c r="U319" s="343"/>
      <c r="V319" s="343"/>
      <c r="W319" s="343"/>
      <c r="X319" s="343"/>
      <c r="Y319" s="343"/>
      <c r="Z319" s="343"/>
      <c r="AA319" s="328"/>
      <c r="AB319" s="328"/>
      <c r="AC319" s="329"/>
    </row>
    <row r="320" spans="1:29">
      <c r="A320" s="424" t="s">
        <v>770</v>
      </c>
      <c r="B320" s="387" t="s">
        <v>771</v>
      </c>
      <c r="C320" s="347"/>
      <c r="D320" s="347"/>
      <c r="E320" s="347"/>
      <c r="F320" s="347"/>
      <c r="G320" s="348"/>
      <c r="H320" s="349"/>
      <c r="I320" s="349"/>
      <c r="J320" s="349"/>
      <c r="K320" s="349"/>
      <c r="L320" s="349"/>
      <c r="M320" s="349"/>
      <c r="N320" s="349"/>
      <c r="O320" s="349"/>
      <c r="P320" s="349"/>
      <c r="Q320" s="349"/>
      <c r="R320" s="350"/>
      <c r="S320" s="350"/>
      <c r="T320" s="350"/>
      <c r="U320" s="350"/>
      <c r="V320" s="350"/>
      <c r="W320" s="350"/>
      <c r="X320" s="350"/>
      <c r="Y320" s="350"/>
      <c r="Z320" s="350"/>
      <c r="AA320" s="348"/>
      <c r="AB320" s="348"/>
      <c r="AC320" s="347"/>
    </row>
    <row r="321" spans="1:29">
      <c r="A321" s="424" t="s">
        <v>772</v>
      </c>
      <c r="B321" s="387" t="s">
        <v>773</v>
      </c>
      <c r="C321" s="330"/>
      <c r="D321" s="330"/>
      <c r="E321" s="330"/>
      <c r="F321" s="330"/>
      <c r="G321" s="328"/>
      <c r="H321" s="342"/>
      <c r="I321" s="342"/>
      <c r="J321" s="342"/>
      <c r="K321" s="342"/>
      <c r="L321" s="342"/>
      <c r="M321" s="342"/>
      <c r="N321" s="342"/>
      <c r="O321" s="342"/>
      <c r="P321" s="342"/>
      <c r="Q321" s="342"/>
      <c r="R321" s="343"/>
      <c r="S321" s="343"/>
      <c r="T321" s="343"/>
      <c r="U321" s="343"/>
      <c r="V321" s="343"/>
      <c r="W321" s="343"/>
      <c r="X321" s="343"/>
      <c r="Y321" s="343"/>
      <c r="Z321" s="343"/>
      <c r="AA321" s="328"/>
      <c r="AB321" s="328"/>
      <c r="AC321" s="329"/>
    </row>
    <row r="322" spans="1:29">
      <c r="A322" s="424" t="s">
        <v>774</v>
      </c>
      <c r="B322" s="387" t="s">
        <v>775</v>
      </c>
      <c r="C322" s="347"/>
      <c r="D322" s="347"/>
      <c r="E322" s="347"/>
      <c r="F322" s="347"/>
      <c r="G322" s="348"/>
      <c r="H322" s="349"/>
      <c r="I322" s="349"/>
      <c r="J322" s="349"/>
      <c r="K322" s="349"/>
      <c r="L322" s="349"/>
      <c r="M322" s="349"/>
      <c r="N322" s="349"/>
      <c r="O322" s="349"/>
      <c r="P322" s="349"/>
      <c r="Q322" s="349"/>
      <c r="R322" s="350"/>
      <c r="S322" s="350"/>
      <c r="T322" s="350"/>
      <c r="U322" s="350"/>
      <c r="V322" s="350"/>
      <c r="W322" s="350"/>
      <c r="X322" s="350"/>
      <c r="Y322" s="350"/>
      <c r="Z322" s="350"/>
      <c r="AA322" s="348"/>
      <c r="AB322" s="348"/>
      <c r="AC322" s="347"/>
    </row>
    <row r="323" spans="1:29">
      <c r="A323" s="424" t="s">
        <v>776</v>
      </c>
      <c r="B323" s="388" t="s">
        <v>777</v>
      </c>
      <c r="C323" s="347"/>
      <c r="D323" s="347"/>
      <c r="E323" s="347"/>
      <c r="F323" s="347"/>
      <c r="G323" s="348"/>
      <c r="H323" s="349"/>
      <c r="I323" s="349"/>
      <c r="J323" s="349"/>
      <c r="K323" s="349"/>
      <c r="L323" s="349"/>
      <c r="M323" s="349"/>
      <c r="N323" s="349"/>
      <c r="O323" s="349"/>
      <c r="P323" s="349"/>
      <c r="Q323" s="349"/>
      <c r="R323" s="350"/>
      <c r="S323" s="350"/>
      <c r="T323" s="350"/>
      <c r="U323" s="350"/>
      <c r="V323" s="350"/>
      <c r="W323" s="350"/>
      <c r="X323" s="350"/>
      <c r="Y323" s="350"/>
      <c r="Z323" s="350"/>
      <c r="AA323" s="348"/>
      <c r="AB323" s="348"/>
      <c r="AC323" s="347"/>
    </row>
    <row r="324" spans="1:29">
      <c r="A324" s="424" t="s">
        <v>778</v>
      </c>
      <c r="B324" s="335" t="s">
        <v>779</v>
      </c>
      <c r="C324" s="389"/>
      <c r="D324" s="389"/>
      <c r="E324" s="389"/>
      <c r="F324" s="389"/>
      <c r="G324" s="389"/>
      <c r="H324" s="390"/>
      <c r="I324" s="390"/>
      <c r="J324" s="390"/>
      <c r="K324" s="390"/>
      <c r="L324" s="390"/>
      <c r="M324" s="390"/>
      <c r="N324" s="390"/>
      <c r="O324" s="390"/>
      <c r="P324" s="390"/>
      <c r="Q324" s="390"/>
      <c r="R324" s="391"/>
      <c r="S324" s="391"/>
      <c r="T324" s="391"/>
      <c r="U324" s="391"/>
      <c r="V324" s="391"/>
      <c r="W324" s="391"/>
      <c r="X324" s="391"/>
      <c r="Y324" s="391"/>
      <c r="Z324" s="391"/>
      <c r="AA324" s="389"/>
      <c r="AB324" s="389"/>
      <c r="AC324" s="392"/>
    </row>
    <row r="325" spans="1:29">
      <c r="A325" s="424" t="s">
        <v>780</v>
      </c>
      <c r="B325" s="335" t="s">
        <v>781</v>
      </c>
      <c r="C325" s="348"/>
      <c r="D325" s="348"/>
      <c r="E325" s="348"/>
      <c r="F325" s="348"/>
      <c r="G325" s="348"/>
      <c r="H325" s="349"/>
      <c r="I325" s="349"/>
      <c r="J325" s="349"/>
      <c r="K325" s="349"/>
      <c r="L325" s="349"/>
      <c r="M325" s="349"/>
      <c r="N325" s="349"/>
      <c r="O325" s="349"/>
      <c r="P325" s="349"/>
      <c r="Q325" s="349"/>
      <c r="R325" s="393"/>
      <c r="S325" s="389"/>
      <c r="T325" s="389"/>
      <c r="U325" s="389"/>
      <c r="V325" s="389"/>
      <c r="W325" s="389"/>
      <c r="X325" s="389"/>
      <c r="Y325" s="389"/>
      <c r="Z325" s="389"/>
      <c r="AA325" s="389"/>
      <c r="AB325" s="389"/>
      <c r="AC325" s="348"/>
    </row>
    <row r="326" spans="1:29" ht="31.5">
      <c r="A326" s="424" t="s">
        <v>782</v>
      </c>
      <c r="B326" s="335" t="s">
        <v>783</v>
      </c>
    </row>
    <row r="327" spans="1:29">
      <c r="A327" s="424" t="s">
        <v>784</v>
      </c>
      <c r="B327" s="335" t="s">
        <v>785</v>
      </c>
      <c r="AA327" s="325"/>
      <c r="AB327" s="325"/>
    </row>
    <row r="328" spans="1:29" ht="32.25" thickBot="1">
      <c r="A328" s="424" t="s">
        <v>786</v>
      </c>
      <c r="B328" s="335" t="s">
        <v>787</v>
      </c>
    </row>
    <row r="329" spans="1:29" ht="16.5" thickBot="1">
      <c r="A329" s="426"/>
      <c r="B329" s="345" t="s">
        <v>1387</v>
      </c>
    </row>
    <row r="330" spans="1:29" ht="16.5" thickBot="1">
      <c r="A330" s="426"/>
      <c r="B330" s="351" t="s">
        <v>1388</v>
      </c>
    </row>
    <row r="331" spans="1:29" ht="16.5" thickBot="1">
      <c r="A331" s="426"/>
      <c r="B331" s="351" t="s">
        <v>1389</v>
      </c>
    </row>
    <row r="332" spans="1:29">
      <c r="A332" s="426"/>
      <c r="B332" s="335" t="s">
        <v>1396</v>
      </c>
    </row>
    <row r="333" spans="1:29">
      <c r="A333" s="426" t="s">
        <v>788</v>
      </c>
      <c r="B333" s="335" t="s">
        <v>1397</v>
      </c>
    </row>
    <row r="334" spans="1:29">
      <c r="A334" s="423" t="s">
        <v>790</v>
      </c>
      <c r="B334" s="380" t="s">
        <v>791</v>
      </c>
    </row>
    <row r="335" spans="1:29">
      <c r="A335" s="424" t="s">
        <v>792</v>
      </c>
      <c r="B335" s="381" t="s">
        <v>793</v>
      </c>
    </row>
    <row r="336" spans="1:29">
      <c r="A336" s="424" t="s">
        <v>1383</v>
      </c>
      <c r="B336" s="381" t="s">
        <v>1384</v>
      </c>
    </row>
    <row r="337" spans="1:2">
      <c r="A337" s="424" t="s">
        <v>794</v>
      </c>
      <c r="B337" s="381" t="s">
        <v>744</v>
      </c>
    </row>
    <row r="338" spans="1:2">
      <c r="A338" s="424" t="s">
        <v>795</v>
      </c>
      <c r="B338" s="381" t="s">
        <v>746</v>
      </c>
    </row>
    <row r="339" spans="1:2">
      <c r="A339" s="424" t="s">
        <v>796</v>
      </c>
      <c r="B339" s="381" t="s">
        <v>797</v>
      </c>
    </row>
    <row r="340" spans="1:2">
      <c r="A340" s="423" t="s">
        <v>798</v>
      </c>
      <c r="B340" s="386" t="s">
        <v>799</v>
      </c>
    </row>
    <row r="341" spans="1:2">
      <c r="A341" s="423" t="s">
        <v>800</v>
      </c>
      <c r="B341" s="380" t="s">
        <v>801</v>
      </c>
    </row>
    <row r="342" spans="1:2" ht="18" customHeight="1">
      <c r="A342" s="424" t="s">
        <v>802</v>
      </c>
      <c r="B342" s="387" t="s">
        <v>803</v>
      </c>
    </row>
    <row r="343" spans="1:2" ht="31.5">
      <c r="A343" s="424" t="s">
        <v>804</v>
      </c>
      <c r="B343" s="387" t="s">
        <v>805</v>
      </c>
    </row>
    <row r="344" spans="1:2">
      <c r="A344" s="424" t="s">
        <v>806</v>
      </c>
      <c r="B344" s="378" t="s">
        <v>759</v>
      </c>
    </row>
    <row r="345" spans="1:2">
      <c r="A345" s="423" t="s">
        <v>807</v>
      </c>
      <c r="B345" s="386" t="s">
        <v>808</v>
      </c>
    </row>
    <row r="346" spans="1:2">
      <c r="A346" s="420" t="s">
        <v>809</v>
      </c>
      <c r="B346" s="387" t="s">
        <v>810</v>
      </c>
    </row>
    <row r="347" spans="1:2">
      <c r="A347" s="420" t="s">
        <v>811</v>
      </c>
      <c r="B347" s="387" t="s">
        <v>812</v>
      </c>
    </row>
    <row r="348" spans="1:2">
      <c r="A348" s="420" t="s">
        <v>813</v>
      </c>
      <c r="B348" s="387" t="s">
        <v>814</v>
      </c>
    </row>
    <row r="349" spans="1:2">
      <c r="A349" s="423" t="s">
        <v>815</v>
      </c>
      <c r="B349" s="380" t="s">
        <v>816</v>
      </c>
    </row>
    <row r="350" spans="1:2">
      <c r="A350" s="424" t="s">
        <v>817</v>
      </c>
      <c r="B350" s="330" t="s">
        <v>1535</v>
      </c>
    </row>
    <row r="351" spans="1:2">
      <c r="A351" s="424" t="s">
        <v>819</v>
      </c>
      <c r="B351" s="330" t="s">
        <v>820</v>
      </c>
    </row>
    <row r="352" spans="1:2">
      <c r="A352" s="424" t="s">
        <v>821</v>
      </c>
      <c r="B352" s="329" t="s">
        <v>822</v>
      </c>
    </row>
    <row r="353" spans="1:2">
      <c r="A353" s="424" t="s">
        <v>823</v>
      </c>
      <c r="B353" s="335" t="s">
        <v>824</v>
      </c>
    </row>
    <row r="354" spans="1:2">
      <c r="A354" s="424"/>
      <c r="B354" s="335" t="s">
        <v>1401</v>
      </c>
    </row>
    <row r="355" spans="1:2">
      <c r="A355" s="424"/>
      <c r="B355" s="335" t="s">
        <v>1402</v>
      </c>
    </row>
    <row r="356" spans="1:2">
      <c r="A356" s="424" t="s">
        <v>825</v>
      </c>
      <c r="B356" s="335" t="s">
        <v>826</v>
      </c>
    </row>
    <row r="357" spans="1:2">
      <c r="A357" s="424"/>
      <c r="B357" s="335" t="s">
        <v>1401</v>
      </c>
    </row>
    <row r="358" spans="1:2">
      <c r="A358" s="424"/>
      <c r="B358" s="335" t="s">
        <v>1402</v>
      </c>
    </row>
    <row r="359" spans="1:2">
      <c r="A359" s="424" t="s">
        <v>827</v>
      </c>
      <c r="B359" s="335" t="s">
        <v>828</v>
      </c>
    </row>
    <row r="360" spans="1:2">
      <c r="A360" s="424"/>
      <c r="B360" s="335" t="s">
        <v>1401</v>
      </c>
    </row>
    <row r="361" spans="1:2">
      <c r="A361" s="424"/>
      <c r="B361" s="335" t="s">
        <v>1402</v>
      </c>
    </row>
    <row r="362" spans="1:2">
      <c r="A362" s="424" t="s">
        <v>829</v>
      </c>
      <c r="B362" s="335" t="s">
        <v>830</v>
      </c>
    </row>
    <row r="363" spans="1:2">
      <c r="A363" s="424"/>
      <c r="B363" s="335" t="s">
        <v>1401</v>
      </c>
    </row>
    <row r="364" spans="1:2">
      <c r="A364" s="424"/>
      <c r="B364" s="335" t="s">
        <v>1402</v>
      </c>
    </row>
    <row r="365" spans="1:2">
      <c r="A365" s="424" t="s">
        <v>831</v>
      </c>
      <c r="B365" s="335" t="s">
        <v>832</v>
      </c>
    </row>
    <row r="366" spans="1:2">
      <c r="A366" s="424"/>
      <c r="B366" s="335" t="s">
        <v>1403</v>
      </c>
    </row>
    <row r="367" spans="1:2">
      <c r="A367" s="424" t="s">
        <v>833</v>
      </c>
      <c r="B367" s="378" t="s">
        <v>834</v>
      </c>
    </row>
    <row r="368" spans="1:2">
      <c r="A368" s="424" t="s">
        <v>835</v>
      </c>
      <c r="B368" s="378" t="s">
        <v>836</v>
      </c>
    </row>
    <row r="369" spans="1:28">
      <c r="A369" s="424" t="s">
        <v>837</v>
      </c>
      <c r="B369" s="378" t="s">
        <v>838</v>
      </c>
    </row>
    <row r="370" spans="1:28">
      <c r="A370" s="424"/>
      <c r="B370" s="378" t="s">
        <v>1404</v>
      </c>
    </row>
    <row r="371" spans="1:28">
      <c r="A371" s="424"/>
      <c r="B371" s="378" t="s">
        <v>1405</v>
      </c>
    </row>
    <row r="372" spans="1:28">
      <c r="A372" s="423" t="s">
        <v>839</v>
      </c>
      <c r="B372" s="383" t="s">
        <v>840</v>
      </c>
    </row>
    <row r="373" spans="1:28" s="370" customFormat="1">
      <c r="A373" s="427"/>
      <c r="B373" s="366" t="s">
        <v>1406</v>
      </c>
      <c r="H373" s="395"/>
      <c r="I373" s="395"/>
      <c r="J373" s="395"/>
      <c r="K373" s="395"/>
      <c r="L373" s="395"/>
      <c r="M373" s="395"/>
      <c r="N373" s="395"/>
      <c r="O373" s="395"/>
      <c r="P373" s="395"/>
      <c r="Q373" s="395"/>
      <c r="R373" s="396"/>
      <c r="S373" s="397"/>
      <c r="T373" s="397"/>
      <c r="U373" s="397"/>
      <c r="V373" s="397"/>
      <c r="W373" s="397"/>
      <c r="X373" s="397"/>
      <c r="Y373" s="397"/>
      <c r="Z373" s="397"/>
      <c r="AA373" s="397"/>
      <c r="AB373" s="397"/>
    </row>
    <row r="374" spans="1:28" s="370" customFormat="1">
      <c r="A374" s="427"/>
      <c r="B374" s="366" t="s">
        <v>1407</v>
      </c>
      <c r="H374" s="395"/>
      <c r="I374" s="395"/>
      <c r="J374" s="395"/>
      <c r="K374" s="395"/>
      <c r="L374" s="395"/>
      <c r="M374" s="395"/>
      <c r="N374" s="395"/>
      <c r="O374" s="395"/>
      <c r="P374" s="395"/>
      <c r="Q374" s="395"/>
      <c r="R374" s="396"/>
      <c r="S374" s="397"/>
      <c r="T374" s="397"/>
      <c r="U374" s="397"/>
      <c r="V374" s="397"/>
      <c r="W374" s="397"/>
      <c r="X374" s="397"/>
      <c r="Y374" s="397"/>
      <c r="Z374" s="397"/>
      <c r="AA374" s="397"/>
      <c r="AB374" s="397"/>
    </row>
    <row r="375" spans="1:28" s="370" customFormat="1" ht="15" customHeight="1">
      <c r="A375" s="427"/>
      <c r="B375" s="366" t="s">
        <v>1408</v>
      </c>
      <c r="H375" s="395"/>
      <c r="I375" s="395"/>
      <c r="J375" s="395"/>
      <c r="K375" s="395"/>
      <c r="L375" s="395"/>
      <c r="M375" s="395"/>
      <c r="N375" s="395"/>
      <c r="O375" s="395"/>
      <c r="P375" s="395"/>
      <c r="Q375" s="395"/>
      <c r="R375" s="396"/>
      <c r="S375" s="397"/>
      <c r="T375" s="397"/>
      <c r="U375" s="397"/>
      <c r="V375" s="397"/>
      <c r="W375" s="397"/>
      <c r="X375" s="397"/>
      <c r="Y375" s="397"/>
      <c r="Z375" s="397"/>
      <c r="AA375" s="397"/>
      <c r="AB375" s="397"/>
    </row>
    <row r="376" spans="1:28" s="370" customFormat="1">
      <c r="A376" s="427"/>
      <c r="B376" s="366" t="s">
        <v>1409</v>
      </c>
      <c r="H376" s="395"/>
      <c r="I376" s="395"/>
      <c r="J376" s="395"/>
      <c r="K376" s="395"/>
      <c r="L376" s="395"/>
      <c r="M376" s="395"/>
      <c r="N376" s="395"/>
      <c r="O376" s="395"/>
      <c r="P376" s="395"/>
      <c r="Q376" s="395"/>
      <c r="R376" s="396"/>
      <c r="S376" s="397"/>
      <c r="T376" s="397"/>
      <c r="U376" s="397"/>
      <c r="V376" s="397"/>
      <c r="W376" s="397"/>
      <c r="X376" s="397"/>
      <c r="Y376" s="397"/>
      <c r="Z376" s="397"/>
      <c r="AA376" s="397"/>
      <c r="AB376" s="397"/>
    </row>
    <row r="377" spans="1:28" s="370" customFormat="1">
      <c r="A377" s="427"/>
      <c r="B377" s="366" t="s">
        <v>759</v>
      </c>
      <c r="H377" s="395"/>
      <c r="I377" s="395"/>
      <c r="J377" s="395"/>
      <c r="K377" s="395"/>
      <c r="L377" s="395"/>
      <c r="M377" s="395"/>
      <c r="N377" s="395"/>
      <c r="O377" s="395"/>
      <c r="P377" s="395"/>
      <c r="Q377" s="395"/>
      <c r="R377" s="396"/>
      <c r="S377" s="397"/>
      <c r="T377" s="397"/>
      <c r="U377" s="397"/>
      <c r="V377" s="397"/>
      <c r="W377" s="397"/>
      <c r="X377" s="397"/>
      <c r="Y377" s="397"/>
      <c r="Z377" s="397"/>
      <c r="AA377" s="397"/>
      <c r="AB377" s="397"/>
    </row>
    <row r="378" spans="1:28" s="370" customFormat="1">
      <c r="A378" s="427"/>
      <c r="B378" s="354" t="s">
        <v>1410</v>
      </c>
      <c r="H378" s="395"/>
      <c r="I378" s="395"/>
      <c r="J378" s="395"/>
      <c r="K378" s="395"/>
      <c r="L378" s="395"/>
      <c r="M378" s="395"/>
      <c r="N378" s="395"/>
      <c r="O378" s="395"/>
      <c r="P378" s="395"/>
      <c r="Q378" s="395"/>
      <c r="R378" s="396"/>
      <c r="S378" s="397"/>
      <c r="T378" s="397"/>
      <c r="U378" s="397"/>
      <c r="V378" s="397"/>
      <c r="W378" s="397"/>
      <c r="X378" s="397"/>
      <c r="Y378" s="397"/>
      <c r="Z378" s="397"/>
      <c r="AA378" s="397"/>
      <c r="AB378" s="397"/>
    </row>
    <row r="379" spans="1:28" s="370" customFormat="1">
      <c r="A379" s="427"/>
      <c r="B379" s="366" t="s">
        <v>1406</v>
      </c>
      <c r="H379" s="395"/>
      <c r="I379" s="395"/>
      <c r="J379" s="395"/>
      <c r="K379" s="395"/>
      <c r="L379" s="395"/>
      <c r="M379" s="395"/>
      <c r="N379" s="395"/>
      <c r="O379" s="395"/>
      <c r="P379" s="395"/>
      <c r="Q379" s="395"/>
      <c r="R379" s="396"/>
      <c r="S379" s="397"/>
      <c r="T379" s="397"/>
      <c r="U379" s="397"/>
      <c r="V379" s="397"/>
      <c r="W379" s="397"/>
      <c r="X379" s="397"/>
      <c r="Y379" s="397"/>
      <c r="Z379" s="397"/>
      <c r="AA379" s="397"/>
      <c r="AB379" s="397"/>
    </row>
    <row r="380" spans="1:28" s="370" customFormat="1">
      <c r="A380" s="427"/>
      <c r="B380" s="366" t="s">
        <v>1407</v>
      </c>
      <c r="H380" s="395"/>
      <c r="I380" s="395"/>
      <c r="J380" s="395"/>
      <c r="K380" s="395"/>
      <c r="L380" s="395"/>
      <c r="M380" s="395"/>
      <c r="N380" s="395"/>
      <c r="O380" s="395"/>
      <c r="P380" s="395"/>
      <c r="Q380" s="395"/>
      <c r="R380" s="396"/>
      <c r="S380" s="397"/>
      <c r="T380" s="397"/>
      <c r="U380" s="397"/>
      <c r="V380" s="397"/>
      <c r="W380" s="397"/>
      <c r="X380" s="397"/>
      <c r="Y380" s="397"/>
      <c r="Z380" s="397"/>
      <c r="AA380" s="397"/>
      <c r="AB380" s="397"/>
    </row>
    <row r="381" spans="1:28" s="370" customFormat="1">
      <c r="A381" s="427"/>
      <c r="B381" s="366" t="s">
        <v>1408</v>
      </c>
      <c r="H381" s="395"/>
      <c r="I381" s="395"/>
      <c r="J381" s="395"/>
      <c r="K381" s="395"/>
      <c r="L381" s="395"/>
      <c r="M381" s="395"/>
      <c r="N381" s="395"/>
      <c r="O381" s="395"/>
      <c r="P381" s="395"/>
      <c r="Q381" s="395"/>
      <c r="R381" s="396"/>
      <c r="S381" s="397"/>
      <c r="T381" s="397"/>
      <c r="U381" s="397"/>
      <c r="V381" s="397"/>
      <c r="W381" s="397"/>
      <c r="X381" s="397"/>
      <c r="Y381" s="397"/>
      <c r="Z381" s="397"/>
      <c r="AA381" s="397"/>
      <c r="AB381" s="397"/>
    </row>
    <row r="382" spans="1:28" s="370" customFormat="1">
      <c r="A382" s="427"/>
      <c r="B382" s="366" t="s">
        <v>1409</v>
      </c>
      <c r="H382" s="395"/>
      <c r="I382" s="395"/>
      <c r="J382" s="395"/>
      <c r="K382" s="395"/>
      <c r="L382" s="395"/>
      <c r="M382" s="395"/>
      <c r="N382" s="395"/>
      <c r="O382" s="395"/>
      <c r="P382" s="395"/>
      <c r="Q382" s="395"/>
      <c r="R382" s="396"/>
      <c r="S382" s="397"/>
      <c r="T382" s="397"/>
      <c r="U382" s="397"/>
      <c r="V382" s="397"/>
      <c r="W382" s="397"/>
      <c r="X382" s="397"/>
      <c r="Y382" s="397"/>
      <c r="Z382" s="397"/>
      <c r="AA382" s="397"/>
      <c r="AB382" s="397"/>
    </row>
    <row r="383" spans="1:28" s="370" customFormat="1">
      <c r="A383" s="427"/>
      <c r="B383" s="366" t="s">
        <v>759</v>
      </c>
      <c r="H383" s="395"/>
      <c r="I383" s="395"/>
      <c r="J383" s="395"/>
      <c r="K383" s="395"/>
      <c r="L383" s="395"/>
      <c r="M383" s="395"/>
      <c r="N383" s="395"/>
      <c r="O383" s="395"/>
      <c r="P383" s="395"/>
      <c r="Q383" s="395"/>
      <c r="R383" s="396"/>
      <c r="S383" s="397"/>
      <c r="T383" s="397"/>
      <c r="U383" s="397"/>
      <c r="V383" s="397"/>
      <c r="W383" s="397"/>
      <c r="X383" s="397"/>
      <c r="Y383" s="397"/>
      <c r="Z383" s="397"/>
      <c r="AA383" s="397"/>
      <c r="AB383" s="397"/>
    </row>
    <row r="384" spans="1:28">
      <c r="A384" s="423" t="s">
        <v>841</v>
      </c>
      <c r="B384" s="380" t="s">
        <v>1411</v>
      </c>
    </row>
    <row r="385" spans="1:28">
      <c r="A385" s="424" t="s">
        <v>842</v>
      </c>
      <c r="B385" s="381" t="s">
        <v>1412</v>
      </c>
    </row>
    <row r="386" spans="1:28">
      <c r="A386" s="424"/>
      <c r="B386" s="381" t="s">
        <v>1413</v>
      </c>
    </row>
    <row r="387" spans="1:28">
      <c r="A387" s="424" t="s">
        <v>844</v>
      </c>
      <c r="B387" s="381" t="s">
        <v>1414</v>
      </c>
    </row>
    <row r="388" spans="1:28">
      <c r="A388" s="428"/>
      <c r="B388" s="366" t="s">
        <v>1415</v>
      </c>
    </row>
    <row r="389" spans="1:28">
      <c r="A389" s="428"/>
      <c r="B389" s="366" t="s">
        <v>1416</v>
      </c>
    </row>
    <row r="390" spans="1:28">
      <c r="A390" s="428"/>
      <c r="B390" s="366" t="s">
        <v>1409</v>
      </c>
    </row>
    <row r="391" spans="1:28">
      <c r="A391" s="428"/>
      <c r="B391" s="366" t="s">
        <v>1417</v>
      </c>
    </row>
    <row r="392" spans="1:28">
      <c r="A392" s="428"/>
      <c r="B392" s="366" t="s">
        <v>1418</v>
      </c>
    </row>
    <row r="393" spans="1:28">
      <c r="B393" s="366" t="s">
        <v>759</v>
      </c>
    </row>
    <row r="394" spans="1:28">
      <c r="A394" s="423" t="s">
        <v>846</v>
      </c>
      <c r="B394" s="398" t="s">
        <v>847</v>
      </c>
    </row>
    <row r="395" spans="1:28">
      <c r="A395" s="420" t="s">
        <v>848</v>
      </c>
      <c r="B395" s="387" t="s">
        <v>849</v>
      </c>
    </row>
    <row r="396" spans="1:28">
      <c r="A396" s="420" t="s">
        <v>852</v>
      </c>
      <c r="B396" s="335" t="s">
        <v>853</v>
      </c>
    </row>
    <row r="397" spans="1:28">
      <c r="A397" s="420" t="s">
        <v>854</v>
      </c>
      <c r="B397" s="335" t="s">
        <v>855</v>
      </c>
    </row>
    <row r="398" spans="1:28">
      <c r="A398" s="423" t="s">
        <v>856</v>
      </c>
      <c r="B398" s="398" t="s">
        <v>857</v>
      </c>
    </row>
    <row r="399" spans="1:28" s="370" customFormat="1">
      <c r="A399" s="427"/>
      <c r="B399" s="399" t="s">
        <v>1421</v>
      </c>
      <c r="H399" s="395"/>
      <c r="I399" s="395"/>
      <c r="J399" s="395"/>
      <c r="K399" s="395"/>
      <c r="L399" s="395"/>
      <c r="M399" s="395"/>
      <c r="N399" s="395"/>
      <c r="O399" s="395"/>
      <c r="P399" s="395"/>
      <c r="Q399" s="395"/>
      <c r="R399" s="396"/>
      <c r="S399" s="397"/>
      <c r="T399" s="397"/>
      <c r="U399" s="397"/>
      <c r="V399" s="397"/>
      <c r="W399" s="397"/>
      <c r="X399" s="397"/>
      <c r="Y399" s="397"/>
      <c r="Z399" s="397"/>
      <c r="AA399" s="397"/>
      <c r="AB399" s="397"/>
    </row>
    <row r="400" spans="1:28">
      <c r="A400" s="423" t="s">
        <v>858</v>
      </c>
      <c r="B400" s="398" t="s">
        <v>859</v>
      </c>
    </row>
    <row r="401" spans="1:2">
      <c r="A401" s="423" t="s">
        <v>860</v>
      </c>
      <c r="B401" s="398" t="s">
        <v>861</v>
      </c>
    </row>
    <row r="402" spans="1:2">
      <c r="A402" s="420" t="s">
        <v>862</v>
      </c>
      <c r="B402" s="378" t="s">
        <v>863</v>
      </c>
    </row>
    <row r="403" spans="1:2">
      <c r="A403" s="420" t="s">
        <v>864</v>
      </c>
      <c r="B403" s="378" t="s">
        <v>865</v>
      </c>
    </row>
    <row r="404" spans="1:2">
      <c r="A404" s="420" t="s">
        <v>866</v>
      </c>
      <c r="B404" s="378" t="s">
        <v>867</v>
      </c>
    </row>
    <row r="405" spans="1:2">
      <c r="A405" s="420" t="s">
        <v>868</v>
      </c>
      <c r="B405" s="378" t="s">
        <v>869</v>
      </c>
    </row>
    <row r="406" spans="1:2">
      <c r="A406" s="419" t="s">
        <v>870</v>
      </c>
      <c r="B406" s="400" t="s">
        <v>871</v>
      </c>
    </row>
    <row r="407" spans="1:2">
      <c r="A407" s="419"/>
      <c r="B407" s="378" t="s">
        <v>1422</v>
      </c>
    </row>
    <row r="408" spans="1:2">
      <c r="A408" s="429" t="s">
        <v>872</v>
      </c>
      <c r="B408" s="400" t="s">
        <v>873</v>
      </c>
    </row>
    <row r="409" spans="1:2">
      <c r="A409" s="430" t="s">
        <v>874</v>
      </c>
      <c r="B409" s="335" t="s">
        <v>875</v>
      </c>
    </row>
    <row r="410" spans="1:2">
      <c r="A410" s="430" t="s">
        <v>876</v>
      </c>
      <c r="B410" s="378" t="s">
        <v>877</v>
      </c>
    </row>
    <row r="411" spans="1:2">
      <c r="A411" s="430" t="s">
        <v>878</v>
      </c>
      <c r="B411" s="378" t="s">
        <v>879</v>
      </c>
    </row>
    <row r="412" spans="1:2">
      <c r="A412" s="423" t="s">
        <v>880</v>
      </c>
      <c r="B412" s="383" t="s">
        <v>881</v>
      </c>
    </row>
    <row r="413" spans="1:2">
      <c r="A413" s="419" t="s">
        <v>882</v>
      </c>
      <c r="B413" s="329" t="s">
        <v>883</v>
      </c>
    </row>
    <row r="414" spans="1:2">
      <c r="A414" s="420" t="s">
        <v>884</v>
      </c>
      <c r="B414" s="339" t="s">
        <v>885</v>
      </c>
    </row>
    <row r="415" spans="1:2">
      <c r="A415" s="420" t="s">
        <v>886</v>
      </c>
      <c r="B415" s="339" t="s">
        <v>887</v>
      </c>
    </row>
    <row r="416" spans="1:2">
      <c r="A416" s="420" t="s">
        <v>888</v>
      </c>
      <c r="B416" s="339" t="s">
        <v>889</v>
      </c>
    </row>
    <row r="417" spans="1:2">
      <c r="A417" s="420" t="s">
        <v>890</v>
      </c>
      <c r="B417" s="339" t="s">
        <v>891</v>
      </c>
    </row>
    <row r="418" spans="1:2">
      <c r="A418" s="420" t="s">
        <v>892</v>
      </c>
      <c r="B418" s="339" t="s">
        <v>893</v>
      </c>
    </row>
    <row r="419" spans="1:2">
      <c r="A419" s="419" t="s">
        <v>894</v>
      </c>
      <c r="B419" s="329" t="s">
        <v>1524</v>
      </c>
    </row>
    <row r="420" spans="1:2">
      <c r="A420" s="424" t="s">
        <v>896</v>
      </c>
      <c r="B420" s="335" t="s">
        <v>897</v>
      </c>
    </row>
    <row r="421" spans="1:2">
      <c r="A421" s="424" t="s">
        <v>898</v>
      </c>
      <c r="B421" s="335" t="s">
        <v>899</v>
      </c>
    </row>
    <row r="422" spans="1:2">
      <c r="A422" s="424" t="s">
        <v>900</v>
      </c>
      <c r="B422" s="335" t="s">
        <v>901</v>
      </c>
    </row>
    <row r="423" spans="1:2">
      <c r="A423" s="424" t="s">
        <v>902</v>
      </c>
      <c r="B423" s="335" t="s">
        <v>903</v>
      </c>
    </row>
    <row r="424" spans="1:2">
      <c r="A424" s="424" t="s">
        <v>904</v>
      </c>
      <c r="B424" s="335" t="s">
        <v>905</v>
      </c>
    </row>
    <row r="425" spans="1:2">
      <c r="A425" s="429" t="s">
        <v>906</v>
      </c>
      <c r="B425" s="400" t="s">
        <v>907</v>
      </c>
    </row>
    <row r="426" spans="1:2">
      <c r="A426" s="429" t="s">
        <v>908</v>
      </c>
      <c r="B426" s="400" t="s">
        <v>1529</v>
      </c>
    </row>
    <row r="427" spans="1:2">
      <c r="A427" s="431" t="s">
        <v>1424</v>
      </c>
      <c r="B427" s="401" t="s">
        <v>1423</v>
      </c>
    </row>
    <row r="428" spans="1:2">
      <c r="A428" s="429" t="s">
        <v>910</v>
      </c>
      <c r="B428" s="400" t="s">
        <v>911</v>
      </c>
    </row>
    <row r="429" spans="1:2">
      <c r="A429" s="429" t="s">
        <v>912</v>
      </c>
      <c r="B429" s="400" t="s">
        <v>913</v>
      </c>
    </row>
    <row r="430" spans="1:2">
      <c r="A430" s="429" t="s">
        <v>914</v>
      </c>
      <c r="B430" s="400" t="s">
        <v>915</v>
      </c>
    </row>
    <row r="431" spans="1:2">
      <c r="A431" s="432" t="s">
        <v>916</v>
      </c>
      <c r="B431" s="398" t="s">
        <v>917</v>
      </c>
    </row>
    <row r="432" spans="1:2">
      <c r="A432" s="430" t="s">
        <v>918</v>
      </c>
      <c r="B432" s="378" t="s">
        <v>919</v>
      </c>
    </row>
    <row r="433" spans="1:2">
      <c r="A433" s="430" t="s">
        <v>920</v>
      </c>
      <c r="B433" s="378" t="s">
        <v>921</v>
      </c>
    </row>
    <row r="434" spans="1:2">
      <c r="A434" s="430" t="s">
        <v>922</v>
      </c>
      <c r="B434" s="378" t="s">
        <v>923</v>
      </c>
    </row>
    <row r="435" spans="1:2">
      <c r="A435" s="430" t="s">
        <v>924</v>
      </c>
      <c r="B435" s="378" t="s">
        <v>925</v>
      </c>
    </row>
    <row r="436" spans="1:2">
      <c r="A436" s="430" t="s">
        <v>926</v>
      </c>
      <c r="B436" s="378" t="s">
        <v>927</v>
      </c>
    </row>
    <row r="437" spans="1:2">
      <c r="A437" s="430" t="s">
        <v>928</v>
      </c>
      <c r="B437" s="378" t="s">
        <v>929</v>
      </c>
    </row>
    <row r="438" spans="1:2">
      <c r="A438" s="433" t="s">
        <v>930</v>
      </c>
      <c r="B438" s="400" t="s">
        <v>1530</v>
      </c>
    </row>
    <row r="439" spans="1:2">
      <c r="A439" s="422" t="s">
        <v>932</v>
      </c>
      <c r="B439" s="379" t="s">
        <v>933</v>
      </c>
    </row>
    <row r="440" spans="1:2" ht="31.5">
      <c r="A440" s="420" t="s">
        <v>934</v>
      </c>
      <c r="B440" s="335" t="s">
        <v>935</v>
      </c>
    </row>
    <row r="441" spans="1:2">
      <c r="A441" s="420" t="s">
        <v>1443</v>
      </c>
      <c r="B441" s="335" t="s">
        <v>1425</v>
      </c>
    </row>
    <row r="442" spans="1:2">
      <c r="A442" s="420" t="s">
        <v>1444</v>
      </c>
      <c r="B442" s="335" t="s">
        <v>1426</v>
      </c>
    </row>
    <row r="443" spans="1:2" ht="31.5">
      <c r="A443" s="420" t="s">
        <v>1445</v>
      </c>
      <c r="B443" s="335" t="s">
        <v>1427</v>
      </c>
    </row>
    <row r="444" spans="1:2">
      <c r="A444" s="420" t="s">
        <v>1446</v>
      </c>
      <c r="B444" s="335" t="s">
        <v>1428</v>
      </c>
    </row>
    <row r="445" spans="1:2" ht="31.5">
      <c r="A445" s="420"/>
      <c r="B445" s="335" t="s">
        <v>1442</v>
      </c>
    </row>
    <row r="446" spans="1:2">
      <c r="A446" s="420"/>
      <c r="B446" s="335" t="s">
        <v>1429</v>
      </c>
    </row>
    <row r="447" spans="1:2" ht="31.5">
      <c r="A447" s="420"/>
      <c r="B447" s="335" t="s">
        <v>1430</v>
      </c>
    </row>
    <row r="448" spans="1:2">
      <c r="A448" s="420"/>
      <c r="B448" s="335" t="s">
        <v>1431</v>
      </c>
    </row>
    <row r="449" spans="1:2">
      <c r="A449" s="420"/>
      <c r="B449" s="335" t="s">
        <v>1441</v>
      </c>
    </row>
    <row r="450" spans="1:2">
      <c r="A450" s="420"/>
      <c r="B450" s="335" t="s">
        <v>1440</v>
      </c>
    </row>
    <row r="451" spans="1:2">
      <c r="A451" s="420"/>
      <c r="B451" s="335" t="s">
        <v>1439</v>
      </c>
    </row>
    <row r="452" spans="1:2">
      <c r="A452" s="420"/>
      <c r="B452" s="335" t="s">
        <v>1438</v>
      </c>
    </row>
    <row r="453" spans="1:2" ht="38.25" customHeight="1">
      <c r="A453" s="420"/>
      <c r="B453" s="335" t="s">
        <v>1437</v>
      </c>
    </row>
    <row r="454" spans="1:2">
      <c r="A454" s="420"/>
      <c r="B454" s="335" t="s">
        <v>1436</v>
      </c>
    </row>
    <row r="455" spans="1:2">
      <c r="A455" s="420"/>
      <c r="B455" s="335" t="s">
        <v>1435</v>
      </c>
    </row>
    <row r="456" spans="1:2">
      <c r="A456" s="420"/>
      <c r="B456" s="335" t="s">
        <v>1434</v>
      </c>
    </row>
    <row r="457" spans="1:2" ht="17.25" customHeight="1">
      <c r="A457" s="420"/>
      <c r="B457" s="335" t="s">
        <v>1433</v>
      </c>
    </row>
    <row r="458" spans="1:2">
      <c r="A458" s="420"/>
      <c r="B458" s="335" t="s">
        <v>1432</v>
      </c>
    </row>
    <row r="459" spans="1:2">
      <c r="A459" s="420"/>
      <c r="B459" s="335" t="s">
        <v>759</v>
      </c>
    </row>
    <row r="460" spans="1:2">
      <c r="A460" s="420" t="s">
        <v>936</v>
      </c>
      <c r="B460" s="365" t="s">
        <v>937</v>
      </c>
    </row>
    <row r="461" spans="1:2">
      <c r="A461" s="420"/>
      <c r="B461" s="365" t="s">
        <v>1447</v>
      </c>
    </row>
    <row r="462" spans="1:2">
      <c r="A462" s="420"/>
      <c r="B462" s="365" t="s">
        <v>1448</v>
      </c>
    </row>
    <row r="463" spans="1:2">
      <c r="A463" s="420"/>
      <c r="B463" s="365" t="s">
        <v>759</v>
      </c>
    </row>
    <row r="464" spans="1:2">
      <c r="A464" s="420" t="s">
        <v>938</v>
      </c>
      <c r="B464" s="335" t="s">
        <v>939</v>
      </c>
    </row>
    <row r="465" spans="1:2" ht="63">
      <c r="A465" s="420"/>
      <c r="B465" s="335" t="s">
        <v>1449</v>
      </c>
    </row>
    <row r="466" spans="1:2" ht="31.5">
      <c r="A466" s="420"/>
      <c r="B466" s="335" t="s">
        <v>1450</v>
      </c>
    </row>
    <row r="467" spans="1:2" ht="31.5">
      <c r="A467" s="420"/>
      <c r="B467" s="335" t="s">
        <v>1451</v>
      </c>
    </row>
    <row r="468" spans="1:2" ht="31.5">
      <c r="A468" s="420"/>
      <c r="B468" s="335" t="s">
        <v>1452</v>
      </c>
    </row>
    <row r="469" spans="1:2" ht="31.5">
      <c r="A469" s="420"/>
      <c r="B469" s="335" t="s">
        <v>1453</v>
      </c>
    </row>
    <row r="470" spans="1:2">
      <c r="A470" s="420"/>
      <c r="B470" s="335" t="s">
        <v>759</v>
      </c>
    </row>
    <row r="471" spans="1:2">
      <c r="A471" s="420" t="s">
        <v>940</v>
      </c>
      <c r="B471" s="335" t="s">
        <v>941</v>
      </c>
    </row>
    <row r="472" spans="1:2">
      <c r="A472" s="420"/>
      <c r="B472" s="335"/>
    </row>
    <row r="473" spans="1:2">
      <c r="A473" s="420"/>
      <c r="B473" s="335"/>
    </row>
    <row r="474" spans="1:2">
      <c r="A474" s="420" t="s">
        <v>942</v>
      </c>
      <c r="B474" s="335" t="s">
        <v>132</v>
      </c>
    </row>
    <row r="475" spans="1:2">
      <c r="A475" s="420"/>
      <c r="B475" s="335"/>
    </row>
    <row r="476" spans="1:2">
      <c r="A476" s="420"/>
      <c r="B476" s="335"/>
    </row>
    <row r="477" spans="1:2">
      <c r="A477" s="420" t="s">
        <v>943</v>
      </c>
      <c r="B477" s="335" t="s">
        <v>944</v>
      </c>
    </row>
  </sheetData>
  <mergeCells count="23">
    <mergeCell ref="B255:AC255"/>
    <mergeCell ref="A2:B2"/>
    <mergeCell ref="L5:M5"/>
    <mergeCell ref="N5:O5"/>
    <mergeCell ref="C4:D5"/>
    <mergeCell ref="Y5:Z5"/>
    <mergeCell ref="S5:T5"/>
    <mergeCell ref="U5:V5"/>
    <mergeCell ref="W5:X5"/>
    <mergeCell ref="B4:B6"/>
    <mergeCell ref="E4:E6"/>
    <mergeCell ref="A4:A6"/>
    <mergeCell ref="H5:I5"/>
    <mergeCell ref="J5:K5"/>
    <mergeCell ref="R2:AC2"/>
    <mergeCell ref="F4:F6"/>
    <mergeCell ref="G4:G6"/>
    <mergeCell ref="H4:Q4"/>
    <mergeCell ref="R4:R6"/>
    <mergeCell ref="S4:AB4"/>
    <mergeCell ref="AC4:AC6"/>
    <mergeCell ref="P5:Q5"/>
    <mergeCell ref="AA5:AB5"/>
  </mergeCells>
  <phoneticPr fontId="0" type="noConversion"/>
  <printOptions horizontalCentered="1"/>
  <pageMargins left="0.25" right="0.25" top="0.5" bottom="0.5" header="0.35" footer="0.35"/>
  <pageSetup paperSize="9" scale="63" fitToWidth="2" fitToHeight="0" orientation="landscape" r:id="rId1"/>
  <headerFooter alignWithMargins="0">
    <oddHeader>&amp;R&amp;"-,Bold"&amp;11ANNEX 3e</oddHeader>
    <oddFooter>Page &amp;P of &amp;N</oddFooter>
  </headerFooter>
  <rowBreaks count="1" manualBreakCount="1">
    <brk id="256" max="16383" man="1"/>
  </rowBreaks>
  <colBreaks count="1" manualBreakCount="1">
    <brk id="15" min="1" max="346" man="1"/>
  </colBreaks>
</worksheet>
</file>

<file path=xl/worksheets/sheet4.xml><?xml version="1.0" encoding="utf-8"?>
<worksheet xmlns="http://schemas.openxmlformats.org/spreadsheetml/2006/main" xmlns:r="http://schemas.openxmlformats.org/officeDocument/2006/relationships">
  <dimension ref="A1:AQ1181"/>
  <sheetViews>
    <sheetView topLeftCell="A1175" zoomScale="120" zoomScaleNormal="120" zoomScaleSheetLayoutView="80" workbookViewId="0">
      <selection activeCell="AJ8" sqref="AJ8"/>
    </sheetView>
  </sheetViews>
  <sheetFormatPr defaultRowHeight="21"/>
  <cols>
    <col min="1" max="1" width="11.42578125" style="466" customWidth="1"/>
    <col min="2" max="2" width="51.42578125" style="462" customWidth="1"/>
    <col min="3" max="3" width="15" style="462" hidden="1" customWidth="1"/>
    <col min="4" max="4" width="20.85546875" style="463" customWidth="1"/>
    <col min="5" max="5" width="20" style="463" customWidth="1"/>
    <col min="6" max="6" width="10.85546875" style="463" hidden="1" customWidth="1"/>
    <col min="7" max="7" width="15" style="463" customWidth="1"/>
    <col min="8" max="8" width="19.28515625" style="463" customWidth="1"/>
    <col min="9" max="9" width="9.7109375" style="463" hidden="1" customWidth="1"/>
    <col min="10" max="10" width="19.42578125" style="463" customWidth="1"/>
    <col min="11" max="11" width="16.5703125" style="463" customWidth="1"/>
    <col min="12" max="12" width="16.28515625" style="463" customWidth="1"/>
    <col min="13" max="13" width="13.28515625" style="463" customWidth="1"/>
    <col min="14" max="23" width="12.140625" style="464" hidden="1" customWidth="1"/>
    <col min="24" max="24" width="10.5703125" style="516" hidden="1" customWidth="1"/>
    <col min="25" max="32" width="11.85546875" style="465" hidden="1" customWidth="1"/>
    <col min="33" max="33" width="16.140625" style="465" hidden="1" customWidth="1"/>
    <col min="34" max="34" width="18.7109375" style="465" customWidth="1"/>
    <col min="35" max="35" width="25.28515625" style="463" hidden="1" customWidth="1"/>
    <col min="36" max="36" width="53.140625" style="463" customWidth="1"/>
    <col min="37" max="37" width="10.140625" style="577" customWidth="1"/>
    <col min="38" max="38" width="13.5703125" style="463" hidden="1" customWidth="1"/>
    <col min="39" max="40" width="10.7109375" style="463" hidden="1" customWidth="1"/>
    <col min="41" max="43" width="62.5703125" style="478" customWidth="1"/>
    <col min="44" max="16384" width="9.140625" style="463"/>
  </cols>
  <sheetData>
    <row r="1" spans="1:43" ht="43.5" customHeight="1" thickBot="1">
      <c r="A1" s="461" t="s">
        <v>2342</v>
      </c>
      <c r="B1" s="455"/>
      <c r="X1" s="463"/>
      <c r="AI1" s="563"/>
    </row>
    <row r="2" spans="1:43" ht="15.75" customHeight="1">
      <c r="A2" s="822" t="s">
        <v>497</v>
      </c>
      <c r="B2" s="822"/>
      <c r="C2" s="562"/>
      <c r="N2" s="463"/>
      <c r="O2" s="463"/>
      <c r="P2" s="463"/>
      <c r="Q2" s="463"/>
      <c r="R2" s="463"/>
      <c r="S2" s="463"/>
      <c r="T2" s="463"/>
      <c r="U2" s="463"/>
      <c r="V2" s="463"/>
      <c r="W2" s="463"/>
      <c r="X2" s="823"/>
      <c r="Y2" s="823"/>
      <c r="Z2" s="823"/>
      <c r="AA2" s="823"/>
      <c r="AB2" s="823"/>
      <c r="AC2" s="823"/>
      <c r="AD2" s="823"/>
      <c r="AE2" s="823"/>
      <c r="AF2" s="823"/>
      <c r="AG2" s="823"/>
      <c r="AH2" s="823"/>
      <c r="AI2" s="823"/>
    </row>
    <row r="3" spans="1:43">
      <c r="N3" s="463"/>
      <c r="O3" s="463"/>
      <c r="P3" s="463"/>
      <c r="Q3" s="463"/>
      <c r="R3" s="463"/>
      <c r="S3" s="463"/>
      <c r="T3" s="463"/>
      <c r="U3" s="463"/>
      <c r="V3" s="463"/>
      <c r="W3" s="463"/>
      <c r="X3" s="463"/>
      <c r="Y3" s="463"/>
      <c r="Z3" s="463"/>
      <c r="AA3" s="463"/>
      <c r="AB3" s="463"/>
      <c r="AC3" s="463"/>
      <c r="AD3" s="463"/>
      <c r="AE3" s="463"/>
      <c r="AF3" s="463"/>
      <c r="AG3" s="463"/>
      <c r="AH3" s="463"/>
    </row>
    <row r="4" spans="1:43" s="467" customFormat="1" ht="18" customHeight="1">
      <c r="A4" s="824" t="s">
        <v>22</v>
      </c>
      <c r="B4" s="821" t="s">
        <v>13</v>
      </c>
      <c r="C4" s="839" t="s">
        <v>15</v>
      </c>
      <c r="D4" s="827" t="s">
        <v>2015</v>
      </c>
      <c r="E4" s="828"/>
      <c r="F4" s="828"/>
      <c r="G4" s="828"/>
      <c r="H4" s="828"/>
      <c r="I4" s="828"/>
      <c r="J4" s="829"/>
      <c r="K4" s="830" t="s">
        <v>2017</v>
      </c>
      <c r="L4" s="831"/>
      <c r="M4" s="831"/>
      <c r="N4" s="831"/>
      <c r="O4" s="831"/>
      <c r="P4" s="831"/>
      <c r="Q4" s="831"/>
      <c r="R4" s="831"/>
      <c r="S4" s="831"/>
      <c r="T4" s="831"/>
      <c r="U4" s="831"/>
      <c r="V4" s="831"/>
      <c r="W4" s="831"/>
      <c r="X4" s="831"/>
      <c r="Y4" s="831"/>
      <c r="Z4" s="831"/>
      <c r="AA4" s="831"/>
      <c r="AB4" s="831"/>
      <c r="AC4" s="831"/>
      <c r="AD4" s="831"/>
      <c r="AE4" s="831"/>
      <c r="AF4" s="831"/>
      <c r="AG4" s="831"/>
      <c r="AH4" s="832"/>
      <c r="AI4" s="825" t="s">
        <v>47</v>
      </c>
      <c r="AJ4" s="566" t="s">
        <v>2023</v>
      </c>
      <c r="AK4" s="840" t="s">
        <v>2487</v>
      </c>
      <c r="AL4" s="836" t="s">
        <v>2348</v>
      </c>
      <c r="AM4" s="836" t="s">
        <v>2170</v>
      </c>
      <c r="AN4" s="825" t="s">
        <v>2171</v>
      </c>
      <c r="AO4" s="837" t="s">
        <v>2169</v>
      </c>
      <c r="AP4" s="837"/>
      <c r="AQ4" s="837"/>
    </row>
    <row r="5" spans="1:43" s="467" customFormat="1" ht="18" customHeight="1">
      <c r="A5" s="824"/>
      <c r="B5" s="821"/>
      <c r="C5" s="839"/>
      <c r="D5" s="826" t="s">
        <v>495</v>
      </c>
      <c r="E5" s="826"/>
      <c r="F5" s="826"/>
      <c r="G5" s="827" t="s">
        <v>2019</v>
      </c>
      <c r="H5" s="828"/>
      <c r="I5" s="828"/>
      <c r="J5" s="829"/>
      <c r="K5" s="833"/>
      <c r="L5" s="834"/>
      <c r="M5" s="834"/>
      <c r="N5" s="834"/>
      <c r="O5" s="834"/>
      <c r="P5" s="834"/>
      <c r="Q5" s="834"/>
      <c r="R5" s="834"/>
      <c r="S5" s="834"/>
      <c r="T5" s="834"/>
      <c r="U5" s="834"/>
      <c r="V5" s="834"/>
      <c r="W5" s="834"/>
      <c r="X5" s="834"/>
      <c r="Y5" s="834"/>
      <c r="Z5" s="834"/>
      <c r="AA5" s="834"/>
      <c r="AB5" s="834"/>
      <c r="AC5" s="834"/>
      <c r="AD5" s="834"/>
      <c r="AE5" s="834"/>
      <c r="AF5" s="834"/>
      <c r="AG5" s="834"/>
      <c r="AH5" s="835"/>
      <c r="AI5" s="825"/>
      <c r="AJ5" s="838" t="s">
        <v>2168</v>
      </c>
      <c r="AK5" s="840"/>
      <c r="AL5" s="836"/>
      <c r="AM5" s="836"/>
      <c r="AN5" s="825"/>
      <c r="AO5" s="837"/>
      <c r="AP5" s="837"/>
      <c r="AQ5" s="837"/>
    </row>
    <row r="6" spans="1:43" s="467" customFormat="1" ht="46.5" customHeight="1">
      <c r="A6" s="824"/>
      <c r="B6" s="821"/>
      <c r="C6" s="839"/>
      <c r="D6" s="564" t="s">
        <v>2014</v>
      </c>
      <c r="E6" s="456" t="s">
        <v>2018</v>
      </c>
      <c r="F6" s="564" t="s">
        <v>2022</v>
      </c>
      <c r="G6" s="564" t="s">
        <v>2016</v>
      </c>
      <c r="H6" s="456" t="s">
        <v>2020</v>
      </c>
      <c r="I6" s="564" t="s">
        <v>2022</v>
      </c>
      <c r="J6" s="469" t="s">
        <v>3040</v>
      </c>
      <c r="K6" s="469" t="s">
        <v>15</v>
      </c>
      <c r="L6" s="469" t="s">
        <v>3039</v>
      </c>
      <c r="M6" s="469" t="s">
        <v>2011</v>
      </c>
      <c r="N6" s="564" t="s">
        <v>44</v>
      </c>
      <c r="O6" s="564" t="s">
        <v>45</v>
      </c>
      <c r="P6" s="564" t="s">
        <v>44</v>
      </c>
      <c r="Q6" s="564" t="s">
        <v>45</v>
      </c>
      <c r="R6" s="564" t="s">
        <v>44</v>
      </c>
      <c r="S6" s="564" t="s">
        <v>45</v>
      </c>
      <c r="T6" s="564" t="s">
        <v>44</v>
      </c>
      <c r="U6" s="564" t="s">
        <v>45</v>
      </c>
      <c r="V6" s="564" t="s">
        <v>44</v>
      </c>
      <c r="W6" s="564" t="s">
        <v>45</v>
      </c>
      <c r="X6" s="470"/>
      <c r="Y6" s="564" t="s">
        <v>44</v>
      </c>
      <c r="Z6" s="564" t="s">
        <v>45</v>
      </c>
      <c r="AA6" s="564" t="s">
        <v>44</v>
      </c>
      <c r="AB6" s="564" t="s">
        <v>45</v>
      </c>
      <c r="AC6" s="564" t="s">
        <v>44</v>
      </c>
      <c r="AD6" s="564" t="s">
        <v>45</v>
      </c>
      <c r="AE6" s="564" t="s">
        <v>44</v>
      </c>
      <c r="AF6" s="564" t="s">
        <v>45</v>
      </c>
      <c r="AG6" s="564" t="s">
        <v>44</v>
      </c>
      <c r="AH6" s="564" t="s">
        <v>2021</v>
      </c>
      <c r="AI6" s="825"/>
      <c r="AJ6" s="838"/>
      <c r="AK6" s="840"/>
      <c r="AL6" s="836"/>
      <c r="AM6" s="836"/>
      <c r="AN6" s="825"/>
      <c r="AO6" s="565" t="s">
        <v>2488</v>
      </c>
      <c r="AP6" s="565" t="s">
        <v>2489</v>
      </c>
      <c r="AQ6" s="565" t="s">
        <v>2490</v>
      </c>
    </row>
    <row r="7" spans="1:43" ht="20.25">
      <c r="A7" s="535" t="s">
        <v>492</v>
      </c>
      <c r="B7" s="531" t="s">
        <v>23</v>
      </c>
      <c r="C7" s="448"/>
      <c r="D7" s="471">
        <f>D8+D14+D15+D18+D26+D27+D43</f>
        <v>1</v>
      </c>
      <c r="E7" s="471">
        <f>E8+E14+E15+E18+E26+E27+E43</f>
        <v>1</v>
      </c>
      <c r="F7" s="585">
        <f>E7/D7*100</f>
        <v>100</v>
      </c>
      <c r="G7" s="521">
        <f>G8+G14+G15+G18+G26+G27+G43</f>
        <v>0</v>
      </c>
      <c r="H7" s="521">
        <f>H8+H14+H15+H18+H26+H27+H43</f>
        <v>0</v>
      </c>
      <c r="I7" s="472" t="e">
        <f>H7/G7*100</f>
        <v>#DIV/0!</v>
      </c>
      <c r="J7" s="780"/>
      <c r="K7" s="780"/>
      <c r="L7" s="471">
        <f>L8+L14+L15+L18+L26+L27+L43</f>
        <v>0</v>
      </c>
      <c r="M7" s="471">
        <f>M8+M14+M15+M18+M26+M27+M43</f>
        <v>0</v>
      </c>
      <c r="N7" s="473"/>
      <c r="O7" s="473"/>
      <c r="P7" s="473"/>
      <c r="Q7" s="473"/>
      <c r="R7" s="473"/>
      <c r="S7" s="473"/>
      <c r="T7" s="473"/>
      <c r="U7" s="473"/>
      <c r="V7" s="473"/>
      <c r="W7" s="473"/>
      <c r="X7" s="474"/>
      <c r="Y7" s="475"/>
      <c r="Z7" s="475"/>
      <c r="AA7" s="475"/>
      <c r="AB7" s="475"/>
      <c r="AC7" s="475"/>
      <c r="AD7" s="475"/>
      <c r="AE7" s="475"/>
      <c r="AF7" s="475"/>
      <c r="AG7" s="476"/>
      <c r="AH7" s="521">
        <f>AH8+AH14+AH15+AH18+AH26+AH27+AH43</f>
        <v>0</v>
      </c>
      <c r="AI7" s="477"/>
      <c r="AJ7" s="782" t="s">
        <v>2025</v>
      </c>
      <c r="AK7" s="578" t="str">
        <f>IF(OR(AO7="The proposed budget is more that 30% increase over FY 12-13 budget. Consider revising or provide explanation",AP7="Please check, there is a proposed budget but FY 12-13 expenditure is  &lt;30%", AP7="Please check, there is a proposed budget but FY 12-13 expenditure is  &lt;50%", AP7="Please check, there is a proposed budget but FY 12-13 expenditure is  &lt;60%",AQ7="New activity? If not kindly provide the details of the progress (physical and financial) for FY 2012-13"),1,"")</f>
        <v/>
      </c>
      <c r="AL7" s="435" t="str">
        <f>IF(AND(G7&gt;=0.00000000001,H7&gt;=0.0000000000001),H7/G7*100,"")</f>
        <v/>
      </c>
      <c r="AM7" s="463">
        <f>AH7-G7</f>
        <v>0</v>
      </c>
      <c r="AN7" s="463" t="str">
        <f>IF(AND(G7&gt;=0.00000000001,AH7&gt;=0.0000000000001),((AH7-G7)/G7)*100,"")</f>
        <v/>
      </c>
      <c r="AO7" s="478" t="str">
        <f>IF(AND(G7&gt;=0.000000001,AN7&gt;=30.000000000001),"The proposed budget is more that 30% increase over FY 12-13 budget. Consider revising or provide explanation","")</f>
        <v/>
      </c>
      <c r="AP7" s="478" t="str">
        <f>IF(AND(AL7&lt;30,AM7&gt;=0.000001),"Please check, there is a proposed budget but FY 12-13 expenditure is  &lt;30%","")&amp;IF(AND(AL7&gt;30,AL7&lt;50,AM7&gt;=0.000001),"Please check, there is a proposed budget but FY 12-13 expenditure is  &lt;50%","")&amp;IF(AND(AL7&gt;50,AL7&lt;60,AM7&gt;=0.000001),"Please check, there is a proposed budget but FY 12-13 expenditure is  &lt;60%","")</f>
        <v/>
      </c>
      <c r="AQ7" s="478" t="str">
        <f>IF(AND(G7=0,AH7&gt;=0.0000001), "New activity? If not kindly provide the details of the progress (physical and financial) for FY 2012-13", "")</f>
        <v/>
      </c>
    </row>
    <row r="8" spans="1:43" ht="44.25" customHeight="1">
      <c r="A8" s="523" t="s">
        <v>532</v>
      </c>
      <c r="B8" s="524" t="s">
        <v>2012</v>
      </c>
      <c r="C8" s="448"/>
      <c r="D8" s="587">
        <f>SUM(D9:D13)</f>
        <v>1</v>
      </c>
      <c r="E8" s="587">
        <f>SUM(E9:E13)</f>
        <v>1</v>
      </c>
      <c r="F8" s="588">
        <f t="shared" ref="F8:F94" si="0">E8/D8*100</f>
        <v>100</v>
      </c>
      <c r="G8" s="589">
        <f t="shared" ref="G8:H8" si="1">SUM(G9:G13)</f>
        <v>0</v>
      </c>
      <c r="H8" s="589">
        <f t="shared" si="1"/>
        <v>0</v>
      </c>
      <c r="I8" s="480" t="e">
        <f t="shared" ref="I8:I94" si="2">H8/G8*100</f>
        <v>#DIV/0!</v>
      </c>
      <c r="J8" s="590"/>
      <c r="K8" s="590"/>
      <c r="L8" s="479">
        <f t="shared" ref="L8:M8" si="3">SUM(L9:L13)</f>
        <v>0</v>
      </c>
      <c r="M8" s="479">
        <f t="shared" si="3"/>
        <v>0</v>
      </c>
      <c r="N8" s="481"/>
      <c r="O8" s="481"/>
      <c r="P8" s="481"/>
      <c r="Q8" s="481"/>
      <c r="R8" s="481"/>
      <c r="S8" s="481"/>
      <c r="T8" s="481"/>
      <c r="U8" s="481"/>
      <c r="V8" s="481"/>
      <c r="W8" s="481"/>
      <c r="X8" s="482"/>
      <c r="Y8" s="483"/>
      <c r="Z8" s="483"/>
      <c r="AA8" s="483"/>
      <c r="AB8" s="483"/>
      <c r="AC8" s="483"/>
      <c r="AD8" s="483"/>
      <c r="AE8" s="483"/>
      <c r="AF8" s="483"/>
      <c r="AG8" s="484"/>
      <c r="AH8" s="519">
        <f>SUM(AH9:AH13)</f>
        <v>0</v>
      </c>
      <c r="AI8" s="477"/>
      <c r="AJ8" s="436"/>
      <c r="AK8" s="578" t="str">
        <f t="shared" ref="AK8:AK84" si="4">IF(OR(AO8="The proposed budget is more that 30% increase over FY 12-13 budget. Consider revising or provide explanation",AP8="Please check, there is a proposed budget but FY 12-13 expenditure is  &lt;30%", AP8="Please check, there is a proposed budget but FY 12-13 expenditure is  &lt;50%", AP8="Please check, there is a proposed budget but FY 12-13 expenditure is  &lt;60%",AQ8="New activity? If not kindly provide the details of the progress (physical and financial) for FY 2012-13"),1,"")</f>
        <v/>
      </c>
      <c r="AL8" s="435" t="str">
        <f t="shared" ref="AL8:AL84" si="5">IF(AND(G8&gt;=0.00000000001,H8&gt;=0.0000000000001),H8/G8*100,"")</f>
        <v/>
      </c>
      <c r="AM8" s="463">
        <f t="shared" ref="AM8:AM84" si="6">AH8-G8</f>
        <v>0</v>
      </c>
      <c r="AN8" s="463" t="str">
        <f t="shared" ref="AN8:AN84" si="7">IF(AND(G8&gt;=0.00000000001,AH8&gt;=0.0000000000001),((AH8-G8)/G8)*100,"")</f>
        <v/>
      </c>
      <c r="AO8" s="478" t="str">
        <f t="shared" ref="AO8:AO84" si="8">IF(AND(G8&gt;=0.000000001,AN8&gt;=30.000000000001),"The proposed budget is more that 30% increase over FY 12-13 budget. Consider revising or provide explanation","")</f>
        <v/>
      </c>
      <c r="AP8" s="478" t="str">
        <f t="shared" ref="AP8:AP84" si="9">IF(AND(AL8&lt;30,AM8&gt;=0.000001),"Please check, there is a proposed budget but FY 12-13 expenditure is  &lt;30%","")&amp;IF(AND(AL8&gt;30,AL8&lt;50,AM8&gt;=0.000001),"Please check, there is a proposed budget but FY 12-13 expenditure is  &lt;50%","")&amp;IF(AND(AL8&gt;50,AL8&lt;60,AM8&gt;=0.000001),"Please check, there is a proposed budget but FY 12-13 expenditure is  &lt;60%","")</f>
        <v/>
      </c>
      <c r="AQ8" s="478" t="str">
        <f t="shared" ref="AQ8:AQ84" si="10">IF(AND(G8=0,AH8&gt;=0.0000001), "New activity? If not kindly provide the details of the progress (physical and financial) for FY 2012-13", "")</f>
        <v/>
      </c>
    </row>
    <row r="9" spans="1:43" ht="20.25">
      <c r="A9" s="567" t="s">
        <v>534</v>
      </c>
      <c r="B9" s="446" t="s">
        <v>2179</v>
      </c>
      <c r="C9" s="448"/>
      <c r="D9" s="437">
        <v>1</v>
      </c>
      <c r="E9" s="437">
        <v>1</v>
      </c>
      <c r="F9" s="588">
        <f t="shared" si="0"/>
        <v>100</v>
      </c>
      <c r="G9" s="438">
        <v>0</v>
      </c>
      <c r="H9" s="438"/>
      <c r="I9" s="480" t="e">
        <f t="shared" si="2"/>
        <v>#DIV/0!</v>
      </c>
      <c r="J9" s="588"/>
      <c r="K9" s="588"/>
      <c r="L9" s="437"/>
      <c r="M9" s="437"/>
      <c r="N9" s="481"/>
      <c r="O9" s="481"/>
      <c r="P9" s="481"/>
      <c r="Q9" s="481"/>
      <c r="R9" s="481"/>
      <c r="S9" s="481"/>
      <c r="T9" s="481"/>
      <c r="U9" s="481"/>
      <c r="V9" s="481"/>
      <c r="W9" s="481"/>
      <c r="X9" s="482"/>
      <c r="Y9" s="483"/>
      <c r="Z9" s="483"/>
      <c r="AA9" s="483"/>
      <c r="AB9" s="483"/>
      <c r="AC9" s="483"/>
      <c r="AD9" s="483"/>
      <c r="AE9" s="483"/>
      <c r="AF9" s="483"/>
      <c r="AG9" s="484"/>
      <c r="AH9" s="484">
        <f>(L9*M9)/100000</f>
        <v>0</v>
      </c>
      <c r="AI9" s="477"/>
      <c r="AJ9" s="436"/>
      <c r="AK9" s="578" t="str">
        <f t="shared" si="4"/>
        <v/>
      </c>
      <c r="AL9" s="435" t="str">
        <f t="shared" si="5"/>
        <v/>
      </c>
      <c r="AM9" s="463">
        <f t="shared" si="6"/>
        <v>0</v>
      </c>
      <c r="AN9" s="463" t="str">
        <f t="shared" si="7"/>
        <v/>
      </c>
      <c r="AO9" s="478" t="str">
        <f t="shared" si="8"/>
        <v/>
      </c>
      <c r="AP9" s="478" t="str">
        <f t="shared" si="9"/>
        <v/>
      </c>
      <c r="AQ9" s="478" t="str">
        <f t="shared" si="10"/>
        <v/>
      </c>
    </row>
    <row r="10" spans="1:43" ht="20.25">
      <c r="A10" s="567" t="s">
        <v>535</v>
      </c>
      <c r="B10" s="446" t="s">
        <v>55</v>
      </c>
      <c r="C10" s="448"/>
      <c r="D10" s="437"/>
      <c r="E10" s="437"/>
      <c r="F10" s="588" t="e">
        <f t="shared" si="0"/>
        <v>#DIV/0!</v>
      </c>
      <c r="G10" s="438"/>
      <c r="H10" s="438"/>
      <c r="I10" s="480" t="e">
        <f t="shared" si="2"/>
        <v>#DIV/0!</v>
      </c>
      <c r="J10" s="588"/>
      <c r="K10" s="588"/>
      <c r="L10" s="437"/>
      <c r="M10" s="437"/>
      <c r="N10" s="481"/>
      <c r="O10" s="481"/>
      <c r="P10" s="481"/>
      <c r="Q10" s="481"/>
      <c r="R10" s="481"/>
      <c r="S10" s="481"/>
      <c r="T10" s="481"/>
      <c r="U10" s="481"/>
      <c r="V10" s="481"/>
      <c r="W10" s="481"/>
      <c r="X10" s="482"/>
      <c r="Y10" s="483"/>
      <c r="Z10" s="483"/>
      <c r="AA10" s="483"/>
      <c r="AB10" s="483"/>
      <c r="AC10" s="483"/>
      <c r="AD10" s="483"/>
      <c r="AE10" s="483"/>
      <c r="AF10" s="483"/>
      <c r="AG10" s="484"/>
      <c r="AH10" s="484">
        <f>(L10*M10)/100000</f>
        <v>0</v>
      </c>
      <c r="AI10" s="477"/>
      <c r="AJ10" s="436"/>
      <c r="AK10" s="578" t="str">
        <f t="shared" si="4"/>
        <v/>
      </c>
      <c r="AL10" s="435" t="str">
        <f t="shared" si="5"/>
        <v/>
      </c>
      <c r="AM10" s="463">
        <f t="shared" si="6"/>
        <v>0</v>
      </c>
      <c r="AN10" s="463" t="str">
        <f t="shared" si="7"/>
        <v/>
      </c>
      <c r="AO10" s="478" t="str">
        <f t="shared" si="8"/>
        <v/>
      </c>
      <c r="AP10" s="478" t="str">
        <f t="shared" si="9"/>
        <v/>
      </c>
      <c r="AQ10" s="478" t="str">
        <f t="shared" si="10"/>
        <v/>
      </c>
    </row>
    <row r="11" spans="1:43" ht="24">
      <c r="A11" s="485" t="s">
        <v>537</v>
      </c>
      <c r="B11" s="446" t="s">
        <v>56</v>
      </c>
      <c r="C11" s="448"/>
      <c r="D11" s="437"/>
      <c r="E11" s="437"/>
      <c r="F11" s="588" t="e">
        <f t="shared" si="0"/>
        <v>#DIV/0!</v>
      </c>
      <c r="G11" s="438"/>
      <c r="H11" s="438"/>
      <c r="I11" s="480"/>
      <c r="J11" s="588"/>
      <c r="K11" s="588"/>
      <c r="L11" s="437"/>
      <c r="M11" s="437"/>
      <c r="N11" s="481"/>
      <c r="O11" s="481"/>
      <c r="P11" s="481"/>
      <c r="Q11" s="481"/>
      <c r="R11" s="481"/>
      <c r="S11" s="481"/>
      <c r="T11" s="481"/>
      <c r="U11" s="481"/>
      <c r="V11" s="481"/>
      <c r="W11" s="481"/>
      <c r="X11" s="482"/>
      <c r="Y11" s="483"/>
      <c r="Z11" s="483"/>
      <c r="AA11" s="483"/>
      <c r="AB11" s="483"/>
      <c r="AC11" s="483"/>
      <c r="AD11" s="483"/>
      <c r="AE11" s="483"/>
      <c r="AF11" s="483"/>
      <c r="AG11" s="484"/>
      <c r="AH11" s="436">
        <f t="shared" ref="AH11:AH12" si="11">(L11*M11)/100000</f>
        <v>0</v>
      </c>
      <c r="AI11" s="477"/>
      <c r="AJ11" s="436"/>
      <c r="AK11" s="578" t="str">
        <f t="shared" si="4"/>
        <v/>
      </c>
      <c r="AL11" s="435" t="str">
        <f t="shared" si="5"/>
        <v/>
      </c>
      <c r="AM11" s="463">
        <f t="shared" si="6"/>
        <v>0</v>
      </c>
      <c r="AN11" s="463" t="str">
        <f t="shared" si="7"/>
        <v/>
      </c>
      <c r="AO11" s="478" t="str">
        <f t="shared" si="8"/>
        <v/>
      </c>
      <c r="AP11" s="478" t="str">
        <f t="shared" si="9"/>
        <v/>
      </c>
      <c r="AQ11" s="478" t="str">
        <f t="shared" si="10"/>
        <v/>
      </c>
    </row>
    <row r="12" spans="1:43" ht="20.25">
      <c r="A12" s="485" t="s">
        <v>539</v>
      </c>
      <c r="B12" s="446" t="s">
        <v>58</v>
      </c>
      <c r="C12" s="448"/>
      <c r="D12" s="437"/>
      <c r="E12" s="437"/>
      <c r="F12" s="588" t="e">
        <f t="shared" si="0"/>
        <v>#DIV/0!</v>
      </c>
      <c r="G12" s="438"/>
      <c r="H12" s="438"/>
      <c r="I12" s="480" t="e">
        <f t="shared" si="2"/>
        <v>#DIV/0!</v>
      </c>
      <c r="J12" s="588"/>
      <c r="K12" s="588"/>
      <c r="L12" s="437"/>
      <c r="M12" s="437"/>
      <c r="N12" s="481"/>
      <c r="O12" s="481"/>
      <c r="P12" s="481"/>
      <c r="Q12" s="481"/>
      <c r="R12" s="481"/>
      <c r="S12" s="481"/>
      <c r="T12" s="481"/>
      <c r="U12" s="481"/>
      <c r="V12" s="481"/>
      <c r="W12" s="481"/>
      <c r="X12" s="482"/>
      <c r="Y12" s="483"/>
      <c r="Z12" s="483"/>
      <c r="AA12" s="483"/>
      <c r="AB12" s="483"/>
      <c r="AC12" s="483"/>
      <c r="AD12" s="483"/>
      <c r="AE12" s="483"/>
      <c r="AF12" s="483"/>
      <c r="AG12" s="484"/>
      <c r="AH12" s="436">
        <f t="shared" si="11"/>
        <v>0</v>
      </c>
      <c r="AI12" s="477"/>
      <c r="AJ12" s="436"/>
      <c r="AK12" s="578" t="str">
        <f t="shared" si="4"/>
        <v/>
      </c>
      <c r="AL12" s="435" t="str">
        <f t="shared" si="5"/>
        <v/>
      </c>
      <c r="AM12" s="463">
        <f t="shared" si="6"/>
        <v>0</v>
      </c>
      <c r="AN12" s="463" t="str">
        <f t="shared" si="7"/>
        <v/>
      </c>
      <c r="AO12" s="478" t="str">
        <f t="shared" si="8"/>
        <v/>
      </c>
      <c r="AP12" s="478" t="str">
        <f t="shared" si="9"/>
        <v/>
      </c>
      <c r="AQ12" s="478" t="str">
        <f t="shared" si="10"/>
        <v/>
      </c>
    </row>
    <row r="13" spans="1:43" ht="20.25">
      <c r="A13" s="567" t="s">
        <v>541</v>
      </c>
      <c r="B13" s="446" t="s">
        <v>61</v>
      </c>
      <c r="C13" s="448"/>
      <c r="D13" s="437"/>
      <c r="E13" s="437"/>
      <c r="F13" s="588" t="e">
        <f t="shared" si="0"/>
        <v>#DIV/0!</v>
      </c>
      <c r="G13" s="438"/>
      <c r="H13" s="438"/>
      <c r="I13" s="480" t="e">
        <f t="shared" si="2"/>
        <v>#DIV/0!</v>
      </c>
      <c r="J13" s="588"/>
      <c r="K13" s="588"/>
      <c r="L13" s="437"/>
      <c r="M13" s="437"/>
      <c r="N13" s="481"/>
      <c r="O13" s="481"/>
      <c r="P13" s="481"/>
      <c r="Q13" s="481"/>
      <c r="R13" s="481"/>
      <c r="S13" s="481"/>
      <c r="T13" s="481"/>
      <c r="U13" s="481"/>
      <c r="V13" s="481"/>
      <c r="W13" s="481"/>
      <c r="X13" s="482"/>
      <c r="Y13" s="483"/>
      <c r="Z13" s="483"/>
      <c r="AA13" s="483"/>
      <c r="AB13" s="483"/>
      <c r="AC13" s="483"/>
      <c r="AD13" s="483"/>
      <c r="AE13" s="483"/>
      <c r="AF13" s="483"/>
      <c r="AG13" s="484"/>
      <c r="AH13" s="484">
        <f t="shared" ref="AH13:AH14" si="12">(L13*M13)/100000</f>
        <v>0</v>
      </c>
      <c r="AI13" s="477"/>
      <c r="AJ13" s="436"/>
      <c r="AK13" s="578" t="str">
        <f t="shared" si="4"/>
        <v/>
      </c>
      <c r="AL13" s="435" t="str">
        <f t="shared" si="5"/>
        <v/>
      </c>
      <c r="AM13" s="463">
        <f t="shared" si="6"/>
        <v>0</v>
      </c>
      <c r="AN13" s="463" t="str">
        <f t="shared" si="7"/>
        <v/>
      </c>
      <c r="AO13" s="478" t="str">
        <f t="shared" si="8"/>
        <v/>
      </c>
      <c r="AP13" s="478" t="str">
        <f t="shared" si="9"/>
        <v/>
      </c>
      <c r="AQ13" s="478" t="str">
        <f t="shared" si="10"/>
        <v/>
      </c>
    </row>
    <row r="14" spans="1:43" ht="17.25" customHeight="1">
      <c r="A14" s="567" t="s">
        <v>543</v>
      </c>
      <c r="B14" s="446" t="s">
        <v>2046</v>
      </c>
      <c r="C14" s="447"/>
      <c r="D14" s="437"/>
      <c r="E14" s="437"/>
      <c r="F14" s="588" t="e">
        <f t="shared" si="0"/>
        <v>#DIV/0!</v>
      </c>
      <c r="G14" s="438"/>
      <c r="H14" s="438"/>
      <c r="I14" s="480" t="e">
        <f t="shared" si="2"/>
        <v>#DIV/0!</v>
      </c>
      <c r="J14" s="588"/>
      <c r="K14" s="588"/>
      <c r="L14" s="437"/>
      <c r="M14" s="437"/>
      <c r="N14" s="481"/>
      <c r="O14" s="481"/>
      <c r="P14" s="481"/>
      <c r="Q14" s="481"/>
      <c r="R14" s="481"/>
      <c r="S14" s="481"/>
      <c r="T14" s="481"/>
      <c r="U14" s="481"/>
      <c r="V14" s="481"/>
      <c r="W14" s="481"/>
      <c r="X14" s="482"/>
      <c r="Y14" s="483"/>
      <c r="Z14" s="483"/>
      <c r="AA14" s="483"/>
      <c r="AB14" s="483"/>
      <c r="AC14" s="483"/>
      <c r="AD14" s="483"/>
      <c r="AE14" s="483"/>
      <c r="AF14" s="483"/>
      <c r="AG14" s="484"/>
      <c r="AH14" s="484">
        <f t="shared" si="12"/>
        <v>0</v>
      </c>
      <c r="AI14" s="477"/>
      <c r="AJ14" s="436"/>
      <c r="AK14" s="578" t="str">
        <f t="shared" si="4"/>
        <v/>
      </c>
      <c r="AL14" s="435" t="str">
        <f t="shared" si="5"/>
        <v/>
      </c>
      <c r="AM14" s="463">
        <f t="shared" si="6"/>
        <v>0</v>
      </c>
      <c r="AN14" s="463" t="str">
        <f t="shared" si="7"/>
        <v/>
      </c>
      <c r="AO14" s="478" t="str">
        <f t="shared" si="8"/>
        <v/>
      </c>
      <c r="AP14" s="478" t="str">
        <f t="shared" si="9"/>
        <v/>
      </c>
      <c r="AQ14" s="478" t="str">
        <f t="shared" si="10"/>
        <v/>
      </c>
    </row>
    <row r="15" spans="1:43" ht="51" customHeight="1">
      <c r="A15" s="523" t="s">
        <v>544</v>
      </c>
      <c r="B15" s="524" t="s">
        <v>1525</v>
      </c>
      <c r="C15" s="447"/>
      <c r="D15" s="587">
        <f>SUM(D16:D17)</f>
        <v>0</v>
      </c>
      <c r="E15" s="587">
        <f>SUM(E16:E17)</f>
        <v>0</v>
      </c>
      <c r="F15" s="588" t="e">
        <f t="shared" si="0"/>
        <v>#DIV/0!</v>
      </c>
      <c r="G15" s="589">
        <f t="shared" ref="G15:H15" si="13">SUM(G16:G17)</f>
        <v>0</v>
      </c>
      <c r="H15" s="589">
        <f t="shared" si="13"/>
        <v>0</v>
      </c>
      <c r="I15" s="480" t="e">
        <f t="shared" si="2"/>
        <v>#DIV/0!</v>
      </c>
      <c r="J15" s="590"/>
      <c r="K15" s="590"/>
      <c r="L15" s="479">
        <f t="shared" ref="L15:M15" si="14">SUM(L16:L17)</f>
        <v>0</v>
      </c>
      <c r="M15" s="479">
        <f t="shared" si="14"/>
        <v>0</v>
      </c>
      <c r="N15" s="481"/>
      <c r="O15" s="481"/>
      <c r="P15" s="481"/>
      <c r="Q15" s="481"/>
      <c r="R15" s="481"/>
      <c r="S15" s="481"/>
      <c r="T15" s="481"/>
      <c r="U15" s="481"/>
      <c r="V15" s="481"/>
      <c r="W15" s="481"/>
      <c r="X15" s="482"/>
      <c r="Y15" s="483"/>
      <c r="Z15" s="483"/>
      <c r="AA15" s="483"/>
      <c r="AB15" s="483"/>
      <c r="AC15" s="483"/>
      <c r="AD15" s="483"/>
      <c r="AE15" s="483"/>
      <c r="AF15" s="483"/>
      <c r="AG15" s="484"/>
      <c r="AH15" s="519">
        <f>SUM(AH16:AH17)</f>
        <v>0</v>
      </c>
      <c r="AI15" s="477"/>
      <c r="AJ15" s="436"/>
      <c r="AK15" s="578" t="str">
        <f t="shared" si="4"/>
        <v/>
      </c>
      <c r="AL15" s="435" t="str">
        <f t="shared" si="5"/>
        <v/>
      </c>
      <c r="AM15" s="463">
        <f t="shared" si="6"/>
        <v>0</v>
      </c>
      <c r="AN15" s="463" t="str">
        <f t="shared" si="7"/>
        <v/>
      </c>
      <c r="AO15" s="478" t="str">
        <f t="shared" si="8"/>
        <v/>
      </c>
      <c r="AP15" s="478" t="str">
        <f t="shared" si="9"/>
        <v/>
      </c>
      <c r="AQ15" s="478" t="str">
        <f t="shared" si="10"/>
        <v/>
      </c>
    </row>
    <row r="16" spans="1:43" ht="41.25" customHeight="1">
      <c r="A16" s="485" t="s">
        <v>1830</v>
      </c>
      <c r="B16" s="446" t="s">
        <v>1296</v>
      </c>
      <c r="C16" s="448"/>
      <c r="D16" s="437"/>
      <c r="E16" s="437"/>
      <c r="F16" s="588" t="e">
        <f t="shared" si="0"/>
        <v>#DIV/0!</v>
      </c>
      <c r="G16" s="438"/>
      <c r="H16" s="438"/>
      <c r="I16" s="480" t="e">
        <f t="shared" si="2"/>
        <v>#DIV/0!</v>
      </c>
      <c r="J16" s="588"/>
      <c r="K16" s="588"/>
      <c r="L16" s="437"/>
      <c r="M16" s="437"/>
      <c r="N16" s="481"/>
      <c r="O16" s="481"/>
      <c r="P16" s="481"/>
      <c r="Q16" s="481"/>
      <c r="R16" s="481"/>
      <c r="S16" s="481"/>
      <c r="T16" s="481"/>
      <c r="U16" s="481"/>
      <c r="V16" s="481"/>
      <c r="W16" s="481"/>
      <c r="X16" s="482"/>
      <c r="Y16" s="483"/>
      <c r="Z16" s="483"/>
      <c r="AA16" s="483"/>
      <c r="AB16" s="483"/>
      <c r="AC16" s="483"/>
      <c r="AD16" s="483"/>
      <c r="AE16" s="483"/>
      <c r="AF16" s="483"/>
      <c r="AG16" s="484"/>
      <c r="AH16" s="436">
        <f t="shared" ref="AH16:AH17" si="15">(L16*M16)/100000</f>
        <v>0</v>
      </c>
      <c r="AI16" s="477"/>
      <c r="AJ16" s="436"/>
      <c r="AK16" s="578" t="str">
        <f t="shared" si="4"/>
        <v/>
      </c>
      <c r="AL16" s="435" t="str">
        <f t="shared" si="5"/>
        <v/>
      </c>
      <c r="AM16" s="463">
        <f t="shared" si="6"/>
        <v>0</v>
      </c>
      <c r="AN16" s="463" t="str">
        <f t="shared" si="7"/>
        <v/>
      </c>
      <c r="AO16" s="478" t="str">
        <f t="shared" si="8"/>
        <v/>
      </c>
      <c r="AP16" s="478" t="str">
        <f t="shared" si="9"/>
        <v/>
      </c>
      <c r="AQ16" s="478" t="str">
        <f t="shared" si="10"/>
        <v/>
      </c>
    </row>
    <row r="17" spans="1:43" ht="41.25" customHeight="1">
      <c r="A17" s="487" t="s">
        <v>1831</v>
      </c>
      <c r="B17" s="446" t="s">
        <v>122</v>
      </c>
      <c r="C17" s="448"/>
      <c r="D17" s="437"/>
      <c r="E17" s="437"/>
      <c r="F17" s="588" t="e">
        <f t="shared" si="0"/>
        <v>#DIV/0!</v>
      </c>
      <c r="G17" s="438"/>
      <c r="H17" s="438"/>
      <c r="I17" s="480" t="e">
        <f t="shared" si="2"/>
        <v>#DIV/0!</v>
      </c>
      <c r="J17" s="588"/>
      <c r="K17" s="588"/>
      <c r="L17" s="437"/>
      <c r="M17" s="437"/>
      <c r="N17" s="481"/>
      <c r="O17" s="481"/>
      <c r="P17" s="481"/>
      <c r="Q17" s="481"/>
      <c r="R17" s="481"/>
      <c r="S17" s="481"/>
      <c r="T17" s="481"/>
      <c r="U17" s="481"/>
      <c r="V17" s="481"/>
      <c r="W17" s="481"/>
      <c r="X17" s="482"/>
      <c r="Y17" s="483"/>
      <c r="Z17" s="483"/>
      <c r="AA17" s="483"/>
      <c r="AB17" s="483"/>
      <c r="AC17" s="483"/>
      <c r="AD17" s="483"/>
      <c r="AE17" s="483"/>
      <c r="AF17" s="483"/>
      <c r="AG17" s="484"/>
      <c r="AH17" s="436">
        <f t="shared" si="15"/>
        <v>0</v>
      </c>
      <c r="AI17" s="477"/>
      <c r="AJ17" s="436"/>
      <c r="AK17" s="578" t="str">
        <f t="shared" si="4"/>
        <v/>
      </c>
      <c r="AL17" s="435" t="str">
        <f t="shared" si="5"/>
        <v/>
      </c>
      <c r="AM17" s="463">
        <f t="shared" si="6"/>
        <v>0</v>
      </c>
      <c r="AN17" s="463" t="str">
        <f t="shared" si="7"/>
        <v/>
      </c>
      <c r="AO17" s="478" t="str">
        <f t="shared" si="8"/>
        <v/>
      </c>
      <c r="AP17" s="478" t="str">
        <f t="shared" si="9"/>
        <v/>
      </c>
      <c r="AQ17" s="478" t="str">
        <f t="shared" si="10"/>
        <v/>
      </c>
    </row>
    <row r="18" spans="1:43" ht="41.25" customHeight="1">
      <c r="A18" s="525" t="s">
        <v>1832</v>
      </c>
      <c r="B18" s="524" t="s">
        <v>308</v>
      </c>
      <c r="C18" s="448"/>
      <c r="D18" s="587">
        <f>D19+D20+D24+D25</f>
        <v>0</v>
      </c>
      <c r="E18" s="587">
        <f>E19+E20+E24+E25</f>
        <v>0</v>
      </c>
      <c r="F18" s="588" t="e">
        <f t="shared" si="0"/>
        <v>#DIV/0!</v>
      </c>
      <c r="G18" s="589">
        <f t="shared" ref="G18:H18" si="16">G19+G20+G24+G25</f>
        <v>0</v>
      </c>
      <c r="H18" s="589">
        <f t="shared" si="16"/>
        <v>0</v>
      </c>
      <c r="I18" s="480" t="e">
        <f t="shared" si="2"/>
        <v>#DIV/0!</v>
      </c>
      <c r="J18" s="590"/>
      <c r="K18" s="590"/>
      <c r="L18" s="479">
        <f t="shared" ref="L18:M18" si="17">L19+L20+L24+L25</f>
        <v>0</v>
      </c>
      <c r="M18" s="479">
        <f t="shared" si="17"/>
        <v>0</v>
      </c>
      <c r="N18" s="481"/>
      <c r="O18" s="481"/>
      <c r="P18" s="481"/>
      <c r="Q18" s="481"/>
      <c r="R18" s="481"/>
      <c r="S18" s="481"/>
      <c r="T18" s="481"/>
      <c r="U18" s="481"/>
      <c r="V18" s="481"/>
      <c r="W18" s="481"/>
      <c r="X18" s="482"/>
      <c r="Y18" s="483"/>
      <c r="Z18" s="483"/>
      <c r="AA18" s="483"/>
      <c r="AB18" s="483"/>
      <c r="AC18" s="483"/>
      <c r="AD18" s="483"/>
      <c r="AE18" s="483"/>
      <c r="AF18" s="483"/>
      <c r="AG18" s="484"/>
      <c r="AH18" s="519">
        <f>AH19+AH20+AH24+AH25</f>
        <v>0</v>
      </c>
      <c r="AI18" s="477"/>
      <c r="AJ18" s="436"/>
      <c r="AK18" s="578" t="str">
        <f t="shared" si="4"/>
        <v/>
      </c>
      <c r="AL18" s="435" t="str">
        <f t="shared" si="5"/>
        <v/>
      </c>
      <c r="AM18" s="463">
        <f t="shared" si="6"/>
        <v>0</v>
      </c>
      <c r="AN18" s="463" t="str">
        <f t="shared" si="7"/>
        <v/>
      </c>
      <c r="AO18" s="478" t="str">
        <f t="shared" si="8"/>
        <v/>
      </c>
      <c r="AP18" s="478" t="str">
        <f t="shared" si="9"/>
        <v/>
      </c>
      <c r="AQ18" s="478" t="str">
        <f t="shared" si="10"/>
        <v/>
      </c>
    </row>
    <row r="19" spans="1:43" ht="41.25" customHeight="1">
      <c r="A19" s="487" t="s">
        <v>551</v>
      </c>
      <c r="B19" s="446" t="s">
        <v>126</v>
      </c>
      <c r="C19" s="448"/>
      <c r="D19" s="437"/>
      <c r="E19" s="437"/>
      <c r="F19" s="588" t="e">
        <f t="shared" si="0"/>
        <v>#DIV/0!</v>
      </c>
      <c r="G19" s="438"/>
      <c r="H19" s="438"/>
      <c r="I19" s="480" t="e">
        <f t="shared" si="2"/>
        <v>#DIV/0!</v>
      </c>
      <c r="J19" s="588"/>
      <c r="K19" s="588"/>
      <c r="L19" s="437"/>
      <c r="M19" s="437"/>
      <c r="N19" s="481"/>
      <c r="O19" s="481"/>
      <c r="P19" s="481"/>
      <c r="Q19" s="481"/>
      <c r="R19" s="481"/>
      <c r="S19" s="481"/>
      <c r="T19" s="481"/>
      <c r="U19" s="481"/>
      <c r="V19" s="481"/>
      <c r="W19" s="481"/>
      <c r="X19" s="482"/>
      <c r="Y19" s="483"/>
      <c r="Z19" s="483"/>
      <c r="AA19" s="483"/>
      <c r="AB19" s="483"/>
      <c r="AC19" s="483"/>
      <c r="AD19" s="483"/>
      <c r="AE19" s="483"/>
      <c r="AF19" s="483"/>
      <c r="AG19" s="484"/>
      <c r="AH19" s="436">
        <f t="shared" ref="AH19" si="18">(L19*M19)/100000</f>
        <v>0</v>
      </c>
      <c r="AI19" s="477"/>
      <c r="AJ19" s="436"/>
      <c r="AK19" s="578" t="str">
        <f t="shared" si="4"/>
        <v/>
      </c>
      <c r="AL19" s="435" t="str">
        <f t="shared" si="5"/>
        <v/>
      </c>
      <c r="AM19" s="463">
        <f t="shared" si="6"/>
        <v>0</v>
      </c>
      <c r="AN19" s="463" t="str">
        <f t="shared" si="7"/>
        <v/>
      </c>
      <c r="AO19" s="478" t="str">
        <f t="shared" si="8"/>
        <v/>
      </c>
      <c r="AP19" s="478" t="str">
        <f t="shared" si="9"/>
        <v/>
      </c>
      <c r="AQ19" s="478" t="str">
        <f t="shared" si="10"/>
        <v/>
      </c>
    </row>
    <row r="20" spans="1:43" ht="41.25" customHeight="1">
      <c r="A20" s="525" t="s">
        <v>553</v>
      </c>
      <c r="B20" s="524" t="s">
        <v>127</v>
      </c>
      <c r="C20" s="448"/>
      <c r="D20" s="587">
        <f>SUM(D21:D23)</f>
        <v>0</v>
      </c>
      <c r="E20" s="587">
        <f>SUM(E21:E23)</f>
        <v>0</v>
      </c>
      <c r="F20" s="588" t="e">
        <f t="shared" si="0"/>
        <v>#DIV/0!</v>
      </c>
      <c r="G20" s="589">
        <f t="shared" ref="G20:H20" si="19">SUM(G21:G23)</f>
        <v>0</v>
      </c>
      <c r="H20" s="589">
        <f t="shared" si="19"/>
        <v>0</v>
      </c>
      <c r="I20" s="480" t="e">
        <f t="shared" si="2"/>
        <v>#DIV/0!</v>
      </c>
      <c r="J20" s="590"/>
      <c r="K20" s="590"/>
      <c r="L20" s="479">
        <f t="shared" ref="L20:M20" si="20">SUM(L21:L23)</f>
        <v>0</v>
      </c>
      <c r="M20" s="479">
        <f t="shared" si="20"/>
        <v>0</v>
      </c>
      <c r="N20" s="481"/>
      <c r="O20" s="481"/>
      <c r="P20" s="481"/>
      <c r="Q20" s="481"/>
      <c r="R20" s="481"/>
      <c r="S20" s="481"/>
      <c r="T20" s="481"/>
      <c r="U20" s="481"/>
      <c r="V20" s="481"/>
      <c r="W20" s="481"/>
      <c r="X20" s="482"/>
      <c r="Y20" s="483"/>
      <c r="Z20" s="483"/>
      <c r="AA20" s="483"/>
      <c r="AB20" s="483"/>
      <c r="AC20" s="483"/>
      <c r="AD20" s="483"/>
      <c r="AE20" s="483"/>
      <c r="AF20" s="483"/>
      <c r="AG20" s="484"/>
      <c r="AH20" s="519">
        <f>SUM(AH21:AH23)</f>
        <v>0</v>
      </c>
      <c r="AI20" s="477"/>
      <c r="AJ20" s="436"/>
      <c r="AK20" s="578" t="str">
        <f t="shared" si="4"/>
        <v/>
      </c>
      <c r="AL20" s="435" t="str">
        <f t="shared" si="5"/>
        <v/>
      </c>
      <c r="AM20" s="463">
        <f t="shared" si="6"/>
        <v>0</v>
      </c>
      <c r="AN20" s="463" t="str">
        <f t="shared" si="7"/>
        <v/>
      </c>
      <c r="AO20" s="478" t="str">
        <f t="shared" si="8"/>
        <v/>
      </c>
      <c r="AP20" s="478" t="str">
        <f t="shared" si="9"/>
        <v/>
      </c>
      <c r="AQ20" s="478" t="str">
        <f t="shared" si="10"/>
        <v/>
      </c>
    </row>
    <row r="21" spans="1:43" ht="41.25" customHeight="1">
      <c r="A21" s="487" t="s">
        <v>1468</v>
      </c>
      <c r="B21" s="446" t="s">
        <v>128</v>
      </c>
      <c r="C21" s="448"/>
      <c r="D21" s="437"/>
      <c r="E21" s="437"/>
      <c r="F21" s="588" t="e">
        <f t="shared" si="0"/>
        <v>#DIV/0!</v>
      </c>
      <c r="G21" s="438"/>
      <c r="H21" s="438"/>
      <c r="I21" s="480" t="e">
        <f t="shared" si="2"/>
        <v>#DIV/0!</v>
      </c>
      <c r="J21" s="588"/>
      <c r="K21" s="588"/>
      <c r="L21" s="437"/>
      <c r="M21" s="437"/>
      <c r="N21" s="481"/>
      <c r="O21" s="481"/>
      <c r="P21" s="481"/>
      <c r="Q21" s="481"/>
      <c r="R21" s="481"/>
      <c r="S21" s="481"/>
      <c r="T21" s="481"/>
      <c r="U21" s="481"/>
      <c r="V21" s="481"/>
      <c r="W21" s="481"/>
      <c r="X21" s="482"/>
      <c r="Y21" s="483"/>
      <c r="Z21" s="483"/>
      <c r="AA21" s="483"/>
      <c r="AB21" s="483"/>
      <c r="AC21" s="483"/>
      <c r="AD21" s="483"/>
      <c r="AE21" s="483"/>
      <c r="AF21" s="483"/>
      <c r="AG21" s="484"/>
      <c r="AH21" s="436">
        <f t="shared" ref="AH21:AH26" si="21">(L21*M21)/100000</f>
        <v>0</v>
      </c>
      <c r="AI21" s="477"/>
      <c r="AJ21" s="436"/>
      <c r="AK21" s="578" t="str">
        <f t="shared" si="4"/>
        <v/>
      </c>
      <c r="AL21" s="435" t="str">
        <f t="shared" si="5"/>
        <v/>
      </c>
      <c r="AM21" s="463">
        <f t="shared" si="6"/>
        <v>0</v>
      </c>
      <c r="AN21" s="463" t="str">
        <f t="shared" si="7"/>
        <v/>
      </c>
      <c r="AO21" s="478" t="str">
        <f t="shared" si="8"/>
        <v/>
      </c>
      <c r="AP21" s="478" t="str">
        <f t="shared" si="9"/>
        <v/>
      </c>
      <c r="AQ21" s="478" t="str">
        <f t="shared" si="10"/>
        <v/>
      </c>
    </row>
    <row r="22" spans="1:43" ht="41.25" customHeight="1">
      <c r="A22" s="487" t="s">
        <v>1469</v>
      </c>
      <c r="B22" s="446" t="s">
        <v>129</v>
      </c>
      <c r="C22" s="448"/>
      <c r="D22" s="437"/>
      <c r="E22" s="437"/>
      <c r="F22" s="588" t="e">
        <f t="shared" si="0"/>
        <v>#DIV/0!</v>
      </c>
      <c r="G22" s="438"/>
      <c r="H22" s="438"/>
      <c r="I22" s="480" t="e">
        <f t="shared" si="2"/>
        <v>#DIV/0!</v>
      </c>
      <c r="J22" s="588"/>
      <c r="K22" s="588"/>
      <c r="L22" s="437"/>
      <c r="M22" s="437"/>
      <c r="N22" s="481"/>
      <c r="O22" s="481"/>
      <c r="P22" s="481"/>
      <c r="Q22" s="481"/>
      <c r="R22" s="481"/>
      <c r="S22" s="481"/>
      <c r="T22" s="481"/>
      <c r="U22" s="481"/>
      <c r="V22" s="481"/>
      <c r="W22" s="481"/>
      <c r="X22" s="482"/>
      <c r="Y22" s="483"/>
      <c r="Z22" s="483"/>
      <c r="AA22" s="483"/>
      <c r="AB22" s="483"/>
      <c r="AC22" s="483"/>
      <c r="AD22" s="483"/>
      <c r="AE22" s="483"/>
      <c r="AF22" s="483"/>
      <c r="AG22" s="484"/>
      <c r="AH22" s="436">
        <f t="shared" si="21"/>
        <v>0</v>
      </c>
      <c r="AI22" s="477"/>
      <c r="AJ22" s="436"/>
      <c r="AK22" s="578" t="str">
        <f t="shared" si="4"/>
        <v/>
      </c>
      <c r="AL22" s="435" t="str">
        <f t="shared" si="5"/>
        <v/>
      </c>
      <c r="AM22" s="463">
        <f t="shared" si="6"/>
        <v>0</v>
      </c>
      <c r="AN22" s="463" t="str">
        <f t="shared" si="7"/>
        <v/>
      </c>
      <c r="AO22" s="478" t="str">
        <f t="shared" si="8"/>
        <v/>
      </c>
      <c r="AP22" s="478" t="str">
        <f t="shared" si="9"/>
        <v/>
      </c>
      <c r="AQ22" s="478" t="str">
        <f t="shared" si="10"/>
        <v/>
      </c>
    </row>
    <row r="23" spans="1:43" ht="41.25" customHeight="1">
      <c r="A23" s="487" t="s">
        <v>1470</v>
      </c>
      <c r="B23" s="446" t="s">
        <v>130</v>
      </c>
      <c r="C23" s="448"/>
      <c r="D23" s="437"/>
      <c r="E23" s="437"/>
      <c r="F23" s="588" t="e">
        <f t="shared" si="0"/>
        <v>#DIV/0!</v>
      </c>
      <c r="G23" s="438"/>
      <c r="H23" s="438"/>
      <c r="I23" s="480"/>
      <c r="J23" s="588"/>
      <c r="K23" s="588"/>
      <c r="L23" s="437"/>
      <c r="M23" s="437"/>
      <c r="N23" s="481"/>
      <c r="O23" s="481"/>
      <c r="P23" s="481"/>
      <c r="Q23" s="481"/>
      <c r="R23" s="481"/>
      <c r="S23" s="481"/>
      <c r="T23" s="481"/>
      <c r="U23" s="481"/>
      <c r="V23" s="481"/>
      <c r="W23" s="481"/>
      <c r="X23" s="482"/>
      <c r="Y23" s="483"/>
      <c r="Z23" s="483"/>
      <c r="AA23" s="483"/>
      <c r="AB23" s="483"/>
      <c r="AC23" s="483"/>
      <c r="AD23" s="483"/>
      <c r="AE23" s="483"/>
      <c r="AF23" s="483"/>
      <c r="AG23" s="484"/>
      <c r="AH23" s="436">
        <f t="shared" si="21"/>
        <v>0</v>
      </c>
      <c r="AI23" s="477"/>
      <c r="AJ23" s="436"/>
      <c r="AK23" s="578" t="str">
        <f t="shared" si="4"/>
        <v/>
      </c>
      <c r="AL23" s="435" t="str">
        <f t="shared" si="5"/>
        <v/>
      </c>
      <c r="AM23" s="463">
        <f t="shared" si="6"/>
        <v>0</v>
      </c>
      <c r="AN23" s="463" t="str">
        <f t="shared" si="7"/>
        <v/>
      </c>
      <c r="AO23" s="478" t="str">
        <f t="shared" si="8"/>
        <v/>
      </c>
      <c r="AP23" s="478" t="str">
        <f t="shared" si="9"/>
        <v/>
      </c>
      <c r="AQ23" s="478" t="str">
        <f t="shared" si="10"/>
        <v/>
      </c>
    </row>
    <row r="24" spans="1:43" ht="41.25" customHeight="1">
      <c r="A24" s="487" t="s">
        <v>1833</v>
      </c>
      <c r="B24" s="446" t="s">
        <v>1834</v>
      </c>
      <c r="C24" s="448"/>
      <c r="D24" s="439"/>
      <c r="E24" s="439"/>
      <c r="F24" s="588" t="e">
        <f t="shared" si="0"/>
        <v>#DIV/0!</v>
      </c>
      <c r="G24" s="440"/>
      <c r="H24" s="440"/>
      <c r="I24" s="480" t="e">
        <f t="shared" si="2"/>
        <v>#DIV/0!</v>
      </c>
      <c r="J24" s="588"/>
      <c r="K24" s="588"/>
      <c r="L24" s="439"/>
      <c r="M24" s="439"/>
      <c r="N24" s="481"/>
      <c r="O24" s="481"/>
      <c r="P24" s="481"/>
      <c r="Q24" s="481"/>
      <c r="R24" s="481"/>
      <c r="S24" s="481"/>
      <c r="T24" s="481"/>
      <c r="U24" s="481"/>
      <c r="V24" s="481"/>
      <c r="W24" s="481"/>
      <c r="X24" s="482"/>
      <c r="Y24" s="483"/>
      <c r="Z24" s="483"/>
      <c r="AA24" s="483"/>
      <c r="AB24" s="483"/>
      <c r="AC24" s="483"/>
      <c r="AD24" s="483"/>
      <c r="AE24" s="483"/>
      <c r="AF24" s="483"/>
      <c r="AG24" s="484"/>
      <c r="AH24" s="436">
        <f t="shared" si="21"/>
        <v>0</v>
      </c>
      <c r="AI24" s="477"/>
      <c r="AJ24" s="436"/>
      <c r="AK24" s="578" t="str">
        <f t="shared" si="4"/>
        <v/>
      </c>
      <c r="AL24" s="435" t="str">
        <f t="shared" si="5"/>
        <v/>
      </c>
      <c r="AM24" s="463">
        <f t="shared" si="6"/>
        <v>0</v>
      </c>
      <c r="AN24" s="463" t="str">
        <f t="shared" si="7"/>
        <v/>
      </c>
      <c r="AO24" s="478" t="str">
        <f t="shared" si="8"/>
        <v/>
      </c>
      <c r="AP24" s="478" t="str">
        <f t="shared" si="9"/>
        <v/>
      </c>
      <c r="AQ24" s="478" t="str">
        <f t="shared" si="10"/>
        <v/>
      </c>
    </row>
    <row r="25" spans="1:43" ht="41.25" customHeight="1">
      <c r="A25" s="487" t="s">
        <v>1835</v>
      </c>
      <c r="B25" s="446" t="s">
        <v>491</v>
      </c>
      <c r="C25" s="448"/>
      <c r="D25" s="439"/>
      <c r="E25" s="439"/>
      <c r="F25" s="588" t="e">
        <f t="shared" si="0"/>
        <v>#DIV/0!</v>
      </c>
      <c r="G25" s="440"/>
      <c r="H25" s="440"/>
      <c r="I25" s="480" t="e">
        <f t="shared" si="2"/>
        <v>#DIV/0!</v>
      </c>
      <c r="J25" s="588"/>
      <c r="K25" s="588"/>
      <c r="L25" s="439"/>
      <c r="M25" s="439"/>
      <c r="N25" s="481"/>
      <c r="O25" s="481"/>
      <c r="P25" s="481"/>
      <c r="Q25" s="481"/>
      <c r="R25" s="481"/>
      <c r="S25" s="481"/>
      <c r="T25" s="481"/>
      <c r="U25" s="481"/>
      <c r="V25" s="481"/>
      <c r="W25" s="481"/>
      <c r="X25" s="482"/>
      <c r="Y25" s="483"/>
      <c r="Z25" s="483"/>
      <c r="AA25" s="483"/>
      <c r="AB25" s="483"/>
      <c r="AC25" s="483"/>
      <c r="AD25" s="483"/>
      <c r="AE25" s="483"/>
      <c r="AF25" s="483"/>
      <c r="AG25" s="484"/>
      <c r="AH25" s="436">
        <f t="shared" si="21"/>
        <v>0</v>
      </c>
      <c r="AI25" s="477"/>
      <c r="AJ25" s="436"/>
      <c r="AK25" s="578" t="str">
        <f t="shared" si="4"/>
        <v/>
      </c>
      <c r="AL25" s="435" t="str">
        <f t="shared" si="5"/>
        <v/>
      </c>
      <c r="AM25" s="463">
        <f t="shared" si="6"/>
        <v>0</v>
      </c>
      <c r="AN25" s="463" t="str">
        <f t="shared" si="7"/>
        <v/>
      </c>
      <c r="AO25" s="478" t="str">
        <f t="shared" si="8"/>
        <v/>
      </c>
      <c r="AP25" s="478" t="str">
        <f t="shared" si="9"/>
        <v/>
      </c>
      <c r="AQ25" s="478" t="str">
        <f t="shared" si="10"/>
        <v/>
      </c>
    </row>
    <row r="26" spans="1:43" ht="41.25" customHeight="1">
      <c r="A26" s="487" t="s">
        <v>2343</v>
      </c>
      <c r="B26" s="446" t="s">
        <v>1297</v>
      </c>
      <c r="C26" s="448"/>
      <c r="D26" s="437"/>
      <c r="E26" s="437"/>
      <c r="F26" s="588" t="e">
        <f t="shared" si="0"/>
        <v>#DIV/0!</v>
      </c>
      <c r="G26" s="438"/>
      <c r="H26" s="438"/>
      <c r="I26" s="480" t="e">
        <f t="shared" si="2"/>
        <v>#DIV/0!</v>
      </c>
      <c r="J26" s="588"/>
      <c r="K26" s="588"/>
      <c r="L26" s="437"/>
      <c r="M26" s="437"/>
      <c r="N26" s="481"/>
      <c r="O26" s="481"/>
      <c r="P26" s="481"/>
      <c r="Q26" s="481"/>
      <c r="R26" s="481"/>
      <c r="S26" s="481"/>
      <c r="T26" s="481"/>
      <c r="U26" s="481"/>
      <c r="V26" s="481"/>
      <c r="W26" s="481"/>
      <c r="X26" s="482"/>
      <c r="Y26" s="483"/>
      <c r="Z26" s="483"/>
      <c r="AA26" s="483"/>
      <c r="AB26" s="483"/>
      <c r="AC26" s="483"/>
      <c r="AD26" s="483"/>
      <c r="AE26" s="483"/>
      <c r="AF26" s="483"/>
      <c r="AG26" s="484"/>
      <c r="AH26" s="436">
        <f t="shared" si="21"/>
        <v>0</v>
      </c>
      <c r="AI26" s="477"/>
      <c r="AJ26" s="436"/>
      <c r="AK26" s="578" t="str">
        <f t="shared" si="4"/>
        <v/>
      </c>
      <c r="AL26" s="435" t="str">
        <f t="shared" si="5"/>
        <v/>
      </c>
      <c r="AM26" s="463">
        <f t="shared" si="6"/>
        <v>0</v>
      </c>
      <c r="AN26" s="463" t="str">
        <f t="shared" si="7"/>
        <v/>
      </c>
      <c r="AO26" s="478" t="str">
        <f t="shared" si="8"/>
        <v/>
      </c>
      <c r="AP26" s="478" t="str">
        <f t="shared" si="9"/>
        <v/>
      </c>
      <c r="AQ26" s="478" t="str">
        <f t="shared" si="10"/>
        <v/>
      </c>
    </row>
    <row r="27" spans="1:43" ht="41.25" customHeight="1">
      <c r="A27" s="525" t="s">
        <v>567</v>
      </c>
      <c r="B27" s="526" t="s">
        <v>309</v>
      </c>
      <c r="C27" s="488"/>
      <c r="D27" s="587">
        <f>SUM(D28:D42)</f>
        <v>0</v>
      </c>
      <c r="E27" s="587">
        <f>SUM(E28:E42)</f>
        <v>0</v>
      </c>
      <c r="F27" s="590" t="e">
        <f t="shared" si="0"/>
        <v>#DIV/0!</v>
      </c>
      <c r="G27" s="589">
        <f>SUM(G28:G42)</f>
        <v>0</v>
      </c>
      <c r="H27" s="589">
        <f>SUM(H28:H42)</f>
        <v>0</v>
      </c>
      <c r="I27" s="489" t="e">
        <f t="shared" si="2"/>
        <v>#DIV/0!</v>
      </c>
      <c r="J27" s="590"/>
      <c r="K27" s="590"/>
      <c r="L27" s="479">
        <f>SUM(L28:L42)</f>
        <v>0</v>
      </c>
      <c r="M27" s="479">
        <f>SUM(M28:M42)</f>
        <v>0</v>
      </c>
      <c r="N27" s="490"/>
      <c r="O27" s="490"/>
      <c r="P27" s="490"/>
      <c r="Q27" s="490"/>
      <c r="R27" s="490"/>
      <c r="S27" s="490"/>
      <c r="T27" s="490"/>
      <c r="U27" s="490"/>
      <c r="V27" s="490"/>
      <c r="W27" s="490"/>
      <c r="X27" s="491"/>
      <c r="Y27" s="492"/>
      <c r="Z27" s="492"/>
      <c r="AA27" s="492"/>
      <c r="AB27" s="492"/>
      <c r="AC27" s="492"/>
      <c r="AD27" s="492"/>
      <c r="AE27" s="492"/>
      <c r="AF27" s="492"/>
      <c r="AG27" s="493"/>
      <c r="AH27" s="519">
        <f>SUM(AH28:AH42)</f>
        <v>0</v>
      </c>
      <c r="AI27" s="494"/>
      <c r="AJ27" s="436"/>
      <c r="AK27" s="578" t="str">
        <f t="shared" si="4"/>
        <v/>
      </c>
      <c r="AL27" s="435" t="str">
        <f t="shared" si="5"/>
        <v/>
      </c>
      <c r="AM27" s="463">
        <f t="shared" si="6"/>
        <v>0</v>
      </c>
      <c r="AN27" s="463" t="str">
        <f t="shared" si="7"/>
        <v/>
      </c>
      <c r="AO27" s="478" t="str">
        <f t="shared" si="8"/>
        <v/>
      </c>
      <c r="AP27" s="478" t="str">
        <f t="shared" si="9"/>
        <v/>
      </c>
      <c r="AQ27" s="478" t="str">
        <f t="shared" si="10"/>
        <v/>
      </c>
    </row>
    <row r="28" spans="1:43" ht="41.25" customHeight="1">
      <c r="A28" s="487" t="s">
        <v>2217</v>
      </c>
      <c r="B28" s="458"/>
      <c r="C28" s="488"/>
      <c r="D28" s="437"/>
      <c r="E28" s="437"/>
      <c r="F28" s="588"/>
      <c r="G28" s="438"/>
      <c r="H28" s="438"/>
      <c r="I28" s="480"/>
      <c r="J28" s="588"/>
      <c r="K28" s="588"/>
      <c r="L28" s="437"/>
      <c r="M28" s="437"/>
      <c r="N28" s="481"/>
      <c r="O28" s="481"/>
      <c r="P28" s="481"/>
      <c r="Q28" s="481"/>
      <c r="R28" s="481"/>
      <c r="S28" s="481"/>
      <c r="T28" s="481"/>
      <c r="U28" s="481"/>
      <c r="V28" s="481"/>
      <c r="W28" s="481"/>
      <c r="X28" s="482"/>
      <c r="Y28" s="483"/>
      <c r="Z28" s="483"/>
      <c r="AA28" s="483"/>
      <c r="AB28" s="483"/>
      <c r="AC28" s="483"/>
      <c r="AD28" s="483"/>
      <c r="AE28" s="483"/>
      <c r="AF28" s="483"/>
      <c r="AG28" s="484"/>
      <c r="AH28" s="436">
        <f t="shared" ref="AH28:AH42" si="22">(L28*M28)/100000</f>
        <v>0</v>
      </c>
      <c r="AI28" s="494"/>
      <c r="AJ28" s="436"/>
      <c r="AK28" s="578" t="str">
        <f t="shared" si="4"/>
        <v/>
      </c>
      <c r="AL28" s="435" t="str">
        <f t="shared" si="5"/>
        <v/>
      </c>
      <c r="AM28" s="463">
        <f t="shared" si="6"/>
        <v>0</v>
      </c>
      <c r="AN28" s="463" t="str">
        <f t="shared" si="7"/>
        <v/>
      </c>
      <c r="AO28" s="478" t="str">
        <f t="shared" si="8"/>
        <v/>
      </c>
      <c r="AP28" s="478" t="str">
        <f t="shared" si="9"/>
        <v/>
      </c>
      <c r="AQ28" s="478" t="str">
        <f t="shared" si="10"/>
        <v/>
      </c>
    </row>
    <row r="29" spans="1:43" ht="41.25" customHeight="1">
      <c r="A29" s="487" t="s">
        <v>2218</v>
      </c>
      <c r="B29" s="458"/>
      <c r="C29" s="488"/>
      <c r="D29" s="437"/>
      <c r="E29" s="437"/>
      <c r="F29" s="588"/>
      <c r="G29" s="438"/>
      <c r="H29" s="438"/>
      <c r="I29" s="480"/>
      <c r="J29" s="588"/>
      <c r="K29" s="588"/>
      <c r="L29" s="437"/>
      <c r="M29" s="437"/>
      <c r="N29" s="481"/>
      <c r="O29" s="481"/>
      <c r="P29" s="481"/>
      <c r="Q29" s="481"/>
      <c r="R29" s="481"/>
      <c r="S29" s="481"/>
      <c r="T29" s="481"/>
      <c r="U29" s="481"/>
      <c r="V29" s="481"/>
      <c r="W29" s="481"/>
      <c r="X29" s="482"/>
      <c r="Y29" s="483"/>
      <c r="Z29" s="483"/>
      <c r="AA29" s="483"/>
      <c r="AB29" s="483"/>
      <c r="AC29" s="483"/>
      <c r="AD29" s="483"/>
      <c r="AE29" s="483"/>
      <c r="AF29" s="483"/>
      <c r="AG29" s="484"/>
      <c r="AH29" s="436">
        <f t="shared" si="22"/>
        <v>0</v>
      </c>
      <c r="AI29" s="494"/>
      <c r="AJ29" s="436"/>
      <c r="AK29" s="578" t="str">
        <f t="shared" si="4"/>
        <v/>
      </c>
      <c r="AL29" s="435" t="str">
        <f t="shared" si="5"/>
        <v/>
      </c>
      <c r="AM29" s="463">
        <f t="shared" si="6"/>
        <v>0</v>
      </c>
      <c r="AN29" s="463" t="str">
        <f t="shared" si="7"/>
        <v/>
      </c>
      <c r="AO29" s="478" t="str">
        <f t="shared" si="8"/>
        <v/>
      </c>
      <c r="AP29" s="478" t="str">
        <f t="shared" si="9"/>
        <v/>
      </c>
      <c r="AQ29" s="478" t="str">
        <f t="shared" si="10"/>
        <v/>
      </c>
    </row>
    <row r="30" spans="1:43" ht="41.25" customHeight="1">
      <c r="A30" s="487" t="s">
        <v>2219</v>
      </c>
      <c r="B30" s="458"/>
      <c r="C30" s="488"/>
      <c r="D30" s="437"/>
      <c r="E30" s="437"/>
      <c r="F30" s="588"/>
      <c r="G30" s="438"/>
      <c r="H30" s="438"/>
      <c r="I30" s="480"/>
      <c r="J30" s="588"/>
      <c r="K30" s="588"/>
      <c r="L30" s="437"/>
      <c r="M30" s="437"/>
      <c r="N30" s="481"/>
      <c r="O30" s="481"/>
      <c r="P30" s="481"/>
      <c r="Q30" s="481"/>
      <c r="R30" s="481"/>
      <c r="S30" s="481"/>
      <c r="T30" s="481"/>
      <c r="U30" s="481"/>
      <c r="V30" s="481"/>
      <c r="W30" s="481"/>
      <c r="X30" s="482"/>
      <c r="Y30" s="483"/>
      <c r="Z30" s="483"/>
      <c r="AA30" s="483"/>
      <c r="AB30" s="483"/>
      <c r="AC30" s="483"/>
      <c r="AD30" s="483"/>
      <c r="AE30" s="483"/>
      <c r="AF30" s="483"/>
      <c r="AG30" s="484"/>
      <c r="AH30" s="436">
        <f t="shared" si="22"/>
        <v>0</v>
      </c>
      <c r="AI30" s="494"/>
      <c r="AJ30" s="436"/>
      <c r="AK30" s="578" t="str">
        <f t="shared" si="4"/>
        <v/>
      </c>
      <c r="AL30" s="435" t="str">
        <f t="shared" si="5"/>
        <v/>
      </c>
      <c r="AM30" s="463">
        <f t="shared" si="6"/>
        <v>0</v>
      </c>
      <c r="AN30" s="463" t="str">
        <f t="shared" si="7"/>
        <v/>
      </c>
      <c r="AO30" s="478" t="str">
        <f t="shared" si="8"/>
        <v/>
      </c>
      <c r="AP30" s="478" t="str">
        <f t="shared" si="9"/>
        <v/>
      </c>
      <c r="AQ30" s="478" t="str">
        <f t="shared" si="10"/>
        <v/>
      </c>
    </row>
    <row r="31" spans="1:43" ht="41.25" customHeight="1">
      <c r="A31" s="487" t="s">
        <v>2220</v>
      </c>
      <c r="B31" s="458"/>
      <c r="C31" s="488"/>
      <c r="D31" s="437"/>
      <c r="E31" s="437"/>
      <c r="F31" s="588"/>
      <c r="G31" s="438"/>
      <c r="H31" s="438"/>
      <c r="I31" s="480"/>
      <c r="J31" s="588"/>
      <c r="K31" s="588"/>
      <c r="L31" s="437"/>
      <c r="M31" s="437"/>
      <c r="N31" s="481"/>
      <c r="O31" s="481"/>
      <c r="P31" s="481"/>
      <c r="Q31" s="481"/>
      <c r="R31" s="481"/>
      <c r="S31" s="481"/>
      <c r="T31" s="481"/>
      <c r="U31" s="481"/>
      <c r="V31" s="481"/>
      <c r="W31" s="481"/>
      <c r="X31" s="482"/>
      <c r="Y31" s="483"/>
      <c r="Z31" s="483"/>
      <c r="AA31" s="483"/>
      <c r="AB31" s="483"/>
      <c r="AC31" s="483"/>
      <c r="AD31" s="483"/>
      <c r="AE31" s="483"/>
      <c r="AF31" s="483"/>
      <c r="AG31" s="484"/>
      <c r="AH31" s="436">
        <f t="shared" si="22"/>
        <v>0</v>
      </c>
      <c r="AI31" s="494"/>
      <c r="AJ31" s="436"/>
      <c r="AK31" s="578" t="str">
        <f t="shared" si="4"/>
        <v/>
      </c>
      <c r="AL31" s="435" t="str">
        <f t="shared" si="5"/>
        <v/>
      </c>
      <c r="AM31" s="463">
        <f t="shared" si="6"/>
        <v>0</v>
      </c>
      <c r="AN31" s="463" t="str">
        <f t="shared" si="7"/>
        <v/>
      </c>
      <c r="AO31" s="478" t="str">
        <f t="shared" si="8"/>
        <v/>
      </c>
      <c r="AP31" s="478" t="str">
        <f t="shared" si="9"/>
        <v/>
      </c>
      <c r="AQ31" s="478" t="str">
        <f t="shared" si="10"/>
        <v/>
      </c>
    </row>
    <row r="32" spans="1:43" ht="41.25" customHeight="1">
      <c r="A32" s="487" t="s">
        <v>2221</v>
      </c>
      <c r="B32" s="458"/>
      <c r="C32" s="488"/>
      <c r="D32" s="437"/>
      <c r="E32" s="437"/>
      <c r="F32" s="588"/>
      <c r="G32" s="438"/>
      <c r="H32" s="438"/>
      <c r="I32" s="480"/>
      <c r="J32" s="588"/>
      <c r="K32" s="588"/>
      <c r="L32" s="437"/>
      <c r="M32" s="437"/>
      <c r="N32" s="481"/>
      <c r="O32" s="481"/>
      <c r="P32" s="481"/>
      <c r="Q32" s="481"/>
      <c r="R32" s="481"/>
      <c r="S32" s="481"/>
      <c r="T32" s="481"/>
      <c r="U32" s="481"/>
      <c r="V32" s="481"/>
      <c r="W32" s="481"/>
      <c r="X32" s="482"/>
      <c r="Y32" s="483"/>
      <c r="Z32" s="483"/>
      <c r="AA32" s="483"/>
      <c r="AB32" s="483"/>
      <c r="AC32" s="483"/>
      <c r="AD32" s="483"/>
      <c r="AE32" s="483"/>
      <c r="AF32" s="483"/>
      <c r="AG32" s="484"/>
      <c r="AH32" s="436">
        <f t="shared" si="22"/>
        <v>0</v>
      </c>
      <c r="AI32" s="494"/>
      <c r="AJ32" s="436"/>
      <c r="AK32" s="578"/>
      <c r="AL32" s="435"/>
    </row>
    <row r="33" spans="1:43" ht="41.25" customHeight="1">
      <c r="A33" s="487" t="s">
        <v>2862</v>
      </c>
      <c r="B33" s="458"/>
      <c r="C33" s="488"/>
      <c r="D33" s="437"/>
      <c r="E33" s="437"/>
      <c r="F33" s="588"/>
      <c r="G33" s="438"/>
      <c r="H33" s="438"/>
      <c r="I33" s="480"/>
      <c r="J33" s="588"/>
      <c r="K33" s="588"/>
      <c r="L33" s="437"/>
      <c r="M33" s="437"/>
      <c r="N33" s="481"/>
      <c r="O33" s="481"/>
      <c r="P33" s="481"/>
      <c r="Q33" s="481"/>
      <c r="R33" s="481"/>
      <c r="S33" s="481"/>
      <c r="T33" s="481"/>
      <c r="U33" s="481"/>
      <c r="V33" s="481"/>
      <c r="W33" s="481"/>
      <c r="X33" s="482"/>
      <c r="Y33" s="483"/>
      <c r="Z33" s="483"/>
      <c r="AA33" s="483"/>
      <c r="AB33" s="483"/>
      <c r="AC33" s="483"/>
      <c r="AD33" s="483"/>
      <c r="AE33" s="483"/>
      <c r="AF33" s="483"/>
      <c r="AG33" s="484"/>
      <c r="AH33" s="436">
        <f t="shared" si="22"/>
        <v>0</v>
      </c>
      <c r="AI33" s="494"/>
      <c r="AJ33" s="436"/>
      <c r="AK33" s="578"/>
      <c r="AL33" s="435"/>
    </row>
    <row r="34" spans="1:43" ht="41.25" customHeight="1">
      <c r="A34" s="487" t="s">
        <v>2863</v>
      </c>
      <c r="B34" s="458"/>
      <c r="C34" s="488"/>
      <c r="D34" s="437"/>
      <c r="E34" s="437"/>
      <c r="F34" s="588"/>
      <c r="G34" s="438"/>
      <c r="H34" s="438"/>
      <c r="I34" s="480"/>
      <c r="J34" s="588"/>
      <c r="K34" s="588"/>
      <c r="L34" s="437"/>
      <c r="M34" s="437"/>
      <c r="N34" s="481"/>
      <c r="O34" s="481"/>
      <c r="P34" s="481"/>
      <c r="Q34" s="481"/>
      <c r="R34" s="481"/>
      <c r="S34" s="481"/>
      <c r="T34" s="481"/>
      <c r="U34" s="481"/>
      <c r="V34" s="481"/>
      <c r="W34" s="481"/>
      <c r="X34" s="482"/>
      <c r="Y34" s="483"/>
      <c r="Z34" s="483"/>
      <c r="AA34" s="483"/>
      <c r="AB34" s="483"/>
      <c r="AC34" s="483"/>
      <c r="AD34" s="483"/>
      <c r="AE34" s="483"/>
      <c r="AF34" s="483"/>
      <c r="AG34" s="484"/>
      <c r="AH34" s="436">
        <f t="shared" si="22"/>
        <v>0</v>
      </c>
      <c r="AI34" s="494"/>
      <c r="AJ34" s="436"/>
      <c r="AK34" s="578"/>
      <c r="AL34" s="435"/>
    </row>
    <row r="35" spans="1:43" ht="41.25" customHeight="1">
      <c r="A35" s="487" t="s">
        <v>2864</v>
      </c>
      <c r="B35" s="458"/>
      <c r="C35" s="488"/>
      <c r="D35" s="437"/>
      <c r="E35" s="437"/>
      <c r="F35" s="588"/>
      <c r="G35" s="438"/>
      <c r="H35" s="438"/>
      <c r="I35" s="480"/>
      <c r="J35" s="588"/>
      <c r="K35" s="588"/>
      <c r="L35" s="437"/>
      <c r="M35" s="437"/>
      <c r="N35" s="481"/>
      <c r="O35" s="481"/>
      <c r="P35" s="481"/>
      <c r="Q35" s="481"/>
      <c r="R35" s="481"/>
      <c r="S35" s="481"/>
      <c r="T35" s="481"/>
      <c r="U35" s="481"/>
      <c r="V35" s="481"/>
      <c r="W35" s="481"/>
      <c r="X35" s="482"/>
      <c r="Y35" s="483"/>
      <c r="Z35" s="483"/>
      <c r="AA35" s="483"/>
      <c r="AB35" s="483"/>
      <c r="AC35" s="483"/>
      <c r="AD35" s="483"/>
      <c r="AE35" s="483"/>
      <c r="AF35" s="483"/>
      <c r="AG35" s="484"/>
      <c r="AH35" s="436">
        <f t="shared" si="22"/>
        <v>0</v>
      </c>
      <c r="AI35" s="494"/>
      <c r="AJ35" s="436"/>
      <c r="AK35" s="578"/>
      <c r="AL35" s="435"/>
    </row>
    <row r="36" spans="1:43" ht="41.25" customHeight="1">
      <c r="A36" s="487" t="s">
        <v>2865</v>
      </c>
      <c r="B36" s="458"/>
      <c r="C36" s="488"/>
      <c r="D36" s="437"/>
      <c r="E36" s="437"/>
      <c r="F36" s="588"/>
      <c r="G36" s="438"/>
      <c r="H36" s="438"/>
      <c r="I36" s="480"/>
      <c r="J36" s="588"/>
      <c r="K36" s="588"/>
      <c r="L36" s="437"/>
      <c r="M36" s="437"/>
      <c r="N36" s="481"/>
      <c r="O36" s="481"/>
      <c r="P36" s="481"/>
      <c r="Q36" s="481"/>
      <c r="R36" s="481"/>
      <c r="S36" s="481"/>
      <c r="T36" s="481"/>
      <c r="U36" s="481"/>
      <c r="V36" s="481"/>
      <c r="W36" s="481"/>
      <c r="X36" s="482"/>
      <c r="Y36" s="483"/>
      <c r="Z36" s="483"/>
      <c r="AA36" s="483"/>
      <c r="AB36" s="483"/>
      <c r="AC36" s="483"/>
      <c r="AD36" s="483"/>
      <c r="AE36" s="483"/>
      <c r="AF36" s="483"/>
      <c r="AG36" s="484"/>
      <c r="AH36" s="436">
        <f t="shared" si="22"/>
        <v>0</v>
      </c>
      <c r="AI36" s="494"/>
      <c r="AJ36" s="436"/>
      <c r="AK36" s="578"/>
      <c r="AL36" s="435"/>
    </row>
    <row r="37" spans="1:43" ht="41.25" customHeight="1">
      <c r="A37" s="487" t="s">
        <v>2866</v>
      </c>
      <c r="B37" s="458"/>
      <c r="C37" s="488"/>
      <c r="D37" s="437"/>
      <c r="E37" s="437"/>
      <c r="F37" s="588"/>
      <c r="G37" s="438"/>
      <c r="H37" s="438"/>
      <c r="I37" s="480"/>
      <c r="J37" s="588"/>
      <c r="K37" s="588"/>
      <c r="L37" s="437"/>
      <c r="M37" s="437"/>
      <c r="N37" s="481"/>
      <c r="O37" s="481"/>
      <c r="P37" s="481"/>
      <c r="Q37" s="481"/>
      <c r="R37" s="481"/>
      <c r="S37" s="481"/>
      <c r="T37" s="481"/>
      <c r="U37" s="481"/>
      <c r="V37" s="481"/>
      <c r="W37" s="481"/>
      <c r="X37" s="482"/>
      <c r="Y37" s="483"/>
      <c r="Z37" s="483"/>
      <c r="AA37" s="483"/>
      <c r="AB37" s="483"/>
      <c r="AC37" s="483"/>
      <c r="AD37" s="483"/>
      <c r="AE37" s="483"/>
      <c r="AF37" s="483"/>
      <c r="AG37" s="484"/>
      <c r="AH37" s="436">
        <f t="shared" si="22"/>
        <v>0</v>
      </c>
      <c r="AI37" s="494"/>
      <c r="AJ37" s="436"/>
      <c r="AK37" s="578"/>
      <c r="AL37" s="435"/>
    </row>
    <row r="38" spans="1:43" ht="41.25" customHeight="1">
      <c r="A38" s="487" t="s">
        <v>2867</v>
      </c>
      <c r="B38" s="458"/>
      <c r="C38" s="488"/>
      <c r="D38" s="437"/>
      <c r="E38" s="437"/>
      <c r="F38" s="588"/>
      <c r="G38" s="438"/>
      <c r="H38" s="438"/>
      <c r="I38" s="480"/>
      <c r="J38" s="588"/>
      <c r="K38" s="588"/>
      <c r="L38" s="437"/>
      <c r="M38" s="437"/>
      <c r="N38" s="481"/>
      <c r="O38" s="481"/>
      <c r="P38" s="481"/>
      <c r="Q38" s="481"/>
      <c r="R38" s="481"/>
      <c r="S38" s="481"/>
      <c r="T38" s="481"/>
      <c r="U38" s="481"/>
      <c r="V38" s="481"/>
      <c r="W38" s="481"/>
      <c r="X38" s="482"/>
      <c r="Y38" s="483"/>
      <c r="Z38" s="483"/>
      <c r="AA38" s="483"/>
      <c r="AB38" s="483"/>
      <c r="AC38" s="483"/>
      <c r="AD38" s="483"/>
      <c r="AE38" s="483"/>
      <c r="AF38" s="483"/>
      <c r="AG38" s="484"/>
      <c r="AH38" s="436">
        <f t="shared" si="22"/>
        <v>0</v>
      </c>
      <c r="AI38" s="494"/>
      <c r="AJ38" s="436"/>
      <c r="AK38" s="578"/>
      <c r="AL38" s="435"/>
    </row>
    <row r="39" spans="1:43" ht="41.25" customHeight="1">
      <c r="A39" s="487" t="s">
        <v>2868</v>
      </c>
      <c r="B39" s="458"/>
      <c r="C39" s="488"/>
      <c r="D39" s="437"/>
      <c r="E39" s="437"/>
      <c r="F39" s="588"/>
      <c r="G39" s="438"/>
      <c r="H39" s="438"/>
      <c r="I39" s="480"/>
      <c r="J39" s="588"/>
      <c r="K39" s="588"/>
      <c r="L39" s="437"/>
      <c r="M39" s="437"/>
      <c r="N39" s="481"/>
      <c r="O39" s="481"/>
      <c r="P39" s="481"/>
      <c r="Q39" s="481"/>
      <c r="R39" s="481"/>
      <c r="S39" s="481"/>
      <c r="T39" s="481"/>
      <c r="U39" s="481"/>
      <c r="V39" s="481"/>
      <c r="W39" s="481"/>
      <c r="X39" s="482"/>
      <c r="Y39" s="483"/>
      <c r="Z39" s="483"/>
      <c r="AA39" s="483"/>
      <c r="AB39" s="483"/>
      <c r="AC39" s="483"/>
      <c r="AD39" s="483"/>
      <c r="AE39" s="483"/>
      <c r="AF39" s="483"/>
      <c r="AG39" s="484"/>
      <c r="AH39" s="436">
        <f t="shared" si="22"/>
        <v>0</v>
      </c>
      <c r="AI39" s="494"/>
      <c r="AJ39" s="436"/>
      <c r="AK39" s="578"/>
      <c r="AL39" s="435"/>
    </row>
    <row r="40" spans="1:43" ht="41.25" customHeight="1">
      <c r="A40" s="487" t="s">
        <v>2869</v>
      </c>
      <c r="B40" s="458"/>
      <c r="C40" s="488"/>
      <c r="D40" s="437"/>
      <c r="E40" s="437"/>
      <c r="F40" s="588"/>
      <c r="G40" s="438"/>
      <c r="H40" s="438"/>
      <c r="I40" s="480"/>
      <c r="J40" s="588"/>
      <c r="K40" s="588"/>
      <c r="L40" s="437"/>
      <c r="M40" s="437"/>
      <c r="N40" s="481"/>
      <c r="O40" s="481"/>
      <c r="P40" s="481"/>
      <c r="Q40" s="481"/>
      <c r="R40" s="481"/>
      <c r="S40" s="481"/>
      <c r="T40" s="481"/>
      <c r="U40" s="481"/>
      <c r="V40" s="481"/>
      <c r="W40" s="481"/>
      <c r="X40" s="482"/>
      <c r="Y40" s="483"/>
      <c r="Z40" s="483"/>
      <c r="AA40" s="483"/>
      <c r="AB40" s="483"/>
      <c r="AC40" s="483"/>
      <c r="AD40" s="483"/>
      <c r="AE40" s="483"/>
      <c r="AF40" s="483"/>
      <c r="AG40" s="484"/>
      <c r="AH40" s="436">
        <f t="shared" si="22"/>
        <v>0</v>
      </c>
      <c r="AI40" s="494"/>
      <c r="AJ40" s="436"/>
      <c r="AK40" s="578"/>
      <c r="AL40" s="435"/>
    </row>
    <row r="41" spans="1:43" ht="41.25" customHeight="1">
      <c r="A41" s="487" t="s">
        <v>2870</v>
      </c>
      <c r="B41" s="458"/>
      <c r="C41" s="488"/>
      <c r="D41" s="437"/>
      <c r="E41" s="437"/>
      <c r="F41" s="588"/>
      <c r="G41" s="438"/>
      <c r="H41" s="438"/>
      <c r="I41" s="480"/>
      <c r="J41" s="588"/>
      <c r="K41" s="588"/>
      <c r="L41" s="437"/>
      <c r="M41" s="437"/>
      <c r="N41" s="481"/>
      <c r="O41" s="481"/>
      <c r="P41" s="481"/>
      <c r="Q41" s="481"/>
      <c r="R41" s="481"/>
      <c r="S41" s="481"/>
      <c r="T41" s="481"/>
      <c r="U41" s="481"/>
      <c r="V41" s="481"/>
      <c r="W41" s="481"/>
      <c r="X41" s="482"/>
      <c r="Y41" s="483"/>
      <c r="Z41" s="483"/>
      <c r="AA41" s="483"/>
      <c r="AB41" s="483"/>
      <c r="AC41" s="483"/>
      <c r="AD41" s="483"/>
      <c r="AE41" s="483"/>
      <c r="AF41" s="483"/>
      <c r="AG41" s="484"/>
      <c r="AH41" s="436">
        <f t="shared" si="22"/>
        <v>0</v>
      </c>
      <c r="AI41" s="494"/>
      <c r="AJ41" s="436"/>
      <c r="AK41" s="578"/>
      <c r="AL41" s="435"/>
    </row>
    <row r="42" spans="1:43" ht="41.25" customHeight="1">
      <c r="A42" s="487" t="s">
        <v>2871</v>
      </c>
      <c r="B42" s="458"/>
      <c r="C42" s="488"/>
      <c r="D42" s="437"/>
      <c r="E42" s="437"/>
      <c r="F42" s="588"/>
      <c r="G42" s="438"/>
      <c r="H42" s="438"/>
      <c r="I42" s="480"/>
      <c r="J42" s="588"/>
      <c r="K42" s="588"/>
      <c r="L42" s="437"/>
      <c r="M42" s="437"/>
      <c r="N42" s="481"/>
      <c r="O42" s="481"/>
      <c r="P42" s="481"/>
      <c r="Q42" s="481"/>
      <c r="R42" s="481"/>
      <c r="S42" s="481"/>
      <c r="T42" s="481"/>
      <c r="U42" s="481"/>
      <c r="V42" s="481"/>
      <c r="W42" s="481"/>
      <c r="X42" s="482"/>
      <c r="Y42" s="483"/>
      <c r="Z42" s="483"/>
      <c r="AA42" s="483"/>
      <c r="AB42" s="483"/>
      <c r="AC42" s="483"/>
      <c r="AD42" s="483"/>
      <c r="AE42" s="483"/>
      <c r="AF42" s="483"/>
      <c r="AG42" s="484"/>
      <c r="AH42" s="436">
        <f t="shared" si="22"/>
        <v>0</v>
      </c>
      <c r="AI42" s="494"/>
      <c r="AJ42" s="436"/>
      <c r="AK42" s="578"/>
      <c r="AL42" s="435"/>
    </row>
    <row r="43" spans="1:43" ht="41.25" customHeight="1">
      <c r="A43" s="525" t="s">
        <v>1836</v>
      </c>
      <c r="B43" s="524" t="s">
        <v>1533</v>
      </c>
      <c r="C43" s="448"/>
      <c r="D43" s="587">
        <f>SUM(D44:D49)</f>
        <v>0</v>
      </c>
      <c r="E43" s="587">
        <f>SUM(E44:E49)</f>
        <v>0</v>
      </c>
      <c r="F43" s="588" t="e">
        <f t="shared" si="0"/>
        <v>#DIV/0!</v>
      </c>
      <c r="G43" s="589">
        <f t="shared" ref="G43:H43" si="23">SUM(G44:G49)</f>
        <v>0</v>
      </c>
      <c r="H43" s="589">
        <f t="shared" si="23"/>
        <v>0</v>
      </c>
      <c r="I43" s="480" t="e">
        <f t="shared" si="2"/>
        <v>#DIV/0!</v>
      </c>
      <c r="J43" s="590"/>
      <c r="K43" s="590"/>
      <c r="L43" s="479">
        <f t="shared" ref="L43:M43" si="24">SUM(L44:L49)</f>
        <v>0</v>
      </c>
      <c r="M43" s="479">
        <f t="shared" si="24"/>
        <v>0</v>
      </c>
      <c r="N43" s="481"/>
      <c r="O43" s="481"/>
      <c r="P43" s="481"/>
      <c r="Q43" s="481"/>
      <c r="R43" s="481"/>
      <c r="S43" s="481"/>
      <c r="T43" s="481"/>
      <c r="U43" s="481"/>
      <c r="V43" s="481"/>
      <c r="W43" s="481"/>
      <c r="X43" s="482"/>
      <c r="Y43" s="483"/>
      <c r="Z43" s="483"/>
      <c r="AA43" s="483"/>
      <c r="AB43" s="483"/>
      <c r="AC43" s="483"/>
      <c r="AD43" s="483"/>
      <c r="AE43" s="483"/>
      <c r="AF43" s="483"/>
      <c r="AG43" s="484"/>
      <c r="AH43" s="519">
        <f>SUM(AH44:AH49)</f>
        <v>0</v>
      </c>
      <c r="AI43" s="494"/>
      <c r="AJ43" s="436"/>
      <c r="AK43" s="578" t="str">
        <f t="shared" si="4"/>
        <v/>
      </c>
      <c r="AL43" s="435" t="str">
        <f t="shared" si="5"/>
        <v/>
      </c>
      <c r="AM43" s="463">
        <f t="shared" si="6"/>
        <v>0</v>
      </c>
      <c r="AN43" s="463" t="str">
        <f t="shared" si="7"/>
        <v/>
      </c>
      <c r="AO43" s="478" t="str">
        <f t="shared" si="8"/>
        <v/>
      </c>
      <c r="AP43" s="478" t="str">
        <f t="shared" si="9"/>
        <v/>
      </c>
      <c r="AQ43" s="478" t="str">
        <f t="shared" si="10"/>
        <v/>
      </c>
    </row>
    <row r="44" spans="1:43" ht="41.25" customHeight="1">
      <c r="A44" s="487" t="s">
        <v>1460</v>
      </c>
      <c r="B44" s="446" t="s">
        <v>1299</v>
      </c>
      <c r="C44" s="448"/>
      <c r="D44" s="437"/>
      <c r="E44" s="437"/>
      <c r="F44" s="588" t="e">
        <f t="shared" si="0"/>
        <v>#DIV/0!</v>
      </c>
      <c r="G44" s="438"/>
      <c r="H44" s="438"/>
      <c r="I44" s="480" t="e">
        <f t="shared" si="2"/>
        <v>#DIV/0!</v>
      </c>
      <c r="J44" s="588"/>
      <c r="K44" s="588"/>
      <c r="L44" s="437"/>
      <c r="M44" s="437"/>
      <c r="N44" s="481"/>
      <c r="O44" s="481"/>
      <c r="P44" s="481"/>
      <c r="Q44" s="481"/>
      <c r="R44" s="481"/>
      <c r="S44" s="481"/>
      <c r="T44" s="481"/>
      <c r="U44" s="481"/>
      <c r="V44" s="481"/>
      <c r="W44" s="481"/>
      <c r="X44" s="482"/>
      <c r="Y44" s="483"/>
      <c r="Z44" s="483"/>
      <c r="AA44" s="483"/>
      <c r="AB44" s="483"/>
      <c r="AC44" s="483"/>
      <c r="AD44" s="483"/>
      <c r="AE44" s="483"/>
      <c r="AF44" s="483"/>
      <c r="AG44" s="484"/>
      <c r="AH44" s="436">
        <f t="shared" ref="AH44:AH48" si="25">(L44*M44)/100000</f>
        <v>0</v>
      </c>
      <c r="AI44" s="494"/>
      <c r="AJ44" s="436"/>
      <c r="AK44" s="578" t="str">
        <f t="shared" si="4"/>
        <v/>
      </c>
      <c r="AL44" s="435" t="str">
        <f t="shared" si="5"/>
        <v/>
      </c>
      <c r="AM44" s="463">
        <f t="shared" si="6"/>
        <v>0</v>
      </c>
      <c r="AN44" s="463" t="str">
        <f t="shared" si="7"/>
        <v/>
      </c>
      <c r="AO44" s="478" t="str">
        <f t="shared" si="8"/>
        <v/>
      </c>
      <c r="AP44" s="478" t="str">
        <f t="shared" si="9"/>
        <v/>
      </c>
      <c r="AQ44" s="478" t="str">
        <f t="shared" si="10"/>
        <v/>
      </c>
    </row>
    <row r="45" spans="1:43" ht="41.25" customHeight="1">
      <c r="A45" s="487" t="s">
        <v>1466</v>
      </c>
      <c r="B45" s="446" t="s">
        <v>476</v>
      </c>
      <c r="C45" s="448"/>
      <c r="D45" s="437"/>
      <c r="E45" s="437"/>
      <c r="F45" s="588" t="e">
        <f t="shared" si="0"/>
        <v>#DIV/0!</v>
      </c>
      <c r="G45" s="438"/>
      <c r="H45" s="438"/>
      <c r="I45" s="480"/>
      <c r="J45" s="588"/>
      <c r="K45" s="588"/>
      <c r="L45" s="437"/>
      <c r="M45" s="437"/>
      <c r="N45" s="481"/>
      <c r="O45" s="481"/>
      <c r="P45" s="481"/>
      <c r="Q45" s="481"/>
      <c r="R45" s="481"/>
      <c r="S45" s="481"/>
      <c r="T45" s="481"/>
      <c r="U45" s="481"/>
      <c r="V45" s="481"/>
      <c r="W45" s="481"/>
      <c r="X45" s="482"/>
      <c r="Y45" s="483"/>
      <c r="Z45" s="483"/>
      <c r="AA45" s="483"/>
      <c r="AB45" s="483"/>
      <c r="AC45" s="483"/>
      <c r="AD45" s="483"/>
      <c r="AE45" s="483"/>
      <c r="AF45" s="483"/>
      <c r="AG45" s="484"/>
      <c r="AH45" s="436">
        <f t="shared" si="25"/>
        <v>0</v>
      </c>
      <c r="AI45" s="494"/>
      <c r="AJ45" s="436"/>
      <c r="AK45" s="578" t="str">
        <f t="shared" si="4"/>
        <v/>
      </c>
      <c r="AL45" s="435" t="str">
        <f t="shared" si="5"/>
        <v/>
      </c>
      <c r="AM45" s="463">
        <f t="shared" si="6"/>
        <v>0</v>
      </c>
      <c r="AN45" s="463" t="str">
        <f t="shared" si="7"/>
        <v/>
      </c>
      <c r="AO45" s="478" t="str">
        <f t="shared" si="8"/>
        <v/>
      </c>
      <c r="AP45" s="478" t="str">
        <f t="shared" si="9"/>
        <v/>
      </c>
      <c r="AQ45" s="478" t="str">
        <f t="shared" si="10"/>
        <v/>
      </c>
    </row>
    <row r="46" spans="1:43" ht="41.25" customHeight="1">
      <c r="A46" s="487" t="s">
        <v>1471</v>
      </c>
      <c r="B46" s="446" t="s">
        <v>477</v>
      </c>
      <c r="C46" s="448"/>
      <c r="D46" s="437"/>
      <c r="E46" s="437"/>
      <c r="F46" s="588" t="e">
        <f t="shared" si="0"/>
        <v>#DIV/0!</v>
      </c>
      <c r="G46" s="438"/>
      <c r="H46" s="438"/>
      <c r="I46" s="480" t="e">
        <f t="shared" si="2"/>
        <v>#DIV/0!</v>
      </c>
      <c r="J46" s="588"/>
      <c r="K46" s="588"/>
      <c r="L46" s="437"/>
      <c r="M46" s="437"/>
      <c r="N46" s="481"/>
      <c r="O46" s="481"/>
      <c r="P46" s="481"/>
      <c r="Q46" s="481"/>
      <c r="R46" s="481"/>
      <c r="S46" s="481"/>
      <c r="T46" s="481"/>
      <c r="U46" s="481"/>
      <c r="V46" s="481"/>
      <c r="W46" s="481"/>
      <c r="X46" s="482"/>
      <c r="Y46" s="483"/>
      <c r="Z46" s="483"/>
      <c r="AA46" s="483"/>
      <c r="AB46" s="483"/>
      <c r="AC46" s="483"/>
      <c r="AD46" s="483"/>
      <c r="AE46" s="483"/>
      <c r="AF46" s="483"/>
      <c r="AG46" s="484"/>
      <c r="AH46" s="436">
        <f t="shared" si="25"/>
        <v>0</v>
      </c>
      <c r="AI46" s="477"/>
      <c r="AJ46" s="436"/>
      <c r="AK46" s="578" t="str">
        <f t="shared" si="4"/>
        <v/>
      </c>
      <c r="AL46" s="435" t="str">
        <f t="shared" si="5"/>
        <v/>
      </c>
      <c r="AM46" s="463">
        <f t="shared" si="6"/>
        <v>0</v>
      </c>
      <c r="AN46" s="463" t="str">
        <f t="shared" si="7"/>
        <v/>
      </c>
      <c r="AO46" s="478" t="str">
        <f t="shared" si="8"/>
        <v/>
      </c>
      <c r="AP46" s="478" t="str">
        <f t="shared" si="9"/>
        <v/>
      </c>
      <c r="AQ46" s="478" t="str">
        <f t="shared" si="10"/>
        <v/>
      </c>
    </row>
    <row r="47" spans="1:43" ht="41.25" customHeight="1">
      <c r="A47" s="487" t="s">
        <v>1472</v>
      </c>
      <c r="B47" s="446" t="s">
        <v>478</v>
      </c>
      <c r="C47" s="448"/>
      <c r="D47" s="437"/>
      <c r="E47" s="437"/>
      <c r="F47" s="588" t="e">
        <f t="shared" si="0"/>
        <v>#DIV/0!</v>
      </c>
      <c r="G47" s="438"/>
      <c r="H47" s="438"/>
      <c r="I47" s="480" t="e">
        <f t="shared" si="2"/>
        <v>#DIV/0!</v>
      </c>
      <c r="J47" s="588"/>
      <c r="K47" s="588"/>
      <c r="L47" s="437"/>
      <c r="M47" s="437"/>
      <c r="N47" s="481"/>
      <c r="O47" s="481"/>
      <c r="P47" s="481"/>
      <c r="Q47" s="481"/>
      <c r="R47" s="481"/>
      <c r="S47" s="481"/>
      <c r="T47" s="481"/>
      <c r="U47" s="481"/>
      <c r="V47" s="481"/>
      <c r="W47" s="481"/>
      <c r="X47" s="482"/>
      <c r="Y47" s="483"/>
      <c r="Z47" s="483"/>
      <c r="AA47" s="483"/>
      <c r="AB47" s="483"/>
      <c r="AC47" s="483"/>
      <c r="AD47" s="483"/>
      <c r="AE47" s="483"/>
      <c r="AF47" s="483"/>
      <c r="AG47" s="484"/>
      <c r="AH47" s="436">
        <f t="shared" si="25"/>
        <v>0</v>
      </c>
      <c r="AI47" s="477"/>
      <c r="AJ47" s="436"/>
      <c r="AK47" s="578" t="str">
        <f t="shared" si="4"/>
        <v/>
      </c>
      <c r="AL47" s="435" t="str">
        <f t="shared" si="5"/>
        <v/>
      </c>
      <c r="AM47" s="463">
        <f t="shared" si="6"/>
        <v>0</v>
      </c>
      <c r="AN47" s="463" t="str">
        <f t="shared" si="7"/>
        <v/>
      </c>
      <c r="AO47" s="478" t="str">
        <f t="shared" si="8"/>
        <v/>
      </c>
      <c r="AP47" s="478" t="str">
        <f t="shared" si="9"/>
        <v/>
      </c>
      <c r="AQ47" s="478" t="str">
        <f t="shared" si="10"/>
        <v/>
      </c>
    </row>
    <row r="48" spans="1:43" ht="41.25" customHeight="1">
      <c r="A48" s="487" t="s">
        <v>578</v>
      </c>
      <c r="B48" s="446" t="s">
        <v>2349</v>
      </c>
      <c r="C48" s="448"/>
      <c r="D48" s="437"/>
      <c r="E48" s="437"/>
      <c r="F48" s="588" t="e">
        <f t="shared" si="0"/>
        <v>#DIV/0!</v>
      </c>
      <c r="G48" s="438"/>
      <c r="H48" s="438"/>
      <c r="I48" s="480" t="e">
        <f t="shared" si="2"/>
        <v>#DIV/0!</v>
      </c>
      <c r="J48" s="588"/>
      <c r="K48" s="588"/>
      <c r="L48" s="437"/>
      <c r="M48" s="437"/>
      <c r="N48" s="481"/>
      <c r="O48" s="481"/>
      <c r="P48" s="481"/>
      <c r="Q48" s="481"/>
      <c r="R48" s="481"/>
      <c r="S48" s="481"/>
      <c r="T48" s="481"/>
      <c r="U48" s="481"/>
      <c r="V48" s="481"/>
      <c r="W48" s="481"/>
      <c r="X48" s="482"/>
      <c r="Y48" s="483"/>
      <c r="Z48" s="483"/>
      <c r="AA48" s="483"/>
      <c r="AB48" s="483"/>
      <c r="AC48" s="483"/>
      <c r="AD48" s="483"/>
      <c r="AE48" s="483"/>
      <c r="AF48" s="483"/>
      <c r="AG48" s="484"/>
      <c r="AH48" s="436">
        <f t="shared" si="25"/>
        <v>0</v>
      </c>
      <c r="AI48" s="477"/>
      <c r="AJ48" s="436"/>
      <c r="AK48" s="578" t="str">
        <f t="shared" si="4"/>
        <v/>
      </c>
      <c r="AL48" s="435" t="str">
        <f t="shared" si="5"/>
        <v/>
      </c>
      <c r="AM48" s="463">
        <f t="shared" si="6"/>
        <v>0</v>
      </c>
      <c r="AN48" s="463" t="str">
        <f t="shared" si="7"/>
        <v/>
      </c>
      <c r="AO48" s="478" t="str">
        <f t="shared" si="8"/>
        <v/>
      </c>
      <c r="AP48" s="478" t="str">
        <f t="shared" si="9"/>
        <v/>
      </c>
      <c r="AQ48" s="478" t="str">
        <f t="shared" si="10"/>
        <v/>
      </c>
    </row>
    <row r="49" spans="1:43" ht="41.25" customHeight="1">
      <c r="A49" s="525" t="s">
        <v>2178</v>
      </c>
      <c r="B49" s="524" t="s">
        <v>2177</v>
      </c>
      <c r="C49" s="448"/>
      <c r="D49" s="587">
        <f>SUM(D50:D52)</f>
        <v>0</v>
      </c>
      <c r="E49" s="587">
        <f>SUM(E50:E52)</f>
        <v>0</v>
      </c>
      <c r="F49" s="590"/>
      <c r="G49" s="589">
        <f t="shared" ref="G49" si="26">SUM(G50:G52)</f>
        <v>0</v>
      </c>
      <c r="H49" s="589">
        <f>SUM(H50:H52)</f>
        <v>0</v>
      </c>
      <c r="I49" s="489"/>
      <c r="J49" s="590"/>
      <c r="K49" s="590"/>
      <c r="L49" s="479">
        <f t="shared" ref="L49:M49" si="27">SUM(L50:L52)</f>
        <v>0</v>
      </c>
      <c r="M49" s="479">
        <f t="shared" si="27"/>
        <v>0</v>
      </c>
      <c r="N49" s="490"/>
      <c r="O49" s="490"/>
      <c r="P49" s="490"/>
      <c r="Q49" s="490"/>
      <c r="R49" s="490"/>
      <c r="S49" s="490"/>
      <c r="T49" s="490"/>
      <c r="U49" s="490"/>
      <c r="V49" s="490"/>
      <c r="W49" s="490"/>
      <c r="X49" s="491"/>
      <c r="Y49" s="492"/>
      <c r="Z49" s="492"/>
      <c r="AA49" s="492"/>
      <c r="AB49" s="492"/>
      <c r="AC49" s="492"/>
      <c r="AD49" s="492"/>
      <c r="AE49" s="492"/>
      <c r="AF49" s="492"/>
      <c r="AG49" s="493"/>
      <c r="AH49" s="519">
        <f>SUM(AH50:AH52)</f>
        <v>0</v>
      </c>
      <c r="AI49" s="477"/>
      <c r="AJ49" s="436"/>
      <c r="AK49" s="578" t="str">
        <f t="shared" si="4"/>
        <v/>
      </c>
      <c r="AL49" s="435" t="str">
        <f t="shared" si="5"/>
        <v/>
      </c>
      <c r="AM49" s="463">
        <f t="shared" si="6"/>
        <v>0</v>
      </c>
      <c r="AN49" s="463" t="str">
        <f t="shared" si="7"/>
        <v/>
      </c>
      <c r="AO49" s="478" t="str">
        <f t="shared" si="8"/>
        <v/>
      </c>
      <c r="AP49" s="478" t="str">
        <f t="shared" si="9"/>
        <v/>
      </c>
      <c r="AQ49" s="478" t="str">
        <f t="shared" si="10"/>
        <v/>
      </c>
    </row>
    <row r="50" spans="1:43" ht="41.25" customHeight="1">
      <c r="A50" s="487" t="s">
        <v>2222</v>
      </c>
      <c r="B50" s="457"/>
      <c r="C50" s="448"/>
      <c r="D50" s="437"/>
      <c r="E50" s="437"/>
      <c r="F50" s="588"/>
      <c r="G50" s="438"/>
      <c r="H50" s="438"/>
      <c r="I50" s="480"/>
      <c r="J50" s="588"/>
      <c r="K50" s="588"/>
      <c r="L50" s="437"/>
      <c r="M50" s="437"/>
      <c r="N50" s="481"/>
      <c r="O50" s="481"/>
      <c r="P50" s="481"/>
      <c r="Q50" s="481"/>
      <c r="R50" s="481"/>
      <c r="S50" s="481"/>
      <c r="T50" s="481"/>
      <c r="U50" s="481"/>
      <c r="V50" s="481"/>
      <c r="W50" s="481"/>
      <c r="X50" s="482"/>
      <c r="Y50" s="483"/>
      <c r="Z50" s="483"/>
      <c r="AA50" s="483"/>
      <c r="AB50" s="483"/>
      <c r="AC50" s="483"/>
      <c r="AD50" s="483"/>
      <c r="AE50" s="483"/>
      <c r="AF50" s="483"/>
      <c r="AG50" s="484"/>
      <c r="AH50" s="436">
        <f t="shared" ref="AH50:AH52" si="28">(L50*M50)/100000</f>
        <v>0</v>
      </c>
      <c r="AI50" s="477"/>
      <c r="AJ50" s="436"/>
      <c r="AK50" s="578" t="str">
        <f t="shared" si="4"/>
        <v/>
      </c>
      <c r="AL50" s="435" t="str">
        <f t="shared" si="5"/>
        <v/>
      </c>
      <c r="AM50" s="463">
        <f t="shared" si="6"/>
        <v>0</v>
      </c>
      <c r="AN50" s="463" t="str">
        <f t="shared" si="7"/>
        <v/>
      </c>
      <c r="AO50" s="478" t="str">
        <f t="shared" si="8"/>
        <v/>
      </c>
      <c r="AP50" s="478" t="str">
        <f t="shared" si="9"/>
        <v/>
      </c>
      <c r="AQ50" s="478" t="str">
        <f t="shared" si="10"/>
        <v/>
      </c>
    </row>
    <row r="51" spans="1:43" ht="41.25" customHeight="1">
      <c r="A51" s="487" t="s">
        <v>2223</v>
      </c>
      <c r="B51" s="457"/>
      <c r="C51" s="448"/>
      <c r="D51" s="437"/>
      <c r="E51" s="437"/>
      <c r="F51" s="588"/>
      <c r="G51" s="438"/>
      <c r="H51" s="438"/>
      <c r="I51" s="480"/>
      <c r="J51" s="588"/>
      <c r="K51" s="588"/>
      <c r="L51" s="437"/>
      <c r="M51" s="437"/>
      <c r="N51" s="481"/>
      <c r="O51" s="481"/>
      <c r="P51" s="481"/>
      <c r="Q51" s="481"/>
      <c r="R51" s="481"/>
      <c r="S51" s="481"/>
      <c r="T51" s="481"/>
      <c r="U51" s="481"/>
      <c r="V51" s="481"/>
      <c r="W51" s="481"/>
      <c r="X51" s="482"/>
      <c r="Y51" s="483"/>
      <c r="Z51" s="483"/>
      <c r="AA51" s="483"/>
      <c r="AB51" s="483"/>
      <c r="AC51" s="483"/>
      <c r="AD51" s="483"/>
      <c r="AE51" s="483"/>
      <c r="AF51" s="483"/>
      <c r="AG51" s="484"/>
      <c r="AH51" s="436">
        <f t="shared" si="28"/>
        <v>0</v>
      </c>
      <c r="AI51" s="477"/>
      <c r="AJ51" s="436"/>
      <c r="AK51" s="578" t="str">
        <f t="shared" si="4"/>
        <v/>
      </c>
      <c r="AL51" s="435" t="str">
        <f t="shared" si="5"/>
        <v/>
      </c>
      <c r="AM51" s="463">
        <f t="shared" si="6"/>
        <v>0</v>
      </c>
      <c r="AN51" s="463" t="str">
        <f t="shared" si="7"/>
        <v/>
      </c>
      <c r="AO51" s="478" t="str">
        <f t="shared" si="8"/>
        <v/>
      </c>
      <c r="AP51" s="478" t="str">
        <f t="shared" si="9"/>
        <v/>
      </c>
      <c r="AQ51" s="478" t="str">
        <f t="shared" si="10"/>
        <v/>
      </c>
    </row>
    <row r="52" spans="1:43" ht="41.25" customHeight="1">
      <c r="A52" s="487" t="s">
        <v>2224</v>
      </c>
      <c r="B52" s="457"/>
      <c r="C52" s="448"/>
      <c r="D52" s="437"/>
      <c r="E52" s="437"/>
      <c r="F52" s="588"/>
      <c r="G52" s="438"/>
      <c r="H52" s="438"/>
      <c r="I52" s="480"/>
      <c r="J52" s="588"/>
      <c r="K52" s="588"/>
      <c r="L52" s="437"/>
      <c r="M52" s="437"/>
      <c r="N52" s="481"/>
      <c r="O52" s="481"/>
      <c r="P52" s="481"/>
      <c r="Q52" s="481"/>
      <c r="R52" s="481"/>
      <c r="S52" s="481"/>
      <c r="T52" s="481"/>
      <c r="U52" s="481"/>
      <c r="V52" s="481"/>
      <c r="W52" s="481"/>
      <c r="X52" s="482"/>
      <c r="Y52" s="483"/>
      <c r="Z52" s="483"/>
      <c r="AA52" s="483"/>
      <c r="AB52" s="483"/>
      <c r="AC52" s="483"/>
      <c r="AD52" s="483"/>
      <c r="AE52" s="483"/>
      <c r="AF52" s="483"/>
      <c r="AG52" s="484"/>
      <c r="AH52" s="436">
        <f t="shared" si="28"/>
        <v>0</v>
      </c>
      <c r="AI52" s="477"/>
      <c r="AJ52" s="436"/>
      <c r="AK52" s="578" t="str">
        <f t="shared" si="4"/>
        <v/>
      </c>
      <c r="AL52" s="435" t="str">
        <f t="shared" si="5"/>
        <v/>
      </c>
      <c r="AM52" s="463">
        <f t="shared" si="6"/>
        <v>0</v>
      </c>
      <c r="AN52" s="463" t="str">
        <f t="shared" si="7"/>
        <v/>
      </c>
      <c r="AO52" s="478" t="str">
        <f t="shared" si="8"/>
        <v/>
      </c>
      <c r="AP52" s="478" t="str">
        <f t="shared" si="9"/>
        <v/>
      </c>
      <c r="AQ52" s="478" t="str">
        <f t="shared" si="10"/>
        <v/>
      </c>
    </row>
    <row r="53" spans="1:43" s="563" customFormat="1" ht="41.25" customHeight="1">
      <c r="A53" s="530"/>
      <c r="B53" s="537" t="s">
        <v>1</v>
      </c>
      <c r="C53" s="497"/>
      <c r="D53" s="584">
        <f>D7-D18</f>
        <v>1</v>
      </c>
      <c r="E53" s="584">
        <f>E7-E18</f>
        <v>1</v>
      </c>
      <c r="F53" s="585">
        <f t="shared" si="0"/>
        <v>100</v>
      </c>
      <c r="G53" s="586">
        <f t="shared" ref="G53:H53" si="29">G7-G18</f>
        <v>0</v>
      </c>
      <c r="H53" s="586">
        <f t="shared" si="29"/>
        <v>0</v>
      </c>
      <c r="I53" s="472" t="e">
        <f t="shared" si="2"/>
        <v>#DIV/0!</v>
      </c>
      <c r="J53" s="780"/>
      <c r="K53" s="780"/>
      <c r="L53" s="471">
        <f t="shared" ref="L53:M53" si="30">L7-L18</f>
        <v>0</v>
      </c>
      <c r="M53" s="471">
        <f t="shared" si="30"/>
        <v>0</v>
      </c>
      <c r="N53" s="473"/>
      <c r="O53" s="473"/>
      <c r="P53" s="473"/>
      <c r="Q53" s="473"/>
      <c r="R53" s="473"/>
      <c r="S53" s="473"/>
      <c r="T53" s="473"/>
      <c r="U53" s="473"/>
      <c r="V53" s="473"/>
      <c r="W53" s="473"/>
      <c r="X53" s="474"/>
      <c r="Y53" s="475"/>
      <c r="Z53" s="475"/>
      <c r="AA53" s="475"/>
      <c r="AB53" s="475"/>
      <c r="AC53" s="475"/>
      <c r="AD53" s="475"/>
      <c r="AE53" s="475"/>
      <c r="AF53" s="475"/>
      <c r="AG53" s="476"/>
      <c r="AH53" s="521">
        <f>AH7-AH18</f>
        <v>0</v>
      </c>
      <c r="AI53" s="494"/>
      <c r="AJ53" s="441"/>
      <c r="AK53" s="578" t="str">
        <f t="shared" si="4"/>
        <v/>
      </c>
      <c r="AL53" s="435" t="str">
        <f t="shared" si="5"/>
        <v/>
      </c>
      <c r="AM53" s="463">
        <f t="shared" si="6"/>
        <v>0</v>
      </c>
      <c r="AN53" s="463" t="str">
        <f t="shared" si="7"/>
        <v/>
      </c>
      <c r="AO53" s="478" t="str">
        <f t="shared" si="8"/>
        <v/>
      </c>
      <c r="AP53" s="478" t="str">
        <f t="shared" si="9"/>
        <v/>
      </c>
      <c r="AQ53" s="478" t="str">
        <f t="shared" si="10"/>
        <v/>
      </c>
    </row>
    <row r="54" spans="1:43" s="563" customFormat="1" ht="41.25" customHeight="1">
      <c r="A54" s="530"/>
      <c r="B54" s="537" t="s">
        <v>2</v>
      </c>
      <c r="C54" s="497"/>
      <c r="D54" s="584">
        <f>D18</f>
        <v>0</v>
      </c>
      <c r="E54" s="584">
        <f>E18</f>
        <v>0</v>
      </c>
      <c r="F54" s="585" t="e">
        <f t="shared" si="0"/>
        <v>#DIV/0!</v>
      </c>
      <c r="G54" s="586">
        <f t="shared" ref="G54:H54" si="31">G18</f>
        <v>0</v>
      </c>
      <c r="H54" s="586">
        <f t="shared" si="31"/>
        <v>0</v>
      </c>
      <c r="I54" s="472" t="e">
        <f t="shared" si="2"/>
        <v>#DIV/0!</v>
      </c>
      <c r="J54" s="780"/>
      <c r="K54" s="780"/>
      <c r="L54" s="471">
        <f t="shared" ref="L54:M54" si="32">L18</f>
        <v>0</v>
      </c>
      <c r="M54" s="471">
        <f t="shared" si="32"/>
        <v>0</v>
      </c>
      <c r="N54" s="473"/>
      <c r="O54" s="473"/>
      <c r="P54" s="473"/>
      <c r="Q54" s="473"/>
      <c r="R54" s="473"/>
      <c r="S54" s="473"/>
      <c r="T54" s="473"/>
      <c r="U54" s="473"/>
      <c r="V54" s="473"/>
      <c r="W54" s="473"/>
      <c r="X54" s="474"/>
      <c r="Y54" s="475"/>
      <c r="Z54" s="475"/>
      <c r="AA54" s="475"/>
      <c r="AB54" s="475"/>
      <c r="AC54" s="475"/>
      <c r="AD54" s="475"/>
      <c r="AE54" s="475"/>
      <c r="AF54" s="475"/>
      <c r="AG54" s="476"/>
      <c r="AH54" s="521">
        <f>AH18</f>
        <v>0</v>
      </c>
      <c r="AI54" s="494"/>
      <c r="AJ54" s="441"/>
      <c r="AK54" s="578" t="str">
        <f t="shared" si="4"/>
        <v/>
      </c>
      <c r="AL54" s="435" t="str">
        <f t="shared" si="5"/>
        <v/>
      </c>
      <c r="AM54" s="463">
        <f t="shared" si="6"/>
        <v>0</v>
      </c>
      <c r="AN54" s="463" t="str">
        <f t="shared" si="7"/>
        <v/>
      </c>
      <c r="AO54" s="478" t="str">
        <f t="shared" si="8"/>
        <v/>
      </c>
      <c r="AP54" s="478" t="str">
        <f t="shared" si="9"/>
        <v/>
      </c>
      <c r="AQ54" s="478" t="str">
        <f t="shared" si="10"/>
        <v/>
      </c>
    </row>
    <row r="55" spans="1:43" ht="41.25" customHeight="1">
      <c r="A55" s="496"/>
      <c r="B55" s="446"/>
      <c r="C55" s="447"/>
      <c r="D55" s="437"/>
      <c r="E55" s="437"/>
      <c r="F55" s="588"/>
      <c r="G55" s="438"/>
      <c r="H55" s="438"/>
      <c r="I55" s="480"/>
      <c r="J55" s="588"/>
      <c r="K55" s="588"/>
      <c r="L55" s="486"/>
      <c r="M55" s="486"/>
      <c r="N55" s="481"/>
      <c r="O55" s="481"/>
      <c r="P55" s="481"/>
      <c r="Q55" s="481"/>
      <c r="R55" s="481"/>
      <c r="S55" s="481"/>
      <c r="T55" s="481"/>
      <c r="U55" s="481"/>
      <c r="V55" s="481"/>
      <c r="W55" s="481"/>
      <c r="X55" s="482"/>
      <c r="Y55" s="483"/>
      <c r="Z55" s="483"/>
      <c r="AA55" s="483"/>
      <c r="AB55" s="483"/>
      <c r="AC55" s="483"/>
      <c r="AD55" s="483"/>
      <c r="AE55" s="483"/>
      <c r="AF55" s="483"/>
      <c r="AG55" s="484"/>
      <c r="AH55" s="484"/>
      <c r="AI55" s="477"/>
      <c r="AJ55" s="436"/>
      <c r="AK55" s="578"/>
      <c r="AL55" s="435" t="str">
        <f t="shared" si="5"/>
        <v/>
      </c>
      <c r="AM55" s="463">
        <f t="shared" si="6"/>
        <v>0</v>
      </c>
      <c r="AN55" s="463" t="str">
        <f t="shared" si="7"/>
        <v/>
      </c>
    </row>
    <row r="56" spans="1:43" s="563" customFormat="1" ht="41.25" customHeight="1">
      <c r="A56" s="530" t="s">
        <v>1870</v>
      </c>
      <c r="B56" s="531" t="s">
        <v>135</v>
      </c>
      <c r="C56" s="448"/>
      <c r="D56" s="584">
        <f>D57+D58+D62+D63+D64+D65+D66+D67+D68+D69+D73</f>
        <v>0</v>
      </c>
      <c r="E56" s="584">
        <f>E57+E58+E62+E63+E64+E65+E66+E67+E68+E69+E73</f>
        <v>0</v>
      </c>
      <c r="F56" s="584" t="e">
        <f t="shared" ref="F56:AH56" si="33">F57+F58+F62+F63+F64+F65+F66+F67+F68+F69+F73</f>
        <v>#DIV/0!</v>
      </c>
      <c r="G56" s="586">
        <f t="shared" si="33"/>
        <v>0</v>
      </c>
      <c r="H56" s="586">
        <f t="shared" si="33"/>
        <v>0</v>
      </c>
      <c r="I56" s="471" t="e">
        <f t="shared" si="33"/>
        <v>#DIV/0!</v>
      </c>
      <c r="J56" s="584"/>
      <c r="K56" s="584"/>
      <c r="L56" s="471">
        <f t="shared" si="33"/>
        <v>0</v>
      </c>
      <c r="M56" s="471">
        <f t="shared" si="33"/>
        <v>0</v>
      </c>
      <c r="N56" s="471">
        <f t="shared" si="33"/>
        <v>0</v>
      </c>
      <c r="O56" s="471">
        <f t="shared" si="33"/>
        <v>0</v>
      </c>
      <c r="P56" s="471">
        <f t="shared" si="33"/>
        <v>0</v>
      </c>
      <c r="Q56" s="471">
        <f t="shared" si="33"/>
        <v>0</v>
      </c>
      <c r="R56" s="471">
        <f t="shared" si="33"/>
        <v>0</v>
      </c>
      <c r="S56" s="471">
        <f t="shared" si="33"/>
        <v>0</v>
      </c>
      <c r="T56" s="471">
        <f t="shared" si="33"/>
        <v>0</v>
      </c>
      <c r="U56" s="471">
        <f t="shared" si="33"/>
        <v>0</v>
      </c>
      <c r="V56" s="471">
        <f t="shared" si="33"/>
        <v>0</v>
      </c>
      <c r="W56" s="471">
        <f t="shared" si="33"/>
        <v>0</v>
      </c>
      <c r="X56" s="471">
        <f t="shared" si="33"/>
        <v>0</v>
      </c>
      <c r="Y56" s="471">
        <f t="shared" si="33"/>
        <v>0</v>
      </c>
      <c r="Z56" s="471">
        <f t="shared" si="33"/>
        <v>0</v>
      </c>
      <c r="AA56" s="471">
        <f t="shared" si="33"/>
        <v>0</v>
      </c>
      <c r="AB56" s="471">
        <f t="shared" si="33"/>
        <v>0</v>
      </c>
      <c r="AC56" s="471">
        <f t="shared" si="33"/>
        <v>0</v>
      </c>
      <c r="AD56" s="471">
        <f t="shared" si="33"/>
        <v>0</v>
      </c>
      <c r="AE56" s="471">
        <f t="shared" si="33"/>
        <v>0</v>
      </c>
      <c r="AF56" s="471">
        <f t="shared" si="33"/>
        <v>0</v>
      </c>
      <c r="AG56" s="471">
        <f t="shared" si="33"/>
        <v>0</v>
      </c>
      <c r="AH56" s="521">
        <f t="shared" si="33"/>
        <v>0</v>
      </c>
      <c r="AI56" s="494"/>
      <c r="AJ56" s="782" t="s">
        <v>2026</v>
      </c>
      <c r="AK56" s="578" t="str">
        <f t="shared" si="4"/>
        <v/>
      </c>
      <c r="AL56" s="435" t="str">
        <f t="shared" si="5"/>
        <v/>
      </c>
      <c r="AM56" s="463">
        <f t="shared" si="6"/>
        <v>0</v>
      </c>
      <c r="AN56" s="463" t="str">
        <f t="shared" si="7"/>
        <v/>
      </c>
      <c r="AO56" s="478" t="str">
        <f t="shared" si="8"/>
        <v/>
      </c>
      <c r="AP56" s="478" t="str">
        <f t="shared" si="9"/>
        <v/>
      </c>
      <c r="AQ56" s="478" t="str">
        <f t="shared" si="10"/>
        <v/>
      </c>
    </row>
    <row r="57" spans="1:43" ht="52.5" customHeight="1">
      <c r="A57" s="487" t="s">
        <v>581</v>
      </c>
      <c r="B57" s="446" t="s">
        <v>2013</v>
      </c>
      <c r="C57" s="447"/>
      <c r="D57" s="437"/>
      <c r="E57" s="437"/>
      <c r="F57" s="588" t="e">
        <f t="shared" si="0"/>
        <v>#DIV/0!</v>
      </c>
      <c r="G57" s="438"/>
      <c r="H57" s="438"/>
      <c r="I57" s="480" t="e">
        <f t="shared" si="2"/>
        <v>#DIV/0!</v>
      </c>
      <c r="J57" s="588"/>
      <c r="K57" s="588"/>
      <c r="L57" s="437"/>
      <c r="M57" s="437"/>
      <c r="N57" s="481"/>
      <c r="O57" s="481"/>
      <c r="P57" s="481"/>
      <c r="Q57" s="481"/>
      <c r="R57" s="481"/>
      <c r="S57" s="481"/>
      <c r="T57" s="481"/>
      <c r="U57" s="481"/>
      <c r="V57" s="481"/>
      <c r="W57" s="481"/>
      <c r="X57" s="482"/>
      <c r="Y57" s="483"/>
      <c r="Z57" s="483"/>
      <c r="AA57" s="483"/>
      <c r="AB57" s="483"/>
      <c r="AC57" s="483"/>
      <c r="AD57" s="483"/>
      <c r="AE57" s="483"/>
      <c r="AF57" s="483"/>
      <c r="AG57" s="484"/>
      <c r="AH57" s="436">
        <f t="shared" ref="AH57" si="34">(L57*M57)/100000</f>
        <v>0</v>
      </c>
      <c r="AI57" s="477"/>
      <c r="AJ57" s="436"/>
      <c r="AK57" s="578" t="str">
        <f t="shared" si="4"/>
        <v/>
      </c>
      <c r="AL57" s="435" t="str">
        <f t="shared" si="5"/>
        <v/>
      </c>
      <c r="AM57" s="463">
        <f t="shared" si="6"/>
        <v>0</v>
      </c>
      <c r="AN57" s="463" t="str">
        <f t="shared" si="7"/>
        <v/>
      </c>
      <c r="AO57" s="478" t="str">
        <f t="shared" si="8"/>
        <v/>
      </c>
      <c r="AP57" s="478" t="str">
        <f t="shared" si="9"/>
        <v/>
      </c>
      <c r="AQ57" s="478" t="str">
        <f t="shared" si="10"/>
        <v/>
      </c>
    </row>
    <row r="58" spans="1:43" ht="48.75" customHeight="1">
      <c r="A58" s="525" t="s">
        <v>583</v>
      </c>
      <c r="B58" s="524" t="s">
        <v>2344</v>
      </c>
      <c r="C58" s="447"/>
      <c r="D58" s="587">
        <f>SUM(D59:D61)</f>
        <v>0</v>
      </c>
      <c r="E58" s="587">
        <f>SUM(E59:E61)</f>
        <v>0</v>
      </c>
      <c r="F58" s="588" t="e">
        <f t="shared" si="0"/>
        <v>#DIV/0!</v>
      </c>
      <c r="G58" s="589">
        <f t="shared" ref="G58" si="35">SUM(G59:G61)</f>
        <v>0</v>
      </c>
      <c r="H58" s="589">
        <f>SUM(H59:H61)</f>
        <v>0</v>
      </c>
      <c r="I58" s="480" t="e">
        <f t="shared" si="2"/>
        <v>#DIV/0!</v>
      </c>
      <c r="J58" s="590"/>
      <c r="K58" s="590"/>
      <c r="L58" s="479">
        <f t="shared" ref="L58:M58" si="36">SUM(L59:L61)</f>
        <v>0</v>
      </c>
      <c r="M58" s="479">
        <f t="shared" si="36"/>
        <v>0</v>
      </c>
      <c r="N58" s="481"/>
      <c r="O58" s="481"/>
      <c r="P58" s="481"/>
      <c r="Q58" s="481"/>
      <c r="R58" s="481"/>
      <c r="S58" s="481"/>
      <c r="T58" s="481"/>
      <c r="U58" s="481"/>
      <c r="V58" s="481"/>
      <c r="W58" s="481"/>
      <c r="X58" s="482"/>
      <c r="Y58" s="483"/>
      <c r="Z58" s="483"/>
      <c r="AA58" s="483"/>
      <c r="AB58" s="483"/>
      <c r="AC58" s="483"/>
      <c r="AD58" s="483"/>
      <c r="AE58" s="483"/>
      <c r="AF58" s="483"/>
      <c r="AG58" s="484"/>
      <c r="AH58" s="519">
        <f>SUM(AH59:AH61)</f>
        <v>0</v>
      </c>
      <c r="AI58" s="477"/>
      <c r="AJ58" s="436"/>
      <c r="AK58" s="578" t="str">
        <f t="shared" si="4"/>
        <v/>
      </c>
      <c r="AL58" s="435" t="str">
        <f t="shared" si="5"/>
        <v/>
      </c>
      <c r="AM58" s="463">
        <f t="shared" si="6"/>
        <v>0</v>
      </c>
      <c r="AN58" s="463" t="str">
        <f t="shared" si="7"/>
        <v/>
      </c>
      <c r="AO58" s="478" t="str">
        <f t="shared" si="8"/>
        <v/>
      </c>
      <c r="AP58" s="478" t="str">
        <f t="shared" si="9"/>
        <v/>
      </c>
      <c r="AQ58" s="478" t="str">
        <f t="shared" si="10"/>
        <v/>
      </c>
    </row>
    <row r="59" spans="1:43" ht="41.25" customHeight="1">
      <c r="A59" s="487" t="s">
        <v>1871</v>
      </c>
      <c r="B59" s="446" t="s">
        <v>1306</v>
      </c>
      <c r="C59" s="447"/>
      <c r="D59" s="437"/>
      <c r="E59" s="437"/>
      <c r="F59" s="588" t="e">
        <f t="shared" si="0"/>
        <v>#DIV/0!</v>
      </c>
      <c r="G59" s="438"/>
      <c r="H59" s="438"/>
      <c r="I59" s="480" t="e">
        <f t="shared" si="2"/>
        <v>#DIV/0!</v>
      </c>
      <c r="J59" s="588"/>
      <c r="K59" s="588"/>
      <c r="L59" s="437"/>
      <c r="M59" s="437"/>
      <c r="N59" s="481"/>
      <c r="O59" s="481"/>
      <c r="P59" s="481"/>
      <c r="Q59" s="481"/>
      <c r="R59" s="481"/>
      <c r="S59" s="481"/>
      <c r="T59" s="481"/>
      <c r="U59" s="481"/>
      <c r="V59" s="481"/>
      <c r="W59" s="481"/>
      <c r="X59" s="482"/>
      <c r="Y59" s="483"/>
      <c r="Z59" s="483"/>
      <c r="AA59" s="483"/>
      <c r="AB59" s="483"/>
      <c r="AC59" s="483"/>
      <c r="AD59" s="483"/>
      <c r="AE59" s="483"/>
      <c r="AF59" s="483"/>
      <c r="AG59" s="484"/>
      <c r="AH59" s="436">
        <f t="shared" ref="AH59:AH67" si="37">(L59*M59)/100000</f>
        <v>0</v>
      </c>
      <c r="AI59" s="477"/>
      <c r="AJ59" s="436"/>
      <c r="AK59" s="578" t="str">
        <f t="shared" si="4"/>
        <v/>
      </c>
      <c r="AL59" s="435" t="str">
        <f t="shared" si="5"/>
        <v/>
      </c>
      <c r="AM59" s="463">
        <f t="shared" si="6"/>
        <v>0</v>
      </c>
      <c r="AN59" s="463" t="str">
        <f t="shared" si="7"/>
        <v/>
      </c>
      <c r="AO59" s="478" t="str">
        <f t="shared" si="8"/>
        <v/>
      </c>
      <c r="AP59" s="478" t="str">
        <f t="shared" si="9"/>
        <v/>
      </c>
      <c r="AQ59" s="478" t="str">
        <f t="shared" si="10"/>
        <v/>
      </c>
    </row>
    <row r="60" spans="1:43" ht="41.25" customHeight="1">
      <c r="A60" s="487" t="s">
        <v>1872</v>
      </c>
      <c r="B60" s="446" t="s">
        <v>1307</v>
      </c>
      <c r="C60" s="447"/>
      <c r="D60" s="437"/>
      <c r="E60" s="437"/>
      <c r="F60" s="588" t="e">
        <f t="shared" si="0"/>
        <v>#DIV/0!</v>
      </c>
      <c r="G60" s="438"/>
      <c r="H60" s="438"/>
      <c r="I60" s="480" t="e">
        <f t="shared" si="2"/>
        <v>#DIV/0!</v>
      </c>
      <c r="J60" s="588"/>
      <c r="K60" s="588"/>
      <c r="L60" s="437"/>
      <c r="M60" s="437"/>
      <c r="N60" s="481"/>
      <c r="O60" s="481"/>
      <c r="P60" s="481"/>
      <c r="Q60" s="481"/>
      <c r="R60" s="481"/>
      <c r="S60" s="481"/>
      <c r="T60" s="481"/>
      <c r="U60" s="481"/>
      <c r="V60" s="481"/>
      <c r="W60" s="481"/>
      <c r="X60" s="482"/>
      <c r="Y60" s="483"/>
      <c r="Z60" s="483"/>
      <c r="AA60" s="483"/>
      <c r="AB60" s="483"/>
      <c r="AC60" s="483"/>
      <c r="AD60" s="483"/>
      <c r="AE60" s="483"/>
      <c r="AF60" s="483"/>
      <c r="AG60" s="484"/>
      <c r="AH60" s="436">
        <f t="shared" si="37"/>
        <v>0</v>
      </c>
      <c r="AI60" s="477"/>
      <c r="AJ60" s="436"/>
      <c r="AK60" s="578" t="str">
        <f t="shared" si="4"/>
        <v/>
      </c>
      <c r="AL60" s="435" t="str">
        <f t="shared" si="5"/>
        <v/>
      </c>
      <c r="AM60" s="463">
        <f t="shared" si="6"/>
        <v>0</v>
      </c>
      <c r="AN60" s="463" t="str">
        <f t="shared" si="7"/>
        <v/>
      </c>
      <c r="AO60" s="478" t="str">
        <f t="shared" si="8"/>
        <v/>
      </c>
      <c r="AP60" s="478" t="str">
        <f t="shared" si="9"/>
        <v/>
      </c>
      <c r="AQ60" s="478" t="str">
        <f t="shared" si="10"/>
        <v/>
      </c>
    </row>
    <row r="61" spans="1:43" ht="41.25" customHeight="1">
      <c r="A61" s="487" t="s">
        <v>1873</v>
      </c>
      <c r="B61" s="446" t="s">
        <v>1308</v>
      </c>
      <c r="C61" s="447"/>
      <c r="D61" s="437"/>
      <c r="E61" s="437"/>
      <c r="F61" s="588" t="e">
        <f t="shared" si="0"/>
        <v>#DIV/0!</v>
      </c>
      <c r="G61" s="438"/>
      <c r="H61" s="438"/>
      <c r="I61" s="480" t="e">
        <f t="shared" si="2"/>
        <v>#DIV/0!</v>
      </c>
      <c r="J61" s="588"/>
      <c r="K61" s="588"/>
      <c r="L61" s="437"/>
      <c r="M61" s="437"/>
      <c r="N61" s="481"/>
      <c r="O61" s="481"/>
      <c r="P61" s="481"/>
      <c r="Q61" s="481"/>
      <c r="R61" s="481"/>
      <c r="S61" s="481"/>
      <c r="T61" s="481"/>
      <c r="U61" s="481"/>
      <c r="V61" s="481"/>
      <c r="W61" s="481"/>
      <c r="X61" s="482"/>
      <c r="Y61" s="483"/>
      <c r="Z61" s="483"/>
      <c r="AA61" s="483"/>
      <c r="AB61" s="483"/>
      <c r="AC61" s="483"/>
      <c r="AD61" s="483"/>
      <c r="AE61" s="483"/>
      <c r="AF61" s="483"/>
      <c r="AG61" s="484"/>
      <c r="AH61" s="436">
        <f t="shared" si="37"/>
        <v>0</v>
      </c>
      <c r="AI61" s="477"/>
      <c r="AJ61" s="436"/>
      <c r="AK61" s="578" t="str">
        <f t="shared" si="4"/>
        <v/>
      </c>
      <c r="AL61" s="435" t="str">
        <f t="shared" si="5"/>
        <v/>
      </c>
      <c r="AM61" s="463">
        <f t="shared" si="6"/>
        <v>0</v>
      </c>
      <c r="AN61" s="463" t="str">
        <f t="shared" si="7"/>
        <v/>
      </c>
      <c r="AO61" s="478" t="str">
        <f t="shared" si="8"/>
        <v/>
      </c>
      <c r="AP61" s="478" t="str">
        <f t="shared" si="9"/>
        <v/>
      </c>
      <c r="AQ61" s="478" t="str">
        <f t="shared" si="10"/>
        <v/>
      </c>
    </row>
    <row r="62" spans="1:43" ht="41.25" customHeight="1">
      <c r="A62" s="487" t="s">
        <v>585</v>
      </c>
      <c r="B62" s="446" t="s">
        <v>287</v>
      </c>
      <c r="C62" s="447"/>
      <c r="D62" s="437"/>
      <c r="E62" s="437"/>
      <c r="F62" s="588" t="e">
        <f t="shared" si="0"/>
        <v>#DIV/0!</v>
      </c>
      <c r="G62" s="438"/>
      <c r="H62" s="438"/>
      <c r="I62" s="480" t="e">
        <f t="shared" si="2"/>
        <v>#DIV/0!</v>
      </c>
      <c r="J62" s="588"/>
      <c r="K62" s="588"/>
      <c r="L62" s="437"/>
      <c r="M62" s="437"/>
      <c r="N62" s="481"/>
      <c r="O62" s="481"/>
      <c r="P62" s="481"/>
      <c r="Q62" s="481"/>
      <c r="R62" s="481"/>
      <c r="S62" s="481"/>
      <c r="T62" s="481"/>
      <c r="U62" s="481"/>
      <c r="V62" s="481"/>
      <c r="W62" s="481"/>
      <c r="X62" s="482"/>
      <c r="Y62" s="483"/>
      <c r="Z62" s="483"/>
      <c r="AA62" s="483"/>
      <c r="AB62" s="483"/>
      <c r="AC62" s="483"/>
      <c r="AD62" s="483"/>
      <c r="AE62" s="483"/>
      <c r="AF62" s="483"/>
      <c r="AG62" s="484"/>
      <c r="AH62" s="436">
        <f t="shared" si="37"/>
        <v>0</v>
      </c>
      <c r="AI62" s="477"/>
      <c r="AJ62" s="436"/>
      <c r="AK62" s="578" t="str">
        <f t="shared" si="4"/>
        <v/>
      </c>
      <c r="AL62" s="435" t="str">
        <f t="shared" si="5"/>
        <v/>
      </c>
      <c r="AM62" s="463">
        <f t="shared" si="6"/>
        <v>0</v>
      </c>
      <c r="AN62" s="463" t="str">
        <f t="shared" si="7"/>
        <v/>
      </c>
      <c r="AO62" s="478" t="str">
        <f t="shared" si="8"/>
        <v/>
      </c>
      <c r="AP62" s="478" t="str">
        <f t="shared" si="9"/>
        <v/>
      </c>
      <c r="AQ62" s="478" t="str">
        <f t="shared" si="10"/>
        <v/>
      </c>
    </row>
    <row r="63" spans="1:43" ht="41.25" customHeight="1">
      <c r="A63" s="487" t="s">
        <v>587</v>
      </c>
      <c r="B63" s="446" t="s">
        <v>289</v>
      </c>
      <c r="C63" s="447"/>
      <c r="D63" s="437"/>
      <c r="E63" s="437"/>
      <c r="F63" s="588" t="e">
        <f t="shared" si="0"/>
        <v>#DIV/0!</v>
      </c>
      <c r="G63" s="438"/>
      <c r="H63" s="438"/>
      <c r="I63" s="480" t="e">
        <f t="shared" si="2"/>
        <v>#DIV/0!</v>
      </c>
      <c r="J63" s="588"/>
      <c r="K63" s="588"/>
      <c r="L63" s="437"/>
      <c r="M63" s="437"/>
      <c r="N63" s="481"/>
      <c r="O63" s="481"/>
      <c r="P63" s="481"/>
      <c r="Q63" s="481"/>
      <c r="R63" s="481"/>
      <c r="S63" s="481"/>
      <c r="T63" s="481"/>
      <c r="U63" s="481"/>
      <c r="V63" s="481"/>
      <c r="W63" s="481"/>
      <c r="X63" s="482"/>
      <c r="Y63" s="483"/>
      <c r="Z63" s="483"/>
      <c r="AA63" s="483"/>
      <c r="AB63" s="483"/>
      <c r="AC63" s="483"/>
      <c r="AD63" s="483"/>
      <c r="AE63" s="483"/>
      <c r="AF63" s="483"/>
      <c r="AG63" s="484"/>
      <c r="AH63" s="436">
        <f t="shared" si="37"/>
        <v>0</v>
      </c>
      <c r="AI63" s="477"/>
      <c r="AJ63" s="436"/>
      <c r="AK63" s="578" t="str">
        <f t="shared" si="4"/>
        <v/>
      </c>
      <c r="AL63" s="435" t="str">
        <f t="shared" si="5"/>
        <v/>
      </c>
      <c r="AM63" s="463">
        <f t="shared" si="6"/>
        <v>0</v>
      </c>
      <c r="AN63" s="463" t="str">
        <f t="shared" si="7"/>
        <v/>
      </c>
      <c r="AO63" s="478" t="str">
        <f t="shared" si="8"/>
        <v/>
      </c>
      <c r="AP63" s="478" t="str">
        <f t="shared" si="9"/>
        <v/>
      </c>
      <c r="AQ63" s="478" t="str">
        <f t="shared" si="10"/>
        <v/>
      </c>
    </row>
    <row r="64" spans="1:43" ht="41.25" customHeight="1">
      <c r="A64" s="487" t="s">
        <v>589</v>
      </c>
      <c r="B64" s="446" t="s">
        <v>1310</v>
      </c>
      <c r="C64" s="447"/>
      <c r="D64" s="437"/>
      <c r="E64" s="437"/>
      <c r="F64" s="437"/>
      <c r="G64" s="438"/>
      <c r="H64" s="438"/>
      <c r="I64" s="486"/>
      <c r="J64" s="437"/>
      <c r="K64" s="437"/>
      <c r="L64" s="437"/>
      <c r="M64" s="437"/>
      <c r="N64" s="486"/>
      <c r="O64" s="486"/>
      <c r="P64" s="486"/>
      <c r="Q64" s="486"/>
      <c r="R64" s="486"/>
      <c r="S64" s="486"/>
      <c r="T64" s="486"/>
      <c r="U64" s="486"/>
      <c r="V64" s="486"/>
      <c r="W64" s="486"/>
      <c r="X64" s="486"/>
      <c r="Y64" s="486"/>
      <c r="Z64" s="486"/>
      <c r="AA64" s="486"/>
      <c r="AB64" s="486"/>
      <c r="AC64" s="486"/>
      <c r="AD64" s="486"/>
      <c r="AE64" s="486"/>
      <c r="AF64" s="486"/>
      <c r="AG64" s="486"/>
      <c r="AH64" s="436">
        <f t="shared" si="37"/>
        <v>0</v>
      </c>
      <c r="AI64" s="477"/>
      <c r="AJ64" s="436"/>
      <c r="AK64" s="578" t="str">
        <f t="shared" si="4"/>
        <v/>
      </c>
      <c r="AL64" s="435" t="str">
        <f t="shared" si="5"/>
        <v/>
      </c>
      <c r="AM64" s="463">
        <f t="shared" si="6"/>
        <v>0</v>
      </c>
      <c r="AN64" s="463" t="str">
        <f t="shared" si="7"/>
        <v/>
      </c>
      <c r="AO64" s="478" t="str">
        <f t="shared" si="8"/>
        <v/>
      </c>
      <c r="AP64" s="478" t="str">
        <f t="shared" si="9"/>
        <v/>
      </c>
      <c r="AQ64" s="478" t="str">
        <f t="shared" si="10"/>
        <v/>
      </c>
    </row>
    <row r="65" spans="1:43" ht="41.25" customHeight="1">
      <c r="A65" s="487" t="s">
        <v>591</v>
      </c>
      <c r="B65" s="446" t="s">
        <v>2183</v>
      </c>
      <c r="C65" s="447"/>
      <c r="D65" s="437"/>
      <c r="E65" s="437"/>
      <c r="F65" s="588"/>
      <c r="G65" s="438"/>
      <c r="H65" s="438"/>
      <c r="I65" s="480"/>
      <c r="J65" s="588"/>
      <c r="K65" s="588"/>
      <c r="L65" s="437"/>
      <c r="M65" s="437"/>
      <c r="N65" s="481"/>
      <c r="O65" s="481"/>
      <c r="P65" s="481"/>
      <c r="Q65" s="481"/>
      <c r="R65" s="481"/>
      <c r="S65" s="481"/>
      <c r="T65" s="481"/>
      <c r="U65" s="481"/>
      <c r="V65" s="481"/>
      <c r="W65" s="481"/>
      <c r="X65" s="482"/>
      <c r="Y65" s="483"/>
      <c r="Z65" s="483"/>
      <c r="AA65" s="483"/>
      <c r="AB65" s="483"/>
      <c r="AC65" s="483"/>
      <c r="AD65" s="483"/>
      <c r="AE65" s="483"/>
      <c r="AF65" s="483"/>
      <c r="AG65" s="484"/>
      <c r="AH65" s="436">
        <f t="shared" si="37"/>
        <v>0</v>
      </c>
      <c r="AI65" s="477"/>
      <c r="AJ65" s="436"/>
      <c r="AK65" s="578" t="str">
        <f t="shared" si="4"/>
        <v/>
      </c>
      <c r="AL65" s="435" t="str">
        <f t="shared" si="5"/>
        <v/>
      </c>
      <c r="AM65" s="463">
        <f t="shared" si="6"/>
        <v>0</v>
      </c>
      <c r="AN65" s="463" t="str">
        <f t="shared" si="7"/>
        <v/>
      </c>
      <c r="AO65" s="478" t="str">
        <f t="shared" si="8"/>
        <v/>
      </c>
      <c r="AP65" s="478" t="str">
        <f t="shared" si="9"/>
        <v/>
      </c>
      <c r="AQ65" s="478" t="str">
        <f t="shared" si="10"/>
        <v/>
      </c>
    </row>
    <row r="66" spans="1:43" ht="41.25" customHeight="1">
      <c r="A66" s="487" t="s">
        <v>593</v>
      </c>
      <c r="B66" s="446" t="s">
        <v>291</v>
      </c>
      <c r="C66" s="447"/>
      <c r="D66" s="437"/>
      <c r="E66" s="437"/>
      <c r="F66" s="588" t="e">
        <f t="shared" si="0"/>
        <v>#DIV/0!</v>
      </c>
      <c r="G66" s="438"/>
      <c r="H66" s="438"/>
      <c r="I66" s="480" t="e">
        <f t="shared" si="2"/>
        <v>#DIV/0!</v>
      </c>
      <c r="J66" s="588"/>
      <c r="K66" s="588"/>
      <c r="L66" s="437"/>
      <c r="M66" s="437"/>
      <c r="N66" s="481"/>
      <c r="O66" s="481"/>
      <c r="P66" s="481"/>
      <c r="Q66" s="481"/>
      <c r="R66" s="481"/>
      <c r="S66" s="481"/>
      <c r="T66" s="481"/>
      <c r="U66" s="481"/>
      <c r="V66" s="481"/>
      <c r="W66" s="481"/>
      <c r="X66" s="482"/>
      <c r="Y66" s="483"/>
      <c r="Z66" s="483"/>
      <c r="AA66" s="483"/>
      <c r="AB66" s="483"/>
      <c r="AC66" s="483"/>
      <c r="AD66" s="483"/>
      <c r="AE66" s="483"/>
      <c r="AF66" s="483"/>
      <c r="AG66" s="484"/>
      <c r="AH66" s="436">
        <f t="shared" si="37"/>
        <v>0</v>
      </c>
      <c r="AI66" s="477"/>
      <c r="AJ66" s="436"/>
      <c r="AK66" s="578" t="str">
        <f t="shared" si="4"/>
        <v/>
      </c>
      <c r="AL66" s="435" t="str">
        <f t="shared" si="5"/>
        <v/>
      </c>
      <c r="AM66" s="463">
        <f t="shared" si="6"/>
        <v>0</v>
      </c>
      <c r="AN66" s="463" t="str">
        <f t="shared" si="7"/>
        <v/>
      </c>
      <c r="AO66" s="478" t="str">
        <f t="shared" si="8"/>
        <v/>
      </c>
      <c r="AP66" s="478" t="str">
        <f t="shared" si="9"/>
        <v/>
      </c>
      <c r="AQ66" s="478" t="str">
        <f t="shared" si="10"/>
        <v/>
      </c>
    </row>
    <row r="67" spans="1:43" ht="41.25" customHeight="1">
      <c r="A67" s="487" t="s">
        <v>595</v>
      </c>
      <c r="B67" s="446" t="s">
        <v>314</v>
      </c>
      <c r="C67" s="447"/>
      <c r="D67" s="437"/>
      <c r="E67" s="437"/>
      <c r="F67" s="588" t="e">
        <f t="shared" si="0"/>
        <v>#DIV/0!</v>
      </c>
      <c r="G67" s="438"/>
      <c r="H67" s="438"/>
      <c r="I67" s="480" t="e">
        <f t="shared" si="2"/>
        <v>#DIV/0!</v>
      </c>
      <c r="J67" s="588"/>
      <c r="K67" s="588"/>
      <c r="L67" s="437"/>
      <c r="M67" s="437"/>
      <c r="N67" s="481"/>
      <c r="O67" s="481"/>
      <c r="P67" s="481"/>
      <c r="Q67" s="481"/>
      <c r="R67" s="481"/>
      <c r="S67" s="481"/>
      <c r="T67" s="481"/>
      <c r="U67" s="481"/>
      <c r="V67" s="481"/>
      <c r="W67" s="481"/>
      <c r="X67" s="482"/>
      <c r="Y67" s="483"/>
      <c r="Z67" s="483"/>
      <c r="AA67" s="483"/>
      <c r="AB67" s="483"/>
      <c r="AC67" s="483"/>
      <c r="AD67" s="483"/>
      <c r="AE67" s="483"/>
      <c r="AF67" s="483"/>
      <c r="AG67" s="484"/>
      <c r="AH67" s="436">
        <f t="shared" si="37"/>
        <v>0</v>
      </c>
      <c r="AI67" s="477"/>
      <c r="AJ67" s="436"/>
      <c r="AK67" s="578" t="str">
        <f t="shared" si="4"/>
        <v/>
      </c>
      <c r="AL67" s="435" t="str">
        <f t="shared" si="5"/>
        <v/>
      </c>
      <c r="AM67" s="463">
        <f t="shared" si="6"/>
        <v>0</v>
      </c>
      <c r="AN67" s="463" t="str">
        <f t="shared" si="7"/>
        <v/>
      </c>
      <c r="AO67" s="478" t="str">
        <f t="shared" si="8"/>
        <v/>
      </c>
      <c r="AP67" s="478" t="str">
        <f t="shared" si="9"/>
        <v/>
      </c>
      <c r="AQ67" s="478" t="str">
        <f t="shared" si="10"/>
        <v/>
      </c>
    </row>
    <row r="68" spans="1:43" ht="41.25" customHeight="1">
      <c r="A68" s="568" t="s">
        <v>596</v>
      </c>
      <c r="B68" s="446" t="s">
        <v>315</v>
      </c>
      <c r="C68" s="447"/>
      <c r="D68" s="437"/>
      <c r="E68" s="437"/>
      <c r="F68" s="588" t="e">
        <f t="shared" si="0"/>
        <v>#DIV/0!</v>
      </c>
      <c r="G68" s="438"/>
      <c r="H68" s="438"/>
      <c r="I68" s="480" t="e">
        <f t="shared" si="2"/>
        <v>#DIV/0!</v>
      </c>
      <c r="J68" s="588"/>
      <c r="K68" s="588"/>
      <c r="L68" s="486"/>
      <c r="M68" s="486"/>
      <c r="N68" s="481"/>
      <c r="O68" s="481"/>
      <c r="P68" s="481"/>
      <c r="Q68" s="481"/>
      <c r="R68" s="481"/>
      <c r="S68" s="481"/>
      <c r="T68" s="481"/>
      <c r="U68" s="481"/>
      <c r="V68" s="481"/>
      <c r="W68" s="481"/>
      <c r="X68" s="482"/>
      <c r="Y68" s="483"/>
      <c r="Z68" s="483"/>
      <c r="AA68" s="483"/>
      <c r="AB68" s="483"/>
      <c r="AC68" s="483"/>
      <c r="AD68" s="483"/>
      <c r="AE68" s="483"/>
      <c r="AF68" s="483"/>
      <c r="AG68" s="484"/>
      <c r="AH68" s="484">
        <f>(L68*M68)/100000</f>
        <v>0</v>
      </c>
      <c r="AI68" s="477"/>
      <c r="AJ68" s="436"/>
      <c r="AK68" s="578" t="str">
        <f t="shared" si="4"/>
        <v/>
      </c>
      <c r="AL68" s="435" t="str">
        <f t="shared" si="5"/>
        <v/>
      </c>
      <c r="AM68" s="463">
        <f t="shared" si="6"/>
        <v>0</v>
      </c>
      <c r="AN68" s="463" t="str">
        <f t="shared" si="7"/>
        <v/>
      </c>
      <c r="AO68" s="478" t="str">
        <f t="shared" si="8"/>
        <v/>
      </c>
      <c r="AP68" s="478" t="str">
        <f t="shared" si="9"/>
        <v/>
      </c>
      <c r="AQ68" s="478" t="str">
        <f t="shared" si="10"/>
        <v/>
      </c>
    </row>
    <row r="69" spans="1:43" ht="41.25" customHeight="1">
      <c r="A69" s="527" t="s">
        <v>598</v>
      </c>
      <c r="B69" s="528" t="s">
        <v>599</v>
      </c>
      <c r="C69" s="444"/>
      <c r="D69" s="587">
        <f>SUM(D70:D72)</f>
        <v>0</v>
      </c>
      <c r="E69" s="587">
        <f>SUM(E70:E72)</f>
        <v>0</v>
      </c>
      <c r="F69" s="588" t="e">
        <f t="shared" si="0"/>
        <v>#DIV/0!</v>
      </c>
      <c r="G69" s="589">
        <f t="shared" ref="G69:H69" si="38">SUM(G70:G72)</f>
        <v>0</v>
      </c>
      <c r="H69" s="589">
        <f t="shared" si="38"/>
        <v>0</v>
      </c>
      <c r="I69" s="480" t="e">
        <f t="shared" si="2"/>
        <v>#DIV/0!</v>
      </c>
      <c r="J69" s="590"/>
      <c r="K69" s="590"/>
      <c r="L69" s="479">
        <f t="shared" ref="L69:M69" si="39">SUM(L70:L72)</f>
        <v>0</v>
      </c>
      <c r="M69" s="479">
        <f t="shared" si="39"/>
        <v>0</v>
      </c>
      <c r="N69" s="481"/>
      <c r="O69" s="481"/>
      <c r="P69" s="481"/>
      <c r="Q69" s="481"/>
      <c r="R69" s="481"/>
      <c r="S69" s="481"/>
      <c r="T69" s="481"/>
      <c r="U69" s="481"/>
      <c r="V69" s="481"/>
      <c r="W69" s="481"/>
      <c r="X69" s="482"/>
      <c r="Y69" s="483"/>
      <c r="Z69" s="483"/>
      <c r="AA69" s="483"/>
      <c r="AB69" s="483"/>
      <c r="AC69" s="483"/>
      <c r="AD69" s="483"/>
      <c r="AE69" s="483"/>
      <c r="AF69" s="483"/>
      <c r="AG69" s="484"/>
      <c r="AH69" s="519">
        <f>SUM(AH70:AH72)</f>
        <v>0</v>
      </c>
      <c r="AI69" s="477"/>
      <c r="AJ69" s="436"/>
      <c r="AK69" s="578" t="str">
        <f t="shared" si="4"/>
        <v/>
      </c>
      <c r="AL69" s="435" t="str">
        <f t="shared" si="5"/>
        <v/>
      </c>
      <c r="AM69" s="463">
        <f t="shared" si="6"/>
        <v>0</v>
      </c>
      <c r="AN69" s="463" t="str">
        <f t="shared" si="7"/>
        <v/>
      </c>
      <c r="AO69" s="478" t="str">
        <f t="shared" si="8"/>
        <v/>
      </c>
      <c r="AP69" s="478" t="str">
        <f t="shared" si="9"/>
        <v/>
      </c>
      <c r="AQ69" s="478" t="str">
        <f t="shared" si="10"/>
        <v/>
      </c>
    </row>
    <row r="70" spans="1:43" ht="41.25" customHeight="1">
      <c r="A70" s="498" t="s">
        <v>600</v>
      </c>
      <c r="B70" s="443" t="s">
        <v>572</v>
      </c>
      <c r="C70" s="444"/>
      <c r="D70" s="437"/>
      <c r="E70" s="437"/>
      <c r="F70" s="588" t="e">
        <f t="shared" si="0"/>
        <v>#DIV/0!</v>
      </c>
      <c r="G70" s="438"/>
      <c r="H70" s="438"/>
      <c r="I70" s="480" t="e">
        <f t="shared" si="2"/>
        <v>#DIV/0!</v>
      </c>
      <c r="J70" s="588"/>
      <c r="K70" s="588"/>
      <c r="L70" s="437"/>
      <c r="M70" s="437"/>
      <c r="N70" s="481"/>
      <c r="O70" s="481"/>
      <c r="P70" s="481"/>
      <c r="Q70" s="481"/>
      <c r="R70" s="481"/>
      <c r="S70" s="481"/>
      <c r="T70" s="481"/>
      <c r="U70" s="481"/>
      <c r="V70" s="481"/>
      <c r="W70" s="481"/>
      <c r="X70" s="482"/>
      <c r="Y70" s="483"/>
      <c r="Z70" s="483"/>
      <c r="AA70" s="483"/>
      <c r="AB70" s="483"/>
      <c r="AC70" s="483"/>
      <c r="AD70" s="483"/>
      <c r="AE70" s="483"/>
      <c r="AF70" s="483"/>
      <c r="AG70" s="484"/>
      <c r="AH70" s="436">
        <f t="shared" ref="AH70:AH72" si="40">(L70*M70)/100000</f>
        <v>0</v>
      </c>
      <c r="AI70" s="477"/>
      <c r="AJ70" s="436"/>
      <c r="AK70" s="578" t="str">
        <f t="shared" si="4"/>
        <v/>
      </c>
      <c r="AL70" s="435" t="str">
        <f t="shared" si="5"/>
        <v/>
      </c>
      <c r="AM70" s="463">
        <f t="shared" si="6"/>
        <v>0</v>
      </c>
      <c r="AN70" s="463" t="str">
        <f t="shared" si="7"/>
        <v/>
      </c>
      <c r="AO70" s="478" t="str">
        <f t="shared" si="8"/>
        <v/>
      </c>
      <c r="AP70" s="478" t="str">
        <f t="shared" si="9"/>
        <v/>
      </c>
      <c r="AQ70" s="478" t="str">
        <f t="shared" si="10"/>
        <v/>
      </c>
    </row>
    <row r="71" spans="1:43" ht="41.25" customHeight="1">
      <c r="A71" s="498" t="s">
        <v>601</v>
      </c>
      <c r="B71" s="443" t="s">
        <v>574</v>
      </c>
      <c r="C71" s="444"/>
      <c r="D71" s="437"/>
      <c r="E71" s="437"/>
      <c r="F71" s="588" t="e">
        <f t="shared" si="0"/>
        <v>#DIV/0!</v>
      </c>
      <c r="G71" s="438"/>
      <c r="H71" s="438"/>
      <c r="I71" s="480" t="e">
        <f t="shared" si="2"/>
        <v>#DIV/0!</v>
      </c>
      <c r="J71" s="588"/>
      <c r="K71" s="588"/>
      <c r="L71" s="437"/>
      <c r="M71" s="437"/>
      <c r="N71" s="481"/>
      <c r="O71" s="481"/>
      <c r="P71" s="481"/>
      <c r="Q71" s="481"/>
      <c r="R71" s="481"/>
      <c r="S71" s="481"/>
      <c r="T71" s="481"/>
      <c r="U71" s="481"/>
      <c r="V71" s="481"/>
      <c r="W71" s="481"/>
      <c r="X71" s="482"/>
      <c r="Y71" s="483"/>
      <c r="Z71" s="483"/>
      <c r="AA71" s="483"/>
      <c r="AB71" s="483"/>
      <c r="AC71" s="483"/>
      <c r="AD71" s="483"/>
      <c r="AE71" s="483"/>
      <c r="AF71" s="483"/>
      <c r="AG71" s="484"/>
      <c r="AH71" s="436">
        <f t="shared" si="40"/>
        <v>0</v>
      </c>
      <c r="AI71" s="477"/>
      <c r="AJ71" s="436"/>
      <c r="AK71" s="578" t="str">
        <f t="shared" si="4"/>
        <v/>
      </c>
      <c r="AL71" s="435" t="str">
        <f t="shared" si="5"/>
        <v/>
      </c>
      <c r="AM71" s="463">
        <f t="shared" si="6"/>
        <v>0</v>
      </c>
      <c r="AN71" s="463" t="str">
        <f t="shared" si="7"/>
        <v/>
      </c>
      <c r="AO71" s="478" t="str">
        <f t="shared" si="8"/>
        <v/>
      </c>
      <c r="AP71" s="478" t="str">
        <f t="shared" si="9"/>
        <v/>
      </c>
      <c r="AQ71" s="478" t="str">
        <f t="shared" si="10"/>
        <v/>
      </c>
    </row>
    <row r="72" spans="1:43" ht="41.25" customHeight="1">
      <c r="A72" s="498" t="s">
        <v>602</v>
      </c>
      <c r="B72" s="443" t="s">
        <v>2349</v>
      </c>
      <c r="C72" s="444"/>
      <c r="D72" s="437"/>
      <c r="E72" s="437"/>
      <c r="F72" s="588" t="e">
        <f t="shared" si="0"/>
        <v>#DIV/0!</v>
      </c>
      <c r="G72" s="438"/>
      <c r="H72" s="438"/>
      <c r="I72" s="480" t="e">
        <f t="shared" si="2"/>
        <v>#DIV/0!</v>
      </c>
      <c r="J72" s="588"/>
      <c r="K72" s="588"/>
      <c r="L72" s="437"/>
      <c r="M72" s="437"/>
      <c r="N72" s="481"/>
      <c r="O72" s="481"/>
      <c r="P72" s="481"/>
      <c r="Q72" s="481"/>
      <c r="R72" s="481"/>
      <c r="S72" s="481"/>
      <c r="T72" s="481"/>
      <c r="U72" s="481"/>
      <c r="V72" s="481"/>
      <c r="W72" s="481"/>
      <c r="X72" s="482"/>
      <c r="Y72" s="483"/>
      <c r="Z72" s="483"/>
      <c r="AA72" s="483"/>
      <c r="AB72" s="483"/>
      <c r="AC72" s="483"/>
      <c r="AD72" s="483"/>
      <c r="AE72" s="483"/>
      <c r="AF72" s="483"/>
      <c r="AG72" s="484"/>
      <c r="AH72" s="436">
        <f t="shared" si="40"/>
        <v>0</v>
      </c>
      <c r="AI72" s="477"/>
      <c r="AJ72" s="436"/>
      <c r="AK72" s="578" t="str">
        <f t="shared" si="4"/>
        <v/>
      </c>
      <c r="AL72" s="435" t="str">
        <f t="shared" si="5"/>
        <v/>
      </c>
      <c r="AM72" s="463">
        <f t="shared" si="6"/>
        <v>0</v>
      </c>
      <c r="AN72" s="463" t="str">
        <f t="shared" si="7"/>
        <v/>
      </c>
      <c r="AO72" s="478" t="str">
        <f t="shared" si="8"/>
        <v/>
      </c>
      <c r="AP72" s="478" t="str">
        <f t="shared" si="9"/>
        <v/>
      </c>
      <c r="AQ72" s="478" t="str">
        <f t="shared" si="10"/>
        <v/>
      </c>
    </row>
    <row r="73" spans="1:43" ht="41.25" customHeight="1">
      <c r="A73" s="527" t="s">
        <v>1696</v>
      </c>
      <c r="B73" s="529" t="s">
        <v>1623</v>
      </c>
      <c r="C73" s="499"/>
      <c r="D73" s="587">
        <f>SUM(D74:D78)</f>
        <v>0</v>
      </c>
      <c r="E73" s="587">
        <f>SUM(E74:E78)</f>
        <v>0</v>
      </c>
      <c r="F73" s="590" t="e">
        <f t="shared" si="0"/>
        <v>#DIV/0!</v>
      </c>
      <c r="G73" s="589">
        <f t="shared" ref="G73" si="41">SUM(G74:G78)</f>
        <v>0</v>
      </c>
      <c r="H73" s="589">
        <f>SUM(H74:H78)</f>
        <v>0</v>
      </c>
      <c r="I73" s="489" t="e">
        <f t="shared" si="2"/>
        <v>#DIV/0!</v>
      </c>
      <c r="J73" s="590"/>
      <c r="K73" s="590"/>
      <c r="L73" s="479">
        <f t="shared" ref="L73:M73" si="42">SUM(L74:L78)</f>
        <v>0</v>
      </c>
      <c r="M73" s="479">
        <f t="shared" si="42"/>
        <v>0</v>
      </c>
      <c r="N73" s="490"/>
      <c r="O73" s="490"/>
      <c r="P73" s="490"/>
      <c r="Q73" s="490"/>
      <c r="R73" s="490"/>
      <c r="S73" s="490"/>
      <c r="T73" s="490"/>
      <c r="U73" s="490"/>
      <c r="V73" s="490"/>
      <c r="W73" s="490"/>
      <c r="X73" s="491"/>
      <c r="Y73" s="492"/>
      <c r="Z73" s="492"/>
      <c r="AA73" s="492"/>
      <c r="AB73" s="492"/>
      <c r="AC73" s="492"/>
      <c r="AD73" s="492"/>
      <c r="AE73" s="492"/>
      <c r="AF73" s="492"/>
      <c r="AG73" s="493"/>
      <c r="AH73" s="519">
        <f>SUM(AH74:AH78)</f>
        <v>0</v>
      </c>
      <c r="AI73" s="477"/>
      <c r="AJ73" s="436"/>
      <c r="AK73" s="578" t="str">
        <f t="shared" si="4"/>
        <v/>
      </c>
      <c r="AL73" s="435" t="str">
        <f t="shared" si="5"/>
        <v/>
      </c>
      <c r="AM73" s="463">
        <f t="shared" si="6"/>
        <v>0</v>
      </c>
      <c r="AN73" s="463" t="str">
        <f t="shared" si="7"/>
        <v/>
      </c>
      <c r="AO73" s="478" t="str">
        <f t="shared" si="8"/>
        <v/>
      </c>
      <c r="AP73" s="478" t="str">
        <f t="shared" si="9"/>
        <v/>
      </c>
      <c r="AQ73" s="478" t="str">
        <f t="shared" si="10"/>
        <v/>
      </c>
    </row>
    <row r="74" spans="1:43" ht="41.25" customHeight="1">
      <c r="A74" s="498" t="s">
        <v>2226</v>
      </c>
      <c r="B74" s="460"/>
      <c r="C74" s="499"/>
      <c r="D74" s="437"/>
      <c r="E74" s="437"/>
      <c r="F74" s="588"/>
      <c r="G74" s="438"/>
      <c r="H74" s="438"/>
      <c r="I74" s="480"/>
      <c r="J74" s="588"/>
      <c r="K74" s="588"/>
      <c r="L74" s="437"/>
      <c r="M74" s="437"/>
      <c r="N74" s="481"/>
      <c r="O74" s="481"/>
      <c r="P74" s="481"/>
      <c r="Q74" s="481"/>
      <c r="R74" s="481"/>
      <c r="S74" s="481"/>
      <c r="T74" s="481"/>
      <c r="U74" s="481"/>
      <c r="V74" s="481"/>
      <c r="W74" s="481"/>
      <c r="X74" s="482"/>
      <c r="Y74" s="483"/>
      <c r="Z74" s="483"/>
      <c r="AA74" s="483"/>
      <c r="AB74" s="483"/>
      <c r="AC74" s="483"/>
      <c r="AD74" s="483"/>
      <c r="AE74" s="483"/>
      <c r="AF74" s="483"/>
      <c r="AG74" s="484"/>
      <c r="AH74" s="436">
        <f t="shared" ref="AH74:AH78" si="43">(L74*M74)/100000</f>
        <v>0</v>
      </c>
      <c r="AI74" s="477"/>
      <c r="AJ74" s="436"/>
      <c r="AK74" s="578" t="str">
        <f t="shared" si="4"/>
        <v/>
      </c>
      <c r="AL74" s="435" t="str">
        <f t="shared" si="5"/>
        <v/>
      </c>
      <c r="AM74" s="463">
        <f t="shared" si="6"/>
        <v>0</v>
      </c>
      <c r="AN74" s="463" t="str">
        <f t="shared" si="7"/>
        <v/>
      </c>
      <c r="AO74" s="478" t="str">
        <f t="shared" si="8"/>
        <v/>
      </c>
      <c r="AP74" s="478" t="str">
        <f t="shared" si="9"/>
        <v/>
      </c>
      <c r="AQ74" s="478" t="str">
        <f t="shared" si="10"/>
        <v/>
      </c>
    </row>
    <row r="75" spans="1:43" ht="41.25" customHeight="1">
      <c r="A75" s="498" t="s">
        <v>2227</v>
      </c>
      <c r="B75" s="460"/>
      <c r="C75" s="499"/>
      <c r="D75" s="437"/>
      <c r="E75" s="437"/>
      <c r="F75" s="588"/>
      <c r="G75" s="438"/>
      <c r="H75" s="438"/>
      <c r="I75" s="480"/>
      <c r="J75" s="588"/>
      <c r="K75" s="588"/>
      <c r="L75" s="437"/>
      <c r="M75" s="437"/>
      <c r="N75" s="481"/>
      <c r="O75" s="481"/>
      <c r="P75" s="481"/>
      <c r="Q75" s="481"/>
      <c r="R75" s="481"/>
      <c r="S75" s="481"/>
      <c r="T75" s="481"/>
      <c r="U75" s="481"/>
      <c r="V75" s="481"/>
      <c r="W75" s="481"/>
      <c r="X75" s="482"/>
      <c r="Y75" s="483"/>
      <c r="Z75" s="483"/>
      <c r="AA75" s="483"/>
      <c r="AB75" s="483"/>
      <c r="AC75" s="483"/>
      <c r="AD75" s="483"/>
      <c r="AE75" s="483"/>
      <c r="AF75" s="483"/>
      <c r="AG75" s="484"/>
      <c r="AH75" s="436">
        <f t="shared" si="43"/>
        <v>0</v>
      </c>
      <c r="AI75" s="477"/>
      <c r="AJ75" s="436"/>
      <c r="AK75" s="578"/>
      <c r="AL75" s="435"/>
    </row>
    <row r="76" spans="1:43" ht="41.25" customHeight="1">
      <c r="A76" s="498" t="s">
        <v>2872</v>
      </c>
      <c r="B76" s="460"/>
      <c r="C76" s="499"/>
      <c r="D76" s="437"/>
      <c r="E76" s="437"/>
      <c r="F76" s="588"/>
      <c r="G76" s="438"/>
      <c r="H76" s="438"/>
      <c r="I76" s="480"/>
      <c r="J76" s="588"/>
      <c r="K76" s="588"/>
      <c r="L76" s="437"/>
      <c r="M76" s="437"/>
      <c r="N76" s="481"/>
      <c r="O76" s="481"/>
      <c r="P76" s="481"/>
      <c r="Q76" s="481"/>
      <c r="R76" s="481"/>
      <c r="S76" s="481"/>
      <c r="T76" s="481"/>
      <c r="U76" s="481"/>
      <c r="V76" s="481"/>
      <c r="W76" s="481"/>
      <c r="X76" s="482"/>
      <c r="Y76" s="483"/>
      <c r="Z76" s="483"/>
      <c r="AA76" s="483"/>
      <c r="AB76" s="483"/>
      <c r="AC76" s="483"/>
      <c r="AD76" s="483"/>
      <c r="AE76" s="483"/>
      <c r="AF76" s="483"/>
      <c r="AG76" s="484"/>
      <c r="AH76" s="436">
        <f t="shared" si="43"/>
        <v>0</v>
      </c>
      <c r="AI76" s="477"/>
      <c r="AJ76" s="436"/>
      <c r="AK76" s="578"/>
      <c r="AL76" s="435"/>
    </row>
    <row r="77" spans="1:43" ht="41.25" customHeight="1">
      <c r="A77" s="498" t="s">
        <v>2873</v>
      </c>
      <c r="B77" s="460"/>
      <c r="C77" s="499"/>
      <c r="D77" s="437"/>
      <c r="E77" s="437"/>
      <c r="F77" s="588"/>
      <c r="G77" s="438"/>
      <c r="H77" s="438"/>
      <c r="I77" s="480"/>
      <c r="J77" s="588"/>
      <c r="K77" s="588"/>
      <c r="L77" s="437"/>
      <c r="M77" s="437"/>
      <c r="N77" s="481"/>
      <c r="O77" s="481"/>
      <c r="P77" s="481"/>
      <c r="Q77" s="481"/>
      <c r="R77" s="481"/>
      <c r="S77" s="481"/>
      <c r="T77" s="481"/>
      <c r="U77" s="481"/>
      <c r="V77" s="481"/>
      <c r="W77" s="481"/>
      <c r="X77" s="482"/>
      <c r="Y77" s="483"/>
      <c r="Z77" s="483"/>
      <c r="AA77" s="483"/>
      <c r="AB77" s="483"/>
      <c r="AC77" s="483"/>
      <c r="AD77" s="483"/>
      <c r="AE77" s="483"/>
      <c r="AF77" s="483"/>
      <c r="AG77" s="484"/>
      <c r="AH77" s="436">
        <f t="shared" si="43"/>
        <v>0</v>
      </c>
      <c r="AI77" s="477"/>
      <c r="AJ77" s="436"/>
      <c r="AK77" s="578"/>
      <c r="AL77" s="435"/>
    </row>
    <row r="78" spans="1:43" ht="41.25" customHeight="1">
      <c r="A78" s="498" t="s">
        <v>2874</v>
      </c>
      <c r="B78" s="460"/>
      <c r="C78" s="499"/>
      <c r="D78" s="437"/>
      <c r="E78" s="437"/>
      <c r="F78" s="588"/>
      <c r="G78" s="438"/>
      <c r="H78" s="438"/>
      <c r="I78" s="480"/>
      <c r="J78" s="588"/>
      <c r="K78" s="588"/>
      <c r="L78" s="437"/>
      <c r="M78" s="437"/>
      <c r="N78" s="481"/>
      <c r="O78" s="481"/>
      <c r="P78" s="481"/>
      <c r="Q78" s="481"/>
      <c r="R78" s="481"/>
      <c r="S78" s="481"/>
      <c r="T78" s="481"/>
      <c r="U78" s="481"/>
      <c r="V78" s="481"/>
      <c r="W78" s="481"/>
      <c r="X78" s="482"/>
      <c r="Y78" s="483"/>
      <c r="Z78" s="483"/>
      <c r="AA78" s="483"/>
      <c r="AB78" s="483"/>
      <c r="AC78" s="483"/>
      <c r="AD78" s="483"/>
      <c r="AE78" s="483"/>
      <c r="AF78" s="483"/>
      <c r="AG78" s="484"/>
      <c r="AH78" s="436">
        <f t="shared" si="43"/>
        <v>0</v>
      </c>
      <c r="AI78" s="477"/>
      <c r="AJ78" s="436"/>
      <c r="AK78" s="578" t="str">
        <f t="shared" si="4"/>
        <v/>
      </c>
      <c r="AL78" s="435" t="str">
        <f t="shared" si="5"/>
        <v/>
      </c>
      <c r="AM78" s="463">
        <f t="shared" si="6"/>
        <v>0</v>
      </c>
      <c r="AN78" s="463" t="str">
        <f t="shared" si="7"/>
        <v/>
      </c>
      <c r="AO78" s="478" t="str">
        <f t="shared" si="8"/>
        <v/>
      </c>
      <c r="AP78" s="478" t="str">
        <f t="shared" si="9"/>
        <v/>
      </c>
      <c r="AQ78" s="478" t="str">
        <f t="shared" si="10"/>
        <v/>
      </c>
    </row>
    <row r="79" spans="1:43" s="563" customFormat="1" ht="41.25" customHeight="1">
      <c r="A79" s="530"/>
      <c r="B79" s="537" t="s">
        <v>3</v>
      </c>
      <c r="C79" s="497"/>
      <c r="D79" s="584">
        <f>D56</f>
        <v>0</v>
      </c>
      <c r="E79" s="584">
        <f>E56</f>
        <v>0</v>
      </c>
      <c r="F79" s="585" t="e">
        <f t="shared" si="0"/>
        <v>#DIV/0!</v>
      </c>
      <c r="G79" s="586">
        <f t="shared" ref="G79:H79" si="44">G56</f>
        <v>0</v>
      </c>
      <c r="H79" s="586">
        <f t="shared" si="44"/>
        <v>0</v>
      </c>
      <c r="I79" s="472" t="e">
        <f t="shared" si="2"/>
        <v>#DIV/0!</v>
      </c>
      <c r="J79" s="780"/>
      <c r="K79" s="780"/>
      <c r="L79" s="471">
        <f t="shared" ref="L79:M79" si="45">L56</f>
        <v>0</v>
      </c>
      <c r="M79" s="471">
        <f t="shared" si="45"/>
        <v>0</v>
      </c>
      <c r="N79" s="473"/>
      <c r="O79" s="473"/>
      <c r="P79" s="473"/>
      <c r="Q79" s="473"/>
      <c r="R79" s="473"/>
      <c r="S79" s="473"/>
      <c r="T79" s="473"/>
      <c r="U79" s="473"/>
      <c r="V79" s="473"/>
      <c r="W79" s="473"/>
      <c r="X79" s="474"/>
      <c r="Y79" s="475"/>
      <c r="Z79" s="475"/>
      <c r="AA79" s="475"/>
      <c r="AB79" s="475"/>
      <c r="AC79" s="475"/>
      <c r="AD79" s="475"/>
      <c r="AE79" s="475"/>
      <c r="AF79" s="475"/>
      <c r="AG79" s="476"/>
      <c r="AH79" s="521">
        <f>AH56</f>
        <v>0</v>
      </c>
      <c r="AI79" s="494"/>
      <c r="AJ79" s="441"/>
      <c r="AK79" s="578" t="str">
        <f t="shared" si="4"/>
        <v/>
      </c>
      <c r="AL79" s="435" t="str">
        <f t="shared" si="5"/>
        <v/>
      </c>
      <c r="AM79" s="463">
        <f t="shared" si="6"/>
        <v>0</v>
      </c>
      <c r="AN79" s="463" t="str">
        <f t="shared" si="7"/>
        <v/>
      </c>
      <c r="AO79" s="478" t="str">
        <f t="shared" si="8"/>
        <v/>
      </c>
      <c r="AP79" s="478" t="str">
        <f t="shared" si="9"/>
        <v/>
      </c>
      <c r="AQ79" s="478" t="str">
        <f t="shared" si="10"/>
        <v/>
      </c>
    </row>
    <row r="80" spans="1:43" ht="41.25" customHeight="1">
      <c r="A80" s="496"/>
      <c r="B80" s="446"/>
      <c r="C80" s="447"/>
      <c r="D80" s="437"/>
      <c r="E80" s="437"/>
      <c r="F80" s="588"/>
      <c r="G80" s="438"/>
      <c r="H80" s="438"/>
      <c r="I80" s="480"/>
      <c r="J80" s="588"/>
      <c r="K80" s="588"/>
      <c r="L80" s="486"/>
      <c r="M80" s="486"/>
      <c r="N80" s="481"/>
      <c r="O80" s="481"/>
      <c r="P80" s="481"/>
      <c r="Q80" s="481"/>
      <c r="R80" s="481"/>
      <c r="S80" s="481"/>
      <c r="T80" s="481"/>
      <c r="U80" s="481"/>
      <c r="V80" s="481"/>
      <c r="W80" s="481"/>
      <c r="X80" s="482"/>
      <c r="Y80" s="483"/>
      <c r="Z80" s="483"/>
      <c r="AA80" s="483"/>
      <c r="AB80" s="483"/>
      <c r="AC80" s="483"/>
      <c r="AD80" s="483"/>
      <c r="AE80" s="483"/>
      <c r="AF80" s="483"/>
      <c r="AG80" s="484"/>
      <c r="AH80" s="484"/>
      <c r="AI80" s="477"/>
      <c r="AJ80" s="436"/>
      <c r="AK80" s="578"/>
      <c r="AL80" s="435" t="str">
        <f t="shared" si="5"/>
        <v/>
      </c>
      <c r="AM80" s="463">
        <f t="shared" si="6"/>
        <v>0</v>
      </c>
      <c r="AN80" s="463" t="str">
        <f t="shared" si="7"/>
        <v/>
      </c>
    </row>
    <row r="81" spans="1:43" ht="41.25" customHeight="1">
      <c r="A81" s="530" t="s">
        <v>604</v>
      </c>
      <c r="B81" s="531" t="s">
        <v>151</v>
      </c>
      <c r="C81" s="448"/>
      <c r="D81" s="587">
        <f>D82+D89+D96+D97+D98</f>
        <v>0</v>
      </c>
      <c r="E81" s="587">
        <f>E82+E89+E96+E97+E98</f>
        <v>0</v>
      </c>
      <c r="F81" s="588" t="e">
        <f t="shared" si="0"/>
        <v>#DIV/0!</v>
      </c>
      <c r="G81" s="589">
        <f t="shared" ref="G81:H81" si="46">G82+G89+G96+G97+G98</f>
        <v>0</v>
      </c>
      <c r="H81" s="589">
        <f t="shared" si="46"/>
        <v>0</v>
      </c>
      <c r="I81" s="480" t="e">
        <f t="shared" si="2"/>
        <v>#DIV/0!</v>
      </c>
      <c r="J81" s="590"/>
      <c r="K81" s="590"/>
      <c r="L81" s="479">
        <f t="shared" ref="L81:M81" si="47">L82+L89+L96+L97+L98</f>
        <v>0</v>
      </c>
      <c r="M81" s="479">
        <f t="shared" si="47"/>
        <v>0</v>
      </c>
      <c r="N81" s="481"/>
      <c r="O81" s="481"/>
      <c r="P81" s="481"/>
      <c r="Q81" s="481"/>
      <c r="R81" s="481"/>
      <c r="S81" s="481"/>
      <c r="T81" s="481"/>
      <c r="U81" s="481"/>
      <c r="V81" s="481"/>
      <c r="W81" s="481"/>
      <c r="X81" s="482"/>
      <c r="Y81" s="483"/>
      <c r="Z81" s="483"/>
      <c r="AA81" s="483"/>
      <c r="AB81" s="483"/>
      <c r="AC81" s="483"/>
      <c r="AD81" s="483"/>
      <c r="AE81" s="483"/>
      <c r="AF81" s="483"/>
      <c r="AG81" s="484"/>
      <c r="AH81" s="519">
        <f>AH82+AH89+AH96+AH97+AH98</f>
        <v>0</v>
      </c>
      <c r="AI81" s="477"/>
      <c r="AJ81" s="782" t="s">
        <v>2027</v>
      </c>
      <c r="AK81" s="578" t="str">
        <f t="shared" si="4"/>
        <v/>
      </c>
      <c r="AL81" s="435" t="str">
        <f t="shared" si="5"/>
        <v/>
      </c>
      <c r="AM81" s="463">
        <f t="shared" si="6"/>
        <v>0</v>
      </c>
      <c r="AN81" s="463" t="str">
        <f t="shared" si="7"/>
        <v/>
      </c>
      <c r="AO81" s="478" t="str">
        <f t="shared" si="8"/>
        <v/>
      </c>
      <c r="AP81" s="478" t="str">
        <f t="shared" si="9"/>
        <v/>
      </c>
      <c r="AQ81" s="478" t="str">
        <f t="shared" si="10"/>
        <v/>
      </c>
    </row>
    <row r="82" spans="1:43" ht="41.25" customHeight="1">
      <c r="A82" s="525" t="s">
        <v>605</v>
      </c>
      <c r="B82" s="524" t="s">
        <v>152</v>
      </c>
      <c r="C82" s="447"/>
      <c r="D82" s="587">
        <f>SUM(D83:D88)</f>
        <v>0</v>
      </c>
      <c r="E82" s="587">
        <f>SUM(E83:E88)</f>
        <v>0</v>
      </c>
      <c r="F82" s="588" t="e">
        <f t="shared" si="0"/>
        <v>#DIV/0!</v>
      </c>
      <c r="G82" s="589">
        <f t="shared" ref="G82:H82" si="48">SUM(G83:G88)</f>
        <v>0</v>
      </c>
      <c r="H82" s="589">
        <f t="shared" si="48"/>
        <v>0</v>
      </c>
      <c r="I82" s="480" t="e">
        <f t="shared" si="2"/>
        <v>#DIV/0!</v>
      </c>
      <c r="J82" s="590"/>
      <c r="K82" s="590"/>
      <c r="L82" s="479">
        <f t="shared" ref="L82:M82" si="49">SUM(L83:L88)</f>
        <v>0</v>
      </c>
      <c r="M82" s="479">
        <f t="shared" si="49"/>
        <v>0</v>
      </c>
      <c r="N82" s="481"/>
      <c r="O82" s="481"/>
      <c r="P82" s="481"/>
      <c r="Q82" s="481"/>
      <c r="R82" s="481"/>
      <c r="S82" s="481"/>
      <c r="T82" s="481"/>
      <c r="U82" s="481"/>
      <c r="V82" s="481"/>
      <c r="W82" s="481"/>
      <c r="X82" s="482"/>
      <c r="Y82" s="483"/>
      <c r="Z82" s="483"/>
      <c r="AA82" s="483"/>
      <c r="AB82" s="483"/>
      <c r="AC82" s="483"/>
      <c r="AD82" s="483"/>
      <c r="AE82" s="483"/>
      <c r="AF82" s="483"/>
      <c r="AG82" s="484"/>
      <c r="AH82" s="519">
        <f>SUM(AH83:AH88)</f>
        <v>0</v>
      </c>
      <c r="AI82" s="477"/>
      <c r="AJ82" s="436"/>
      <c r="AK82" s="578" t="str">
        <f t="shared" si="4"/>
        <v/>
      </c>
      <c r="AL82" s="435" t="str">
        <f t="shared" si="5"/>
        <v/>
      </c>
      <c r="AM82" s="463">
        <f t="shared" si="6"/>
        <v>0</v>
      </c>
      <c r="AN82" s="463" t="str">
        <f t="shared" si="7"/>
        <v/>
      </c>
      <c r="AO82" s="478" t="str">
        <f t="shared" si="8"/>
        <v/>
      </c>
      <c r="AP82" s="478" t="str">
        <f t="shared" si="9"/>
        <v/>
      </c>
      <c r="AQ82" s="478" t="str">
        <f t="shared" si="10"/>
        <v/>
      </c>
    </row>
    <row r="83" spans="1:43" ht="41.25" customHeight="1">
      <c r="A83" s="487" t="s">
        <v>606</v>
      </c>
      <c r="B83" s="446" t="s">
        <v>1311</v>
      </c>
      <c r="C83" s="447"/>
      <c r="D83" s="437"/>
      <c r="E83" s="437"/>
      <c r="F83" s="588" t="e">
        <f t="shared" si="0"/>
        <v>#DIV/0!</v>
      </c>
      <c r="G83" s="438"/>
      <c r="H83" s="438"/>
      <c r="I83" s="480" t="e">
        <f t="shared" si="2"/>
        <v>#DIV/0!</v>
      </c>
      <c r="J83" s="588"/>
      <c r="K83" s="588"/>
      <c r="L83" s="437"/>
      <c r="M83" s="437"/>
      <c r="N83" s="481"/>
      <c r="O83" s="481"/>
      <c r="P83" s="481"/>
      <c r="Q83" s="481"/>
      <c r="R83" s="481"/>
      <c r="S83" s="481"/>
      <c r="T83" s="481"/>
      <c r="U83" s="481"/>
      <c r="V83" s="481"/>
      <c r="W83" s="481"/>
      <c r="X83" s="482"/>
      <c r="Y83" s="483"/>
      <c r="Z83" s="483"/>
      <c r="AA83" s="483"/>
      <c r="AB83" s="483"/>
      <c r="AC83" s="483"/>
      <c r="AD83" s="483"/>
      <c r="AE83" s="483"/>
      <c r="AF83" s="483"/>
      <c r="AG83" s="484"/>
      <c r="AH83" s="436">
        <f t="shared" ref="AH83:AH88" si="50">(L83*M83)/100000</f>
        <v>0</v>
      </c>
      <c r="AI83" s="477"/>
      <c r="AJ83" s="436"/>
      <c r="AK83" s="578" t="str">
        <f t="shared" si="4"/>
        <v/>
      </c>
      <c r="AL83" s="435" t="str">
        <f t="shared" si="5"/>
        <v/>
      </c>
      <c r="AM83" s="463">
        <f t="shared" si="6"/>
        <v>0</v>
      </c>
      <c r="AN83" s="463" t="str">
        <f t="shared" si="7"/>
        <v/>
      </c>
      <c r="AO83" s="478" t="str">
        <f t="shared" si="8"/>
        <v/>
      </c>
      <c r="AP83" s="478" t="str">
        <f t="shared" si="9"/>
        <v/>
      </c>
      <c r="AQ83" s="478" t="str">
        <f t="shared" si="10"/>
        <v/>
      </c>
    </row>
    <row r="84" spans="1:43" ht="41.25" customHeight="1">
      <c r="A84" s="487" t="s">
        <v>608</v>
      </c>
      <c r="B84" s="446" t="s">
        <v>1312</v>
      </c>
      <c r="C84" s="447"/>
      <c r="D84" s="437"/>
      <c r="E84" s="437"/>
      <c r="F84" s="588" t="e">
        <f t="shared" si="0"/>
        <v>#DIV/0!</v>
      </c>
      <c r="G84" s="438"/>
      <c r="H84" s="438"/>
      <c r="I84" s="480" t="e">
        <f t="shared" si="2"/>
        <v>#DIV/0!</v>
      </c>
      <c r="J84" s="588"/>
      <c r="K84" s="588"/>
      <c r="L84" s="437"/>
      <c r="M84" s="437"/>
      <c r="N84" s="481"/>
      <c r="O84" s="481"/>
      <c r="P84" s="481"/>
      <c r="Q84" s="481"/>
      <c r="R84" s="481"/>
      <c r="S84" s="481"/>
      <c r="T84" s="481"/>
      <c r="U84" s="481"/>
      <c r="V84" s="481"/>
      <c r="W84" s="481"/>
      <c r="X84" s="482"/>
      <c r="Y84" s="483"/>
      <c r="Z84" s="483"/>
      <c r="AA84" s="483"/>
      <c r="AB84" s="483"/>
      <c r="AC84" s="483"/>
      <c r="AD84" s="483"/>
      <c r="AE84" s="483"/>
      <c r="AF84" s="483"/>
      <c r="AG84" s="484"/>
      <c r="AH84" s="436">
        <f t="shared" si="50"/>
        <v>0</v>
      </c>
      <c r="AI84" s="477"/>
      <c r="AJ84" s="436"/>
      <c r="AK84" s="578" t="str">
        <f t="shared" si="4"/>
        <v/>
      </c>
      <c r="AL84" s="435" t="str">
        <f t="shared" si="5"/>
        <v/>
      </c>
      <c r="AM84" s="463">
        <f t="shared" si="6"/>
        <v>0</v>
      </c>
      <c r="AN84" s="463" t="str">
        <f t="shared" si="7"/>
        <v/>
      </c>
      <c r="AO84" s="478" t="str">
        <f t="shared" si="8"/>
        <v/>
      </c>
      <c r="AP84" s="478" t="str">
        <f t="shared" si="9"/>
        <v/>
      </c>
      <c r="AQ84" s="478" t="str">
        <f t="shared" si="10"/>
        <v/>
      </c>
    </row>
    <row r="85" spans="1:43" ht="41.25" customHeight="1">
      <c r="A85" s="487" t="s">
        <v>610</v>
      </c>
      <c r="B85" s="446" t="s">
        <v>611</v>
      </c>
      <c r="C85" s="447"/>
      <c r="D85" s="437"/>
      <c r="E85" s="437"/>
      <c r="F85" s="588" t="e">
        <f t="shared" si="0"/>
        <v>#DIV/0!</v>
      </c>
      <c r="G85" s="438"/>
      <c r="H85" s="438"/>
      <c r="I85" s="480" t="e">
        <f t="shared" si="2"/>
        <v>#DIV/0!</v>
      </c>
      <c r="J85" s="588"/>
      <c r="K85" s="588"/>
      <c r="L85" s="437"/>
      <c r="M85" s="437"/>
      <c r="N85" s="481"/>
      <c r="O85" s="481"/>
      <c r="P85" s="481"/>
      <c r="Q85" s="481"/>
      <c r="R85" s="481"/>
      <c r="S85" s="481"/>
      <c r="T85" s="481"/>
      <c r="U85" s="481"/>
      <c r="V85" s="481"/>
      <c r="W85" s="481"/>
      <c r="X85" s="482"/>
      <c r="Y85" s="483"/>
      <c r="Z85" s="483"/>
      <c r="AA85" s="483"/>
      <c r="AB85" s="483"/>
      <c r="AC85" s="483"/>
      <c r="AD85" s="483"/>
      <c r="AE85" s="483"/>
      <c r="AF85" s="483"/>
      <c r="AG85" s="484"/>
      <c r="AH85" s="436">
        <f t="shared" si="50"/>
        <v>0</v>
      </c>
      <c r="AI85" s="477"/>
      <c r="AJ85" s="436"/>
      <c r="AK85" s="578" t="str">
        <f t="shared" ref="AK85:AK178" si="51">IF(OR(AO85="The proposed budget is more that 30% increase over FY 12-13 budget. Consider revising or provide explanation",AP85="Please check, there is a proposed budget but FY 12-13 expenditure is  &lt;30%", AP85="Please check, there is a proposed budget but FY 12-13 expenditure is  &lt;50%", AP85="Please check, there is a proposed budget but FY 12-13 expenditure is  &lt;60%",AQ85="New activity? If not kindly provide the details of the progress (physical and financial) for FY 2012-13"),1,"")</f>
        <v/>
      </c>
      <c r="AL85" s="435" t="str">
        <f t="shared" ref="AL85:AL178" si="52">IF(AND(G85&gt;=0.00000000001,H85&gt;=0.0000000000001),H85/G85*100,"")</f>
        <v/>
      </c>
      <c r="AM85" s="463">
        <f t="shared" ref="AM85:AM178" si="53">AH85-G85</f>
        <v>0</v>
      </c>
      <c r="AN85" s="463" t="str">
        <f t="shared" ref="AN85:AN178" si="54">IF(AND(G85&gt;=0.00000000001,AH85&gt;=0.0000000000001),((AH85-G85)/G85)*100,"")</f>
        <v/>
      </c>
      <c r="AO85" s="478" t="str">
        <f t="shared" ref="AO85:AO178" si="55">IF(AND(G85&gt;=0.000000001,AN85&gt;=30.000000000001),"The proposed budget is more that 30% increase over FY 12-13 budget. Consider revising or provide explanation","")</f>
        <v/>
      </c>
      <c r="AP85" s="478" t="str">
        <f t="shared" ref="AP85:AP178" si="56">IF(AND(AL85&lt;30,AM85&gt;=0.000001),"Please check, there is a proposed budget but FY 12-13 expenditure is  &lt;30%","")&amp;IF(AND(AL85&gt;30,AL85&lt;50,AM85&gt;=0.000001),"Please check, there is a proposed budget but FY 12-13 expenditure is  &lt;50%","")&amp;IF(AND(AL85&gt;50,AL85&lt;60,AM85&gt;=0.000001),"Please check, there is a proposed budget but FY 12-13 expenditure is  &lt;60%","")</f>
        <v/>
      </c>
      <c r="AQ85" s="478" t="str">
        <f t="shared" ref="AQ85:AQ178" si="57">IF(AND(G85=0,AH85&gt;=0.0000001), "New activity? If not kindly provide the details of the progress (physical and financial) for FY 2012-13", "")</f>
        <v/>
      </c>
    </row>
    <row r="86" spans="1:43" ht="41.25" customHeight="1">
      <c r="A86" s="487" t="s">
        <v>612</v>
      </c>
      <c r="B86" s="446" t="s">
        <v>155</v>
      </c>
      <c r="C86" s="447"/>
      <c r="D86" s="437"/>
      <c r="E86" s="437"/>
      <c r="F86" s="588" t="e">
        <f t="shared" si="0"/>
        <v>#DIV/0!</v>
      </c>
      <c r="G86" s="438"/>
      <c r="H86" s="438"/>
      <c r="I86" s="480" t="e">
        <f t="shared" si="2"/>
        <v>#DIV/0!</v>
      </c>
      <c r="J86" s="588"/>
      <c r="K86" s="588"/>
      <c r="L86" s="437"/>
      <c r="M86" s="437"/>
      <c r="N86" s="481"/>
      <c r="O86" s="481"/>
      <c r="P86" s="481"/>
      <c r="Q86" s="481"/>
      <c r="R86" s="481"/>
      <c r="S86" s="481"/>
      <c r="T86" s="481"/>
      <c r="U86" s="481"/>
      <c r="V86" s="481"/>
      <c r="W86" s="481"/>
      <c r="X86" s="482"/>
      <c r="Y86" s="483"/>
      <c r="Z86" s="483"/>
      <c r="AA86" s="483"/>
      <c r="AB86" s="483"/>
      <c r="AC86" s="483"/>
      <c r="AD86" s="483"/>
      <c r="AE86" s="483"/>
      <c r="AF86" s="483"/>
      <c r="AG86" s="484"/>
      <c r="AH86" s="436">
        <f t="shared" si="50"/>
        <v>0</v>
      </c>
      <c r="AI86" s="477"/>
      <c r="AJ86" s="436"/>
      <c r="AK86" s="578" t="str">
        <f t="shared" si="51"/>
        <v/>
      </c>
      <c r="AL86" s="435" t="str">
        <f t="shared" si="52"/>
        <v/>
      </c>
      <c r="AM86" s="463">
        <f t="shared" si="53"/>
        <v>0</v>
      </c>
      <c r="AN86" s="463" t="str">
        <f t="shared" si="54"/>
        <v/>
      </c>
      <c r="AO86" s="478" t="str">
        <f t="shared" si="55"/>
        <v/>
      </c>
      <c r="AP86" s="478" t="str">
        <f t="shared" si="56"/>
        <v/>
      </c>
      <c r="AQ86" s="478" t="str">
        <f t="shared" si="57"/>
        <v/>
      </c>
    </row>
    <row r="87" spans="1:43" ht="41.25" customHeight="1">
      <c r="A87" s="487" t="s">
        <v>614</v>
      </c>
      <c r="B87" s="446" t="s">
        <v>1316</v>
      </c>
      <c r="C87" s="447"/>
      <c r="D87" s="437"/>
      <c r="E87" s="437"/>
      <c r="F87" s="588" t="e">
        <f t="shared" si="0"/>
        <v>#DIV/0!</v>
      </c>
      <c r="G87" s="438"/>
      <c r="H87" s="438"/>
      <c r="I87" s="480" t="e">
        <f t="shared" si="2"/>
        <v>#DIV/0!</v>
      </c>
      <c r="J87" s="588"/>
      <c r="K87" s="588"/>
      <c r="L87" s="437"/>
      <c r="M87" s="437"/>
      <c r="N87" s="481"/>
      <c r="O87" s="481"/>
      <c r="P87" s="481"/>
      <c r="Q87" s="481"/>
      <c r="R87" s="481"/>
      <c r="S87" s="481"/>
      <c r="T87" s="481"/>
      <c r="U87" s="481"/>
      <c r="V87" s="481"/>
      <c r="W87" s="481"/>
      <c r="X87" s="482"/>
      <c r="Y87" s="483"/>
      <c r="Z87" s="483"/>
      <c r="AA87" s="483"/>
      <c r="AB87" s="483"/>
      <c r="AC87" s="483"/>
      <c r="AD87" s="483"/>
      <c r="AE87" s="483"/>
      <c r="AF87" s="483"/>
      <c r="AG87" s="484"/>
      <c r="AH87" s="436">
        <f t="shared" si="50"/>
        <v>0</v>
      </c>
      <c r="AI87" s="477"/>
      <c r="AJ87" s="436"/>
      <c r="AK87" s="578" t="str">
        <f t="shared" si="51"/>
        <v/>
      </c>
      <c r="AL87" s="435" t="str">
        <f t="shared" si="52"/>
        <v/>
      </c>
      <c r="AM87" s="463">
        <f t="shared" si="53"/>
        <v>0</v>
      </c>
      <c r="AN87" s="463" t="str">
        <f t="shared" si="54"/>
        <v/>
      </c>
      <c r="AO87" s="478" t="str">
        <f t="shared" si="55"/>
        <v/>
      </c>
      <c r="AP87" s="478" t="str">
        <f t="shared" si="56"/>
        <v/>
      </c>
      <c r="AQ87" s="478" t="str">
        <f t="shared" si="57"/>
        <v/>
      </c>
    </row>
    <row r="88" spans="1:43" ht="41.25" customHeight="1">
      <c r="A88" s="487" t="s">
        <v>616</v>
      </c>
      <c r="B88" s="446" t="s">
        <v>157</v>
      </c>
      <c r="C88" s="447"/>
      <c r="D88" s="437"/>
      <c r="E88" s="437"/>
      <c r="F88" s="588" t="e">
        <f t="shared" si="0"/>
        <v>#DIV/0!</v>
      </c>
      <c r="G88" s="438"/>
      <c r="H88" s="438"/>
      <c r="I88" s="480" t="e">
        <f t="shared" si="2"/>
        <v>#DIV/0!</v>
      </c>
      <c r="J88" s="588"/>
      <c r="K88" s="588"/>
      <c r="L88" s="437"/>
      <c r="M88" s="437"/>
      <c r="N88" s="481"/>
      <c r="O88" s="481"/>
      <c r="P88" s="481"/>
      <c r="Q88" s="481"/>
      <c r="R88" s="481"/>
      <c r="S88" s="481"/>
      <c r="T88" s="481"/>
      <c r="U88" s="481"/>
      <c r="V88" s="481"/>
      <c r="W88" s="481"/>
      <c r="X88" s="482"/>
      <c r="Y88" s="483"/>
      <c r="Z88" s="483"/>
      <c r="AA88" s="483"/>
      <c r="AB88" s="483"/>
      <c r="AC88" s="483"/>
      <c r="AD88" s="483"/>
      <c r="AE88" s="483"/>
      <c r="AF88" s="483"/>
      <c r="AG88" s="484"/>
      <c r="AH88" s="436">
        <f t="shared" si="50"/>
        <v>0</v>
      </c>
      <c r="AI88" s="477"/>
      <c r="AJ88" s="436"/>
      <c r="AK88" s="578" t="str">
        <f t="shared" si="51"/>
        <v/>
      </c>
      <c r="AL88" s="435" t="str">
        <f t="shared" si="52"/>
        <v/>
      </c>
      <c r="AM88" s="463">
        <f t="shared" si="53"/>
        <v>0</v>
      </c>
      <c r="AN88" s="463" t="str">
        <f t="shared" si="54"/>
        <v/>
      </c>
      <c r="AO88" s="478" t="str">
        <f t="shared" si="55"/>
        <v/>
      </c>
      <c r="AP88" s="478" t="str">
        <f t="shared" si="56"/>
        <v/>
      </c>
      <c r="AQ88" s="478" t="str">
        <f t="shared" si="57"/>
        <v/>
      </c>
    </row>
    <row r="89" spans="1:43" ht="41.25" customHeight="1">
      <c r="A89" s="525" t="s">
        <v>618</v>
      </c>
      <c r="B89" s="524" t="s">
        <v>158</v>
      </c>
      <c r="C89" s="447"/>
      <c r="D89" s="587">
        <f>SUM(D90:D95)</f>
        <v>0</v>
      </c>
      <c r="E89" s="587">
        <f>SUM(E90:E95)</f>
        <v>0</v>
      </c>
      <c r="F89" s="588" t="e">
        <f t="shared" si="0"/>
        <v>#DIV/0!</v>
      </c>
      <c r="G89" s="589">
        <f t="shared" ref="G89:H89" si="58">SUM(G90:G95)</f>
        <v>0</v>
      </c>
      <c r="H89" s="589">
        <f t="shared" si="58"/>
        <v>0</v>
      </c>
      <c r="I89" s="480" t="e">
        <f t="shared" si="2"/>
        <v>#DIV/0!</v>
      </c>
      <c r="J89" s="590"/>
      <c r="K89" s="590"/>
      <c r="L89" s="479">
        <f t="shared" ref="L89:M89" si="59">SUM(L90:L95)</f>
        <v>0</v>
      </c>
      <c r="M89" s="479">
        <f t="shared" si="59"/>
        <v>0</v>
      </c>
      <c r="N89" s="481"/>
      <c r="O89" s="481"/>
      <c r="P89" s="481"/>
      <c r="Q89" s="481"/>
      <c r="R89" s="481"/>
      <c r="S89" s="481"/>
      <c r="T89" s="481"/>
      <c r="U89" s="481"/>
      <c r="V89" s="481"/>
      <c r="W89" s="481"/>
      <c r="X89" s="482"/>
      <c r="Y89" s="483"/>
      <c r="Z89" s="483"/>
      <c r="AA89" s="483"/>
      <c r="AB89" s="483"/>
      <c r="AC89" s="483"/>
      <c r="AD89" s="483"/>
      <c r="AE89" s="483"/>
      <c r="AF89" s="483"/>
      <c r="AG89" s="484"/>
      <c r="AH89" s="519">
        <f>SUM(AH90:AH95)</f>
        <v>0</v>
      </c>
      <c r="AI89" s="477"/>
      <c r="AJ89" s="436"/>
      <c r="AK89" s="578" t="str">
        <f t="shared" si="51"/>
        <v/>
      </c>
      <c r="AL89" s="435" t="str">
        <f t="shared" si="52"/>
        <v/>
      </c>
      <c r="AM89" s="463">
        <f t="shared" si="53"/>
        <v>0</v>
      </c>
      <c r="AN89" s="463" t="str">
        <f t="shared" si="54"/>
        <v/>
      </c>
      <c r="AO89" s="478" t="str">
        <f t="shared" si="55"/>
        <v/>
      </c>
      <c r="AP89" s="478" t="str">
        <f t="shared" si="56"/>
        <v/>
      </c>
      <c r="AQ89" s="478" t="str">
        <f t="shared" si="57"/>
        <v/>
      </c>
    </row>
    <row r="90" spans="1:43" ht="41.25" customHeight="1">
      <c r="A90" s="487" t="s">
        <v>619</v>
      </c>
      <c r="B90" s="446" t="s">
        <v>320</v>
      </c>
      <c r="C90" s="447"/>
      <c r="D90" s="437"/>
      <c r="E90" s="437"/>
      <c r="F90" s="588" t="e">
        <f t="shared" si="0"/>
        <v>#DIV/0!</v>
      </c>
      <c r="G90" s="438"/>
      <c r="H90" s="438"/>
      <c r="I90" s="480" t="e">
        <f t="shared" si="2"/>
        <v>#DIV/0!</v>
      </c>
      <c r="J90" s="588"/>
      <c r="K90" s="588"/>
      <c r="L90" s="437"/>
      <c r="M90" s="437"/>
      <c r="N90" s="481"/>
      <c r="O90" s="481"/>
      <c r="P90" s="481"/>
      <c r="Q90" s="481"/>
      <c r="R90" s="481"/>
      <c r="S90" s="481"/>
      <c r="T90" s="481"/>
      <c r="U90" s="481"/>
      <c r="V90" s="481"/>
      <c r="W90" s="481"/>
      <c r="X90" s="482"/>
      <c r="Y90" s="483"/>
      <c r="Z90" s="483"/>
      <c r="AA90" s="483"/>
      <c r="AB90" s="483"/>
      <c r="AC90" s="483"/>
      <c r="AD90" s="483"/>
      <c r="AE90" s="483"/>
      <c r="AF90" s="483"/>
      <c r="AG90" s="484"/>
      <c r="AH90" s="436">
        <f t="shared" ref="AH90:AH94" si="60">(L90*M90)/100000</f>
        <v>0</v>
      </c>
      <c r="AI90" s="477"/>
      <c r="AJ90" s="436"/>
      <c r="AK90" s="578" t="str">
        <f t="shared" si="51"/>
        <v/>
      </c>
      <c r="AL90" s="435" t="str">
        <f t="shared" si="52"/>
        <v/>
      </c>
      <c r="AM90" s="463">
        <f t="shared" si="53"/>
        <v>0</v>
      </c>
      <c r="AN90" s="463" t="str">
        <f t="shared" si="54"/>
        <v/>
      </c>
      <c r="AO90" s="478" t="str">
        <f t="shared" si="55"/>
        <v/>
      </c>
      <c r="AP90" s="478" t="str">
        <f t="shared" si="56"/>
        <v/>
      </c>
      <c r="AQ90" s="478" t="str">
        <f t="shared" si="57"/>
        <v/>
      </c>
    </row>
    <row r="91" spans="1:43" ht="41.25" customHeight="1">
      <c r="A91" s="487" t="s">
        <v>620</v>
      </c>
      <c r="B91" s="446" t="s">
        <v>1317</v>
      </c>
      <c r="C91" s="447"/>
      <c r="D91" s="437"/>
      <c r="E91" s="437"/>
      <c r="F91" s="588" t="e">
        <f t="shared" si="0"/>
        <v>#DIV/0!</v>
      </c>
      <c r="G91" s="438"/>
      <c r="H91" s="438"/>
      <c r="I91" s="480" t="e">
        <f t="shared" si="2"/>
        <v>#DIV/0!</v>
      </c>
      <c r="J91" s="588"/>
      <c r="K91" s="588"/>
      <c r="L91" s="437"/>
      <c r="M91" s="437"/>
      <c r="N91" s="481"/>
      <c r="O91" s="481"/>
      <c r="P91" s="481"/>
      <c r="Q91" s="481"/>
      <c r="R91" s="481"/>
      <c r="S91" s="481"/>
      <c r="T91" s="481"/>
      <c r="U91" s="481"/>
      <c r="V91" s="481"/>
      <c r="W91" s="481"/>
      <c r="X91" s="482"/>
      <c r="Y91" s="483"/>
      <c r="Z91" s="483"/>
      <c r="AA91" s="483"/>
      <c r="AB91" s="483"/>
      <c r="AC91" s="483"/>
      <c r="AD91" s="483"/>
      <c r="AE91" s="483"/>
      <c r="AF91" s="483"/>
      <c r="AG91" s="484"/>
      <c r="AH91" s="436">
        <f t="shared" si="60"/>
        <v>0</v>
      </c>
      <c r="AI91" s="477"/>
      <c r="AJ91" s="436"/>
      <c r="AK91" s="578" t="str">
        <f t="shared" si="51"/>
        <v/>
      </c>
      <c r="AL91" s="435" t="str">
        <f t="shared" si="52"/>
        <v/>
      </c>
      <c r="AM91" s="463">
        <f t="shared" si="53"/>
        <v>0</v>
      </c>
      <c r="AN91" s="463" t="str">
        <f t="shared" si="54"/>
        <v/>
      </c>
      <c r="AO91" s="478" t="str">
        <f t="shared" si="55"/>
        <v/>
      </c>
      <c r="AP91" s="478" t="str">
        <f t="shared" si="56"/>
        <v/>
      </c>
      <c r="AQ91" s="478" t="str">
        <f t="shared" si="57"/>
        <v/>
      </c>
    </row>
    <row r="92" spans="1:43" ht="41.25" customHeight="1">
      <c r="A92" s="487" t="s">
        <v>1874</v>
      </c>
      <c r="B92" s="446" t="s">
        <v>294</v>
      </c>
      <c r="C92" s="447"/>
      <c r="D92" s="437"/>
      <c r="E92" s="437"/>
      <c r="F92" s="588" t="e">
        <f t="shared" si="0"/>
        <v>#DIV/0!</v>
      </c>
      <c r="G92" s="438"/>
      <c r="H92" s="438"/>
      <c r="I92" s="480" t="e">
        <f t="shared" si="2"/>
        <v>#DIV/0!</v>
      </c>
      <c r="J92" s="588"/>
      <c r="K92" s="588"/>
      <c r="L92" s="437"/>
      <c r="M92" s="437"/>
      <c r="N92" s="481"/>
      <c r="O92" s="481"/>
      <c r="P92" s="481"/>
      <c r="Q92" s="481"/>
      <c r="R92" s="481"/>
      <c r="S92" s="481"/>
      <c r="T92" s="481"/>
      <c r="U92" s="481"/>
      <c r="V92" s="481"/>
      <c r="W92" s="481"/>
      <c r="X92" s="482"/>
      <c r="Y92" s="483"/>
      <c r="Z92" s="483"/>
      <c r="AA92" s="483"/>
      <c r="AB92" s="483"/>
      <c r="AC92" s="483"/>
      <c r="AD92" s="483"/>
      <c r="AE92" s="483"/>
      <c r="AF92" s="483"/>
      <c r="AG92" s="484"/>
      <c r="AH92" s="436">
        <f t="shared" si="60"/>
        <v>0</v>
      </c>
      <c r="AI92" s="477"/>
      <c r="AJ92" s="436"/>
      <c r="AK92" s="578" t="str">
        <f t="shared" si="51"/>
        <v/>
      </c>
      <c r="AL92" s="435" t="str">
        <f t="shared" si="52"/>
        <v/>
      </c>
      <c r="AM92" s="463">
        <f t="shared" si="53"/>
        <v>0</v>
      </c>
      <c r="AN92" s="463" t="str">
        <f t="shared" si="54"/>
        <v/>
      </c>
      <c r="AO92" s="478" t="str">
        <f t="shared" si="55"/>
        <v/>
      </c>
      <c r="AP92" s="478" t="str">
        <f t="shared" si="56"/>
        <v/>
      </c>
      <c r="AQ92" s="478" t="str">
        <f t="shared" si="57"/>
        <v/>
      </c>
    </row>
    <row r="93" spans="1:43" ht="41.25" customHeight="1">
      <c r="A93" s="487" t="s">
        <v>622</v>
      </c>
      <c r="B93" s="446" t="s">
        <v>159</v>
      </c>
      <c r="C93" s="447"/>
      <c r="D93" s="437"/>
      <c r="E93" s="437"/>
      <c r="F93" s="588" t="e">
        <f t="shared" si="0"/>
        <v>#DIV/0!</v>
      </c>
      <c r="G93" s="438"/>
      <c r="H93" s="438"/>
      <c r="I93" s="480" t="e">
        <f t="shared" si="2"/>
        <v>#DIV/0!</v>
      </c>
      <c r="J93" s="588"/>
      <c r="K93" s="588"/>
      <c r="L93" s="437"/>
      <c r="M93" s="437"/>
      <c r="N93" s="481"/>
      <c r="O93" s="481"/>
      <c r="P93" s="481"/>
      <c r="Q93" s="481"/>
      <c r="R93" s="481"/>
      <c r="S93" s="481"/>
      <c r="T93" s="481"/>
      <c r="U93" s="481"/>
      <c r="V93" s="481"/>
      <c r="W93" s="481"/>
      <c r="X93" s="482"/>
      <c r="Y93" s="483"/>
      <c r="Z93" s="483"/>
      <c r="AA93" s="483"/>
      <c r="AB93" s="483"/>
      <c r="AC93" s="483"/>
      <c r="AD93" s="483"/>
      <c r="AE93" s="483"/>
      <c r="AF93" s="483"/>
      <c r="AG93" s="484"/>
      <c r="AH93" s="436">
        <f t="shared" si="60"/>
        <v>0</v>
      </c>
      <c r="AI93" s="477"/>
      <c r="AJ93" s="436"/>
      <c r="AK93" s="578" t="str">
        <f t="shared" si="51"/>
        <v/>
      </c>
      <c r="AL93" s="435" t="str">
        <f t="shared" si="52"/>
        <v/>
      </c>
      <c r="AM93" s="463">
        <f t="shared" si="53"/>
        <v>0</v>
      </c>
      <c r="AN93" s="463" t="str">
        <f t="shared" si="54"/>
        <v/>
      </c>
      <c r="AO93" s="478" t="str">
        <f t="shared" si="55"/>
        <v/>
      </c>
      <c r="AP93" s="478" t="str">
        <f t="shared" si="56"/>
        <v/>
      </c>
      <c r="AQ93" s="478" t="str">
        <f t="shared" si="57"/>
        <v/>
      </c>
    </row>
    <row r="94" spans="1:43" ht="41.25" customHeight="1">
      <c r="A94" s="487" t="s">
        <v>624</v>
      </c>
      <c r="B94" s="446" t="s">
        <v>323</v>
      </c>
      <c r="C94" s="447"/>
      <c r="D94" s="437"/>
      <c r="E94" s="437"/>
      <c r="F94" s="588" t="e">
        <f t="shared" si="0"/>
        <v>#DIV/0!</v>
      </c>
      <c r="G94" s="438"/>
      <c r="H94" s="438"/>
      <c r="I94" s="480" t="e">
        <f t="shared" si="2"/>
        <v>#DIV/0!</v>
      </c>
      <c r="J94" s="588"/>
      <c r="K94" s="588"/>
      <c r="L94" s="437"/>
      <c r="M94" s="437"/>
      <c r="N94" s="481"/>
      <c r="O94" s="481"/>
      <c r="P94" s="481"/>
      <c r="Q94" s="481"/>
      <c r="R94" s="481"/>
      <c r="S94" s="481"/>
      <c r="T94" s="481"/>
      <c r="U94" s="481"/>
      <c r="V94" s="481"/>
      <c r="W94" s="481"/>
      <c r="X94" s="482"/>
      <c r="Y94" s="483"/>
      <c r="Z94" s="483"/>
      <c r="AA94" s="483"/>
      <c r="AB94" s="483"/>
      <c r="AC94" s="483"/>
      <c r="AD94" s="483"/>
      <c r="AE94" s="483"/>
      <c r="AF94" s="483"/>
      <c r="AG94" s="484"/>
      <c r="AH94" s="436">
        <f t="shared" si="60"/>
        <v>0</v>
      </c>
      <c r="AI94" s="477"/>
      <c r="AJ94" s="436"/>
      <c r="AK94" s="578" t="str">
        <f t="shared" si="51"/>
        <v/>
      </c>
      <c r="AL94" s="435" t="str">
        <f t="shared" si="52"/>
        <v/>
      </c>
      <c r="AM94" s="463">
        <f t="shared" si="53"/>
        <v>0</v>
      </c>
      <c r="AN94" s="463" t="str">
        <f t="shared" si="54"/>
        <v/>
      </c>
      <c r="AO94" s="478" t="str">
        <f t="shared" si="55"/>
        <v/>
      </c>
      <c r="AP94" s="478" t="str">
        <f t="shared" si="56"/>
        <v/>
      </c>
      <c r="AQ94" s="478" t="str">
        <f t="shared" si="57"/>
        <v/>
      </c>
    </row>
    <row r="95" spans="1:43" ht="41.25" customHeight="1">
      <c r="A95" s="487" t="s">
        <v>626</v>
      </c>
      <c r="B95" s="446" t="s">
        <v>326</v>
      </c>
      <c r="C95" s="447"/>
      <c r="D95" s="437"/>
      <c r="E95" s="437"/>
      <c r="F95" s="588" t="e">
        <f t="shared" ref="F95:F222" si="61">E95/D95*100</f>
        <v>#DIV/0!</v>
      </c>
      <c r="G95" s="438"/>
      <c r="H95" s="438"/>
      <c r="I95" s="480" t="e">
        <f t="shared" ref="I95:I222" si="62">H95/G95*100</f>
        <v>#DIV/0!</v>
      </c>
      <c r="J95" s="588"/>
      <c r="K95" s="588"/>
      <c r="L95" s="486"/>
      <c r="M95" s="486"/>
      <c r="N95" s="481"/>
      <c r="O95" s="481"/>
      <c r="P95" s="481"/>
      <c r="Q95" s="481"/>
      <c r="R95" s="481"/>
      <c r="S95" s="481"/>
      <c r="T95" s="481"/>
      <c r="U95" s="481"/>
      <c r="V95" s="481"/>
      <c r="W95" s="481"/>
      <c r="X95" s="482"/>
      <c r="Y95" s="483"/>
      <c r="Z95" s="483"/>
      <c r="AA95" s="483"/>
      <c r="AB95" s="483"/>
      <c r="AC95" s="483"/>
      <c r="AD95" s="483"/>
      <c r="AE95" s="483"/>
      <c r="AF95" s="483"/>
      <c r="AG95" s="484"/>
      <c r="AH95" s="484">
        <f>(L95*M95)/100000</f>
        <v>0</v>
      </c>
      <c r="AI95" s="477"/>
      <c r="AJ95" s="436"/>
      <c r="AK95" s="578" t="str">
        <f t="shared" si="51"/>
        <v/>
      </c>
      <c r="AL95" s="435" t="str">
        <f t="shared" si="52"/>
        <v/>
      </c>
      <c r="AM95" s="463">
        <f t="shared" si="53"/>
        <v>0</v>
      </c>
      <c r="AN95" s="463" t="str">
        <f t="shared" si="54"/>
        <v/>
      </c>
      <c r="AO95" s="478" t="str">
        <f t="shared" si="55"/>
        <v/>
      </c>
      <c r="AP95" s="478" t="str">
        <f t="shared" si="56"/>
        <v/>
      </c>
      <c r="AQ95" s="478" t="str">
        <f t="shared" si="57"/>
        <v/>
      </c>
    </row>
    <row r="96" spans="1:43" ht="41.25" customHeight="1">
      <c r="A96" s="487" t="s">
        <v>627</v>
      </c>
      <c r="B96" s="446" t="s">
        <v>299</v>
      </c>
      <c r="C96" s="447"/>
      <c r="D96" s="437"/>
      <c r="E96" s="437"/>
      <c r="F96" s="588" t="e">
        <f t="shared" si="61"/>
        <v>#DIV/0!</v>
      </c>
      <c r="G96" s="438"/>
      <c r="H96" s="438"/>
      <c r="I96" s="480" t="e">
        <f t="shared" si="62"/>
        <v>#DIV/0!</v>
      </c>
      <c r="J96" s="588"/>
      <c r="K96" s="588"/>
      <c r="L96" s="437"/>
      <c r="M96" s="437"/>
      <c r="N96" s="481"/>
      <c r="O96" s="481"/>
      <c r="P96" s="481"/>
      <c r="Q96" s="481"/>
      <c r="R96" s="481"/>
      <c r="S96" s="481"/>
      <c r="T96" s="481"/>
      <c r="U96" s="481"/>
      <c r="V96" s="481"/>
      <c r="W96" s="481"/>
      <c r="X96" s="482"/>
      <c r="Y96" s="483"/>
      <c r="Z96" s="483"/>
      <c r="AA96" s="483"/>
      <c r="AB96" s="483"/>
      <c r="AC96" s="483"/>
      <c r="AD96" s="483"/>
      <c r="AE96" s="483"/>
      <c r="AF96" s="483"/>
      <c r="AG96" s="484"/>
      <c r="AH96" s="436">
        <f t="shared" ref="AH96:AH97" si="63">(L96*M96)/100000</f>
        <v>0</v>
      </c>
      <c r="AI96" s="477"/>
      <c r="AJ96" s="436"/>
      <c r="AK96" s="578" t="str">
        <f t="shared" si="51"/>
        <v/>
      </c>
      <c r="AL96" s="435" t="str">
        <f t="shared" si="52"/>
        <v/>
      </c>
      <c r="AM96" s="463">
        <f t="shared" si="53"/>
        <v>0</v>
      </c>
      <c r="AN96" s="463" t="str">
        <f t="shared" si="54"/>
        <v/>
      </c>
      <c r="AO96" s="478" t="str">
        <f t="shared" si="55"/>
        <v/>
      </c>
      <c r="AP96" s="478" t="str">
        <f t="shared" si="56"/>
        <v/>
      </c>
      <c r="AQ96" s="478" t="str">
        <f t="shared" si="57"/>
        <v/>
      </c>
    </row>
    <row r="97" spans="1:43" ht="41.25" customHeight="1">
      <c r="A97" s="487" t="s">
        <v>629</v>
      </c>
      <c r="B97" s="446" t="s">
        <v>160</v>
      </c>
      <c r="C97" s="447"/>
      <c r="D97" s="437"/>
      <c r="E97" s="437"/>
      <c r="F97" s="588" t="e">
        <f t="shared" si="61"/>
        <v>#DIV/0!</v>
      </c>
      <c r="G97" s="438"/>
      <c r="H97" s="438"/>
      <c r="I97" s="480" t="e">
        <f t="shared" si="62"/>
        <v>#DIV/0!</v>
      </c>
      <c r="J97" s="588"/>
      <c r="K97" s="588"/>
      <c r="L97" s="437"/>
      <c r="M97" s="437"/>
      <c r="N97" s="481"/>
      <c r="O97" s="481"/>
      <c r="P97" s="481"/>
      <c r="Q97" s="481"/>
      <c r="R97" s="481"/>
      <c r="S97" s="481"/>
      <c r="T97" s="481"/>
      <c r="U97" s="481"/>
      <c r="V97" s="481"/>
      <c r="W97" s="481"/>
      <c r="X97" s="482"/>
      <c r="Y97" s="483"/>
      <c r="Z97" s="483"/>
      <c r="AA97" s="483"/>
      <c r="AB97" s="483"/>
      <c r="AC97" s="483"/>
      <c r="AD97" s="483"/>
      <c r="AE97" s="483"/>
      <c r="AF97" s="483"/>
      <c r="AG97" s="484"/>
      <c r="AH97" s="436">
        <f t="shared" si="63"/>
        <v>0</v>
      </c>
      <c r="AI97" s="477"/>
      <c r="AJ97" s="436"/>
      <c r="AK97" s="578" t="str">
        <f t="shared" si="51"/>
        <v/>
      </c>
      <c r="AL97" s="435" t="str">
        <f t="shared" si="52"/>
        <v/>
      </c>
      <c r="AM97" s="463">
        <f t="shared" si="53"/>
        <v>0</v>
      </c>
      <c r="AN97" s="463" t="str">
        <f t="shared" si="54"/>
        <v/>
      </c>
      <c r="AO97" s="478" t="str">
        <f t="shared" si="55"/>
        <v/>
      </c>
      <c r="AP97" s="478" t="str">
        <f t="shared" si="56"/>
        <v/>
      </c>
      <c r="AQ97" s="478" t="str">
        <f t="shared" si="57"/>
        <v/>
      </c>
    </row>
    <row r="98" spans="1:43" ht="41.25" customHeight="1">
      <c r="A98" s="525" t="s">
        <v>630</v>
      </c>
      <c r="B98" s="524" t="s">
        <v>293</v>
      </c>
      <c r="C98" s="447"/>
      <c r="D98" s="587">
        <f>SUM(D99:D102)</f>
        <v>0</v>
      </c>
      <c r="E98" s="587">
        <f>SUM(E99:E102)</f>
        <v>0</v>
      </c>
      <c r="F98" s="588" t="e">
        <f t="shared" si="61"/>
        <v>#DIV/0!</v>
      </c>
      <c r="G98" s="589">
        <f t="shared" ref="G98" si="64">SUM(G99:G102)</f>
        <v>0</v>
      </c>
      <c r="H98" s="589">
        <f>SUM(H99:H102)</f>
        <v>0</v>
      </c>
      <c r="I98" s="480" t="e">
        <f t="shared" si="62"/>
        <v>#DIV/0!</v>
      </c>
      <c r="J98" s="590"/>
      <c r="K98" s="590"/>
      <c r="L98" s="479">
        <f t="shared" ref="L98:M98" si="65">SUM(L99:L102)</f>
        <v>0</v>
      </c>
      <c r="M98" s="479">
        <f t="shared" si="65"/>
        <v>0</v>
      </c>
      <c r="N98" s="481"/>
      <c r="O98" s="481"/>
      <c r="P98" s="481"/>
      <c r="Q98" s="481"/>
      <c r="R98" s="481"/>
      <c r="S98" s="481"/>
      <c r="T98" s="481"/>
      <c r="U98" s="481"/>
      <c r="V98" s="481"/>
      <c r="W98" s="481"/>
      <c r="X98" s="482"/>
      <c r="Y98" s="483"/>
      <c r="Z98" s="483"/>
      <c r="AA98" s="483"/>
      <c r="AB98" s="483"/>
      <c r="AC98" s="483"/>
      <c r="AD98" s="483"/>
      <c r="AE98" s="483"/>
      <c r="AF98" s="483"/>
      <c r="AG98" s="484"/>
      <c r="AH98" s="519">
        <f>SUM(AH99:AH102)</f>
        <v>0</v>
      </c>
      <c r="AI98" s="494"/>
      <c r="AJ98" s="436"/>
      <c r="AK98" s="578" t="str">
        <f t="shared" si="51"/>
        <v/>
      </c>
      <c r="AL98" s="435" t="str">
        <f t="shared" si="52"/>
        <v/>
      </c>
      <c r="AM98" s="463">
        <f t="shared" si="53"/>
        <v>0</v>
      </c>
      <c r="AN98" s="463" t="str">
        <f t="shared" si="54"/>
        <v/>
      </c>
      <c r="AO98" s="478" t="str">
        <f t="shared" si="55"/>
        <v/>
      </c>
      <c r="AP98" s="478" t="str">
        <f t="shared" si="56"/>
        <v/>
      </c>
      <c r="AQ98" s="478" t="str">
        <f t="shared" si="57"/>
        <v/>
      </c>
    </row>
    <row r="99" spans="1:43" ht="41.25" customHeight="1">
      <c r="A99" s="487" t="s">
        <v>1875</v>
      </c>
      <c r="B99" s="446" t="s">
        <v>2228</v>
      </c>
      <c r="C99" s="447"/>
      <c r="D99" s="437"/>
      <c r="E99" s="437"/>
      <c r="F99" s="588" t="e">
        <f t="shared" si="61"/>
        <v>#DIV/0!</v>
      </c>
      <c r="G99" s="438"/>
      <c r="H99" s="438"/>
      <c r="I99" s="480" t="e">
        <f t="shared" si="62"/>
        <v>#DIV/0!</v>
      </c>
      <c r="J99" s="588"/>
      <c r="K99" s="588"/>
      <c r="L99" s="437"/>
      <c r="M99" s="437"/>
      <c r="N99" s="481"/>
      <c r="O99" s="481"/>
      <c r="P99" s="481"/>
      <c r="Q99" s="481"/>
      <c r="R99" s="481"/>
      <c r="S99" s="481"/>
      <c r="T99" s="481"/>
      <c r="U99" s="481"/>
      <c r="V99" s="481"/>
      <c r="W99" s="481"/>
      <c r="X99" s="482"/>
      <c r="Y99" s="483"/>
      <c r="Z99" s="483"/>
      <c r="AA99" s="483"/>
      <c r="AB99" s="483"/>
      <c r="AC99" s="483"/>
      <c r="AD99" s="483"/>
      <c r="AE99" s="483"/>
      <c r="AF99" s="483"/>
      <c r="AG99" s="484"/>
      <c r="AH99" s="436">
        <f t="shared" ref="AH99:AH101" si="66">(L99*M99)/100000</f>
        <v>0</v>
      </c>
      <c r="AI99" s="494"/>
      <c r="AJ99" s="436"/>
      <c r="AK99" s="578" t="str">
        <f t="shared" si="51"/>
        <v/>
      </c>
      <c r="AL99" s="435" t="str">
        <f t="shared" si="52"/>
        <v/>
      </c>
      <c r="AM99" s="463">
        <f t="shared" si="53"/>
        <v>0</v>
      </c>
      <c r="AN99" s="463" t="str">
        <f t="shared" si="54"/>
        <v/>
      </c>
      <c r="AO99" s="478" t="str">
        <f t="shared" si="55"/>
        <v/>
      </c>
      <c r="AP99" s="478" t="str">
        <f t="shared" si="56"/>
        <v/>
      </c>
      <c r="AQ99" s="478" t="str">
        <f t="shared" si="57"/>
        <v/>
      </c>
    </row>
    <row r="100" spans="1:43" ht="41.25" customHeight="1">
      <c r="A100" s="487" t="s">
        <v>1876</v>
      </c>
      <c r="B100" s="446" t="s">
        <v>304</v>
      </c>
      <c r="C100" s="447"/>
      <c r="D100" s="437"/>
      <c r="E100" s="437"/>
      <c r="F100" s="588" t="e">
        <f t="shared" si="61"/>
        <v>#DIV/0!</v>
      </c>
      <c r="G100" s="438"/>
      <c r="H100" s="438"/>
      <c r="I100" s="480" t="e">
        <f t="shared" si="62"/>
        <v>#DIV/0!</v>
      </c>
      <c r="J100" s="588"/>
      <c r="K100" s="588"/>
      <c r="L100" s="437"/>
      <c r="M100" s="437"/>
      <c r="N100" s="481"/>
      <c r="O100" s="481"/>
      <c r="P100" s="481"/>
      <c r="Q100" s="481"/>
      <c r="R100" s="481"/>
      <c r="S100" s="481"/>
      <c r="T100" s="481"/>
      <c r="U100" s="481"/>
      <c r="V100" s="481"/>
      <c r="W100" s="481"/>
      <c r="X100" s="482"/>
      <c r="Y100" s="483"/>
      <c r="Z100" s="483"/>
      <c r="AA100" s="483"/>
      <c r="AB100" s="483"/>
      <c r="AC100" s="483"/>
      <c r="AD100" s="483"/>
      <c r="AE100" s="483"/>
      <c r="AF100" s="483"/>
      <c r="AG100" s="484"/>
      <c r="AH100" s="436">
        <f t="shared" si="66"/>
        <v>0</v>
      </c>
      <c r="AI100" s="494"/>
      <c r="AJ100" s="436"/>
      <c r="AK100" s="578" t="str">
        <f t="shared" si="51"/>
        <v/>
      </c>
      <c r="AL100" s="435" t="str">
        <f t="shared" si="52"/>
        <v/>
      </c>
      <c r="AM100" s="463">
        <f t="shared" si="53"/>
        <v>0</v>
      </c>
      <c r="AN100" s="463" t="str">
        <f t="shared" si="54"/>
        <v/>
      </c>
      <c r="AO100" s="478" t="str">
        <f t="shared" si="55"/>
        <v/>
      </c>
      <c r="AP100" s="478" t="str">
        <f t="shared" si="56"/>
        <v/>
      </c>
      <c r="AQ100" s="478" t="str">
        <f t="shared" si="57"/>
        <v/>
      </c>
    </row>
    <row r="101" spans="1:43" ht="41.25" customHeight="1">
      <c r="A101" s="487" t="s">
        <v>1877</v>
      </c>
      <c r="B101" s="446" t="s">
        <v>301</v>
      </c>
      <c r="C101" s="447"/>
      <c r="D101" s="437"/>
      <c r="E101" s="437"/>
      <c r="F101" s="588" t="e">
        <f t="shared" si="61"/>
        <v>#DIV/0!</v>
      </c>
      <c r="G101" s="438"/>
      <c r="H101" s="438"/>
      <c r="I101" s="480" t="e">
        <f t="shared" si="62"/>
        <v>#DIV/0!</v>
      </c>
      <c r="J101" s="588"/>
      <c r="K101" s="588"/>
      <c r="L101" s="437"/>
      <c r="M101" s="437"/>
      <c r="N101" s="481"/>
      <c r="O101" s="481"/>
      <c r="P101" s="481"/>
      <c r="Q101" s="481"/>
      <c r="R101" s="481"/>
      <c r="S101" s="481"/>
      <c r="T101" s="481"/>
      <c r="U101" s="481"/>
      <c r="V101" s="481"/>
      <c r="W101" s="481"/>
      <c r="X101" s="482"/>
      <c r="Y101" s="483"/>
      <c r="Z101" s="483"/>
      <c r="AA101" s="483"/>
      <c r="AB101" s="483"/>
      <c r="AC101" s="483"/>
      <c r="AD101" s="483"/>
      <c r="AE101" s="483"/>
      <c r="AF101" s="483"/>
      <c r="AG101" s="484"/>
      <c r="AH101" s="436">
        <f t="shared" si="66"/>
        <v>0</v>
      </c>
      <c r="AI101" s="477"/>
      <c r="AJ101" s="436"/>
      <c r="AK101" s="578" t="str">
        <f t="shared" si="51"/>
        <v/>
      </c>
      <c r="AL101" s="435" t="str">
        <f t="shared" si="52"/>
        <v/>
      </c>
      <c r="AM101" s="463">
        <f t="shared" si="53"/>
        <v>0</v>
      </c>
      <c r="AN101" s="463" t="str">
        <f t="shared" si="54"/>
        <v/>
      </c>
      <c r="AO101" s="478" t="str">
        <f t="shared" si="55"/>
        <v/>
      </c>
      <c r="AP101" s="478" t="str">
        <f t="shared" si="56"/>
        <v/>
      </c>
      <c r="AQ101" s="478" t="str">
        <f t="shared" si="57"/>
        <v/>
      </c>
    </row>
    <row r="102" spans="1:43" ht="41.25" customHeight="1">
      <c r="A102" s="525" t="s">
        <v>1878</v>
      </c>
      <c r="B102" s="529" t="s">
        <v>1689</v>
      </c>
      <c r="C102" s="499"/>
      <c r="D102" s="587">
        <f>SUM(D103:D107)</f>
        <v>0</v>
      </c>
      <c r="E102" s="587">
        <f>SUM(E103:E107)</f>
        <v>0</v>
      </c>
      <c r="F102" s="590" t="e">
        <f t="shared" si="61"/>
        <v>#DIV/0!</v>
      </c>
      <c r="G102" s="589">
        <f t="shared" ref="G102" si="67">SUM(G103:G107)</f>
        <v>0</v>
      </c>
      <c r="H102" s="589">
        <f>SUM(H103:H107)</f>
        <v>0</v>
      </c>
      <c r="I102" s="489" t="e">
        <f t="shared" si="62"/>
        <v>#DIV/0!</v>
      </c>
      <c r="J102" s="590"/>
      <c r="K102" s="590"/>
      <c r="L102" s="479">
        <f t="shared" ref="L102:M102" si="68">SUM(L103:L107)</f>
        <v>0</v>
      </c>
      <c r="M102" s="479">
        <f t="shared" si="68"/>
        <v>0</v>
      </c>
      <c r="N102" s="490"/>
      <c r="O102" s="490"/>
      <c r="P102" s="490"/>
      <c r="Q102" s="490"/>
      <c r="R102" s="490"/>
      <c r="S102" s="490"/>
      <c r="T102" s="490"/>
      <c r="U102" s="490"/>
      <c r="V102" s="490"/>
      <c r="W102" s="490"/>
      <c r="X102" s="491"/>
      <c r="Y102" s="492"/>
      <c r="Z102" s="492"/>
      <c r="AA102" s="492"/>
      <c r="AB102" s="492"/>
      <c r="AC102" s="492"/>
      <c r="AD102" s="492"/>
      <c r="AE102" s="492"/>
      <c r="AF102" s="492"/>
      <c r="AG102" s="493"/>
      <c r="AH102" s="519">
        <f>SUM(AH103:AH107)</f>
        <v>0</v>
      </c>
      <c r="AI102" s="477"/>
      <c r="AJ102" s="436"/>
      <c r="AK102" s="578" t="str">
        <f t="shared" si="51"/>
        <v/>
      </c>
      <c r="AL102" s="435" t="str">
        <f t="shared" si="52"/>
        <v/>
      </c>
      <c r="AM102" s="463">
        <f t="shared" si="53"/>
        <v>0</v>
      </c>
      <c r="AN102" s="463" t="str">
        <f t="shared" si="54"/>
        <v/>
      </c>
      <c r="AO102" s="478" t="str">
        <f t="shared" si="55"/>
        <v/>
      </c>
      <c r="AP102" s="478" t="str">
        <f t="shared" si="56"/>
        <v/>
      </c>
      <c r="AQ102" s="478" t="str">
        <f t="shared" si="57"/>
        <v/>
      </c>
    </row>
    <row r="103" spans="1:43" ht="41.25" customHeight="1">
      <c r="A103" s="487" t="s">
        <v>2229</v>
      </c>
      <c r="B103" s="460"/>
      <c r="C103" s="499"/>
      <c r="D103" s="437"/>
      <c r="E103" s="437"/>
      <c r="F103" s="588"/>
      <c r="G103" s="438"/>
      <c r="H103" s="438"/>
      <c r="I103" s="480"/>
      <c r="J103" s="588"/>
      <c r="K103" s="588"/>
      <c r="L103" s="437"/>
      <c r="M103" s="437"/>
      <c r="N103" s="481"/>
      <c r="O103" s="481"/>
      <c r="P103" s="481"/>
      <c r="Q103" s="481"/>
      <c r="R103" s="481"/>
      <c r="S103" s="481"/>
      <c r="T103" s="481"/>
      <c r="U103" s="481"/>
      <c r="V103" s="481"/>
      <c r="W103" s="481"/>
      <c r="X103" s="482"/>
      <c r="Y103" s="483"/>
      <c r="Z103" s="483"/>
      <c r="AA103" s="483"/>
      <c r="AB103" s="483"/>
      <c r="AC103" s="483"/>
      <c r="AD103" s="483"/>
      <c r="AE103" s="483"/>
      <c r="AF103" s="483"/>
      <c r="AG103" s="484"/>
      <c r="AH103" s="436">
        <f t="shared" ref="AH103:AH107" si="69">(L103*M103)/100000</f>
        <v>0</v>
      </c>
      <c r="AI103" s="477"/>
      <c r="AJ103" s="436"/>
      <c r="AK103" s="578" t="str">
        <f t="shared" si="51"/>
        <v/>
      </c>
      <c r="AL103" s="435" t="str">
        <f t="shared" si="52"/>
        <v/>
      </c>
      <c r="AM103" s="463">
        <f t="shared" si="53"/>
        <v>0</v>
      </c>
      <c r="AN103" s="463" t="str">
        <f t="shared" si="54"/>
        <v/>
      </c>
      <c r="AO103" s="478" t="str">
        <f t="shared" si="55"/>
        <v/>
      </c>
      <c r="AP103" s="478" t="str">
        <f t="shared" si="56"/>
        <v/>
      </c>
      <c r="AQ103" s="478" t="str">
        <f t="shared" si="57"/>
        <v/>
      </c>
    </row>
    <row r="104" spans="1:43" ht="41.25" customHeight="1">
      <c r="A104" s="487" t="s">
        <v>2230</v>
      </c>
      <c r="B104" s="460"/>
      <c r="C104" s="499"/>
      <c r="D104" s="437"/>
      <c r="E104" s="437"/>
      <c r="F104" s="588"/>
      <c r="G104" s="438"/>
      <c r="H104" s="438"/>
      <c r="I104" s="480"/>
      <c r="J104" s="588"/>
      <c r="K104" s="588"/>
      <c r="L104" s="437"/>
      <c r="M104" s="437"/>
      <c r="N104" s="481"/>
      <c r="O104" s="481"/>
      <c r="P104" s="481"/>
      <c r="Q104" s="481"/>
      <c r="R104" s="481"/>
      <c r="S104" s="481"/>
      <c r="T104" s="481"/>
      <c r="U104" s="481"/>
      <c r="V104" s="481"/>
      <c r="W104" s="481"/>
      <c r="X104" s="482"/>
      <c r="Y104" s="483"/>
      <c r="Z104" s="483"/>
      <c r="AA104" s="483"/>
      <c r="AB104" s="483"/>
      <c r="AC104" s="483"/>
      <c r="AD104" s="483"/>
      <c r="AE104" s="483"/>
      <c r="AF104" s="483"/>
      <c r="AG104" s="484"/>
      <c r="AH104" s="436">
        <f t="shared" si="69"/>
        <v>0</v>
      </c>
      <c r="AI104" s="477"/>
      <c r="AJ104" s="436"/>
      <c r="AK104" s="578"/>
      <c r="AL104" s="435"/>
    </row>
    <row r="105" spans="1:43" ht="41.25" customHeight="1">
      <c r="A105" s="487" t="s">
        <v>2875</v>
      </c>
      <c r="B105" s="460"/>
      <c r="C105" s="499"/>
      <c r="D105" s="437"/>
      <c r="E105" s="437"/>
      <c r="F105" s="588"/>
      <c r="G105" s="438"/>
      <c r="H105" s="438"/>
      <c r="I105" s="480"/>
      <c r="J105" s="588"/>
      <c r="K105" s="588"/>
      <c r="L105" s="437"/>
      <c r="M105" s="437"/>
      <c r="N105" s="481"/>
      <c r="O105" s="481"/>
      <c r="P105" s="481"/>
      <c r="Q105" s="481"/>
      <c r="R105" s="481"/>
      <c r="S105" s="481"/>
      <c r="T105" s="481"/>
      <c r="U105" s="481"/>
      <c r="V105" s="481"/>
      <c r="W105" s="481"/>
      <c r="X105" s="482"/>
      <c r="Y105" s="483"/>
      <c r="Z105" s="483"/>
      <c r="AA105" s="483"/>
      <c r="AB105" s="483"/>
      <c r="AC105" s="483"/>
      <c r="AD105" s="483"/>
      <c r="AE105" s="483"/>
      <c r="AF105" s="483"/>
      <c r="AG105" s="484"/>
      <c r="AH105" s="436">
        <f t="shared" si="69"/>
        <v>0</v>
      </c>
      <c r="AI105" s="477"/>
      <c r="AJ105" s="436"/>
      <c r="AK105" s="578"/>
      <c r="AL105" s="435"/>
    </row>
    <row r="106" spans="1:43" ht="41.25" customHeight="1">
      <c r="A106" s="487" t="s">
        <v>2876</v>
      </c>
      <c r="B106" s="460"/>
      <c r="C106" s="499"/>
      <c r="D106" s="437"/>
      <c r="E106" s="437"/>
      <c r="F106" s="588"/>
      <c r="G106" s="438"/>
      <c r="H106" s="438"/>
      <c r="I106" s="480"/>
      <c r="J106" s="588"/>
      <c r="K106" s="588"/>
      <c r="L106" s="437"/>
      <c r="M106" s="437"/>
      <c r="N106" s="481"/>
      <c r="O106" s="481"/>
      <c r="P106" s="481"/>
      <c r="Q106" s="481"/>
      <c r="R106" s="481"/>
      <c r="S106" s="481"/>
      <c r="T106" s="481"/>
      <c r="U106" s="481"/>
      <c r="V106" s="481"/>
      <c r="W106" s="481"/>
      <c r="X106" s="482"/>
      <c r="Y106" s="483"/>
      <c r="Z106" s="483"/>
      <c r="AA106" s="483"/>
      <c r="AB106" s="483"/>
      <c r="AC106" s="483"/>
      <c r="AD106" s="483"/>
      <c r="AE106" s="483"/>
      <c r="AF106" s="483"/>
      <c r="AG106" s="484"/>
      <c r="AH106" s="436">
        <f t="shared" si="69"/>
        <v>0</v>
      </c>
      <c r="AI106" s="477"/>
      <c r="AJ106" s="436"/>
      <c r="AK106" s="578"/>
      <c r="AL106" s="435"/>
    </row>
    <row r="107" spans="1:43" ht="41.25" customHeight="1">
      <c r="A107" s="487" t="s">
        <v>2877</v>
      </c>
      <c r="B107" s="460"/>
      <c r="C107" s="499"/>
      <c r="D107" s="437"/>
      <c r="E107" s="437"/>
      <c r="F107" s="588"/>
      <c r="G107" s="438"/>
      <c r="H107" s="438"/>
      <c r="I107" s="480"/>
      <c r="J107" s="588"/>
      <c r="K107" s="588"/>
      <c r="L107" s="437"/>
      <c r="M107" s="437"/>
      <c r="N107" s="481"/>
      <c r="O107" s="481"/>
      <c r="P107" s="481"/>
      <c r="Q107" s="481"/>
      <c r="R107" s="481"/>
      <c r="S107" s="481"/>
      <c r="T107" s="481"/>
      <c r="U107" s="481"/>
      <c r="V107" s="481"/>
      <c r="W107" s="481"/>
      <c r="X107" s="482"/>
      <c r="Y107" s="483"/>
      <c r="Z107" s="483"/>
      <c r="AA107" s="483"/>
      <c r="AB107" s="483"/>
      <c r="AC107" s="483"/>
      <c r="AD107" s="483"/>
      <c r="AE107" s="483"/>
      <c r="AF107" s="483"/>
      <c r="AG107" s="484"/>
      <c r="AH107" s="436">
        <f t="shared" si="69"/>
        <v>0</v>
      </c>
      <c r="AI107" s="477"/>
      <c r="AJ107" s="436"/>
      <c r="AK107" s="578" t="str">
        <f t="shared" si="51"/>
        <v/>
      </c>
      <c r="AL107" s="435" t="str">
        <f t="shared" si="52"/>
        <v/>
      </c>
      <c r="AM107" s="463">
        <f t="shared" si="53"/>
        <v>0</v>
      </c>
      <c r="AN107" s="463" t="str">
        <f t="shared" si="54"/>
        <v/>
      </c>
      <c r="AO107" s="478" t="str">
        <f t="shared" si="55"/>
        <v/>
      </c>
      <c r="AP107" s="478" t="str">
        <f t="shared" si="56"/>
        <v/>
      </c>
      <c r="AQ107" s="478" t="str">
        <f t="shared" si="57"/>
        <v/>
      </c>
    </row>
    <row r="108" spans="1:43" s="563" customFormat="1" ht="41.25" customHeight="1">
      <c r="A108" s="530"/>
      <c r="B108" s="537" t="s">
        <v>4</v>
      </c>
      <c r="C108" s="497"/>
      <c r="D108" s="584">
        <f>D85+D86+D87+D88</f>
        <v>0</v>
      </c>
      <c r="E108" s="584">
        <f>E85+E86+E87+E88</f>
        <v>0</v>
      </c>
      <c r="F108" s="585" t="e">
        <f t="shared" si="61"/>
        <v>#DIV/0!</v>
      </c>
      <c r="G108" s="586">
        <f t="shared" ref="G108:H108" si="70">G85+G86+G87+G88</f>
        <v>0</v>
      </c>
      <c r="H108" s="586">
        <f t="shared" si="70"/>
        <v>0</v>
      </c>
      <c r="I108" s="472" t="e">
        <f t="shared" si="62"/>
        <v>#DIV/0!</v>
      </c>
      <c r="J108" s="780"/>
      <c r="K108" s="780"/>
      <c r="L108" s="471">
        <f t="shared" ref="L108:M108" si="71">L85+L86+L87+L88</f>
        <v>0</v>
      </c>
      <c r="M108" s="471">
        <f t="shared" si="71"/>
        <v>0</v>
      </c>
      <c r="N108" s="473"/>
      <c r="O108" s="473"/>
      <c r="P108" s="473"/>
      <c r="Q108" s="473"/>
      <c r="R108" s="473"/>
      <c r="S108" s="473"/>
      <c r="T108" s="473"/>
      <c r="U108" s="473"/>
      <c r="V108" s="473"/>
      <c r="W108" s="473"/>
      <c r="X108" s="474"/>
      <c r="Y108" s="475"/>
      <c r="Z108" s="475"/>
      <c r="AA108" s="475"/>
      <c r="AB108" s="475"/>
      <c r="AC108" s="475"/>
      <c r="AD108" s="475"/>
      <c r="AE108" s="475"/>
      <c r="AF108" s="475"/>
      <c r="AG108" s="476"/>
      <c r="AH108" s="521">
        <f>AH85+AH86+AH87+AH88</f>
        <v>0</v>
      </c>
      <c r="AI108" s="494"/>
      <c r="AJ108" s="441"/>
      <c r="AK108" s="578" t="str">
        <f t="shared" si="51"/>
        <v/>
      </c>
      <c r="AL108" s="435" t="str">
        <f t="shared" si="52"/>
        <v/>
      </c>
      <c r="AM108" s="463">
        <f t="shared" si="53"/>
        <v>0</v>
      </c>
      <c r="AN108" s="463" t="str">
        <f t="shared" si="54"/>
        <v/>
      </c>
      <c r="AO108" s="478" t="str">
        <f t="shared" si="55"/>
        <v/>
      </c>
      <c r="AP108" s="478" t="str">
        <f t="shared" si="56"/>
        <v/>
      </c>
      <c r="AQ108" s="478" t="str">
        <f t="shared" si="57"/>
        <v/>
      </c>
    </row>
    <row r="109" spans="1:43" s="563" customFormat="1" ht="41.25" customHeight="1">
      <c r="A109" s="530"/>
      <c r="B109" s="537" t="s">
        <v>20</v>
      </c>
      <c r="C109" s="497"/>
      <c r="D109" s="584">
        <f>D81-D108</f>
        <v>0</v>
      </c>
      <c r="E109" s="584">
        <f>E81-E108</f>
        <v>0</v>
      </c>
      <c r="F109" s="585" t="e">
        <f t="shared" si="61"/>
        <v>#DIV/0!</v>
      </c>
      <c r="G109" s="586">
        <f t="shared" ref="G109:H109" si="72">G81-G108</f>
        <v>0</v>
      </c>
      <c r="H109" s="586">
        <f t="shared" si="72"/>
        <v>0</v>
      </c>
      <c r="I109" s="472" t="e">
        <f t="shared" si="62"/>
        <v>#DIV/0!</v>
      </c>
      <c r="J109" s="780"/>
      <c r="K109" s="780"/>
      <c r="L109" s="471">
        <f t="shared" ref="L109:M109" si="73">L81-L108</f>
        <v>0</v>
      </c>
      <c r="M109" s="471">
        <f t="shared" si="73"/>
        <v>0</v>
      </c>
      <c r="N109" s="473"/>
      <c r="O109" s="473"/>
      <c r="P109" s="473"/>
      <c r="Q109" s="473"/>
      <c r="R109" s="473"/>
      <c r="S109" s="473"/>
      <c r="T109" s="473"/>
      <c r="U109" s="473"/>
      <c r="V109" s="473"/>
      <c r="W109" s="473"/>
      <c r="X109" s="474"/>
      <c r="Y109" s="475"/>
      <c r="Z109" s="475"/>
      <c r="AA109" s="475"/>
      <c r="AB109" s="475"/>
      <c r="AC109" s="475"/>
      <c r="AD109" s="475"/>
      <c r="AE109" s="475"/>
      <c r="AF109" s="475"/>
      <c r="AG109" s="476"/>
      <c r="AH109" s="521">
        <f>AH81-AH108</f>
        <v>0</v>
      </c>
      <c r="AI109" s="494"/>
      <c r="AJ109" s="441"/>
      <c r="AK109" s="578" t="str">
        <f t="shared" si="51"/>
        <v/>
      </c>
      <c r="AL109" s="435" t="str">
        <f t="shared" si="52"/>
        <v/>
      </c>
      <c r="AM109" s="463">
        <f t="shared" si="53"/>
        <v>0</v>
      </c>
      <c r="AN109" s="463" t="str">
        <f t="shared" si="54"/>
        <v/>
      </c>
      <c r="AO109" s="478" t="str">
        <f t="shared" si="55"/>
        <v/>
      </c>
      <c r="AP109" s="478" t="str">
        <f t="shared" si="56"/>
        <v/>
      </c>
      <c r="AQ109" s="478" t="str">
        <f t="shared" si="57"/>
        <v/>
      </c>
    </row>
    <row r="110" spans="1:43" ht="41.25" customHeight="1">
      <c r="A110" s="501"/>
      <c r="B110" s="495"/>
      <c r="C110" s="502"/>
      <c r="D110" s="437"/>
      <c r="E110" s="437"/>
      <c r="F110" s="588"/>
      <c r="G110" s="438"/>
      <c r="H110" s="438"/>
      <c r="I110" s="480"/>
      <c r="J110" s="588"/>
      <c r="K110" s="588"/>
      <c r="L110" s="486"/>
      <c r="M110" s="486"/>
      <c r="N110" s="481"/>
      <c r="O110" s="481"/>
      <c r="P110" s="481"/>
      <c r="Q110" s="481"/>
      <c r="R110" s="481"/>
      <c r="S110" s="481"/>
      <c r="T110" s="481"/>
      <c r="U110" s="481"/>
      <c r="V110" s="481"/>
      <c r="W110" s="481"/>
      <c r="X110" s="482"/>
      <c r="Y110" s="483"/>
      <c r="Z110" s="483"/>
      <c r="AA110" s="483"/>
      <c r="AB110" s="483"/>
      <c r="AC110" s="483"/>
      <c r="AD110" s="483"/>
      <c r="AE110" s="483"/>
      <c r="AF110" s="483"/>
      <c r="AG110" s="484"/>
      <c r="AH110" s="484"/>
      <c r="AI110" s="477"/>
      <c r="AJ110" s="436"/>
      <c r="AK110" s="578"/>
      <c r="AL110" s="435" t="str">
        <f t="shared" si="52"/>
        <v/>
      </c>
      <c r="AM110" s="463">
        <f t="shared" si="53"/>
        <v>0</v>
      </c>
      <c r="AN110" s="463" t="str">
        <f t="shared" si="54"/>
        <v/>
      </c>
    </row>
    <row r="111" spans="1:43" s="563" customFormat="1" ht="41.25" customHeight="1">
      <c r="A111" s="530" t="s">
        <v>631</v>
      </c>
      <c r="B111" s="531" t="s">
        <v>162</v>
      </c>
      <c r="C111" s="448"/>
      <c r="D111" s="584">
        <f>D112+D129+D145</f>
        <v>0</v>
      </c>
      <c r="E111" s="584">
        <f>E112+E129+E145</f>
        <v>0</v>
      </c>
      <c r="F111" s="585" t="e">
        <f t="shared" si="61"/>
        <v>#DIV/0!</v>
      </c>
      <c r="G111" s="586">
        <f>G112+G129+G145</f>
        <v>0</v>
      </c>
      <c r="H111" s="586">
        <f>H112+H129+H145</f>
        <v>0</v>
      </c>
      <c r="I111" s="472" t="e">
        <f t="shared" si="62"/>
        <v>#DIV/0!</v>
      </c>
      <c r="J111" s="780"/>
      <c r="K111" s="780"/>
      <c r="L111" s="471">
        <f>L112+L129+L145</f>
        <v>0</v>
      </c>
      <c r="M111" s="471">
        <f>M112+M129+M145</f>
        <v>0</v>
      </c>
      <c r="N111" s="473"/>
      <c r="O111" s="473"/>
      <c r="P111" s="473"/>
      <c r="Q111" s="473"/>
      <c r="R111" s="473"/>
      <c r="S111" s="473"/>
      <c r="T111" s="473"/>
      <c r="U111" s="473"/>
      <c r="V111" s="473"/>
      <c r="W111" s="473"/>
      <c r="X111" s="474"/>
      <c r="Y111" s="475"/>
      <c r="Z111" s="475"/>
      <c r="AA111" s="475"/>
      <c r="AB111" s="475"/>
      <c r="AC111" s="475"/>
      <c r="AD111" s="475"/>
      <c r="AE111" s="475"/>
      <c r="AF111" s="475"/>
      <c r="AG111" s="476"/>
      <c r="AH111" s="521">
        <f>AH112+AH129+AH145</f>
        <v>0</v>
      </c>
      <c r="AI111" s="494"/>
      <c r="AJ111" s="782" t="s">
        <v>2028</v>
      </c>
      <c r="AK111" s="578" t="str">
        <f t="shared" si="51"/>
        <v/>
      </c>
      <c r="AL111" s="435" t="str">
        <f t="shared" si="52"/>
        <v/>
      </c>
      <c r="AM111" s="463">
        <f t="shared" si="53"/>
        <v>0</v>
      </c>
      <c r="AN111" s="463" t="str">
        <f t="shared" si="54"/>
        <v/>
      </c>
      <c r="AO111" s="478" t="str">
        <f t="shared" si="55"/>
        <v/>
      </c>
      <c r="AP111" s="478" t="str">
        <f t="shared" si="56"/>
        <v/>
      </c>
      <c r="AQ111" s="478" t="str">
        <f t="shared" si="57"/>
        <v/>
      </c>
    </row>
    <row r="112" spans="1:43" ht="41.25" customHeight="1">
      <c r="A112" s="525" t="s">
        <v>633</v>
      </c>
      <c r="B112" s="524" t="s">
        <v>1837</v>
      </c>
      <c r="C112" s="447"/>
      <c r="D112" s="587">
        <f>SUM(D113:D117)</f>
        <v>0</v>
      </c>
      <c r="E112" s="587">
        <f>SUM(E113:E117)</f>
        <v>0</v>
      </c>
      <c r="F112" s="588" t="e">
        <f t="shared" si="61"/>
        <v>#DIV/0!</v>
      </c>
      <c r="G112" s="589">
        <f t="shared" ref="G112:H112" si="74">SUM(G113:G117)</f>
        <v>0</v>
      </c>
      <c r="H112" s="589">
        <f t="shared" si="74"/>
        <v>0</v>
      </c>
      <c r="I112" s="480" t="e">
        <f t="shared" si="62"/>
        <v>#DIV/0!</v>
      </c>
      <c r="J112" s="590"/>
      <c r="K112" s="590"/>
      <c r="L112" s="479">
        <f>SUM(L113:L117)</f>
        <v>0</v>
      </c>
      <c r="M112" s="479">
        <f>SUM(M113:M117)</f>
        <v>0</v>
      </c>
      <c r="N112" s="481"/>
      <c r="O112" s="481"/>
      <c r="P112" s="481"/>
      <c r="Q112" s="481"/>
      <c r="R112" s="481"/>
      <c r="S112" s="481"/>
      <c r="T112" s="481"/>
      <c r="U112" s="481"/>
      <c r="V112" s="481"/>
      <c r="W112" s="481"/>
      <c r="X112" s="482"/>
      <c r="Y112" s="483"/>
      <c r="Z112" s="483"/>
      <c r="AA112" s="483"/>
      <c r="AB112" s="483"/>
      <c r="AC112" s="483"/>
      <c r="AD112" s="483"/>
      <c r="AE112" s="483"/>
      <c r="AF112" s="483"/>
      <c r="AG112" s="484"/>
      <c r="AH112" s="519">
        <f>SUM(AH113:AH118)</f>
        <v>0</v>
      </c>
      <c r="AI112" s="477"/>
      <c r="AJ112" s="436"/>
      <c r="AK112" s="578" t="str">
        <f t="shared" si="51"/>
        <v/>
      </c>
      <c r="AL112" s="435" t="str">
        <f t="shared" si="52"/>
        <v/>
      </c>
      <c r="AM112" s="463">
        <f t="shared" si="53"/>
        <v>0</v>
      </c>
      <c r="AN112" s="463" t="str">
        <f t="shared" si="54"/>
        <v/>
      </c>
      <c r="AO112" s="478" t="str">
        <f t="shared" si="55"/>
        <v/>
      </c>
      <c r="AP112" s="478" t="str">
        <f t="shared" si="56"/>
        <v/>
      </c>
      <c r="AQ112" s="478" t="str">
        <f t="shared" si="57"/>
        <v/>
      </c>
    </row>
    <row r="113" spans="1:43" ht="41.25" customHeight="1">
      <c r="A113" s="487" t="s">
        <v>1879</v>
      </c>
      <c r="B113" s="446" t="s">
        <v>163</v>
      </c>
      <c r="C113" s="447"/>
      <c r="D113" s="437"/>
      <c r="E113" s="437"/>
      <c r="F113" s="588" t="e">
        <f t="shared" si="61"/>
        <v>#DIV/0!</v>
      </c>
      <c r="G113" s="438"/>
      <c r="H113" s="438"/>
      <c r="I113" s="480" t="e">
        <f t="shared" si="62"/>
        <v>#DIV/0!</v>
      </c>
      <c r="J113" s="588"/>
      <c r="K113" s="588"/>
      <c r="L113" s="437"/>
      <c r="M113" s="437"/>
      <c r="N113" s="481"/>
      <c r="O113" s="481"/>
      <c r="P113" s="481"/>
      <c r="Q113" s="481"/>
      <c r="R113" s="481"/>
      <c r="S113" s="481"/>
      <c r="T113" s="481"/>
      <c r="U113" s="481"/>
      <c r="V113" s="481"/>
      <c r="W113" s="481"/>
      <c r="X113" s="482"/>
      <c r="Y113" s="483"/>
      <c r="Z113" s="483"/>
      <c r="AA113" s="483"/>
      <c r="AB113" s="483"/>
      <c r="AC113" s="483"/>
      <c r="AD113" s="483"/>
      <c r="AE113" s="483"/>
      <c r="AF113" s="483"/>
      <c r="AG113" s="484"/>
      <c r="AH113" s="436">
        <f t="shared" ref="AH113:AH117" si="75">(L113*M113)/100000</f>
        <v>0</v>
      </c>
      <c r="AI113" s="477"/>
      <c r="AJ113" s="436"/>
      <c r="AK113" s="578" t="str">
        <f t="shared" si="51"/>
        <v/>
      </c>
      <c r="AL113" s="435" t="str">
        <f t="shared" si="52"/>
        <v/>
      </c>
      <c r="AM113" s="463">
        <f t="shared" si="53"/>
        <v>0</v>
      </c>
      <c r="AN113" s="463" t="str">
        <f t="shared" si="54"/>
        <v/>
      </c>
      <c r="AO113" s="478" t="str">
        <f t="shared" si="55"/>
        <v/>
      </c>
      <c r="AP113" s="478" t="str">
        <f t="shared" si="56"/>
        <v/>
      </c>
      <c r="AQ113" s="478" t="str">
        <f t="shared" si="57"/>
        <v/>
      </c>
    </row>
    <row r="114" spans="1:43" ht="41.25" customHeight="1">
      <c r="A114" s="487" t="s">
        <v>1880</v>
      </c>
      <c r="B114" s="446" t="s">
        <v>480</v>
      </c>
      <c r="C114" s="447"/>
      <c r="D114" s="437"/>
      <c r="E114" s="437"/>
      <c r="F114" s="588" t="e">
        <f t="shared" si="61"/>
        <v>#DIV/0!</v>
      </c>
      <c r="G114" s="438"/>
      <c r="H114" s="438"/>
      <c r="I114" s="480" t="e">
        <f t="shared" si="62"/>
        <v>#DIV/0!</v>
      </c>
      <c r="J114" s="588"/>
      <c r="K114" s="588"/>
      <c r="L114" s="437"/>
      <c r="M114" s="437"/>
      <c r="N114" s="481"/>
      <c r="O114" s="481"/>
      <c r="P114" s="481"/>
      <c r="Q114" s="481"/>
      <c r="R114" s="481"/>
      <c r="S114" s="481"/>
      <c r="T114" s="481"/>
      <c r="U114" s="481"/>
      <c r="V114" s="481"/>
      <c r="W114" s="481"/>
      <c r="X114" s="482"/>
      <c r="Y114" s="483"/>
      <c r="Z114" s="483"/>
      <c r="AA114" s="483"/>
      <c r="AB114" s="483"/>
      <c r="AC114" s="483"/>
      <c r="AD114" s="483"/>
      <c r="AE114" s="483"/>
      <c r="AF114" s="483"/>
      <c r="AG114" s="484"/>
      <c r="AH114" s="436">
        <f t="shared" si="75"/>
        <v>0</v>
      </c>
      <c r="AI114" s="477"/>
      <c r="AJ114" s="436"/>
      <c r="AK114" s="578" t="str">
        <f t="shared" si="51"/>
        <v/>
      </c>
      <c r="AL114" s="435" t="str">
        <f t="shared" si="52"/>
        <v/>
      </c>
      <c r="AM114" s="463">
        <f t="shared" si="53"/>
        <v>0</v>
      </c>
      <c r="AN114" s="463" t="str">
        <f t="shared" si="54"/>
        <v/>
      </c>
      <c r="AO114" s="478" t="str">
        <f t="shared" si="55"/>
        <v/>
      </c>
      <c r="AP114" s="478" t="str">
        <f t="shared" si="56"/>
        <v/>
      </c>
      <c r="AQ114" s="478" t="str">
        <f t="shared" si="57"/>
        <v/>
      </c>
    </row>
    <row r="115" spans="1:43" ht="41.25" customHeight="1">
      <c r="A115" s="487" t="s">
        <v>1881</v>
      </c>
      <c r="B115" s="446" t="s">
        <v>2231</v>
      </c>
      <c r="C115" s="447"/>
      <c r="D115" s="437"/>
      <c r="E115" s="437"/>
      <c r="F115" s="588" t="e">
        <f t="shared" si="61"/>
        <v>#DIV/0!</v>
      </c>
      <c r="G115" s="438"/>
      <c r="H115" s="438"/>
      <c r="I115" s="480" t="e">
        <f t="shared" si="62"/>
        <v>#DIV/0!</v>
      </c>
      <c r="J115" s="588"/>
      <c r="K115" s="588"/>
      <c r="L115" s="437"/>
      <c r="M115" s="437"/>
      <c r="N115" s="481"/>
      <c r="O115" s="481"/>
      <c r="P115" s="481"/>
      <c r="Q115" s="481"/>
      <c r="R115" s="481"/>
      <c r="S115" s="481"/>
      <c r="T115" s="481"/>
      <c r="U115" s="481"/>
      <c r="V115" s="481"/>
      <c r="W115" s="481"/>
      <c r="X115" s="482"/>
      <c r="Y115" s="483"/>
      <c r="Z115" s="483"/>
      <c r="AA115" s="483"/>
      <c r="AB115" s="483"/>
      <c r="AC115" s="483"/>
      <c r="AD115" s="483"/>
      <c r="AE115" s="483"/>
      <c r="AF115" s="483"/>
      <c r="AG115" s="484"/>
      <c r="AH115" s="436">
        <f t="shared" si="75"/>
        <v>0</v>
      </c>
      <c r="AI115" s="477"/>
      <c r="AJ115" s="436"/>
      <c r="AK115" s="578" t="str">
        <f t="shared" si="51"/>
        <v/>
      </c>
      <c r="AL115" s="435" t="str">
        <f t="shared" si="52"/>
        <v/>
      </c>
      <c r="AM115" s="463">
        <f t="shared" si="53"/>
        <v>0</v>
      </c>
      <c r="AN115" s="463" t="str">
        <f t="shared" si="54"/>
        <v/>
      </c>
      <c r="AO115" s="478" t="str">
        <f t="shared" si="55"/>
        <v/>
      </c>
      <c r="AP115" s="478" t="str">
        <f t="shared" si="56"/>
        <v/>
      </c>
      <c r="AQ115" s="478" t="str">
        <f t="shared" si="57"/>
        <v/>
      </c>
    </row>
    <row r="116" spans="1:43" ht="41.25" customHeight="1">
      <c r="A116" s="487" t="s">
        <v>2052</v>
      </c>
      <c r="B116" s="446" t="s">
        <v>2232</v>
      </c>
      <c r="C116" s="447"/>
      <c r="D116" s="437"/>
      <c r="E116" s="437"/>
      <c r="F116" s="588" t="e">
        <f t="shared" si="61"/>
        <v>#DIV/0!</v>
      </c>
      <c r="G116" s="438"/>
      <c r="H116" s="438"/>
      <c r="I116" s="480" t="e">
        <f t="shared" si="62"/>
        <v>#DIV/0!</v>
      </c>
      <c r="J116" s="588"/>
      <c r="K116" s="588"/>
      <c r="L116" s="437"/>
      <c r="M116" s="437"/>
      <c r="N116" s="481"/>
      <c r="O116" s="481"/>
      <c r="P116" s="481"/>
      <c r="Q116" s="481"/>
      <c r="R116" s="481"/>
      <c r="S116" s="481"/>
      <c r="T116" s="481"/>
      <c r="U116" s="481"/>
      <c r="V116" s="481"/>
      <c r="W116" s="481"/>
      <c r="X116" s="482"/>
      <c r="Y116" s="483"/>
      <c r="Z116" s="483"/>
      <c r="AA116" s="483"/>
      <c r="AB116" s="483"/>
      <c r="AC116" s="483"/>
      <c r="AD116" s="483"/>
      <c r="AE116" s="483"/>
      <c r="AF116" s="483"/>
      <c r="AG116" s="484"/>
      <c r="AH116" s="436">
        <f t="shared" si="75"/>
        <v>0</v>
      </c>
      <c r="AI116" s="477"/>
      <c r="AJ116" s="436"/>
      <c r="AK116" s="578" t="str">
        <f t="shared" si="51"/>
        <v/>
      </c>
      <c r="AL116" s="435" t="str">
        <f t="shared" si="52"/>
        <v/>
      </c>
      <c r="AM116" s="463">
        <f t="shared" si="53"/>
        <v>0</v>
      </c>
      <c r="AN116" s="463" t="str">
        <f t="shared" si="54"/>
        <v/>
      </c>
      <c r="AO116" s="478" t="str">
        <f t="shared" si="55"/>
        <v/>
      </c>
      <c r="AP116" s="478" t="str">
        <f t="shared" si="56"/>
        <v/>
      </c>
      <c r="AQ116" s="478" t="str">
        <f t="shared" si="57"/>
        <v/>
      </c>
    </row>
    <row r="117" spans="1:43" ht="41.25" customHeight="1">
      <c r="A117" s="487" t="s">
        <v>2051</v>
      </c>
      <c r="B117" s="446" t="s">
        <v>483</v>
      </c>
      <c r="C117" s="447"/>
      <c r="D117" s="437"/>
      <c r="E117" s="437"/>
      <c r="F117" s="588" t="e">
        <f t="shared" si="61"/>
        <v>#DIV/0!</v>
      </c>
      <c r="G117" s="438"/>
      <c r="H117" s="438"/>
      <c r="I117" s="480" t="e">
        <f t="shared" si="62"/>
        <v>#DIV/0!</v>
      </c>
      <c r="J117" s="588"/>
      <c r="K117" s="588"/>
      <c r="L117" s="437"/>
      <c r="M117" s="437"/>
      <c r="N117" s="481"/>
      <c r="O117" s="481"/>
      <c r="P117" s="481"/>
      <c r="Q117" s="481"/>
      <c r="R117" s="481"/>
      <c r="S117" s="481"/>
      <c r="T117" s="481"/>
      <c r="U117" s="481"/>
      <c r="V117" s="481"/>
      <c r="W117" s="481"/>
      <c r="X117" s="482"/>
      <c r="Y117" s="483"/>
      <c r="Z117" s="483"/>
      <c r="AA117" s="483"/>
      <c r="AB117" s="483"/>
      <c r="AC117" s="483"/>
      <c r="AD117" s="483"/>
      <c r="AE117" s="483"/>
      <c r="AF117" s="483"/>
      <c r="AG117" s="484"/>
      <c r="AH117" s="436">
        <f t="shared" si="75"/>
        <v>0</v>
      </c>
      <c r="AI117" s="494"/>
      <c r="AJ117" s="436"/>
      <c r="AK117" s="578" t="str">
        <f t="shared" si="51"/>
        <v/>
      </c>
      <c r="AL117" s="435" t="str">
        <f t="shared" si="52"/>
        <v/>
      </c>
      <c r="AM117" s="463">
        <f t="shared" si="53"/>
        <v>0</v>
      </c>
      <c r="AN117" s="463" t="str">
        <f t="shared" si="54"/>
        <v/>
      </c>
      <c r="AO117" s="478" t="str">
        <f t="shared" si="55"/>
        <v/>
      </c>
      <c r="AP117" s="478" t="str">
        <f t="shared" si="56"/>
        <v/>
      </c>
      <c r="AQ117" s="478" t="str">
        <f t="shared" si="57"/>
        <v/>
      </c>
    </row>
    <row r="118" spans="1:43" ht="41.25" customHeight="1">
      <c r="A118" s="525" t="s">
        <v>2849</v>
      </c>
      <c r="B118" s="524" t="s">
        <v>759</v>
      </c>
      <c r="C118" s="558"/>
      <c r="D118" s="587"/>
      <c r="E118" s="587"/>
      <c r="F118" s="590"/>
      <c r="G118" s="589"/>
      <c r="H118" s="589"/>
      <c r="I118" s="489"/>
      <c r="J118" s="590"/>
      <c r="K118" s="590"/>
      <c r="L118" s="587"/>
      <c r="M118" s="587"/>
      <c r="N118" s="490"/>
      <c r="O118" s="490"/>
      <c r="P118" s="490"/>
      <c r="Q118" s="490"/>
      <c r="R118" s="490"/>
      <c r="S118" s="490"/>
      <c r="T118" s="490"/>
      <c r="U118" s="490"/>
      <c r="V118" s="490"/>
      <c r="W118" s="490"/>
      <c r="X118" s="491"/>
      <c r="Y118" s="492"/>
      <c r="Z118" s="492"/>
      <c r="AA118" s="492"/>
      <c r="AB118" s="492"/>
      <c r="AC118" s="492"/>
      <c r="AD118" s="492"/>
      <c r="AE118" s="492"/>
      <c r="AF118" s="492"/>
      <c r="AG118" s="493"/>
      <c r="AH118" s="589">
        <f>SUM(AH119:AH128)</f>
        <v>0</v>
      </c>
      <c r="AI118" s="771"/>
      <c r="AJ118" s="772"/>
      <c r="AK118" s="578"/>
      <c r="AL118" s="435"/>
      <c r="AM118" s="463">
        <f t="shared" si="53"/>
        <v>0</v>
      </c>
      <c r="AN118" s="463" t="str">
        <f t="shared" si="54"/>
        <v/>
      </c>
      <c r="AO118" s="478" t="str">
        <f t="shared" si="55"/>
        <v/>
      </c>
      <c r="AQ118" s="478" t="str">
        <f t="shared" si="57"/>
        <v/>
      </c>
    </row>
    <row r="119" spans="1:43" ht="41.25" customHeight="1">
      <c r="A119" s="487" t="s">
        <v>2850</v>
      </c>
      <c r="B119" s="446"/>
      <c r="C119" s="447"/>
      <c r="D119" s="437"/>
      <c r="E119" s="437"/>
      <c r="F119" s="588"/>
      <c r="G119" s="438"/>
      <c r="H119" s="438"/>
      <c r="I119" s="480"/>
      <c r="J119" s="588"/>
      <c r="K119" s="588"/>
      <c r="L119" s="437"/>
      <c r="M119" s="437"/>
      <c r="N119" s="481"/>
      <c r="O119" s="481"/>
      <c r="P119" s="481"/>
      <c r="Q119" s="481"/>
      <c r="R119" s="481"/>
      <c r="S119" s="481"/>
      <c r="T119" s="481"/>
      <c r="U119" s="481"/>
      <c r="V119" s="481"/>
      <c r="W119" s="481"/>
      <c r="X119" s="482"/>
      <c r="Y119" s="483"/>
      <c r="Z119" s="483"/>
      <c r="AA119" s="483"/>
      <c r="AB119" s="483"/>
      <c r="AC119" s="483"/>
      <c r="AD119" s="483"/>
      <c r="AE119" s="483"/>
      <c r="AF119" s="483"/>
      <c r="AG119" s="484"/>
      <c r="AH119" s="436">
        <f t="shared" ref="AH119:AH128" si="76">(L119*M119)/100000</f>
        <v>0</v>
      </c>
      <c r="AI119" s="494"/>
      <c r="AJ119" s="436"/>
      <c r="AK119" s="578"/>
      <c r="AL119" s="435"/>
    </row>
    <row r="120" spans="1:43" ht="41.25" customHeight="1">
      <c r="A120" s="487" t="s">
        <v>2851</v>
      </c>
      <c r="B120" s="446"/>
      <c r="C120" s="447"/>
      <c r="D120" s="437"/>
      <c r="E120" s="437"/>
      <c r="F120" s="588"/>
      <c r="G120" s="438"/>
      <c r="H120" s="438"/>
      <c r="I120" s="480"/>
      <c r="J120" s="588"/>
      <c r="K120" s="588"/>
      <c r="L120" s="437"/>
      <c r="M120" s="437"/>
      <c r="N120" s="481"/>
      <c r="O120" s="481"/>
      <c r="P120" s="481"/>
      <c r="Q120" s="481"/>
      <c r="R120" s="481"/>
      <c r="S120" s="481"/>
      <c r="T120" s="481"/>
      <c r="U120" s="481"/>
      <c r="V120" s="481"/>
      <c r="W120" s="481"/>
      <c r="X120" s="482"/>
      <c r="Y120" s="483"/>
      <c r="Z120" s="483"/>
      <c r="AA120" s="483"/>
      <c r="AB120" s="483"/>
      <c r="AC120" s="483"/>
      <c r="AD120" s="483"/>
      <c r="AE120" s="483"/>
      <c r="AF120" s="483"/>
      <c r="AG120" s="484"/>
      <c r="AH120" s="436">
        <f t="shared" si="76"/>
        <v>0</v>
      </c>
      <c r="AI120" s="494"/>
      <c r="AJ120" s="436"/>
      <c r="AK120" s="578"/>
      <c r="AL120" s="435"/>
    </row>
    <row r="121" spans="1:43" ht="41.25" customHeight="1">
      <c r="A121" s="487" t="s">
        <v>2852</v>
      </c>
      <c r="B121" s="446"/>
      <c r="C121" s="447"/>
      <c r="D121" s="437"/>
      <c r="E121" s="437"/>
      <c r="F121" s="588"/>
      <c r="G121" s="438"/>
      <c r="H121" s="438"/>
      <c r="I121" s="480"/>
      <c r="J121" s="588"/>
      <c r="K121" s="588"/>
      <c r="L121" s="437"/>
      <c r="M121" s="437"/>
      <c r="N121" s="481"/>
      <c r="O121" s="481"/>
      <c r="P121" s="481"/>
      <c r="Q121" s="481"/>
      <c r="R121" s="481"/>
      <c r="S121" s="481"/>
      <c r="T121" s="481"/>
      <c r="U121" s="481"/>
      <c r="V121" s="481"/>
      <c r="W121" s="481"/>
      <c r="X121" s="482"/>
      <c r="Y121" s="483"/>
      <c r="Z121" s="483"/>
      <c r="AA121" s="483"/>
      <c r="AB121" s="483"/>
      <c r="AC121" s="483"/>
      <c r="AD121" s="483"/>
      <c r="AE121" s="483"/>
      <c r="AF121" s="483"/>
      <c r="AG121" s="484"/>
      <c r="AH121" s="436">
        <f t="shared" si="76"/>
        <v>0</v>
      </c>
      <c r="AI121" s="494"/>
      <c r="AJ121" s="436"/>
      <c r="AK121" s="578"/>
      <c r="AL121" s="435"/>
    </row>
    <row r="122" spans="1:43" ht="41.25" customHeight="1">
      <c r="A122" s="487" t="s">
        <v>2853</v>
      </c>
      <c r="B122" s="446"/>
      <c r="C122" s="447"/>
      <c r="D122" s="437"/>
      <c r="E122" s="437"/>
      <c r="F122" s="588"/>
      <c r="G122" s="438"/>
      <c r="H122" s="438"/>
      <c r="I122" s="480"/>
      <c r="J122" s="588"/>
      <c r="K122" s="588"/>
      <c r="L122" s="437"/>
      <c r="M122" s="437"/>
      <c r="N122" s="481"/>
      <c r="O122" s="481"/>
      <c r="P122" s="481"/>
      <c r="Q122" s="481"/>
      <c r="R122" s="481"/>
      <c r="S122" s="481"/>
      <c r="T122" s="481"/>
      <c r="U122" s="481"/>
      <c r="V122" s="481"/>
      <c r="W122" s="481"/>
      <c r="X122" s="482"/>
      <c r="Y122" s="483"/>
      <c r="Z122" s="483"/>
      <c r="AA122" s="483"/>
      <c r="AB122" s="483"/>
      <c r="AC122" s="483"/>
      <c r="AD122" s="483"/>
      <c r="AE122" s="483"/>
      <c r="AF122" s="483"/>
      <c r="AG122" s="484"/>
      <c r="AH122" s="436">
        <f t="shared" si="76"/>
        <v>0</v>
      </c>
      <c r="AI122" s="494"/>
      <c r="AJ122" s="436"/>
      <c r="AK122" s="578"/>
      <c r="AL122" s="435"/>
    </row>
    <row r="123" spans="1:43" ht="41.25" customHeight="1">
      <c r="A123" s="487" t="s">
        <v>2854</v>
      </c>
      <c r="B123" s="446"/>
      <c r="C123" s="447"/>
      <c r="D123" s="437"/>
      <c r="E123" s="437"/>
      <c r="F123" s="588"/>
      <c r="G123" s="438"/>
      <c r="H123" s="438"/>
      <c r="I123" s="480"/>
      <c r="J123" s="588"/>
      <c r="K123" s="588"/>
      <c r="L123" s="437"/>
      <c r="M123" s="437"/>
      <c r="N123" s="481"/>
      <c r="O123" s="481"/>
      <c r="P123" s="481"/>
      <c r="Q123" s="481"/>
      <c r="R123" s="481"/>
      <c r="S123" s="481"/>
      <c r="T123" s="481"/>
      <c r="U123" s="481"/>
      <c r="V123" s="481"/>
      <c r="W123" s="481"/>
      <c r="X123" s="482"/>
      <c r="Y123" s="483"/>
      <c r="Z123" s="483"/>
      <c r="AA123" s="483"/>
      <c r="AB123" s="483"/>
      <c r="AC123" s="483"/>
      <c r="AD123" s="483"/>
      <c r="AE123" s="483"/>
      <c r="AF123" s="483"/>
      <c r="AG123" s="484"/>
      <c r="AH123" s="436">
        <f t="shared" si="76"/>
        <v>0</v>
      </c>
      <c r="AI123" s="494"/>
      <c r="AJ123" s="436"/>
      <c r="AK123" s="578"/>
      <c r="AL123" s="435"/>
    </row>
    <row r="124" spans="1:43" ht="41.25" customHeight="1">
      <c r="A124" s="487" t="s">
        <v>2855</v>
      </c>
      <c r="B124" s="446"/>
      <c r="C124" s="447"/>
      <c r="D124" s="437"/>
      <c r="E124" s="437"/>
      <c r="F124" s="588"/>
      <c r="G124" s="438"/>
      <c r="H124" s="438"/>
      <c r="I124" s="480"/>
      <c r="J124" s="588"/>
      <c r="K124" s="588"/>
      <c r="L124" s="437"/>
      <c r="M124" s="437"/>
      <c r="N124" s="481"/>
      <c r="O124" s="481"/>
      <c r="P124" s="481"/>
      <c r="Q124" s="481"/>
      <c r="R124" s="481"/>
      <c r="S124" s="481"/>
      <c r="T124" s="481"/>
      <c r="U124" s="481"/>
      <c r="V124" s="481"/>
      <c r="W124" s="481"/>
      <c r="X124" s="482"/>
      <c r="Y124" s="483"/>
      <c r="Z124" s="483"/>
      <c r="AA124" s="483"/>
      <c r="AB124" s="483"/>
      <c r="AC124" s="483"/>
      <c r="AD124" s="483"/>
      <c r="AE124" s="483"/>
      <c r="AF124" s="483"/>
      <c r="AG124" s="484"/>
      <c r="AH124" s="436">
        <f t="shared" si="76"/>
        <v>0</v>
      </c>
      <c r="AI124" s="494"/>
      <c r="AJ124" s="436"/>
      <c r="AK124" s="578"/>
      <c r="AL124" s="435"/>
    </row>
    <row r="125" spans="1:43" ht="41.25" customHeight="1">
      <c r="A125" s="487" t="s">
        <v>2856</v>
      </c>
      <c r="B125" s="446"/>
      <c r="C125" s="447"/>
      <c r="D125" s="437"/>
      <c r="E125" s="437"/>
      <c r="F125" s="588"/>
      <c r="G125" s="438"/>
      <c r="H125" s="438"/>
      <c r="I125" s="480"/>
      <c r="J125" s="588"/>
      <c r="K125" s="588"/>
      <c r="L125" s="437"/>
      <c r="M125" s="437"/>
      <c r="N125" s="481"/>
      <c r="O125" s="481"/>
      <c r="P125" s="481"/>
      <c r="Q125" s="481"/>
      <c r="R125" s="481"/>
      <c r="S125" s="481"/>
      <c r="T125" s="481"/>
      <c r="U125" s="481"/>
      <c r="V125" s="481"/>
      <c r="W125" s="481"/>
      <c r="X125" s="482"/>
      <c r="Y125" s="483"/>
      <c r="Z125" s="483"/>
      <c r="AA125" s="483"/>
      <c r="AB125" s="483"/>
      <c r="AC125" s="483"/>
      <c r="AD125" s="483"/>
      <c r="AE125" s="483"/>
      <c r="AF125" s="483"/>
      <c r="AG125" s="484"/>
      <c r="AH125" s="436">
        <f t="shared" si="76"/>
        <v>0</v>
      </c>
      <c r="AI125" s="494"/>
      <c r="AJ125" s="436"/>
      <c r="AK125" s="578"/>
      <c r="AL125" s="435"/>
    </row>
    <row r="126" spans="1:43" ht="41.25" customHeight="1">
      <c r="A126" s="487" t="s">
        <v>2857</v>
      </c>
      <c r="B126" s="446"/>
      <c r="C126" s="447"/>
      <c r="D126" s="437"/>
      <c r="E126" s="437"/>
      <c r="F126" s="588"/>
      <c r="G126" s="438"/>
      <c r="H126" s="438"/>
      <c r="I126" s="480"/>
      <c r="J126" s="588"/>
      <c r="K126" s="588"/>
      <c r="L126" s="437"/>
      <c r="M126" s="437"/>
      <c r="N126" s="481"/>
      <c r="O126" s="481"/>
      <c r="P126" s="481"/>
      <c r="Q126" s="481"/>
      <c r="R126" s="481"/>
      <c r="S126" s="481"/>
      <c r="T126" s="481"/>
      <c r="U126" s="481"/>
      <c r="V126" s="481"/>
      <c r="W126" s="481"/>
      <c r="X126" s="482"/>
      <c r="Y126" s="483"/>
      <c r="Z126" s="483"/>
      <c r="AA126" s="483"/>
      <c r="AB126" s="483"/>
      <c r="AC126" s="483"/>
      <c r="AD126" s="483"/>
      <c r="AE126" s="483"/>
      <c r="AF126" s="483"/>
      <c r="AG126" s="484"/>
      <c r="AH126" s="436">
        <f t="shared" si="76"/>
        <v>0</v>
      </c>
      <c r="AI126" s="494"/>
      <c r="AJ126" s="436"/>
      <c r="AK126" s="578"/>
      <c r="AL126" s="435"/>
    </row>
    <row r="127" spans="1:43" ht="41.25" customHeight="1">
      <c r="A127" s="487" t="s">
        <v>2858</v>
      </c>
      <c r="B127" s="446"/>
      <c r="C127" s="447"/>
      <c r="D127" s="437"/>
      <c r="E127" s="437"/>
      <c r="F127" s="588"/>
      <c r="G127" s="438"/>
      <c r="H127" s="438"/>
      <c r="I127" s="480"/>
      <c r="J127" s="588"/>
      <c r="K127" s="588"/>
      <c r="L127" s="437"/>
      <c r="M127" s="437"/>
      <c r="N127" s="481"/>
      <c r="O127" s="481"/>
      <c r="P127" s="481"/>
      <c r="Q127" s="481"/>
      <c r="R127" s="481"/>
      <c r="S127" s="481"/>
      <c r="T127" s="481"/>
      <c r="U127" s="481"/>
      <c r="V127" s="481"/>
      <c r="W127" s="481"/>
      <c r="X127" s="482"/>
      <c r="Y127" s="483"/>
      <c r="Z127" s="483"/>
      <c r="AA127" s="483"/>
      <c r="AB127" s="483"/>
      <c r="AC127" s="483"/>
      <c r="AD127" s="483"/>
      <c r="AE127" s="483"/>
      <c r="AF127" s="483"/>
      <c r="AG127" s="484"/>
      <c r="AH127" s="436">
        <f t="shared" si="76"/>
        <v>0</v>
      </c>
      <c r="AI127" s="494"/>
      <c r="AJ127" s="436"/>
      <c r="AK127" s="578"/>
      <c r="AL127" s="435"/>
    </row>
    <row r="128" spans="1:43" ht="41.25" customHeight="1">
      <c r="A128" s="487" t="s">
        <v>2859</v>
      </c>
      <c r="B128" s="446"/>
      <c r="C128" s="447"/>
      <c r="D128" s="437"/>
      <c r="E128" s="437"/>
      <c r="F128" s="588"/>
      <c r="G128" s="438"/>
      <c r="H128" s="438"/>
      <c r="I128" s="480"/>
      <c r="J128" s="588"/>
      <c r="K128" s="588"/>
      <c r="L128" s="437"/>
      <c r="M128" s="437"/>
      <c r="N128" s="481"/>
      <c r="O128" s="481"/>
      <c r="P128" s="481"/>
      <c r="Q128" s="481"/>
      <c r="R128" s="481"/>
      <c r="S128" s="481"/>
      <c r="T128" s="481"/>
      <c r="U128" s="481"/>
      <c r="V128" s="481"/>
      <c r="W128" s="481"/>
      <c r="X128" s="482"/>
      <c r="Y128" s="483"/>
      <c r="Z128" s="483"/>
      <c r="AA128" s="483"/>
      <c r="AB128" s="483"/>
      <c r="AC128" s="483"/>
      <c r="AD128" s="483"/>
      <c r="AE128" s="483"/>
      <c r="AF128" s="483"/>
      <c r="AG128" s="484"/>
      <c r="AH128" s="436">
        <f t="shared" si="76"/>
        <v>0</v>
      </c>
      <c r="AI128" s="494"/>
      <c r="AJ128" s="436"/>
      <c r="AK128" s="578"/>
      <c r="AL128" s="435"/>
    </row>
    <row r="129" spans="1:43" ht="41.25" customHeight="1">
      <c r="A129" s="525" t="s">
        <v>635</v>
      </c>
      <c r="B129" s="526" t="s">
        <v>1838</v>
      </c>
      <c r="C129" s="488"/>
      <c r="D129" s="587">
        <f>SUM(D130:D134)</f>
        <v>0</v>
      </c>
      <c r="E129" s="587">
        <f>SUM(E130:E134)</f>
        <v>0</v>
      </c>
      <c r="F129" s="588" t="e">
        <f t="shared" si="61"/>
        <v>#DIV/0!</v>
      </c>
      <c r="G129" s="589">
        <f t="shared" ref="G129:H129" si="77">SUM(G130:G134)</f>
        <v>0</v>
      </c>
      <c r="H129" s="589">
        <f t="shared" si="77"/>
        <v>0</v>
      </c>
      <c r="I129" s="480" t="e">
        <f t="shared" si="62"/>
        <v>#DIV/0!</v>
      </c>
      <c r="J129" s="590"/>
      <c r="K129" s="590"/>
      <c r="L129" s="479">
        <f t="shared" ref="L129:M129" si="78">SUM(L130:L134)</f>
        <v>0</v>
      </c>
      <c r="M129" s="479">
        <f t="shared" si="78"/>
        <v>0</v>
      </c>
      <c r="N129" s="481"/>
      <c r="O129" s="481"/>
      <c r="P129" s="481"/>
      <c r="Q129" s="481"/>
      <c r="R129" s="481"/>
      <c r="S129" s="481"/>
      <c r="T129" s="481"/>
      <c r="U129" s="481"/>
      <c r="V129" s="481"/>
      <c r="W129" s="481"/>
      <c r="X129" s="482"/>
      <c r="Y129" s="483"/>
      <c r="Z129" s="483"/>
      <c r="AA129" s="483"/>
      <c r="AB129" s="483"/>
      <c r="AC129" s="483"/>
      <c r="AD129" s="483"/>
      <c r="AE129" s="483"/>
      <c r="AF129" s="483"/>
      <c r="AG129" s="484"/>
      <c r="AH129" s="519">
        <f>SUM(AH130:AH134)</f>
        <v>0</v>
      </c>
      <c r="AI129" s="494"/>
      <c r="AJ129" s="436"/>
      <c r="AK129" s="578" t="str">
        <f t="shared" si="51"/>
        <v/>
      </c>
      <c r="AL129" s="435" t="str">
        <f t="shared" si="52"/>
        <v/>
      </c>
      <c r="AM129" s="463">
        <f t="shared" si="53"/>
        <v>0</v>
      </c>
      <c r="AN129" s="463" t="str">
        <f t="shared" si="54"/>
        <v/>
      </c>
      <c r="AO129" s="478" t="str">
        <f t="shared" si="55"/>
        <v/>
      </c>
      <c r="AP129" s="478" t="str">
        <f t="shared" si="56"/>
        <v/>
      </c>
      <c r="AQ129" s="478" t="str">
        <f t="shared" si="57"/>
        <v/>
      </c>
    </row>
    <row r="130" spans="1:43" ht="41.25" customHeight="1">
      <c r="A130" s="487" t="s">
        <v>1882</v>
      </c>
      <c r="B130" s="446" t="s">
        <v>142</v>
      </c>
      <c r="C130" s="447"/>
      <c r="D130" s="437"/>
      <c r="E130" s="437"/>
      <c r="F130" s="588" t="e">
        <f t="shared" si="61"/>
        <v>#DIV/0!</v>
      </c>
      <c r="G130" s="438"/>
      <c r="H130" s="438"/>
      <c r="I130" s="480" t="e">
        <f t="shared" si="62"/>
        <v>#DIV/0!</v>
      </c>
      <c r="J130" s="588"/>
      <c r="K130" s="588"/>
      <c r="L130" s="437"/>
      <c r="M130" s="437"/>
      <c r="N130" s="481"/>
      <c r="O130" s="481"/>
      <c r="P130" s="481"/>
      <c r="Q130" s="481"/>
      <c r="R130" s="481"/>
      <c r="S130" s="481"/>
      <c r="T130" s="481"/>
      <c r="U130" s="481"/>
      <c r="V130" s="481"/>
      <c r="W130" s="481"/>
      <c r="X130" s="482"/>
      <c r="Y130" s="483"/>
      <c r="Z130" s="483"/>
      <c r="AA130" s="483"/>
      <c r="AB130" s="483"/>
      <c r="AC130" s="483"/>
      <c r="AD130" s="483"/>
      <c r="AE130" s="483"/>
      <c r="AF130" s="483"/>
      <c r="AG130" s="484"/>
      <c r="AH130" s="436">
        <f t="shared" ref="AH130:AH133" si="79">(L130*M130)/100000</f>
        <v>0</v>
      </c>
      <c r="AI130" s="477"/>
      <c r="AJ130" s="436"/>
      <c r="AK130" s="578" t="str">
        <f t="shared" si="51"/>
        <v/>
      </c>
      <c r="AL130" s="435" t="str">
        <f t="shared" si="52"/>
        <v/>
      </c>
      <c r="AM130" s="463">
        <f t="shared" si="53"/>
        <v>0</v>
      </c>
      <c r="AN130" s="463" t="str">
        <f t="shared" si="54"/>
        <v/>
      </c>
      <c r="AO130" s="478" t="str">
        <f t="shared" si="55"/>
        <v/>
      </c>
      <c r="AP130" s="478" t="str">
        <f t="shared" si="56"/>
        <v/>
      </c>
      <c r="AQ130" s="478" t="str">
        <f t="shared" si="57"/>
        <v/>
      </c>
    </row>
    <row r="131" spans="1:43" ht="41.25" customHeight="1">
      <c r="A131" s="487" t="s">
        <v>1883</v>
      </c>
      <c r="B131" s="446" t="s">
        <v>143</v>
      </c>
      <c r="C131" s="447"/>
      <c r="D131" s="437"/>
      <c r="E131" s="437"/>
      <c r="F131" s="588" t="e">
        <f t="shared" si="61"/>
        <v>#DIV/0!</v>
      </c>
      <c r="G131" s="438"/>
      <c r="H131" s="438"/>
      <c r="I131" s="480" t="e">
        <f t="shared" si="62"/>
        <v>#DIV/0!</v>
      </c>
      <c r="J131" s="588"/>
      <c r="K131" s="588"/>
      <c r="L131" s="437"/>
      <c r="M131" s="437"/>
      <c r="N131" s="481"/>
      <c r="O131" s="481"/>
      <c r="P131" s="481"/>
      <c r="Q131" s="481"/>
      <c r="R131" s="481"/>
      <c r="S131" s="481"/>
      <c r="T131" s="481"/>
      <c r="U131" s="481"/>
      <c r="V131" s="481"/>
      <c r="W131" s="481"/>
      <c r="X131" s="482"/>
      <c r="Y131" s="483"/>
      <c r="Z131" s="483"/>
      <c r="AA131" s="483"/>
      <c r="AB131" s="483"/>
      <c r="AC131" s="483"/>
      <c r="AD131" s="483"/>
      <c r="AE131" s="483"/>
      <c r="AF131" s="483"/>
      <c r="AG131" s="484"/>
      <c r="AH131" s="436">
        <f t="shared" si="79"/>
        <v>0</v>
      </c>
      <c r="AI131" s="477"/>
      <c r="AJ131" s="436"/>
      <c r="AK131" s="578" t="str">
        <f t="shared" si="51"/>
        <v/>
      </c>
      <c r="AL131" s="435" t="str">
        <f t="shared" si="52"/>
        <v/>
      </c>
      <c r="AM131" s="463">
        <f t="shared" si="53"/>
        <v>0</v>
      </c>
      <c r="AN131" s="463" t="str">
        <f t="shared" si="54"/>
        <v/>
      </c>
      <c r="AO131" s="478" t="str">
        <f t="shared" si="55"/>
        <v/>
      </c>
      <c r="AP131" s="478" t="str">
        <f t="shared" si="56"/>
        <v/>
      </c>
      <c r="AQ131" s="478" t="str">
        <f t="shared" si="57"/>
        <v/>
      </c>
    </row>
    <row r="132" spans="1:43" ht="41.25" customHeight="1">
      <c r="A132" s="487" t="s">
        <v>1884</v>
      </c>
      <c r="B132" s="446" t="s">
        <v>1515</v>
      </c>
      <c r="C132" s="447"/>
      <c r="D132" s="437"/>
      <c r="E132" s="437"/>
      <c r="F132" s="588" t="e">
        <f t="shared" si="61"/>
        <v>#DIV/0!</v>
      </c>
      <c r="G132" s="438"/>
      <c r="H132" s="438"/>
      <c r="I132" s="480" t="e">
        <f t="shared" si="62"/>
        <v>#DIV/0!</v>
      </c>
      <c r="J132" s="588"/>
      <c r="K132" s="588"/>
      <c r="L132" s="437"/>
      <c r="M132" s="437"/>
      <c r="N132" s="481"/>
      <c r="O132" s="481"/>
      <c r="P132" s="481"/>
      <c r="Q132" s="481"/>
      <c r="R132" s="481"/>
      <c r="S132" s="481"/>
      <c r="T132" s="481"/>
      <c r="U132" s="481"/>
      <c r="V132" s="481"/>
      <c r="W132" s="481"/>
      <c r="X132" s="482"/>
      <c r="Y132" s="483"/>
      <c r="Z132" s="483"/>
      <c r="AA132" s="483"/>
      <c r="AB132" s="483"/>
      <c r="AC132" s="483"/>
      <c r="AD132" s="483"/>
      <c r="AE132" s="483"/>
      <c r="AF132" s="483"/>
      <c r="AG132" s="484"/>
      <c r="AH132" s="436">
        <f t="shared" si="79"/>
        <v>0</v>
      </c>
      <c r="AI132" s="477"/>
      <c r="AJ132" s="436"/>
      <c r="AK132" s="578" t="str">
        <f t="shared" si="51"/>
        <v/>
      </c>
      <c r="AL132" s="435" t="str">
        <f t="shared" si="52"/>
        <v/>
      </c>
      <c r="AM132" s="463">
        <f t="shared" si="53"/>
        <v>0</v>
      </c>
      <c r="AN132" s="463" t="str">
        <f t="shared" si="54"/>
        <v/>
      </c>
      <c r="AO132" s="478" t="str">
        <f t="shared" si="55"/>
        <v/>
      </c>
      <c r="AP132" s="478" t="str">
        <f t="shared" si="56"/>
        <v/>
      </c>
      <c r="AQ132" s="478" t="str">
        <f t="shared" si="57"/>
        <v/>
      </c>
    </row>
    <row r="133" spans="1:43" ht="41.25" customHeight="1">
      <c r="A133" s="487" t="s">
        <v>1885</v>
      </c>
      <c r="B133" s="446" t="s">
        <v>1514</v>
      </c>
      <c r="C133" s="447"/>
      <c r="D133" s="437"/>
      <c r="E133" s="437"/>
      <c r="F133" s="588" t="e">
        <f t="shared" si="61"/>
        <v>#DIV/0!</v>
      </c>
      <c r="G133" s="438"/>
      <c r="H133" s="438"/>
      <c r="I133" s="480" t="e">
        <f t="shared" si="62"/>
        <v>#DIV/0!</v>
      </c>
      <c r="J133" s="588"/>
      <c r="K133" s="588"/>
      <c r="L133" s="437"/>
      <c r="M133" s="437"/>
      <c r="N133" s="481"/>
      <c r="O133" s="481"/>
      <c r="P133" s="481"/>
      <c r="Q133" s="481"/>
      <c r="R133" s="481"/>
      <c r="S133" s="481"/>
      <c r="T133" s="481"/>
      <c r="U133" s="481"/>
      <c r="V133" s="481"/>
      <c r="W133" s="481"/>
      <c r="X133" s="482"/>
      <c r="Y133" s="483"/>
      <c r="Z133" s="483"/>
      <c r="AA133" s="483"/>
      <c r="AB133" s="483"/>
      <c r="AC133" s="483"/>
      <c r="AD133" s="483"/>
      <c r="AE133" s="483"/>
      <c r="AF133" s="483"/>
      <c r="AG133" s="484"/>
      <c r="AH133" s="436">
        <f t="shared" si="79"/>
        <v>0</v>
      </c>
      <c r="AI133" s="477"/>
      <c r="AJ133" s="436"/>
      <c r="AK133" s="578" t="str">
        <f t="shared" si="51"/>
        <v/>
      </c>
      <c r="AL133" s="435" t="str">
        <f t="shared" si="52"/>
        <v/>
      </c>
      <c r="AM133" s="463">
        <f t="shared" si="53"/>
        <v>0</v>
      </c>
      <c r="AN133" s="463" t="str">
        <f t="shared" si="54"/>
        <v/>
      </c>
      <c r="AO133" s="478" t="str">
        <f t="shared" si="55"/>
        <v/>
      </c>
      <c r="AP133" s="478" t="str">
        <f t="shared" si="56"/>
        <v/>
      </c>
      <c r="AQ133" s="478" t="str">
        <f t="shared" si="57"/>
        <v/>
      </c>
    </row>
    <row r="134" spans="1:43" ht="41.25" customHeight="1">
      <c r="A134" s="525" t="s">
        <v>1886</v>
      </c>
      <c r="B134" s="524" t="s">
        <v>1320</v>
      </c>
      <c r="C134" s="447"/>
      <c r="D134" s="587">
        <f>SUM(D135:D144)</f>
        <v>0</v>
      </c>
      <c r="E134" s="587">
        <f>SUM(E135:E144)</f>
        <v>0</v>
      </c>
      <c r="F134" s="590" t="e">
        <f t="shared" si="61"/>
        <v>#DIV/0!</v>
      </c>
      <c r="G134" s="589">
        <f t="shared" ref="G134:H134" si="80">SUM(G135:G144)</f>
        <v>0</v>
      </c>
      <c r="H134" s="589">
        <f t="shared" si="80"/>
        <v>0</v>
      </c>
      <c r="I134" s="489" t="e">
        <f t="shared" si="62"/>
        <v>#DIV/0!</v>
      </c>
      <c r="J134" s="590"/>
      <c r="K134" s="590"/>
      <c r="L134" s="479">
        <f t="shared" ref="L134:M134" si="81">SUM(L135:L144)</f>
        <v>0</v>
      </c>
      <c r="M134" s="479">
        <f t="shared" si="81"/>
        <v>0</v>
      </c>
      <c r="N134" s="490"/>
      <c r="O134" s="490"/>
      <c r="P134" s="490"/>
      <c r="Q134" s="490"/>
      <c r="R134" s="490"/>
      <c r="S134" s="490"/>
      <c r="T134" s="490"/>
      <c r="U134" s="490"/>
      <c r="V134" s="490"/>
      <c r="W134" s="490"/>
      <c r="X134" s="491"/>
      <c r="Y134" s="492"/>
      <c r="Z134" s="492"/>
      <c r="AA134" s="492"/>
      <c r="AB134" s="492"/>
      <c r="AC134" s="492"/>
      <c r="AD134" s="492"/>
      <c r="AE134" s="492"/>
      <c r="AF134" s="492"/>
      <c r="AG134" s="493"/>
      <c r="AH134" s="519">
        <f>SUM(AH135:AH144)</f>
        <v>0</v>
      </c>
      <c r="AI134" s="477"/>
      <c r="AJ134" s="436"/>
      <c r="AK134" s="578" t="str">
        <f t="shared" si="51"/>
        <v/>
      </c>
      <c r="AL134" s="435" t="str">
        <f t="shared" si="52"/>
        <v/>
      </c>
      <c r="AM134" s="463">
        <f t="shared" si="53"/>
        <v>0</v>
      </c>
      <c r="AN134" s="463" t="str">
        <f t="shared" si="54"/>
        <v/>
      </c>
      <c r="AO134" s="478" t="str">
        <f t="shared" si="55"/>
        <v/>
      </c>
      <c r="AP134" s="478" t="str">
        <f t="shared" si="56"/>
        <v/>
      </c>
      <c r="AQ134" s="478" t="str">
        <f t="shared" si="57"/>
        <v/>
      </c>
    </row>
    <row r="135" spans="1:43" ht="41.25" customHeight="1">
      <c r="A135" s="487" t="s">
        <v>2259</v>
      </c>
      <c r="B135" s="457"/>
      <c r="C135" s="447"/>
      <c r="D135" s="437"/>
      <c r="E135" s="437"/>
      <c r="F135" s="588"/>
      <c r="G135" s="438"/>
      <c r="H135" s="438"/>
      <c r="I135" s="480"/>
      <c r="J135" s="588"/>
      <c r="K135" s="588"/>
      <c r="L135" s="437"/>
      <c r="M135" s="437"/>
      <c r="N135" s="481"/>
      <c r="O135" s="481"/>
      <c r="P135" s="481"/>
      <c r="Q135" s="481"/>
      <c r="R135" s="481"/>
      <c r="S135" s="481"/>
      <c r="T135" s="481"/>
      <c r="U135" s="481"/>
      <c r="V135" s="481"/>
      <c r="W135" s="481"/>
      <c r="X135" s="482"/>
      <c r="Y135" s="483"/>
      <c r="Z135" s="483"/>
      <c r="AA135" s="483"/>
      <c r="AB135" s="483"/>
      <c r="AC135" s="483"/>
      <c r="AD135" s="483"/>
      <c r="AE135" s="483"/>
      <c r="AF135" s="483"/>
      <c r="AG135" s="484"/>
      <c r="AH135" s="436">
        <f t="shared" ref="AH135:AH144" si="82">(L135*M135)/100000</f>
        <v>0</v>
      </c>
      <c r="AI135" s="477"/>
      <c r="AJ135" s="436"/>
      <c r="AK135" s="578" t="str">
        <f t="shared" si="51"/>
        <v/>
      </c>
      <c r="AL135" s="435" t="str">
        <f t="shared" si="52"/>
        <v/>
      </c>
      <c r="AM135" s="463">
        <f t="shared" si="53"/>
        <v>0</v>
      </c>
      <c r="AN135" s="463" t="str">
        <f t="shared" si="54"/>
        <v/>
      </c>
      <c r="AO135" s="478" t="str">
        <f t="shared" si="55"/>
        <v/>
      </c>
      <c r="AP135" s="478" t="str">
        <f t="shared" si="56"/>
        <v/>
      </c>
      <c r="AQ135" s="478" t="str">
        <f t="shared" si="57"/>
        <v/>
      </c>
    </row>
    <row r="136" spans="1:43" ht="41.25" customHeight="1">
      <c r="A136" s="487" t="s">
        <v>2260</v>
      </c>
      <c r="B136" s="457"/>
      <c r="C136" s="447"/>
      <c r="D136" s="437"/>
      <c r="E136" s="437"/>
      <c r="F136" s="588"/>
      <c r="G136" s="438"/>
      <c r="H136" s="438"/>
      <c r="I136" s="480"/>
      <c r="J136" s="588"/>
      <c r="K136" s="588"/>
      <c r="L136" s="437"/>
      <c r="M136" s="437"/>
      <c r="N136" s="481"/>
      <c r="O136" s="481"/>
      <c r="P136" s="481"/>
      <c r="Q136" s="481"/>
      <c r="R136" s="481"/>
      <c r="S136" s="481"/>
      <c r="T136" s="481"/>
      <c r="U136" s="481"/>
      <c r="V136" s="481"/>
      <c r="W136" s="481"/>
      <c r="X136" s="482"/>
      <c r="Y136" s="483"/>
      <c r="Z136" s="483"/>
      <c r="AA136" s="483"/>
      <c r="AB136" s="483"/>
      <c r="AC136" s="483"/>
      <c r="AD136" s="483"/>
      <c r="AE136" s="483"/>
      <c r="AF136" s="483"/>
      <c r="AG136" s="484"/>
      <c r="AH136" s="436">
        <f t="shared" si="82"/>
        <v>0</v>
      </c>
      <c r="AI136" s="477"/>
      <c r="AJ136" s="436"/>
      <c r="AK136" s="578"/>
      <c r="AL136" s="435"/>
    </row>
    <row r="137" spans="1:43" ht="41.25" customHeight="1">
      <c r="A137" s="487" t="s">
        <v>2878</v>
      </c>
      <c r="B137" s="457"/>
      <c r="C137" s="447"/>
      <c r="D137" s="437"/>
      <c r="E137" s="437"/>
      <c r="F137" s="588"/>
      <c r="G137" s="438"/>
      <c r="H137" s="438"/>
      <c r="I137" s="480"/>
      <c r="J137" s="588"/>
      <c r="K137" s="588"/>
      <c r="L137" s="437"/>
      <c r="M137" s="437"/>
      <c r="N137" s="481"/>
      <c r="O137" s="481"/>
      <c r="P137" s="481"/>
      <c r="Q137" s="481"/>
      <c r="R137" s="481"/>
      <c r="S137" s="481"/>
      <c r="T137" s="481"/>
      <c r="U137" s="481"/>
      <c r="V137" s="481"/>
      <c r="W137" s="481"/>
      <c r="X137" s="482"/>
      <c r="Y137" s="483"/>
      <c r="Z137" s="483"/>
      <c r="AA137" s="483"/>
      <c r="AB137" s="483"/>
      <c r="AC137" s="483"/>
      <c r="AD137" s="483"/>
      <c r="AE137" s="483"/>
      <c r="AF137" s="483"/>
      <c r="AG137" s="484"/>
      <c r="AH137" s="436">
        <f t="shared" si="82"/>
        <v>0</v>
      </c>
      <c r="AI137" s="477"/>
      <c r="AJ137" s="436"/>
      <c r="AK137" s="578"/>
      <c r="AL137" s="435"/>
    </row>
    <row r="138" spans="1:43" ht="41.25" customHeight="1">
      <c r="A138" s="487" t="s">
        <v>2879</v>
      </c>
      <c r="B138" s="457"/>
      <c r="C138" s="447"/>
      <c r="D138" s="437"/>
      <c r="E138" s="437"/>
      <c r="F138" s="588"/>
      <c r="G138" s="438"/>
      <c r="H138" s="438"/>
      <c r="I138" s="480"/>
      <c r="J138" s="588"/>
      <c r="K138" s="588"/>
      <c r="L138" s="437"/>
      <c r="M138" s="437"/>
      <c r="N138" s="481"/>
      <c r="O138" s="481"/>
      <c r="P138" s="481"/>
      <c r="Q138" s="481"/>
      <c r="R138" s="481"/>
      <c r="S138" s="481"/>
      <c r="T138" s="481"/>
      <c r="U138" s="481"/>
      <c r="V138" s="481"/>
      <c r="W138" s="481"/>
      <c r="X138" s="482"/>
      <c r="Y138" s="483"/>
      <c r="Z138" s="483"/>
      <c r="AA138" s="483"/>
      <c r="AB138" s="483"/>
      <c r="AC138" s="483"/>
      <c r="AD138" s="483"/>
      <c r="AE138" s="483"/>
      <c r="AF138" s="483"/>
      <c r="AG138" s="484"/>
      <c r="AH138" s="436">
        <f t="shared" si="82"/>
        <v>0</v>
      </c>
      <c r="AI138" s="477"/>
      <c r="AJ138" s="436"/>
      <c r="AK138" s="578"/>
      <c r="AL138" s="435"/>
    </row>
    <row r="139" spans="1:43" ht="41.25" customHeight="1">
      <c r="A139" s="487" t="s">
        <v>2880</v>
      </c>
      <c r="B139" s="457"/>
      <c r="C139" s="447"/>
      <c r="D139" s="437"/>
      <c r="E139" s="437"/>
      <c r="F139" s="588"/>
      <c r="G139" s="438"/>
      <c r="H139" s="438"/>
      <c r="I139" s="480"/>
      <c r="J139" s="588"/>
      <c r="K139" s="588"/>
      <c r="L139" s="437"/>
      <c r="M139" s="437"/>
      <c r="N139" s="481"/>
      <c r="O139" s="481"/>
      <c r="P139" s="481"/>
      <c r="Q139" s="481"/>
      <c r="R139" s="481"/>
      <c r="S139" s="481"/>
      <c r="T139" s="481"/>
      <c r="U139" s="481"/>
      <c r="V139" s="481"/>
      <c r="W139" s="481"/>
      <c r="X139" s="482"/>
      <c r="Y139" s="483"/>
      <c r="Z139" s="483"/>
      <c r="AA139" s="483"/>
      <c r="AB139" s="483"/>
      <c r="AC139" s="483"/>
      <c r="AD139" s="483"/>
      <c r="AE139" s="483"/>
      <c r="AF139" s="483"/>
      <c r="AG139" s="484"/>
      <c r="AH139" s="436">
        <f t="shared" si="82"/>
        <v>0</v>
      </c>
      <c r="AI139" s="477"/>
      <c r="AJ139" s="436"/>
      <c r="AK139" s="578"/>
      <c r="AL139" s="435"/>
    </row>
    <row r="140" spans="1:43" ht="41.25" customHeight="1">
      <c r="A140" s="487" t="s">
        <v>2881</v>
      </c>
      <c r="B140" s="457"/>
      <c r="C140" s="447"/>
      <c r="D140" s="437"/>
      <c r="E140" s="437"/>
      <c r="F140" s="588"/>
      <c r="G140" s="438"/>
      <c r="H140" s="438"/>
      <c r="I140" s="480"/>
      <c r="J140" s="588"/>
      <c r="K140" s="588"/>
      <c r="L140" s="437"/>
      <c r="M140" s="437"/>
      <c r="N140" s="481"/>
      <c r="O140" s="481"/>
      <c r="P140" s="481"/>
      <c r="Q140" s="481"/>
      <c r="R140" s="481"/>
      <c r="S140" s="481"/>
      <c r="T140" s="481"/>
      <c r="U140" s="481"/>
      <c r="V140" s="481"/>
      <c r="W140" s="481"/>
      <c r="X140" s="482"/>
      <c r="Y140" s="483"/>
      <c r="Z140" s="483"/>
      <c r="AA140" s="483"/>
      <c r="AB140" s="483"/>
      <c r="AC140" s="483"/>
      <c r="AD140" s="483"/>
      <c r="AE140" s="483"/>
      <c r="AF140" s="483"/>
      <c r="AG140" s="484"/>
      <c r="AH140" s="436">
        <f t="shared" si="82"/>
        <v>0</v>
      </c>
      <c r="AI140" s="477"/>
      <c r="AJ140" s="436"/>
      <c r="AK140" s="578"/>
      <c r="AL140" s="435"/>
    </row>
    <row r="141" spans="1:43" ht="41.25" customHeight="1">
      <c r="A141" s="487" t="s">
        <v>2882</v>
      </c>
      <c r="B141" s="457"/>
      <c r="C141" s="447"/>
      <c r="D141" s="437"/>
      <c r="E141" s="437"/>
      <c r="F141" s="588"/>
      <c r="G141" s="438"/>
      <c r="H141" s="438"/>
      <c r="I141" s="480"/>
      <c r="J141" s="588"/>
      <c r="K141" s="588"/>
      <c r="L141" s="437"/>
      <c r="M141" s="437"/>
      <c r="N141" s="481"/>
      <c r="O141" s="481"/>
      <c r="P141" s="481"/>
      <c r="Q141" s="481"/>
      <c r="R141" s="481"/>
      <c r="S141" s="481"/>
      <c r="T141" s="481"/>
      <c r="U141" s="481"/>
      <c r="V141" s="481"/>
      <c r="W141" s="481"/>
      <c r="X141" s="482"/>
      <c r="Y141" s="483"/>
      <c r="Z141" s="483"/>
      <c r="AA141" s="483"/>
      <c r="AB141" s="483"/>
      <c r="AC141" s="483"/>
      <c r="AD141" s="483"/>
      <c r="AE141" s="483"/>
      <c r="AF141" s="483"/>
      <c r="AG141" s="484"/>
      <c r="AH141" s="436">
        <f t="shared" si="82"/>
        <v>0</v>
      </c>
      <c r="AI141" s="477"/>
      <c r="AJ141" s="436"/>
      <c r="AK141" s="578"/>
      <c r="AL141" s="435"/>
    </row>
    <row r="142" spans="1:43" ht="41.25" customHeight="1">
      <c r="A142" s="487" t="s">
        <v>2883</v>
      </c>
      <c r="B142" s="457"/>
      <c r="C142" s="447"/>
      <c r="D142" s="437"/>
      <c r="E142" s="437"/>
      <c r="F142" s="588"/>
      <c r="G142" s="438"/>
      <c r="H142" s="438"/>
      <c r="I142" s="480"/>
      <c r="J142" s="588"/>
      <c r="K142" s="588"/>
      <c r="L142" s="437"/>
      <c r="M142" s="437"/>
      <c r="N142" s="481"/>
      <c r="O142" s="481"/>
      <c r="P142" s="481"/>
      <c r="Q142" s="481"/>
      <c r="R142" s="481"/>
      <c r="S142" s="481"/>
      <c r="T142" s="481"/>
      <c r="U142" s="481"/>
      <c r="V142" s="481"/>
      <c r="W142" s="481"/>
      <c r="X142" s="482"/>
      <c r="Y142" s="483"/>
      <c r="Z142" s="483"/>
      <c r="AA142" s="483"/>
      <c r="AB142" s="483"/>
      <c r="AC142" s="483"/>
      <c r="AD142" s="483"/>
      <c r="AE142" s="483"/>
      <c r="AF142" s="483"/>
      <c r="AG142" s="484"/>
      <c r="AH142" s="436">
        <f t="shared" si="82"/>
        <v>0</v>
      </c>
      <c r="AI142" s="477"/>
      <c r="AJ142" s="436"/>
      <c r="AK142" s="578"/>
      <c r="AL142" s="435"/>
    </row>
    <row r="143" spans="1:43" ht="41.25" customHeight="1">
      <c r="A143" s="487" t="s">
        <v>2884</v>
      </c>
      <c r="B143" s="457"/>
      <c r="C143" s="447"/>
      <c r="D143" s="437"/>
      <c r="E143" s="437"/>
      <c r="F143" s="588"/>
      <c r="G143" s="438"/>
      <c r="H143" s="438"/>
      <c r="I143" s="480"/>
      <c r="J143" s="588"/>
      <c r="K143" s="588"/>
      <c r="L143" s="437"/>
      <c r="M143" s="437"/>
      <c r="N143" s="481"/>
      <c r="O143" s="481"/>
      <c r="P143" s="481"/>
      <c r="Q143" s="481"/>
      <c r="R143" s="481"/>
      <c r="S143" s="481"/>
      <c r="T143" s="481"/>
      <c r="U143" s="481"/>
      <c r="V143" s="481"/>
      <c r="W143" s="481"/>
      <c r="X143" s="482"/>
      <c r="Y143" s="483"/>
      <c r="Z143" s="483"/>
      <c r="AA143" s="483"/>
      <c r="AB143" s="483"/>
      <c r="AC143" s="483"/>
      <c r="AD143" s="483"/>
      <c r="AE143" s="483"/>
      <c r="AF143" s="483"/>
      <c r="AG143" s="484"/>
      <c r="AH143" s="436">
        <f t="shared" si="82"/>
        <v>0</v>
      </c>
      <c r="AI143" s="477"/>
      <c r="AJ143" s="436"/>
      <c r="AK143" s="578"/>
      <c r="AL143" s="435"/>
    </row>
    <row r="144" spans="1:43" ht="41.25" customHeight="1">
      <c r="A144" s="487" t="s">
        <v>2885</v>
      </c>
      <c r="B144" s="457"/>
      <c r="C144" s="447"/>
      <c r="D144" s="437"/>
      <c r="E144" s="437"/>
      <c r="F144" s="588"/>
      <c r="G144" s="438"/>
      <c r="H144" s="438"/>
      <c r="I144" s="480"/>
      <c r="J144" s="588"/>
      <c r="K144" s="588"/>
      <c r="L144" s="437"/>
      <c r="M144" s="437"/>
      <c r="N144" s="481"/>
      <c r="O144" s="481"/>
      <c r="P144" s="481"/>
      <c r="Q144" s="481"/>
      <c r="R144" s="481"/>
      <c r="S144" s="481"/>
      <c r="T144" s="481"/>
      <c r="U144" s="481"/>
      <c r="V144" s="481"/>
      <c r="W144" s="481"/>
      <c r="X144" s="482"/>
      <c r="Y144" s="483"/>
      <c r="Z144" s="483"/>
      <c r="AA144" s="483"/>
      <c r="AB144" s="483"/>
      <c r="AC144" s="483"/>
      <c r="AD144" s="483"/>
      <c r="AE144" s="483"/>
      <c r="AF144" s="483"/>
      <c r="AG144" s="484"/>
      <c r="AH144" s="436">
        <f t="shared" si="82"/>
        <v>0</v>
      </c>
      <c r="AI144" s="477"/>
      <c r="AJ144" s="436"/>
      <c r="AK144" s="578" t="str">
        <f t="shared" si="51"/>
        <v/>
      </c>
      <c r="AL144" s="435" t="str">
        <f t="shared" si="52"/>
        <v/>
      </c>
      <c r="AM144" s="463">
        <f t="shared" si="53"/>
        <v>0</v>
      </c>
      <c r="AN144" s="463" t="str">
        <f t="shared" si="54"/>
        <v/>
      </c>
      <c r="AO144" s="478" t="str">
        <f t="shared" si="55"/>
        <v/>
      </c>
      <c r="AP144" s="478" t="str">
        <f t="shared" si="56"/>
        <v/>
      </c>
      <c r="AQ144" s="478" t="str">
        <f t="shared" si="57"/>
        <v/>
      </c>
    </row>
    <row r="145" spans="1:43" ht="41.25" customHeight="1">
      <c r="A145" s="525" t="s">
        <v>637</v>
      </c>
      <c r="B145" s="524" t="s">
        <v>309</v>
      </c>
      <c r="C145" s="448"/>
      <c r="D145" s="587">
        <f>SUM(D146:D148)</f>
        <v>0</v>
      </c>
      <c r="E145" s="587">
        <f>SUM(E146:E148)</f>
        <v>0</v>
      </c>
      <c r="F145" s="588" t="e">
        <f t="shared" si="61"/>
        <v>#DIV/0!</v>
      </c>
      <c r="G145" s="589">
        <f t="shared" ref="G145:H145" si="83">SUM(G146:G148)</f>
        <v>0</v>
      </c>
      <c r="H145" s="589">
        <f t="shared" si="83"/>
        <v>0</v>
      </c>
      <c r="I145" s="480" t="e">
        <f t="shared" si="62"/>
        <v>#DIV/0!</v>
      </c>
      <c r="J145" s="590"/>
      <c r="K145" s="590"/>
      <c r="L145" s="479">
        <f t="shared" ref="L145:M145" si="84">SUM(L146:L148)</f>
        <v>0</v>
      </c>
      <c r="M145" s="479">
        <f t="shared" si="84"/>
        <v>0</v>
      </c>
      <c r="N145" s="481"/>
      <c r="O145" s="481"/>
      <c r="P145" s="481"/>
      <c r="Q145" s="481"/>
      <c r="R145" s="481"/>
      <c r="S145" s="481"/>
      <c r="T145" s="481"/>
      <c r="U145" s="481"/>
      <c r="V145" s="481"/>
      <c r="W145" s="481"/>
      <c r="X145" s="482"/>
      <c r="Y145" s="483"/>
      <c r="Z145" s="483"/>
      <c r="AA145" s="483"/>
      <c r="AB145" s="483"/>
      <c r="AC145" s="483"/>
      <c r="AD145" s="483"/>
      <c r="AE145" s="483"/>
      <c r="AF145" s="483"/>
      <c r="AG145" s="484"/>
      <c r="AH145" s="519">
        <f>SUM(AH146:AH148)</f>
        <v>0</v>
      </c>
      <c r="AI145" s="477"/>
      <c r="AJ145" s="436"/>
      <c r="AK145" s="578" t="str">
        <f t="shared" si="51"/>
        <v/>
      </c>
      <c r="AL145" s="435" t="str">
        <f t="shared" si="52"/>
        <v/>
      </c>
      <c r="AM145" s="463">
        <f t="shared" si="53"/>
        <v>0</v>
      </c>
      <c r="AN145" s="463" t="str">
        <f t="shared" si="54"/>
        <v/>
      </c>
      <c r="AO145" s="478" t="str">
        <f t="shared" si="55"/>
        <v/>
      </c>
      <c r="AP145" s="478" t="str">
        <f t="shared" si="56"/>
        <v/>
      </c>
      <c r="AQ145" s="478" t="str">
        <f t="shared" si="57"/>
        <v/>
      </c>
    </row>
    <row r="146" spans="1:43" ht="27" customHeight="1">
      <c r="A146" s="487" t="s">
        <v>1887</v>
      </c>
      <c r="B146" s="446" t="s">
        <v>2180</v>
      </c>
      <c r="C146" s="448"/>
      <c r="D146" s="437"/>
      <c r="E146" s="437"/>
      <c r="F146" s="588"/>
      <c r="G146" s="438"/>
      <c r="H146" s="438"/>
      <c r="I146" s="480"/>
      <c r="J146" s="588"/>
      <c r="K146" s="588"/>
      <c r="L146" s="437"/>
      <c r="M146" s="437"/>
      <c r="N146" s="481"/>
      <c r="O146" s="481"/>
      <c r="P146" s="481"/>
      <c r="Q146" s="481"/>
      <c r="R146" s="481"/>
      <c r="S146" s="481"/>
      <c r="T146" s="481"/>
      <c r="U146" s="481"/>
      <c r="V146" s="481"/>
      <c r="W146" s="481"/>
      <c r="X146" s="482"/>
      <c r="Y146" s="483"/>
      <c r="Z146" s="483"/>
      <c r="AA146" s="483"/>
      <c r="AB146" s="483"/>
      <c r="AC146" s="483"/>
      <c r="AD146" s="483"/>
      <c r="AE146" s="483"/>
      <c r="AF146" s="483"/>
      <c r="AG146" s="484"/>
      <c r="AH146" s="436">
        <f t="shared" ref="AH146:AH148" si="85">(L146*M146)/100000</f>
        <v>0</v>
      </c>
      <c r="AI146" s="477"/>
      <c r="AJ146" s="436"/>
      <c r="AK146" s="578" t="str">
        <f t="shared" si="51"/>
        <v/>
      </c>
      <c r="AL146" s="435" t="str">
        <f t="shared" si="52"/>
        <v/>
      </c>
      <c r="AM146" s="463">
        <f t="shared" si="53"/>
        <v>0</v>
      </c>
      <c r="AN146" s="463" t="str">
        <f t="shared" si="54"/>
        <v/>
      </c>
      <c r="AO146" s="478" t="str">
        <f t="shared" si="55"/>
        <v/>
      </c>
      <c r="AP146" s="478" t="str">
        <f t="shared" si="56"/>
        <v/>
      </c>
      <c r="AQ146" s="478" t="str">
        <f t="shared" si="57"/>
        <v/>
      </c>
    </row>
    <row r="147" spans="1:43" ht="35.25" customHeight="1">
      <c r="A147" s="487" t="s">
        <v>2181</v>
      </c>
      <c r="B147" s="446" t="s">
        <v>1534</v>
      </c>
      <c r="C147" s="447"/>
      <c r="D147" s="437"/>
      <c r="E147" s="437"/>
      <c r="F147" s="588" t="e">
        <f t="shared" si="61"/>
        <v>#DIV/0!</v>
      </c>
      <c r="G147" s="438"/>
      <c r="H147" s="438"/>
      <c r="I147" s="480" t="e">
        <f t="shared" si="62"/>
        <v>#DIV/0!</v>
      </c>
      <c r="J147" s="588"/>
      <c r="K147" s="588"/>
      <c r="L147" s="437"/>
      <c r="M147" s="437"/>
      <c r="N147" s="481"/>
      <c r="O147" s="481"/>
      <c r="P147" s="481"/>
      <c r="Q147" s="481"/>
      <c r="R147" s="481"/>
      <c r="S147" s="481"/>
      <c r="T147" s="481"/>
      <c r="U147" s="481"/>
      <c r="V147" s="481"/>
      <c r="W147" s="481"/>
      <c r="X147" s="482"/>
      <c r="Y147" s="483"/>
      <c r="Z147" s="483"/>
      <c r="AA147" s="483"/>
      <c r="AB147" s="483"/>
      <c r="AC147" s="483"/>
      <c r="AD147" s="483"/>
      <c r="AE147" s="483"/>
      <c r="AF147" s="483"/>
      <c r="AG147" s="484"/>
      <c r="AH147" s="436">
        <f t="shared" si="85"/>
        <v>0</v>
      </c>
      <c r="AI147" s="477"/>
      <c r="AJ147" s="436"/>
      <c r="AK147" s="578" t="str">
        <f t="shared" si="51"/>
        <v/>
      </c>
      <c r="AL147" s="435" t="str">
        <f t="shared" si="52"/>
        <v/>
      </c>
      <c r="AM147" s="463">
        <f t="shared" si="53"/>
        <v>0</v>
      </c>
      <c r="AN147" s="463" t="str">
        <f t="shared" si="54"/>
        <v/>
      </c>
      <c r="AO147" s="478" t="str">
        <f t="shared" si="55"/>
        <v/>
      </c>
      <c r="AP147" s="478" t="str">
        <f t="shared" si="56"/>
        <v/>
      </c>
      <c r="AQ147" s="478" t="str">
        <f t="shared" si="57"/>
        <v/>
      </c>
    </row>
    <row r="148" spans="1:43" ht="35.25" customHeight="1">
      <c r="A148" s="487" t="s">
        <v>2234</v>
      </c>
      <c r="B148" s="446" t="s">
        <v>2233</v>
      </c>
      <c r="C148" s="447"/>
      <c r="D148" s="437"/>
      <c r="E148" s="437"/>
      <c r="F148" s="588"/>
      <c r="G148" s="438"/>
      <c r="H148" s="438"/>
      <c r="I148" s="480"/>
      <c r="J148" s="588"/>
      <c r="K148" s="588"/>
      <c r="L148" s="437"/>
      <c r="M148" s="437"/>
      <c r="N148" s="481"/>
      <c r="O148" s="481"/>
      <c r="P148" s="481"/>
      <c r="Q148" s="481"/>
      <c r="R148" s="481"/>
      <c r="S148" s="481"/>
      <c r="T148" s="481"/>
      <c r="U148" s="481"/>
      <c r="V148" s="481"/>
      <c r="W148" s="481"/>
      <c r="X148" s="482"/>
      <c r="Y148" s="483"/>
      <c r="Z148" s="483"/>
      <c r="AA148" s="483"/>
      <c r="AB148" s="483"/>
      <c r="AC148" s="483"/>
      <c r="AD148" s="483"/>
      <c r="AE148" s="483"/>
      <c r="AF148" s="483"/>
      <c r="AG148" s="484"/>
      <c r="AH148" s="436">
        <f t="shared" si="85"/>
        <v>0</v>
      </c>
      <c r="AI148" s="477"/>
      <c r="AJ148" s="436"/>
      <c r="AK148" s="578" t="str">
        <f t="shared" si="51"/>
        <v/>
      </c>
      <c r="AL148" s="435" t="str">
        <f t="shared" si="52"/>
        <v/>
      </c>
      <c r="AM148" s="463">
        <f t="shared" si="53"/>
        <v>0</v>
      </c>
      <c r="AN148" s="463" t="str">
        <f t="shared" si="54"/>
        <v/>
      </c>
      <c r="AO148" s="478" t="str">
        <f t="shared" si="55"/>
        <v/>
      </c>
      <c r="AP148" s="478" t="str">
        <f t="shared" si="56"/>
        <v/>
      </c>
      <c r="AQ148" s="478" t="str">
        <f t="shared" si="57"/>
        <v/>
      </c>
    </row>
    <row r="149" spans="1:43" s="563" customFormat="1" ht="41.25" customHeight="1">
      <c r="A149" s="530"/>
      <c r="B149" s="537" t="s">
        <v>5</v>
      </c>
      <c r="C149" s="497"/>
      <c r="D149" s="584">
        <f>D111</f>
        <v>0</v>
      </c>
      <c r="E149" s="584">
        <f>E111</f>
        <v>0</v>
      </c>
      <c r="F149" s="585" t="e">
        <f t="shared" si="61"/>
        <v>#DIV/0!</v>
      </c>
      <c r="G149" s="586">
        <f t="shared" ref="G149:H149" si="86">G111</f>
        <v>0</v>
      </c>
      <c r="H149" s="586">
        <f t="shared" si="86"/>
        <v>0</v>
      </c>
      <c r="I149" s="472" t="e">
        <f t="shared" si="62"/>
        <v>#DIV/0!</v>
      </c>
      <c r="J149" s="780"/>
      <c r="K149" s="780"/>
      <c r="L149" s="471">
        <f t="shared" ref="L149:M149" si="87">L111</f>
        <v>0</v>
      </c>
      <c r="M149" s="471">
        <f t="shared" si="87"/>
        <v>0</v>
      </c>
      <c r="N149" s="473"/>
      <c r="O149" s="473"/>
      <c r="P149" s="473"/>
      <c r="Q149" s="473"/>
      <c r="R149" s="473"/>
      <c r="S149" s="473"/>
      <c r="T149" s="473"/>
      <c r="U149" s="473"/>
      <c r="V149" s="473"/>
      <c r="W149" s="473"/>
      <c r="X149" s="474"/>
      <c r="Y149" s="475"/>
      <c r="Z149" s="475"/>
      <c r="AA149" s="475"/>
      <c r="AB149" s="475"/>
      <c r="AC149" s="475"/>
      <c r="AD149" s="475"/>
      <c r="AE149" s="475"/>
      <c r="AF149" s="475"/>
      <c r="AG149" s="476"/>
      <c r="AH149" s="521">
        <f>AH111</f>
        <v>0</v>
      </c>
      <c r="AI149" s="494"/>
      <c r="AJ149" s="441"/>
      <c r="AK149" s="578" t="str">
        <f t="shared" si="51"/>
        <v/>
      </c>
      <c r="AL149" s="435" t="str">
        <f t="shared" si="52"/>
        <v/>
      </c>
      <c r="AM149" s="463">
        <f t="shared" si="53"/>
        <v>0</v>
      </c>
      <c r="AN149" s="463" t="str">
        <f t="shared" si="54"/>
        <v/>
      </c>
      <c r="AO149" s="478" t="str">
        <f t="shared" si="55"/>
        <v/>
      </c>
      <c r="AP149" s="478" t="str">
        <f t="shared" si="56"/>
        <v/>
      </c>
      <c r="AQ149" s="478" t="str">
        <f t="shared" si="57"/>
        <v/>
      </c>
    </row>
    <row r="150" spans="1:43" ht="41.25" customHeight="1">
      <c r="A150" s="496"/>
      <c r="B150" s="446"/>
      <c r="C150" s="447"/>
      <c r="D150" s="437"/>
      <c r="E150" s="437"/>
      <c r="F150" s="588"/>
      <c r="G150" s="438"/>
      <c r="H150" s="438"/>
      <c r="I150" s="480"/>
      <c r="J150" s="588"/>
      <c r="K150" s="588"/>
      <c r="L150" s="486"/>
      <c r="M150" s="486"/>
      <c r="N150" s="481"/>
      <c r="O150" s="481"/>
      <c r="P150" s="481"/>
      <c r="Q150" s="481"/>
      <c r="R150" s="481"/>
      <c r="S150" s="481"/>
      <c r="T150" s="481"/>
      <c r="U150" s="481"/>
      <c r="V150" s="481"/>
      <c r="W150" s="481"/>
      <c r="X150" s="482"/>
      <c r="Y150" s="483"/>
      <c r="Z150" s="483"/>
      <c r="AA150" s="483"/>
      <c r="AB150" s="483"/>
      <c r="AC150" s="483"/>
      <c r="AD150" s="483"/>
      <c r="AE150" s="483"/>
      <c r="AF150" s="483"/>
      <c r="AG150" s="484"/>
      <c r="AH150" s="484"/>
      <c r="AI150" s="477"/>
      <c r="AJ150" s="436"/>
      <c r="AK150" s="578"/>
      <c r="AL150" s="435" t="str">
        <f t="shared" si="52"/>
        <v/>
      </c>
      <c r="AM150" s="463">
        <f t="shared" si="53"/>
        <v>0</v>
      </c>
      <c r="AN150" s="463" t="str">
        <f t="shared" si="54"/>
        <v/>
      </c>
    </row>
    <row r="151" spans="1:43" s="563" customFormat="1" ht="41.25" customHeight="1">
      <c r="A151" s="530" t="s">
        <v>638</v>
      </c>
      <c r="B151" s="531" t="s">
        <v>469</v>
      </c>
      <c r="C151" s="448"/>
      <c r="D151" s="584">
        <f>D152+D153+D166+D167+D168</f>
        <v>0</v>
      </c>
      <c r="E151" s="584">
        <f>E152+E153+E166+E167+E168</f>
        <v>0</v>
      </c>
      <c r="F151" s="585" t="e">
        <f t="shared" si="61"/>
        <v>#DIV/0!</v>
      </c>
      <c r="G151" s="586">
        <f t="shared" ref="G151:H151" si="88">G152+G153+G166+G167+G168</f>
        <v>0</v>
      </c>
      <c r="H151" s="586">
        <f t="shared" si="88"/>
        <v>0</v>
      </c>
      <c r="I151" s="472" t="e">
        <f t="shared" si="62"/>
        <v>#DIV/0!</v>
      </c>
      <c r="J151" s="780"/>
      <c r="K151" s="780"/>
      <c r="L151" s="471">
        <f t="shared" ref="L151:M151" si="89">L152+L153+L166+L167+L168</f>
        <v>0</v>
      </c>
      <c r="M151" s="471">
        <f t="shared" si="89"/>
        <v>0</v>
      </c>
      <c r="N151" s="473"/>
      <c r="O151" s="473"/>
      <c r="P151" s="473"/>
      <c r="Q151" s="473"/>
      <c r="R151" s="473"/>
      <c r="S151" s="473"/>
      <c r="T151" s="473"/>
      <c r="U151" s="473"/>
      <c r="V151" s="473"/>
      <c r="W151" s="473"/>
      <c r="X151" s="474"/>
      <c r="Y151" s="475"/>
      <c r="Z151" s="475"/>
      <c r="AA151" s="475"/>
      <c r="AB151" s="475"/>
      <c r="AC151" s="475"/>
      <c r="AD151" s="475"/>
      <c r="AE151" s="475"/>
      <c r="AF151" s="475"/>
      <c r="AG151" s="476"/>
      <c r="AH151" s="521">
        <f>AH152+AH153+AH166+AH167+AH168</f>
        <v>0</v>
      </c>
      <c r="AI151" s="494"/>
      <c r="AJ151" s="782" t="s">
        <v>2029</v>
      </c>
      <c r="AK151" s="578" t="str">
        <f t="shared" si="51"/>
        <v/>
      </c>
      <c r="AL151" s="435" t="str">
        <f t="shared" si="52"/>
        <v/>
      </c>
      <c r="AM151" s="463">
        <f t="shared" si="53"/>
        <v>0</v>
      </c>
      <c r="AN151" s="463" t="str">
        <f t="shared" si="54"/>
        <v/>
      </c>
      <c r="AO151" s="478" t="str">
        <f t="shared" si="55"/>
        <v/>
      </c>
      <c r="AP151" s="478" t="str">
        <f t="shared" si="56"/>
        <v/>
      </c>
      <c r="AQ151" s="478" t="str">
        <f t="shared" si="57"/>
        <v/>
      </c>
    </row>
    <row r="152" spans="1:43" ht="41.25" customHeight="1">
      <c r="A152" s="487" t="s">
        <v>1888</v>
      </c>
      <c r="B152" s="446" t="s">
        <v>1324</v>
      </c>
      <c r="C152" s="447"/>
      <c r="D152" s="437"/>
      <c r="E152" s="437"/>
      <c r="F152" s="588" t="e">
        <f t="shared" si="61"/>
        <v>#DIV/0!</v>
      </c>
      <c r="G152" s="438"/>
      <c r="H152" s="438"/>
      <c r="I152" s="480" t="e">
        <f t="shared" si="62"/>
        <v>#DIV/0!</v>
      </c>
      <c r="J152" s="588"/>
      <c r="K152" s="588"/>
      <c r="L152" s="437"/>
      <c r="M152" s="437"/>
      <c r="N152" s="481"/>
      <c r="O152" s="481"/>
      <c r="P152" s="481"/>
      <c r="Q152" s="481"/>
      <c r="R152" s="481"/>
      <c r="S152" s="481"/>
      <c r="T152" s="481"/>
      <c r="U152" s="481"/>
      <c r="V152" s="481"/>
      <c r="W152" s="481"/>
      <c r="X152" s="482"/>
      <c r="Y152" s="483"/>
      <c r="Z152" s="483"/>
      <c r="AA152" s="483"/>
      <c r="AB152" s="483"/>
      <c r="AC152" s="483"/>
      <c r="AD152" s="483"/>
      <c r="AE152" s="483"/>
      <c r="AF152" s="483"/>
      <c r="AG152" s="484"/>
      <c r="AH152" s="436">
        <f t="shared" ref="AH152" si="90">(L152*M152)/100000</f>
        <v>0</v>
      </c>
      <c r="AI152" s="477"/>
      <c r="AJ152" s="436"/>
      <c r="AK152" s="578" t="str">
        <f t="shared" si="51"/>
        <v/>
      </c>
      <c r="AL152" s="435" t="str">
        <f t="shared" si="52"/>
        <v/>
      </c>
      <c r="AM152" s="463">
        <f t="shared" si="53"/>
        <v>0</v>
      </c>
      <c r="AN152" s="463" t="str">
        <f t="shared" si="54"/>
        <v/>
      </c>
      <c r="AO152" s="478" t="str">
        <f t="shared" si="55"/>
        <v/>
      </c>
      <c r="AP152" s="478" t="str">
        <f t="shared" si="56"/>
        <v/>
      </c>
      <c r="AQ152" s="478" t="str">
        <f t="shared" si="57"/>
        <v/>
      </c>
    </row>
    <row r="153" spans="1:43" ht="41.25" customHeight="1">
      <c r="A153" s="525" t="s">
        <v>1889</v>
      </c>
      <c r="B153" s="524" t="s">
        <v>1347</v>
      </c>
      <c r="C153" s="447"/>
      <c r="D153" s="587">
        <f>SUM(D154:D165)</f>
        <v>0</v>
      </c>
      <c r="E153" s="587">
        <f>SUM(E154:E165)</f>
        <v>0</v>
      </c>
      <c r="F153" s="588" t="e">
        <f t="shared" si="61"/>
        <v>#DIV/0!</v>
      </c>
      <c r="G153" s="589">
        <f t="shared" ref="G153:H153" si="91">SUM(G154:G165)</f>
        <v>0</v>
      </c>
      <c r="H153" s="589">
        <f t="shared" si="91"/>
        <v>0</v>
      </c>
      <c r="I153" s="480" t="e">
        <f t="shared" si="62"/>
        <v>#DIV/0!</v>
      </c>
      <c r="J153" s="590"/>
      <c r="K153" s="590"/>
      <c r="L153" s="479">
        <f t="shared" ref="L153:M153" si="92">SUM(L154:L165)</f>
        <v>0</v>
      </c>
      <c r="M153" s="479">
        <f t="shared" si="92"/>
        <v>0</v>
      </c>
      <c r="N153" s="481"/>
      <c r="O153" s="481"/>
      <c r="P153" s="481"/>
      <c r="Q153" s="481"/>
      <c r="R153" s="481"/>
      <c r="S153" s="481"/>
      <c r="T153" s="481"/>
      <c r="U153" s="481"/>
      <c r="V153" s="481"/>
      <c r="W153" s="481"/>
      <c r="X153" s="482"/>
      <c r="Y153" s="483"/>
      <c r="Z153" s="483"/>
      <c r="AA153" s="483"/>
      <c r="AB153" s="483"/>
      <c r="AC153" s="483"/>
      <c r="AD153" s="483"/>
      <c r="AE153" s="483"/>
      <c r="AF153" s="483"/>
      <c r="AG153" s="484"/>
      <c r="AH153" s="519">
        <f>SUM(AH154:AH165)</f>
        <v>0</v>
      </c>
      <c r="AI153" s="477"/>
      <c r="AJ153" s="436"/>
      <c r="AK153" s="578" t="str">
        <f t="shared" si="51"/>
        <v/>
      </c>
      <c r="AL153" s="435" t="str">
        <f t="shared" si="52"/>
        <v/>
      </c>
      <c r="AM153" s="463">
        <f t="shared" si="53"/>
        <v>0</v>
      </c>
      <c r="AN153" s="463" t="str">
        <f t="shared" si="54"/>
        <v/>
      </c>
      <c r="AO153" s="478" t="str">
        <f t="shared" si="55"/>
        <v/>
      </c>
      <c r="AP153" s="478" t="str">
        <f t="shared" si="56"/>
        <v/>
      </c>
      <c r="AQ153" s="478" t="str">
        <f t="shared" si="57"/>
        <v/>
      </c>
    </row>
    <row r="154" spans="1:43" ht="41.25" customHeight="1">
      <c r="A154" s="487" t="s">
        <v>1890</v>
      </c>
      <c r="B154" s="446" t="s">
        <v>2147</v>
      </c>
      <c r="C154" s="447"/>
      <c r="D154" s="437"/>
      <c r="E154" s="437"/>
      <c r="F154" s="588" t="e">
        <f t="shared" si="61"/>
        <v>#DIV/0!</v>
      </c>
      <c r="G154" s="438"/>
      <c r="H154" s="438"/>
      <c r="I154" s="480" t="e">
        <f t="shared" si="62"/>
        <v>#DIV/0!</v>
      </c>
      <c r="J154" s="588"/>
      <c r="K154" s="588"/>
      <c r="L154" s="437"/>
      <c r="M154" s="437"/>
      <c r="N154" s="481"/>
      <c r="O154" s="481"/>
      <c r="P154" s="481"/>
      <c r="Q154" s="481"/>
      <c r="R154" s="481"/>
      <c r="S154" s="481"/>
      <c r="T154" s="481"/>
      <c r="U154" s="481"/>
      <c r="V154" s="481"/>
      <c r="W154" s="481"/>
      <c r="X154" s="482"/>
      <c r="Y154" s="483"/>
      <c r="Z154" s="483"/>
      <c r="AA154" s="483"/>
      <c r="AB154" s="483"/>
      <c r="AC154" s="483"/>
      <c r="AD154" s="483"/>
      <c r="AE154" s="483"/>
      <c r="AF154" s="483"/>
      <c r="AG154" s="484"/>
      <c r="AH154" s="436">
        <f t="shared" ref="AH154:AH167" si="93">(L154*M154)/100000</f>
        <v>0</v>
      </c>
      <c r="AI154" s="477"/>
      <c r="AJ154" s="436"/>
      <c r="AK154" s="578" t="str">
        <f t="shared" si="51"/>
        <v/>
      </c>
      <c r="AL154" s="435" t="str">
        <f t="shared" si="52"/>
        <v/>
      </c>
      <c r="AM154" s="463">
        <f t="shared" si="53"/>
        <v>0</v>
      </c>
      <c r="AN154" s="463" t="str">
        <f t="shared" si="54"/>
        <v/>
      </c>
      <c r="AO154" s="478" t="str">
        <f t="shared" si="55"/>
        <v/>
      </c>
      <c r="AP154" s="478" t="str">
        <f t="shared" si="56"/>
        <v/>
      </c>
      <c r="AQ154" s="478" t="str">
        <f t="shared" si="57"/>
        <v/>
      </c>
    </row>
    <row r="155" spans="1:43" ht="41.25" customHeight="1">
      <c r="A155" s="487" t="s">
        <v>1891</v>
      </c>
      <c r="B155" s="446" t="s">
        <v>1548</v>
      </c>
      <c r="C155" s="447"/>
      <c r="D155" s="437"/>
      <c r="E155" s="437"/>
      <c r="F155" s="588" t="e">
        <f t="shared" si="61"/>
        <v>#DIV/0!</v>
      </c>
      <c r="G155" s="438"/>
      <c r="H155" s="438"/>
      <c r="I155" s="480" t="e">
        <f t="shared" si="62"/>
        <v>#DIV/0!</v>
      </c>
      <c r="J155" s="588"/>
      <c r="K155" s="588"/>
      <c r="L155" s="437"/>
      <c r="M155" s="437"/>
      <c r="N155" s="481"/>
      <c r="O155" s="481"/>
      <c r="P155" s="481"/>
      <c r="Q155" s="481"/>
      <c r="R155" s="481"/>
      <c r="S155" s="481"/>
      <c r="T155" s="481"/>
      <c r="U155" s="481"/>
      <c r="V155" s="481"/>
      <c r="W155" s="481"/>
      <c r="X155" s="482"/>
      <c r="Y155" s="483"/>
      <c r="Z155" s="483"/>
      <c r="AA155" s="483"/>
      <c r="AB155" s="483"/>
      <c r="AC155" s="483"/>
      <c r="AD155" s="483"/>
      <c r="AE155" s="483"/>
      <c r="AF155" s="483"/>
      <c r="AG155" s="484"/>
      <c r="AH155" s="436">
        <f t="shared" si="93"/>
        <v>0</v>
      </c>
      <c r="AI155" s="477"/>
      <c r="AJ155" s="436"/>
      <c r="AK155" s="578" t="str">
        <f t="shared" si="51"/>
        <v/>
      </c>
      <c r="AL155" s="435" t="str">
        <f t="shared" si="52"/>
        <v/>
      </c>
      <c r="AM155" s="463">
        <f t="shared" si="53"/>
        <v>0</v>
      </c>
      <c r="AN155" s="463" t="str">
        <f t="shared" si="54"/>
        <v/>
      </c>
      <c r="AO155" s="478" t="str">
        <f t="shared" si="55"/>
        <v/>
      </c>
      <c r="AP155" s="478" t="str">
        <f t="shared" si="56"/>
        <v/>
      </c>
      <c r="AQ155" s="478" t="str">
        <f t="shared" si="57"/>
        <v/>
      </c>
    </row>
    <row r="156" spans="1:43" ht="41.25" customHeight="1">
      <c r="A156" s="487" t="s">
        <v>1892</v>
      </c>
      <c r="B156" s="446" t="s">
        <v>2142</v>
      </c>
      <c r="C156" s="447"/>
      <c r="D156" s="437"/>
      <c r="E156" s="437"/>
      <c r="F156" s="588"/>
      <c r="G156" s="438"/>
      <c r="H156" s="438"/>
      <c r="I156" s="480"/>
      <c r="J156" s="588"/>
      <c r="K156" s="588"/>
      <c r="L156" s="437"/>
      <c r="M156" s="437"/>
      <c r="N156" s="481"/>
      <c r="O156" s="481"/>
      <c r="P156" s="481"/>
      <c r="Q156" s="481"/>
      <c r="R156" s="481"/>
      <c r="S156" s="481"/>
      <c r="T156" s="481"/>
      <c r="U156" s="481"/>
      <c r="V156" s="481"/>
      <c r="W156" s="481"/>
      <c r="X156" s="482"/>
      <c r="Y156" s="483"/>
      <c r="Z156" s="483"/>
      <c r="AA156" s="483"/>
      <c r="AB156" s="483"/>
      <c r="AC156" s="483"/>
      <c r="AD156" s="483"/>
      <c r="AE156" s="483"/>
      <c r="AF156" s="483"/>
      <c r="AG156" s="484"/>
      <c r="AH156" s="436">
        <f t="shared" si="93"/>
        <v>0</v>
      </c>
      <c r="AI156" s="477"/>
      <c r="AJ156" s="436"/>
      <c r="AK156" s="578" t="str">
        <f t="shared" si="51"/>
        <v/>
      </c>
      <c r="AL156" s="435" t="str">
        <f t="shared" si="52"/>
        <v/>
      </c>
      <c r="AM156" s="463">
        <f t="shared" si="53"/>
        <v>0</v>
      </c>
      <c r="AN156" s="463" t="str">
        <f t="shared" si="54"/>
        <v/>
      </c>
      <c r="AO156" s="478" t="str">
        <f t="shared" si="55"/>
        <v/>
      </c>
      <c r="AP156" s="478" t="str">
        <f t="shared" si="56"/>
        <v/>
      </c>
      <c r="AQ156" s="478" t="str">
        <f t="shared" si="57"/>
        <v/>
      </c>
    </row>
    <row r="157" spans="1:43" ht="41.25" customHeight="1">
      <c r="A157" s="487" t="s">
        <v>1893</v>
      </c>
      <c r="B157" s="446" t="s">
        <v>1549</v>
      </c>
      <c r="C157" s="447"/>
      <c r="D157" s="437"/>
      <c r="E157" s="437"/>
      <c r="F157" s="588" t="e">
        <f t="shared" si="61"/>
        <v>#DIV/0!</v>
      </c>
      <c r="G157" s="438"/>
      <c r="H157" s="438"/>
      <c r="I157" s="480" t="e">
        <f t="shared" si="62"/>
        <v>#DIV/0!</v>
      </c>
      <c r="J157" s="588"/>
      <c r="K157" s="588"/>
      <c r="L157" s="437"/>
      <c r="M157" s="437"/>
      <c r="N157" s="481"/>
      <c r="O157" s="481"/>
      <c r="P157" s="481"/>
      <c r="Q157" s="481"/>
      <c r="R157" s="481"/>
      <c r="S157" s="481"/>
      <c r="T157" s="481"/>
      <c r="U157" s="481"/>
      <c r="V157" s="481"/>
      <c r="W157" s="481"/>
      <c r="X157" s="482"/>
      <c r="Y157" s="483"/>
      <c r="Z157" s="483"/>
      <c r="AA157" s="483"/>
      <c r="AB157" s="483"/>
      <c r="AC157" s="483"/>
      <c r="AD157" s="483"/>
      <c r="AE157" s="483"/>
      <c r="AF157" s="483"/>
      <c r="AG157" s="484"/>
      <c r="AH157" s="436">
        <f t="shared" si="93"/>
        <v>0</v>
      </c>
      <c r="AI157" s="477"/>
      <c r="AJ157" s="436"/>
      <c r="AK157" s="578" t="str">
        <f t="shared" si="51"/>
        <v/>
      </c>
      <c r="AL157" s="435" t="str">
        <f t="shared" si="52"/>
        <v/>
      </c>
      <c r="AM157" s="463">
        <f t="shared" si="53"/>
        <v>0</v>
      </c>
      <c r="AN157" s="463" t="str">
        <f t="shared" si="54"/>
        <v/>
      </c>
      <c r="AO157" s="478" t="str">
        <f t="shared" si="55"/>
        <v/>
      </c>
      <c r="AP157" s="478" t="str">
        <f t="shared" si="56"/>
        <v/>
      </c>
      <c r="AQ157" s="478" t="str">
        <f t="shared" si="57"/>
        <v/>
      </c>
    </row>
    <row r="158" spans="1:43" ht="41.25" customHeight="1">
      <c r="A158" s="487" t="s">
        <v>1894</v>
      </c>
      <c r="B158" s="446" t="s">
        <v>1560</v>
      </c>
      <c r="C158" s="447"/>
      <c r="D158" s="437"/>
      <c r="E158" s="437"/>
      <c r="F158" s="588"/>
      <c r="G158" s="438"/>
      <c r="H158" s="438"/>
      <c r="I158" s="480"/>
      <c r="J158" s="588"/>
      <c r="K158" s="588"/>
      <c r="L158" s="437"/>
      <c r="M158" s="437"/>
      <c r="N158" s="481"/>
      <c r="O158" s="481"/>
      <c r="P158" s="481"/>
      <c r="Q158" s="481"/>
      <c r="R158" s="481"/>
      <c r="S158" s="481"/>
      <c r="T158" s="481"/>
      <c r="U158" s="481"/>
      <c r="V158" s="481"/>
      <c r="W158" s="481"/>
      <c r="X158" s="482"/>
      <c r="Y158" s="483"/>
      <c r="Z158" s="483"/>
      <c r="AA158" s="483"/>
      <c r="AB158" s="483"/>
      <c r="AC158" s="483"/>
      <c r="AD158" s="483"/>
      <c r="AE158" s="483"/>
      <c r="AF158" s="483"/>
      <c r="AG158" s="484"/>
      <c r="AH158" s="436">
        <f t="shared" si="93"/>
        <v>0</v>
      </c>
      <c r="AI158" s="477"/>
      <c r="AJ158" s="436"/>
      <c r="AK158" s="578" t="str">
        <f t="shared" si="51"/>
        <v/>
      </c>
      <c r="AL158" s="435" t="str">
        <f t="shared" si="52"/>
        <v/>
      </c>
      <c r="AM158" s="463">
        <f t="shared" si="53"/>
        <v>0</v>
      </c>
      <c r="AN158" s="463" t="str">
        <f t="shared" si="54"/>
        <v/>
      </c>
      <c r="AO158" s="478" t="str">
        <f t="shared" si="55"/>
        <v/>
      </c>
      <c r="AP158" s="478" t="str">
        <f t="shared" si="56"/>
        <v/>
      </c>
      <c r="AQ158" s="478" t="str">
        <f t="shared" si="57"/>
        <v/>
      </c>
    </row>
    <row r="159" spans="1:43" ht="41.25" customHeight="1">
      <c r="A159" s="487" t="s">
        <v>2141</v>
      </c>
      <c r="B159" s="446" t="s">
        <v>2149</v>
      </c>
      <c r="C159" s="447"/>
      <c r="D159" s="437"/>
      <c r="E159" s="437"/>
      <c r="F159" s="588"/>
      <c r="G159" s="438"/>
      <c r="H159" s="438"/>
      <c r="I159" s="480"/>
      <c r="J159" s="588"/>
      <c r="K159" s="588"/>
      <c r="L159" s="437"/>
      <c r="M159" s="437"/>
      <c r="N159" s="481"/>
      <c r="O159" s="481"/>
      <c r="P159" s="481"/>
      <c r="Q159" s="481"/>
      <c r="R159" s="481"/>
      <c r="S159" s="481"/>
      <c r="T159" s="481"/>
      <c r="U159" s="481"/>
      <c r="V159" s="481"/>
      <c r="W159" s="481"/>
      <c r="X159" s="482"/>
      <c r="Y159" s="483"/>
      <c r="Z159" s="483"/>
      <c r="AA159" s="483"/>
      <c r="AB159" s="483"/>
      <c r="AC159" s="483"/>
      <c r="AD159" s="483"/>
      <c r="AE159" s="483"/>
      <c r="AF159" s="483"/>
      <c r="AG159" s="484"/>
      <c r="AH159" s="436">
        <f t="shared" si="93"/>
        <v>0</v>
      </c>
      <c r="AI159" s="477"/>
      <c r="AJ159" s="436"/>
      <c r="AK159" s="578" t="str">
        <f t="shared" si="51"/>
        <v/>
      </c>
      <c r="AL159" s="435" t="str">
        <f t="shared" si="52"/>
        <v/>
      </c>
      <c r="AM159" s="463">
        <f t="shared" si="53"/>
        <v>0</v>
      </c>
      <c r="AN159" s="463" t="str">
        <f t="shared" si="54"/>
        <v/>
      </c>
      <c r="AO159" s="478" t="str">
        <f t="shared" si="55"/>
        <v/>
      </c>
      <c r="AP159" s="478" t="str">
        <f t="shared" si="56"/>
        <v/>
      </c>
      <c r="AQ159" s="478" t="str">
        <f t="shared" si="57"/>
        <v/>
      </c>
    </row>
    <row r="160" spans="1:43" ht="41.25" customHeight="1">
      <c r="A160" s="487" t="s">
        <v>2143</v>
      </c>
      <c r="B160" s="446" t="s">
        <v>1550</v>
      </c>
      <c r="C160" s="447"/>
      <c r="D160" s="437"/>
      <c r="E160" s="437"/>
      <c r="F160" s="588" t="e">
        <f t="shared" si="61"/>
        <v>#DIV/0!</v>
      </c>
      <c r="G160" s="438"/>
      <c r="H160" s="438"/>
      <c r="I160" s="480" t="e">
        <f t="shared" si="62"/>
        <v>#DIV/0!</v>
      </c>
      <c r="J160" s="588"/>
      <c r="K160" s="588"/>
      <c r="L160" s="437"/>
      <c r="M160" s="437"/>
      <c r="N160" s="481"/>
      <c r="O160" s="481"/>
      <c r="P160" s="481"/>
      <c r="Q160" s="481"/>
      <c r="R160" s="481"/>
      <c r="S160" s="481"/>
      <c r="T160" s="481"/>
      <c r="U160" s="481"/>
      <c r="V160" s="481"/>
      <c r="W160" s="481"/>
      <c r="X160" s="482"/>
      <c r="Y160" s="483"/>
      <c r="Z160" s="483"/>
      <c r="AA160" s="483"/>
      <c r="AB160" s="483"/>
      <c r="AC160" s="483"/>
      <c r="AD160" s="483"/>
      <c r="AE160" s="483"/>
      <c r="AF160" s="483"/>
      <c r="AG160" s="484"/>
      <c r="AH160" s="436">
        <f t="shared" si="93"/>
        <v>0</v>
      </c>
      <c r="AI160" s="477"/>
      <c r="AJ160" s="436"/>
      <c r="AK160" s="578" t="str">
        <f t="shared" si="51"/>
        <v/>
      </c>
      <c r="AL160" s="435" t="str">
        <f t="shared" si="52"/>
        <v/>
      </c>
      <c r="AM160" s="463">
        <f t="shared" si="53"/>
        <v>0</v>
      </c>
      <c r="AN160" s="463" t="str">
        <f t="shared" si="54"/>
        <v/>
      </c>
      <c r="AO160" s="478" t="str">
        <f t="shared" si="55"/>
        <v/>
      </c>
      <c r="AP160" s="478" t="str">
        <f t="shared" si="56"/>
        <v/>
      </c>
      <c r="AQ160" s="478" t="str">
        <f t="shared" si="57"/>
        <v/>
      </c>
    </row>
    <row r="161" spans="1:43" ht="41.25" customHeight="1">
      <c r="A161" s="487" t="s">
        <v>2144</v>
      </c>
      <c r="B161" s="446" t="s">
        <v>1561</v>
      </c>
      <c r="C161" s="447"/>
      <c r="D161" s="437"/>
      <c r="E161" s="437"/>
      <c r="F161" s="588"/>
      <c r="G161" s="438"/>
      <c r="H161" s="438"/>
      <c r="I161" s="480"/>
      <c r="J161" s="588"/>
      <c r="K161" s="588"/>
      <c r="L161" s="437"/>
      <c r="M161" s="437"/>
      <c r="N161" s="481"/>
      <c r="O161" s="481"/>
      <c r="P161" s="481"/>
      <c r="Q161" s="481"/>
      <c r="R161" s="481"/>
      <c r="S161" s="481"/>
      <c r="T161" s="481"/>
      <c r="U161" s="481"/>
      <c r="V161" s="481"/>
      <c r="W161" s="481"/>
      <c r="X161" s="482"/>
      <c r="Y161" s="483"/>
      <c r="Z161" s="483"/>
      <c r="AA161" s="483"/>
      <c r="AB161" s="483"/>
      <c r="AC161" s="483"/>
      <c r="AD161" s="483"/>
      <c r="AE161" s="483"/>
      <c r="AF161" s="483"/>
      <c r="AG161" s="484"/>
      <c r="AH161" s="436">
        <f t="shared" si="93"/>
        <v>0</v>
      </c>
      <c r="AI161" s="477"/>
      <c r="AJ161" s="436"/>
      <c r="AK161" s="578" t="str">
        <f t="shared" si="51"/>
        <v/>
      </c>
      <c r="AL161" s="435" t="str">
        <f t="shared" si="52"/>
        <v/>
      </c>
      <c r="AM161" s="463">
        <f t="shared" si="53"/>
        <v>0</v>
      </c>
      <c r="AN161" s="463" t="str">
        <f t="shared" si="54"/>
        <v/>
      </c>
      <c r="AO161" s="478" t="str">
        <f t="shared" si="55"/>
        <v/>
      </c>
      <c r="AP161" s="478" t="str">
        <f t="shared" si="56"/>
        <v/>
      </c>
      <c r="AQ161" s="478" t="str">
        <f t="shared" si="57"/>
        <v/>
      </c>
    </row>
    <row r="162" spans="1:43" ht="41.25" customHeight="1">
      <c r="A162" s="487" t="s">
        <v>2146</v>
      </c>
      <c r="B162" s="446" t="s">
        <v>1364</v>
      </c>
      <c r="C162" s="447"/>
      <c r="D162" s="437"/>
      <c r="E162" s="437"/>
      <c r="F162" s="588"/>
      <c r="G162" s="438"/>
      <c r="H162" s="438"/>
      <c r="I162" s="480"/>
      <c r="J162" s="588"/>
      <c r="K162" s="588"/>
      <c r="L162" s="437"/>
      <c r="M162" s="437"/>
      <c r="N162" s="481"/>
      <c r="O162" s="481"/>
      <c r="P162" s="481"/>
      <c r="Q162" s="481"/>
      <c r="R162" s="481"/>
      <c r="S162" s="481"/>
      <c r="T162" s="481"/>
      <c r="U162" s="481"/>
      <c r="V162" s="481"/>
      <c r="W162" s="481"/>
      <c r="X162" s="482"/>
      <c r="Y162" s="483"/>
      <c r="Z162" s="483"/>
      <c r="AA162" s="483"/>
      <c r="AB162" s="483"/>
      <c r="AC162" s="483"/>
      <c r="AD162" s="483"/>
      <c r="AE162" s="483"/>
      <c r="AF162" s="483"/>
      <c r="AG162" s="484"/>
      <c r="AH162" s="436">
        <f t="shared" si="93"/>
        <v>0</v>
      </c>
      <c r="AI162" s="477"/>
      <c r="AJ162" s="436"/>
      <c r="AK162" s="578" t="str">
        <f t="shared" si="51"/>
        <v/>
      </c>
      <c r="AL162" s="435" t="str">
        <f t="shared" si="52"/>
        <v/>
      </c>
      <c r="AM162" s="463">
        <f t="shared" si="53"/>
        <v>0</v>
      </c>
      <c r="AN162" s="463" t="str">
        <f t="shared" si="54"/>
        <v/>
      </c>
      <c r="AO162" s="478" t="str">
        <f t="shared" si="55"/>
        <v/>
      </c>
      <c r="AP162" s="478" t="str">
        <f t="shared" si="56"/>
        <v/>
      </c>
      <c r="AQ162" s="478" t="str">
        <f t="shared" si="57"/>
        <v/>
      </c>
    </row>
    <row r="163" spans="1:43" ht="41.25" customHeight="1">
      <c r="A163" s="487" t="s">
        <v>2148</v>
      </c>
      <c r="B163" s="446" t="s">
        <v>2151</v>
      </c>
      <c r="C163" s="447"/>
      <c r="D163" s="437"/>
      <c r="E163" s="437"/>
      <c r="F163" s="588"/>
      <c r="G163" s="438"/>
      <c r="H163" s="438"/>
      <c r="I163" s="480"/>
      <c r="J163" s="588"/>
      <c r="K163" s="588"/>
      <c r="L163" s="437"/>
      <c r="M163" s="437"/>
      <c r="N163" s="481"/>
      <c r="O163" s="481"/>
      <c r="P163" s="481"/>
      <c r="Q163" s="481"/>
      <c r="R163" s="481"/>
      <c r="S163" s="481"/>
      <c r="T163" s="481"/>
      <c r="U163" s="481"/>
      <c r="V163" s="481"/>
      <c r="W163" s="481"/>
      <c r="X163" s="482"/>
      <c r="Y163" s="483"/>
      <c r="Z163" s="483"/>
      <c r="AA163" s="483"/>
      <c r="AB163" s="483"/>
      <c r="AC163" s="483"/>
      <c r="AD163" s="483"/>
      <c r="AE163" s="483"/>
      <c r="AF163" s="483"/>
      <c r="AG163" s="484"/>
      <c r="AH163" s="436">
        <f t="shared" si="93"/>
        <v>0</v>
      </c>
      <c r="AI163" s="477"/>
      <c r="AJ163" s="436"/>
      <c r="AK163" s="578" t="str">
        <f t="shared" si="51"/>
        <v/>
      </c>
      <c r="AL163" s="435" t="str">
        <f t="shared" si="52"/>
        <v/>
      </c>
      <c r="AM163" s="463">
        <f t="shared" si="53"/>
        <v>0</v>
      </c>
      <c r="AN163" s="463" t="str">
        <f t="shared" si="54"/>
        <v/>
      </c>
      <c r="AO163" s="478" t="str">
        <f t="shared" si="55"/>
        <v/>
      </c>
      <c r="AP163" s="478" t="str">
        <f t="shared" si="56"/>
        <v/>
      </c>
      <c r="AQ163" s="478" t="str">
        <f t="shared" si="57"/>
        <v/>
      </c>
    </row>
    <row r="164" spans="1:43" ht="41.25" customHeight="1">
      <c r="A164" s="487" t="s">
        <v>2150</v>
      </c>
      <c r="B164" s="446" t="s">
        <v>2145</v>
      </c>
      <c r="C164" s="447"/>
      <c r="D164" s="437"/>
      <c r="E164" s="437"/>
      <c r="F164" s="588"/>
      <c r="G164" s="438"/>
      <c r="H164" s="438"/>
      <c r="I164" s="480"/>
      <c r="J164" s="588"/>
      <c r="K164" s="588"/>
      <c r="L164" s="437"/>
      <c r="M164" s="437"/>
      <c r="N164" s="481"/>
      <c r="O164" s="481"/>
      <c r="P164" s="481"/>
      <c r="Q164" s="481"/>
      <c r="R164" s="481"/>
      <c r="S164" s="481"/>
      <c r="T164" s="481"/>
      <c r="U164" s="481"/>
      <c r="V164" s="481"/>
      <c r="W164" s="481"/>
      <c r="X164" s="482"/>
      <c r="Y164" s="483"/>
      <c r="Z164" s="483"/>
      <c r="AA164" s="483"/>
      <c r="AB164" s="483"/>
      <c r="AC164" s="483"/>
      <c r="AD164" s="483"/>
      <c r="AE164" s="483"/>
      <c r="AF164" s="483"/>
      <c r="AG164" s="484"/>
      <c r="AH164" s="436">
        <f t="shared" si="93"/>
        <v>0</v>
      </c>
      <c r="AI164" s="477"/>
      <c r="AJ164" s="436"/>
      <c r="AK164" s="578" t="str">
        <f t="shared" si="51"/>
        <v/>
      </c>
      <c r="AL164" s="435" t="str">
        <f t="shared" si="52"/>
        <v/>
      </c>
      <c r="AM164" s="463">
        <f t="shared" si="53"/>
        <v>0</v>
      </c>
      <c r="AN164" s="463" t="str">
        <f t="shared" si="54"/>
        <v/>
      </c>
      <c r="AO164" s="478" t="str">
        <f t="shared" si="55"/>
        <v/>
      </c>
      <c r="AP164" s="478" t="str">
        <f t="shared" si="56"/>
        <v/>
      </c>
      <c r="AQ164" s="478" t="str">
        <f t="shared" si="57"/>
        <v/>
      </c>
    </row>
    <row r="165" spans="1:43" ht="41.25" customHeight="1">
      <c r="A165" s="487" t="s">
        <v>2152</v>
      </c>
      <c r="B165" s="446" t="s">
        <v>1326</v>
      </c>
      <c r="C165" s="447"/>
      <c r="D165" s="437"/>
      <c r="E165" s="437"/>
      <c r="F165" s="588" t="e">
        <f t="shared" si="61"/>
        <v>#DIV/0!</v>
      </c>
      <c r="G165" s="438"/>
      <c r="H165" s="438"/>
      <c r="I165" s="480" t="e">
        <f t="shared" si="62"/>
        <v>#DIV/0!</v>
      </c>
      <c r="J165" s="588"/>
      <c r="K165" s="588"/>
      <c r="L165" s="437"/>
      <c r="M165" s="437"/>
      <c r="N165" s="481"/>
      <c r="O165" s="481"/>
      <c r="P165" s="481"/>
      <c r="Q165" s="481"/>
      <c r="R165" s="481"/>
      <c r="S165" s="481"/>
      <c r="T165" s="481"/>
      <c r="U165" s="481"/>
      <c r="V165" s="481"/>
      <c r="W165" s="481"/>
      <c r="X165" s="482"/>
      <c r="Y165" s="483"/>
      <c r="Z165" s="483"/>
      <c r="AA165" s="483"/>
      <c r="AB165" s="483"/>
      <c r="AC165" s="483"/>
      <c r="AD165" s="483"/>
      <c r="AE165" s="483"/>
      <c r="AF165" s="483"/>
      <c r="AG165" s="484"/>
      <c r="AH165" s="436">
        <f t="shared" si="93"/>
        <v>0</v>
      </c>
      <c r="AI165" s="477"/>
      <c r="AJ165" s="436"/>
      <c r="AK165" s="578" t="str">
        <f t="shared" si="51"/>
        <v/>
      </c>
      <c r="AL165" s="435" t="str">
        <f t="shared" si="52"/>
        <v/>
      </c>
      <c r="AM165" s="463">
        <f t="shared" si="53"/>
        <v>0</v>
      </c>
      <c r="AN165" s="463" t="str">
        <f t="shared" si="54"/>
        <v/>
      </c>
      <c r="AO165" s="478" t="str">
        <f t="shared" si="55"/>
        <v/>
      </c>
      <c r="AP165" s="478" t="str">
        <f t="shared" si="56"/>
        <v/>
      </c>
      <c r="AQ165" s="478" t="str">
        <f t="shared" si="57"/>
        <v/>
      </c>
    </row>
    <row r="166" spans="1:43" ht="41.25" customHeight="1">
      <c r="A166" s="487" t="s">
        <v>1895</v>
      </c>
      <c r="B166" s="446" t="s">
        <v>1325</v>
      </c>
      <c r="C166" s="447"/>
      <c r="D166" s="437"/>
      <c r="E166" s="437"/>
      <c r="F166" s="588" t="e">
        <f t="shared" si="61"/>
        <v>#DIV/0!</v>
      </c>
      <c r="G166" s="438"/>
      <c r="H166" s="438"/>
      <c r="I166" s="480" t="e">
        <f t="shared" si="62"/>
        <v>#DIV/0!</v>
      </c>
      <c r="J166" s="588"/>
      <c r="K166" s="588"/>
      <c r="L166" s="437"/>
      <c r="M166" s="437"/>
      <c r="N166" s="481"/>
      <c r="O166" s="481"/>
      <c r="P166" s="481"/>
      <c r="Q166" s="481"/>
      <c r="R166" s="481"/>
      <c r="S166" s="481"/>
      <c r="T166" s="481"/>
      <c r="U166" s="481"/>
      <c r="V166" s="481"/>
      <c r="W166" s="481"/>
      <c r="X166" s="482"/>
      <c r="Y166" s="483"/>
      <c r="Z166" s="483"/>
      <c r="AA166" s="483"/>
      <c r="AB166" s="483"/>
      <c r="AC166" s="483"/>
      <c r="AD166" s="483"/>
      <c r="AE166" s="483"/>
      <c r="AF166" s="483"/>
      <c r="AG166" s="484"/>
      <c r="AH166" s="436">
        <f t="shared" si="93"/>
        <v>0</v>
      </c>
      <c r="AI166" s="477"/>
      <c r="AJ166" s="436"/>
      <c r="AK166" s="578" t="str">
        <f t="shared" si="51"/>
        <v/>
      </c>
      <c r="AL166" s="435" t="str">
        <f t="shared" si="52"/>
        <v/>
      </c>
      <c r="AM166" s="463">
        <f t="shared" si="53"/>
        <v>0</v>
      </c>
      <c r="AN166" s="463" t="str">
        <f t="shared" si="54"/>
        <v/>
      </c>
      <c r="AO166" s="478" t="str">
        <f t="shared" si="55"/>
        <v/>
      </c>
      <c r="AP166" s="478" t="str">
        <f t="shared" si="56"/>
        <v/>
      </c>
      <c r="AQ166" s="478" t="str">
        <f t="shared" si="57"/>
        <v/>
      </c>
    </row>
    <row r="167" spans="1:43" ht="41.25" customHeight="1">
      <c r="A167" s="487" t="s">
        <v>1896</v>
      </c>
      <c r="B167" s="446" t="s">
        <v>1419</v>
      </c>
      <c r="C167" s="447"/>
      <c r="D167" s="437"/>
      <c r="E167" s="437"/>
      <c r="F167" s="588" t="e">
        <f t="shared" si="61"/>
        <v>#DIV/0!</v>
      </c>
      <c r="G167" s="438"/>
      <c r="H167" s="438"/>
      <c r="I167" s="480" t="e">
        <f t="shared" si="62"/>
        <v>#DIV/0!</v>
      </c>
      <c r="J167" s="588"/>
      <c r="K167" s="588"/>
      <c r="L167" s="437"/>
      <c r="M167" s="437"/>
      <c r="N167" s="481"/>
      <c r="O167" s="481"/>
      <c r="P167" s="481"/>
      <c r="Q167" s="481"/>
      <c r="R167" s="481"/>
      <c r="S167" s="481"/>
      <c r="T167" s="481"/>
      <c r="U167" s="481"/>
      <c r="V167" s="481"/>
      <c r="W167" s="481"/>
      <c r="X167" s="482"/>
      <c r="Y167" s="483"/>
      <c r="Z167" s="483"/>
      <c r="AA167" s="483"/>
      <c r="AB167" s="483"/>
      <c r="AC167" s="483"/>
      <c r="AD167" s="483"/>
      <c r="AE167" s="483"/>
      <c r="AF167" s="483"/>
      <c r="AG167" s="484"/>
      <c r="AH167" s="436">
        <f t="shared" si="93"/>
        <v>0</v>
      </c>
      <c r="AI167" s="477"/>
      <c r="AJ167" s="436"/>
      <c r="AK167" s="578" t="str">
        <f t="shared" si="51"/>
        <v/>
      </c>
      <c r="AL167" s="435" t="str">
        <f t="shared" si="52"/>
        <v/>
      </c>
      <c r="AM167" s="463">
        <f t="shared" si="53"/>
        <v>0</v>
      </c>
      <c r="AN167" s="463" t="str">
        <f t="shared" si="54"/>
        <v/>
      </c>
      <c r="AO167" s="478" t="str">
        <f t="shared" si="55"/>
        <v/>
      </c>
      <c r="AP167" s="478" t="str">
        <f t="shared" si="56"/>
        <v/>
      </c>
      <c r="AQ167" s="478" t="str">
        <f t="shared" si="57"/>
        <v/>
      </c>
    </row>
    <row r="168" spans="1:43" ht="41.25" customHeight="1">
      <c r="A168" s="525" t="s">
        <v>2053</v>
      </c>
      <c r="B168" s="524" t="s">
        <v>1326</v>
      </c>
      <c r="C168" s="447"/>
      <c r="D168" s="587">
        <f>SUM(D169:D178)</f>
        <v>0</v>
      </c>
      <c r="E168" s="587">
        <f>SUM(E169:E178)</f>
        <v>0</v>
      </c>
      <c r="F168" s="590" t="e">
        <f t="shared" si="61"/>
        <v>#DIV/0!</v>
      </c>
      <c r="G168" s="589">
        <f t="shared" ref="G168:H168" si="94">SUM(G169:G178)</f>
        <v>0</v>
      </c>
      <c r="H168" s="589">
        <f t="shared" si="94"/>
        <v>0</v>
      </c>
      <c r="I168" s="489" t="e">
        <f t="shared" si="62"/>
        <v>#DIV/0!</v>
      </c>
      <c r="J168" s="590"/>
      <c r="K168" s="590"/>
      <c r="L168" s="479">
        <f t="shared" ref="L168:M168" si="95">SUM(L169:L178)</f>
        <v>0</v>
      </c>
      <c r="M168" s="479">
        <f t="shared" si="95"/>
        <v>0</v>
      </c>
      <c r="N168" s="481"/>
      <c r="O168" s="481"/>
      <c r="P168" s="481"/>
      <c r="Q168" s="481"/>
      <c r="R168" s="481"/>
      <c r="S168" s="481"/>
      <c r="T168" s="481"/>
      <c r="U168" s="481"/>
      <c r="V168" s="481"/>
      <c r="W168" s="481"/>
      <c r="X168" s="482"/>
      <c r="Y168" s="483"/>
      <c r="Z168" s="483"/>
      <c r="AA168" s="483"/>
      <c r="AB168" s="483"/>
      <c r="AC168" s="483"/>
      <c r="AD168" s="483"/>
      <c r="AE168" s="483"/>
      <c r="AF168" s="483"/>
      <c r="AG168" s="484"/>
      <c r="AH168" s="519">
        <f>SUM(AH169:AH178)</f>
        <v>0</v>
      </c>
      <c r="AI168" s="477"/>
      <c r="AJ168" s="436"/>
      <c r="AK168" s="578" t="str">
        <f t="shared" si="51"/>
        <v/>
      </c>
      <c r="AL168" s="435" t="str">
        <f t="shared" si="52"/>
        <v/>
      </c>
      <c r="AM168" s="463">
        <f t="shared" si="53"/>
        <v>0</v>
      </c>
      <c r="AN168" s="463" t="str">
        <f t="shared" si="54"/>
        <v/>
      </c>
      <c r="AO168" s="478" t="str">
        <f t="shared" si="55"/>
        <v/>
      </c>
      <c r="AP168" s="478" t="str">
        <f t="shared" si="56"/>
        <v/>
      </c>
      <c r="AQ168" s="478" t="str">
        <f t="shared" si="57"/>
        <v/>
      </c>
    </row>
    <row r="169" spans="1:43" ht="41.25" customHeight="1">
      <c r="A169" s="487" t="s">
        <v>2235</v>
      </c>
      <c r="B169" s="457"/>
      <c r="C169" s="447"/>
      <c r="D169" s="437"/>
      <c r="E169" s="437"/>
      <c r="F169" s="588"/>
      <c r="G169" s="438"/>
      <c r="H169" s="438"/>
      <c r="I169" s="480"/>
      <c r="J169" s="588"/>
      <c r="K169" s="588"/>
      <c r="L169" s="437"/>
      <c r="M169" s="437"/>
      <c r="N169" s="481"/>
      <c r="O169" s="481"/>
      <c r="P169" s="481"/>
      <c r="Q169" s="481"/>
      <c r="R169" s="481"/>
      <c r="S169" s="481"/>
      <c r="T169" s="481"/>
      <c r="U169" s="481"/>
      <c r="V169" s="481"/>
      <c r="W169" s="481"/>
      <c r="X169" s="482"/>
      <c r="Y169" s="483"/>
      <c r="Z169" s="483"/>
      <c r="AA169" s="483"/>
      <c r="AB169" s="483"/>
      <c r="AC169" s="483"/>
      <c r="AD169" s="483"/>
      <c r="AE169" s="483"/>
      <c r="AF169" s="483"/>
      <c r="AG169" s="484"/>
      <c r="AH169" s="436">
        <f t="shared" ref="AH169:AH178" si="96">(L169*M169)/100000</f>
        <v>0</v>
      </c>
      <c r="AI169" s="477"/>
      <c r="AJ169" s="436"/>
      <c r="AK169" s="578" t="str">
        <f t="shared" si="51"/>
        <v/>
      </c>
      <c r="AL169" s="435" t="str">
        <f t="shared" si="52"/>
        <v/>
      </c>
      <c r="AM169" s="463">
        <f t="shared" si="53"/>
        <v>0</v>
      </c>
      <c r="AN169" s="463" t="str">
        <f t="shared" si="54"/>
        <v/>
      </c>
      <c r="AO169" s="478" t="str">
        <f t="shared" si="55"/>
        <v/>
      </c>
      <c r="AP169" s="478" t="str">
        <f t="shared" si="56"/>
        <v/>
      </c>
      <c r="AQ169" s="478" t="str">
        <f t="shared" si="57"/>
        <v/>
      </c>
    </row>
    <row r="170" spans="1:43" ht="41.25" customHeight="1">
      <c r="A170" s="487" t="s">
        <v>2236</v>
      </c>
      <c r="B170" s="457"/>
      <c r="C170" s="447"/>
      <c r="D170" s="437"/>
      <c r="E170" s="437"/>
      <c r="F170" s="588"/>
      <c r="G170" s="438"/>
      <c r="H170" s="438"/>
      <c r="I170" s="480"/>
      <c r="J170" s="588"/>
      <c r="K170" s="588"/>
      <c r="L170" s="437"/>
      <c r="M170" s="437"/>
      <c r="N170" s="481"/>
      <c r="O170" s="481"/>
      <c r="P170" s="481"/>
      <c r="Q170" s="481"/>
      <c r="R170" s="481"/>
      <c r="S170" s="481"/>
      <c r="T170" s="481"/>
      <c r="U170" s="481"/>
      <c r="V170" s="481"/>
      <c r="W170" s="481"/>
      <c r="X170" s="482"/>
      <c r="Y170" s="483"/>
      <c r="Z170" s="483"/>
      <c r="AA170" s="483"/>
      <c r="AB170" s="483"/>
      <c r="AC170" s="483"/>
      <c r="AD170" s="483"/>
      <c r="AE170" s="483"/>
      <c r="AF170" s="483"/>
      <c r="AG170" s="484"/>
      <c r="AH170" s="436">
        <f t="shared" si="96"/>
        <v>0</v>
      </c>
      <c r="AI170" s="477"/>
      <c r="AJ170" s="436"/>
      <c r="AK170" s="578"/>
      <c r="AL170" s="435"/>
    </row>
    <row r="171" spans="1:43" ht="41.25" customHeight="1">
      <c r="A171" s="487" t="s">
        <v>2886</v>
      </c>
      <c r="B171" s="457"/>
      <c r="C171" s="447"/>
      <c r="D171" s="437"/>
      <c r="E171" s="437"/>
      <c r="F171" s="588"/>
      <c r="G171" s="438"/>
      <c r="H171" s="438"/>
      <c r="I171" s="480"/>
      <c r="J171" s="588"/>
      <c r="K171" s="588"/>
      <c r="L171" s="437"/>
      <c r="M171" s="437"/>
      <c r="N171" s="481"/>
      <c r="O171" s="481"/>
      <c r="P171" s="481"/>
      <c r="Q171" s="481"/>
      <c r="R171" s="481"/>
      <c r="S171" s="481"/>
      <c r="T171" s="481"/>
      <c r="U171" s="481"/>
      <c r="V171" s="481"/>
      <c r="W171" s="481"/>
      <c r="X171" s="482"/>
      <c r="Y171" s="483"/>
      <c r="Z171" s="483"/>
      <c r="AA171" s="483"/>
      <c r="AB171" s="483"/>
      <c r="AC171" s="483"/>
      <c r="AD171" s="483"/>
      <c r="AE171" s="483"/>
      <c r="AF171" s="483"/>
      <c r="AG171" s="484"/>
      <c r="AH171" s="436">
        <f t="shared" si="96"/>
        <v>0</v>
      </c>
      <c r="AI171" s="477"/>
      <c r="AJ171" s="436"/>
      <c r="AK171" s="578"/>
      <c r="AL171" s="435"/>
    </row>
    <row r="172" spans="1:43" ht="41.25" customHeight="1">
      <c r="A172" s="487" t="s">
        <v>2887</v>
      </c>
      <c r="B172" s="457"/>
      <c r="C172" s="447"/>
      <c r="D172" s="437"/>
      <c r="E172" s="437"/>
      <c r="F172" s="588"/>
      <c r="G172" s="438"/>
      <c r="H172" s="438"/>
      <c r="I172" s="480"/>
      <c r="J172" s="588"/>
      <c r="K172" s="588"/>
      <c r="L172" s="437"/>
      <c r="M172" s="437"/>
      <c r="N172" s="481"/>
      <c r="O172" s="481"/>
      <c r="P172" s="481"/>
      <c r="Q172" s="481"/>
      <c r="R172" s="481"/>
      <c r="S172" s="481"/>
      <c r="T172" s="481"/>
      <c r="U172" s="481"/>
      <c r="V172" s="481"/>
      <c r="W172" s="481"/>
      <c r="X172" s="482"/>
      <c r="Y172" s="483"/>
      <c r="Z172" s="483"/>
      <c r="AA172" s="483"/>
      <c r="AB172" s="483"/>
      <c r="AC172" s="483"/>
      <c r="AD172" s="483"/>
      <c r="AE172" s="483"/>
      <c r="AF172" s="483"/>
      <c r="AG172" s="484"/>
      <c r="AH172" s="436">
        <f t="shared" si="96"/>
        <v>0</v>
      </c>
      <c r="AI172" s="477"/>
      <c r="AJ172" s="436"/>
      <c r="AK172" s="578"/>
      <c r="AL172" s="435"/>
    </row>
    <row r="173" spans="1:43" ht="41.25" customHeight="1">
      <c r="A173" s="487" t="s">
        <v>2888</v>
      </c>
      <c r="B173" s="457"/>
      <c r="C173" s="447"/>
      <c r="D173" s="437"/>
      <c r="E173" s="437"/>
      <c r="F173" s="588"/>
      <c r="G173" s="438"/>
      <c r="H173" s="438"/>
      <c r="I173" s="480"/>
      <c r="J173" s="588"/>
      <c r="K173" s="588"/>
      <c r="L173" s="437"/>
      <c r="M173" s="437"/>
      <c r="N173" s="481"/>
      <c r="O173" s="481"/>
      <c r="P173" s="481"/>
      <c r="Q173" s="481"/>
      <c r="R173" s="481"/>
      <c r="S173" s="481"/>
      <c r="T173" s="481"/>
      <c r="U173" s="481"/>
      <c r="V173" s="481"/>
      <c r="W173" s="481"/>
      <c r="X173" s="482"/>
      <c r="Y173" s="483"/>
      <c r="Z173" s="483"/>
      <c r="AA173" s="483"/>
      <c r="AB173" s="483"/>
      <c r="AC173" s="483"/>
      <c r="AD173" s="483"/>
      <c r="AE173" s="483"/>
      <c r="AF173" s="483"/>
      <c r="AG173" s="484"/>
      <c r="AH173" s="436">
        <f t="shared" si="96"/>
        <v>0</v>
      </c>
      <c r="AI173" s="477"/>
      <c r="AJ173" s="436"/>
      <c r="AK173" s="578"/>
      <c r="AL173" s="435"/>
    </row>
    <row r="174" spans="1:43" ht="41.25" customHeight="1">
      <c r="A174" s="487" t="s">
        <v>2889</v>
      </c>
      <c r="B174" s="457"/>
      <c r="C174" s="447"/>
      <c r="D174" s="437"/>
      <c r="E174" s="437"/>
      <c r="F174" s="588"/>
      <c r="G174" s="438"/>
      <c r="H174" s="438"/>
      <c r="I174" s="480"/>
      <c r="J174" s="588"/>
      <c r="K174" s="588"/>
      <c r="L174" s="437"/>
      <c r="M174" s="437"/>
      <c r="N174" s="481"/>
      <c r="O174" s="481"/>
      <c r="P174" s="481"/>
      <c r="Q174" s="481"/>
      <c r="R174" s="481"/>
      <c r="S174" s="481"/>
      <c r="T174" s="481"/>
      <c r="U174" s="481"/>
      <c r="V174" s="481"/>
      <c r="W174" s="481"/>
      <c r="X174" s="482"/>
      <c r="Y174" s="483"/>
      <c r="Z174" s="483"/>
      <c r="AA174" s="483"/>
      <c r="AB174" s="483"/>
      <c r="AC174" s="483"/>
      <c r="AD174" s="483"/>
      <c r="AE174" s="483"/>
      <c r="AF174" s="483"/>
      <c r="AG174" s="484"/>
      <c r="AH174" s="436">
        <f t="shared" si="96"/>
        <v>0</v>
      </c>
      <c r="AI174" s="477"/>
      <c r="AJ174" s="436"/>
      <c r="AK174" s="578"/>
      <c r="AL174" s="435"/>
    </row>
    <row r="175" spans="1:43" ht="41.25" customHeight="1">
      <c r="A175" s="487" t="s">
        <v>2890</v>
      </c>
      <c r="B175" s="457"/>
      <c r="C175" s="447"/>
      <c r="D175" s="437"/>
      <c r="E175" s="437"/>
      <c r="F175" s="588"/>
      <c r="G175" s="438"/>
      <c r="H175" s="438"/>
      <c r="I175" s="480"/>
      <c r="J175" s="588"/>
      <c r="K175" s="588"/>
      <c r="L175" s="437"/>
      <c r="M175" s="437"/>
      <c r="N175" s="481"/>
      <c r="O175" s="481"/>
      <c r="P175" s="481"/>
      <c r="Q175" s="481"/>
      <c r="R175" s="481"/>
      <c r="S175" s="481"/>
      <c r="T175" s="481"/>
      <c r="U175" s="481"/>
      <c r="V175" s="481"/>
      <c r="W175" s="481"/>
      <c r="X175" s="482"/>
      <c r="Y175" s="483"/>
      <c r="Z175" s="483"/>
      <c r="AA175" s="483"/>
      <c r="AB175" s="483"/>
      <c r="AC175" s="483"/>
      <c r="AD175" s="483"/>
      <c r="AE175" s="483"/>
      <c r="AF175" s="483"/>
      <c r="AG175" s="484"/>
      <c r="AH175" s="436">
        <f t="shared" si="96"/>
        <v>0</v>
      </c>
      <c r="AI175" s="477"/>
      <c r="AJ175" s="436"/>
      <c r="AK175" s="578"/>
      <c r="AL175" s="435"/>
    </row>
    <row r="176" spans="1:43" ht="41.25" customHeight="1">
      <c r="A176" s="487" t="s">
        <v>2891</v>
      </c>
      <c r="B176" s="457"/>
      <c r="C176" s="447"/>
      <c r="D176" s="437"/>
      <c r="E176" s="437"/>
      <c r="F176" s="588"/>
      <c r="G176" s="438"/>
      <c r="H176" s="438"/>
      <c r="I176" s="480"/>
      <c r="J176" s="588"/>
      <c r="K176" s="588"/>
      <c r="L176" s="437"/>
      <c r="M176" s="437"/>
      <c r="N176" s="481"/>
      <c r="O176" s="481"/>
      <c r="P176" s="481"/>
      <c r="Q176" s="481"/>
      <c r="R176" s="481"/>
      <c r="S176" s="481"/>
      <c r="T176" s="481"/>
      <c r="U176" s="481"/>
      <c r="V176" s="481"/>
      <c r="W176" s="481"/>
      <c r="X176" s="482"/>
      <c r="Y176" s="483"/>
      <c r="Z176" s="483"/>
      <c r="AA176" s="483"/>
      <c r="AB176" s="483"/>
      <c r="AC176" s="483"/>
      <c r="AD176" s="483"/>
      <c r="AE176" s="483"/>
      <c r="AF176" s="483"/>
      <c r="AG176" s="484"/>
      <c r="AH176" s="436">
        <f t="shared" si="96"/>
        <v>0</v>
      </c>
      <c r="AI176" s="477"/>
      <c r="AJ176" s="436"/>
      <c r="AK176" s="578"/>
      <c r="AL176" s="435"/>
    </row>
    <row r="177" spans="1:43" ht="41.25" customHeight="1">
      <c r="A177" s="487" t="s">
        <v>2892</v>
      </c>
      <c r="B177" s="457"/>
      <c r="C177" s="447"/>
      <c r="D177" s="437"/>
      <c r="E177" s="437"/>
      <c r="F177" s="588"/>
      <c r="G177" s="438"/>
      <c r="H177" s="438"/>
      <c r="I177" s="480"/>
      <c r="J177" s="588"/>
      <c r="K177" s="588"/>
      <c r="L177" s="437"/>
      <c r="M177" s="437"/>
      <c r="N177" s="481"/>
      <c r="O177" s="481"/>
      <c r="P177" s="481"/>
      <c r="Q177" s="481"/>
      <c r="R177" s="481"/>
      <c r="S177" s="481"/>
      <c r="T177" s="481"/>
      <c r="U177" s="481"/>
      <c r="V177" s="481"/>
      <c r="W177" s="481"/>
      <c r="X177" s="482"/>
      <c r="Y177" s="483"/>
      <c r="Z177" s="483"/>
      <c r="AA177" s="483"/>
      <c r="AB177" s="483"/>
      <c r="AC177" s="483"/>
      <c r="AD177" s="483"/>
      <c r="AE177" s="483"/>
      <c r="AF177" s="483"/>
      <c r="AG177" s="484"/>
      <c r="AH177" s="436">
        <f t="shared" si="96"/>
        <v>0</v>
      </c>
      <c r="AI177" s="477"/>
      <c r="AJ177" s="436"/>
      <c r="AK177" s="578"/>
      <c r="AL177" s="435"/>
    </row>
    <row r="178" spans="1:43" ht="41.25" customHeight="1">
      <c r="A178" s="487" t="s">
        <v>2893</v>
      </c>
      <c r="B178" s="457"/>
      <c r="C178" s="447"/>
      <c r="D178" s="437"/>
      <c r="E178" s="437"/>
      <c r="F178" s="588"/>
      <c r="G178" s="438"/>
      <c r="H178" s="438"/>
      <c r="I178" s="480"/>
      <c r="J178" s="588"/>
      <c r="K178" s="588"/>
      <c r="L178" s="437"/>
      <c r="M178" s="437"/>
      <c r="N178" s="481"/>
      <c r="O178" s="481"/>
      <c r="P178" s="481"/>
      <c r="Q178" s="481"/>
      <c r="R178" s="481"/>
      <c r="S178" s="481"/>
      <c r="T178" s="481"/>
      <c r="U178" s="481"/>
      <c r="V178" s="481"/>
      <c r="W178" s="481"/>
      <c r="X178" s="482"/>
      <c r="Y178" s="483"/>
      <c r="Z178" s="483"/>
      <c r="AA178" s="483"/>
      <c r="AB178" s="483"/>
      <c r="AC178" s="483"/>
      <c r="AD178" s="483"/>
      <c r="AE178" s="483"/>
      <c r="AF178" s="483"/>
      <c r="AG178" s="484"/>
      <c r="AH178" s="436">
        <f t="shared" si="96"/>
        <v>0</v>
      </c>
      <c r="AI178" s="477"/>
      <c r="AJ178" s="436"/>
      <c r="AK178" s="578" t="str">
        <f t="shared" si="51"/>
        <v/>
      </c>
      <c r="AL178" s="435" t="str">
        <f t="shared" si="52"/>
        <v/>
      </c>
      <c r="AM178" s="463">
        <f t="shared" si="53"/>
        <v>0</v>
      </c>
      <c r="AN178" s="463" t="str">
        <f t="shared" si="54"/>
        <v/>
      </c>
      <c r="AO178" s="478" t="str">
        <f t="shared" si="55"/>
        <v/>
      </c>
      <c r="AP178" s="478" t="str">
        <f t="shared" si="56"/>
        <v/>
      </c>
      <c r="AQ178" s="478" t="str">
        <f t="shared" si="57"/>
        <v/>
      </c>
    </row>
    <row r="179" spans="1:43" s="563" customFormat="1" ht="41.25" customHeight="1">
      <c r="A179" s="530"/>
      <c r="B179" s="537" t="s">
        <v>6</v>
      </c>
      <c r="C179" s="497"/>
      <c r="D179" s="584">
        <f>D151</f>
        <v>0</v>
      </c>
      <c r="E179" s="584">
        <f>E151</f>
        <v>0</v>
      </c>
      <c r="F179" s="585" t="e">
        <f t="shared" si="61"/>
        <v>#DIV/0!</v>
      </c>
      <c r="G179" s="586">
        <f t="shared" ref="G179:H179" si="97">G151</f>
        <v>0</v>
      </c>
      <c r="H179" s="586">
        <f t="shared" si="97"/>
        <v>0</v>
      </c>
      <c r="I179" s="472" t="e">
        <f t="shared" si="62"/>
        <v>#DIV/0!</v>
      </c>
      <c r="J179" s="780"/>
      <c r="K179" s="780"/>
      <c r="L179" s="471">
        <f t="shared" ref="L179:M179" si="98">L151</f>
        <v>0</v>
      </c>
      <c r="M179" s="471">
        <f t="shared" si="98"/>
        <v>0</v>
      </c>
      <c r="N179" s="473"/>
      <c r="O179" s="473"/>
      <c r="P179" s="473"/>
      <c r="Q179" s="473"/>
      <c r="R179" s="473"/>
      <c r="S179" s="473"/>
      <c r="T179" s="473"/>
      <c r="U179" s="473"/>
      <c r="V179" s="473"/>
      <c r="W179" s="473"/>
      <c r="X179" s="474"/>
      <c r="Y179" s="475"/>
      <c r="Z179" s="475"/>
      <c r="AA179" s="475"/>
      <c r="AB179" s="475"/>
      <c r="AC179" s="475"/>
      <c r="AD179" s="475"/>
      <c r="AE179" s="475"/>
      <c r="AF179" s="475"/>
      <c r="AG179" s="476"/>
      <c r="AH179" s="521">
        <f>AH151</f>
        <v>0</v>
      </c>
      <c r="AI179" s="494"/>
      <c r="AJ179" s="441"/>
      <c r="AK179" s="578" t="str">
        <f t="shared" ref="AK179:AK258" si="99">IF(OR(AO179="The proposed budget is more that 30% increase over FY 12-13 budget. Consider revising or provide explanation",AP179="Please check, there is a proposed budget but FY 12-13 expenditure is  &lt;30%", AP179="Please check, there is a proposed budget but FY 12-13 expenditure is  &lt;50%", AP179="Please check, there is a proposed budget but FY 12-13 expenditure is  &lt;60%",AQ179="New activity? If not kindly provide the details of the progress (physical and financial) for FY 2012-13"),1,"")</f>
        <v/>
      </c>
      <c r="AL179" s="435" t="str">
        <f t="shared" ref="AL179:AL258" si="100">IF(AND(G179&gt;=0.00000000001,H179&gt;=0.0000000000001),H179/G179*100,"")</f>
        <v/>
      </c>
      <c r="AM179" s="463">
        <f t="shared" ref="AM179:AM258" si="101">AH179-G179</f>
        <v>0</v>
      </c>
      <c r="AN179" s="463" t="str">
        <f t="shared" ref="AN179:AN258" si="102">IF(AND(G179&gt;=0.00000000001,AH179&gt;=0.0000000000001),((AH179-G179)/G179)*100,"")</f>
        <v/>
      </c>
      <c r="AO179" s="478" t="str">
        <f t="shared" ref="AO179:AO258" si="103">IF(AND(G179&gt;=0.000000001,AN179&gt;=30.000000000001),"The proposed budget is more that 30% increase over FY 12-13 budget. Consider revising or provide explanation","")</f>
        <v/>
      </c>
      <c r="AP179" s="478" t="str">
        <f t="shared" ref="AP179:AP258" si="104">IF(AND(AL179&lt;30,AM179&gt;=0.000001),"Please check, there is a proposed budget but FY 12-13 expenditure is  &lt;30%","")&amp;IF(AND(AL179&gt;30,AL179&lt;50,AM179&gt;=0.000001),"Please check, there is a proposed budget but FY 12-13 expenditure is  &lt;50%","")&amp;IF(AND(AL179&gt;50,AL179&lt;60,AM179&gt;=0.000001),"Please check, there is a proposed budget but FY 12-13 expenditure is  &lt;60%","")</f>
        <v/>
      </c>
      <c r="AQ179" s="478" t="str">
        <f t="shared" ref="AQ179:AQ258" si="105">IF(AND(G179=0,AH179&gt;=0.0000001), "New activity? If not kindly provide the details of the progress (physical and financial) for FY 2012-13", "")</f>
        <v/>
      </c>
    </row>
    <row r="180" spans="1:43" ht="41.25" customHeight="1">
      <c r="A180" s="496"/>
      <c r="B180" s="446"/>
      <c r="C180" s="447"/>
      <c r="D180" s="437"/>
      <c r="E180" s="437"/>
      <c r="F180" s="588"/>
      <c r="G180" s="438"/>
      <c r="H180" s="438"/>
      <c r="I180" s="480"/>
      <c r="J180" s="588"/>
      <c r="K180" s="588"/>
      <c r="L180" s="486"/>
      <c r="M180" s="486"/>
      <c r="N180" s="481"/>
      <c r="O180" s="481"/>
      <c r="P180" s="481"/>
      <c r="Q180" s="481"/>
      <c r="R180" s="481"/>
      <c r="S180" s="481"/>
      <c r="T180" s="481"/>
      <c r="U180" s="481"/>
      <c r="V180" s="481"/>
      <c r="W180" s="481"/>
      <c r="X180" s="482"/>
      <c r="Y180" s="483"/>
      <c r="Z180" s="483"/>
      <c r="AA180" s="483"/>
      <c r="AB180" s="483"/>
      <c r="AC180" s="483"/>
      <c r="AD180" s="483"/>
      <c r="AE180" s="483"/>
      <c r="AF180" s="483"/>
      <c r="AG180" s="484"/>
      <c r="AH180" s="484"/>
      <c r="AI180" s="477"/>
      <c r="AJ180" s="436"/>
      <c r="AK180" s="578"/>
      <c r="AL180" s="435" t="str">
        <f t="shared" si="100"/>
        <v/>
      </c>
      <c r="AM180" s="463">
        <f t="shared" si="101"/>
        <v>0</v>
      </c>
      <c r="AN180" s="463" t="str">
        <f t="shared" si="102"/>
        <v/>
      </c>
    </row>
    <row r="181" spans="1:43" s="563" customFormat="1" ht="41.25" customHeight="1">
      <c r="A181" s="530" t="s">
        <v>1897</v>
      </c>
      <c r="B181" s="531" t="s">
        <v>173</v>
      </c>
      <c r="C181" s="448"/>
      <c r="D181" s="584">
        <f>SUM(D182:D185)</f>
        <v>0</v>
      </c>
      <c r="E181" s="584">
        <f>SUM(E182:E185)</f>
        <v>0</v>
      </c>
      <c r="F181" s="585" t="e">
        <f t="shared" si="61"/>
        <v>#DIV/0!</v>
      </c>
      <c r="G181" s="586">
        <f t="shared" ref="G181:H181" si="106">SUM(G182:G185)</f>
        <v>0</v>
      </c>
      <c r="H181" s="586">
        <f t="shared" si="106"/>
        <v>0</v>
      </c>
      <c r="I181" s="472" t="e">
        <f t="shared" si="62"/>
        <v>#DIV/0!</v>
      </c>
      <c r="J181" s="780"/>
      <c r="K181" s="780"/>
      <c r="L181" s="471">
        <f t="shared" ref="L181:M181" si="107">SUM(L182:L185)</f>
        <v>0</v>
      </c>
      <c r="M181" s="471">
        <f t="shared" si="107"/>
        <v>0</v>
      </c>
      <c r="N181" s="473"/>
      <c r="O181" s="473"/>
      <c r="P181" s="473"/>
      <c r="Q181" s="473"/>
      <c r="R181" s="473"/>
      <c r="S181" s="473"/>
      <c r="T181" s="473"/>
      <c r="U181" s="473"/>
      <c r="V181" s="473"/>
      <c r="W181" s="473"/>
      <c r="X181" s="474"/>
      <c r="Y181" s="475"/>
      <c r="Z181" s="475"/>
      <c r="AA181" s="475"/>
      <c r="AB181" s="475"/>
      <c r="AC181" s="475"/>
      <c r="AD181" s="475"/>
      <c r="AE181" s="475"/>
      <c r="AF181" s="475"/>
      <c r="AG181" s="476"/>
      <c r="AH181" s="521">
        <f>SUM(AH182:AH185)</f>
        <v>0</v>
      </c>
      <c r="AI181" s="494"/>
      <c r="AJ181" s="782" t="s">
        <v>2030</v>
      </c>
      <c r="AK181" s="578" t="str">
        <f t="shared" si="99"/>
        <v/>
      </c>
      <c r="AL181" s="435" t="str">
        <f t="shared" si="100"/>
        <v/>
      </c>
      <c r="AM181" s="463">
        <f t="shared" si="101"/>
        <v>0</v>
      </c>
      <c r="AN181" s="463" t="str">
        <f t="shared" si="102"/>
        <v/>
      </c>
      <c r="AO181" s="478" t="str">
        <f t="shared" si="103"/>
        <v/>
      </c>
      <c r="AP181" s="478" t="str">
        <f t="shared" si="104"/>
        <v/>
      </c>
      <c r="AQ181" s="478" t="str">
        <f t="shared" si="105"/>
        <v/>
      </c>
    </row>
    <row r="182" spans="1:43" ht="41.25" customHeight="1">
      <c r="A182" s="487" t="s">
        <v>1898</v>
      </c>
      <c r="B182" s="446" t="s">
        <v>1327</v>
      </c>
      <c r="C182" s="447"/>
      <c r="D182" s="437"/>
      <c r="E182" s="437"/>
      <c r="F182" s="588" t="e">
        <f t="shared" si="61"/>
        <v>#DIV/0!</v>
      </c>
      <c r="G182" s="438"/>
      <c r="H182" s="438"/>
      <c r="I182" s="480" t="e">
        <f t="shared" si="62"/>
        <v>#DIV/0!</v>
      </c>
      <c r="J182" s="588"/>
      <c r="K182" s="588"/>
      <c r="L182" s="437"/>
      <c r="M182" s="437"/>
      <c r="N182" s="481"/>
      <c r="O182" s="481"/>
      <c r="P182" s="481"/>
      <c r="Q182" s="481"/>
      <c r="R182" s="481"/>
      <c r="S182" s="481"/>
      <c r="T182" s="481"/>
      <c r="U182" s="481"/>
      <c r="V182" s="481"/>
      <c r="W182" s="481"/>
      <c r="X182" s="482"/>
      <c r="Y182" s="483"/>
      <c r="Z182" s="483"/>
      <c r="AA182" s="483"/>
      <c r="AB182" s="483"/>
      <c r="AC182" s="483"/>
      <c r="AD182" s="483"/>
      <c r="AE182" s="483"/>
      <c r="AF182" s="483"/>
      <c r="AG182" s="484"/>
      <c r="AH182" s="436">
        <f t="shared" ref="AH182:AH184" si="108">(L182*M182)/100000</f>
        <v>0</v>
      </c>
      <c r="AI182" s="477"/>
      <c r="AJ182" s="436"/>
      <c r="AK182" s="578" t="str">
        <f t="shared" si="99"/>
        <v/>
      </c>
      <c r="AL182" s="435" t="str">
        <f t="shared" si="100"/>
        <v/>
      </c>
      <c r="AM182" s="463">
        <f t="shared" si="101"/>
        <v>0</v>
      </c>
      <c r="AN182" s="463" t="str">
        <f t="shared" si="102"/>
        <v/>
      </c>
      <c r="AO182" s="478" t="str">
        <f t="shared" si="103"/>
        <v/>
      </c>
      <c r="AP182" s="478" t="str">
        <f t="shared" si="104"/>
        <v/>
      </c>
      <c r="AQ182" s="478" t="str">
        <f t="shared" si="105"/>
        <v/>
      </c>
    </row>
    <row r="183" spans="1:43" ht="41.25" customHeight="1">
      <c r="A183" s="487" t="s">
        <v>1899</v>
      </c>
      <c r="B183" s="446" t="s">
        <v>1348</v>
      </c>
      <c r="C183" s="447"/>
      <c r="D183" s="437"/>
      <c r="E183" s="437"/>
      <c r="F183" s="588" t="e">
        <f t="shared" si="61"/>
        <v>#DIV/0!</v>
      </c>
      <c r="G183" s="438"/>
      <c r="H183" s="438"/>
      <c r="I183" s="480" t="e">
        <f t="shared" si="62"/>
        <v>#DIV/0!</v>
      </c>
      <c r="J183" s="588"/>
      <c r="K183" s="588"/>
      <c r="L183" s="437"/>
      <c r="M183" s="437"/>
      <c r="N183" s="481"/>
      <c r="O183" s="481"/>
      <c r="P183" s="481"/>
      <c r="Q183" s="481"/>
      <c r="R183" s="481"/>
      <c r="S183" s="481"/>
      <c r="T183" s="481"/>
      <c r="U183" s="481"/>
      <c r="V183" s="481"/>
      <c r="W183" s="481"/>
      <c r="X183" s="482"/>
      <c r="Y183" s="483"/>
      <c r="Z183" s="483"/>
      <c r="AA183" s="483"/>
      <c r="AB183" s="483"/>
      <c r="AC183" s="483"/>
      <c r="AD183" s="483"/>
      <c r="AE183" s="483"/>
      <c r="AF183" s="483"/>
      <c r="AG183" s="484"/>
      <c r="AH183" s="436">
        <f t="shared" si="108"/>
        <v>0</v>
      </c>
      <c r="AI183" s="477"/>
      <c r="AJ183" s="436"/>
      <c r="AK183" s="578" t="str">
        <f t="shared" si="99"/>
        <v/>
      </c>
      <c r="AL183" s="435" t="str">
        <f t="shared" si="100"/>
        <v/>
      </c>
      <c r="AM183" s="463">
        <f t="shared" si="101"/>
        <v>0</v>
      </c>
      <c r="AN183" s="463" t="str">
        <f t="shared" si="102"/>
        <v/>
      </c>
      <c r="AO183" s="478" t="str">
        <f t="shared" si="103"/>
        <v/>
      </c>
      <c r="AP183" s="478" t="str">
        <f t="shared" si="104"/>
        <v/>
      </c>
      <c r="AQ183" s="478" t="str">
        <f t="shared" si="105"/>
        <v/>
      </c>
    </row>
    <row r="184" spans="1:43" ht="41.25" customHeight="1">
      <c r="A184" s="487" t="s">
        <v>1900</v>
      </c>
      <c r="B184" s="446" t="s">
        <v>1419</v>
      </c>
      <c r="C184" s="447"/>
      <c r="D184" s="437"/>
      <c r="E184" s="437"/>
      <c r="F184" s="588" t="e">
        <f t="shared" si="61"/>
        <v>#DIV/0!</v>
      </c>
      <c r="G184" s="438"/>
      <c r="H184" s="438"/>
      <c r="I184" s="480" t="e">
        <f t="shared" si="62"/>
        <v>#DIV/0!</v>
      </c>
      <c r="J184" s="588"/>
      <c r="K184" s="588"/>
      <c r="L184" s="437"/>
      <c r="M184" s="437"/>
      <c r="N184" s="481"/>
      <c r="O184" s="481"/>
      <c r="P184" s="481"/>
      <c r="Q184" s="481"/>
      <c r="R184" s="481"/>
      <c r="S184" s="481"/>
      <c r="T184" s="481"/>
      <c r="U184" s="481"/>
      <c r="V184" s="481"/>
      <c r="W184" s="481"/>
      <c r="X184" s="482"/>
      <c r="Y184" s="483"/>
      <c r="Z184" s="483"/>
      <c r="AA184" s="483"/>
      <c r="AB184" s="483"/>
      <c r="AC184" s="483"/>
      <c r="AD184" s="483"/>
      <c r="AE184" s="483"/>
      <c r="AF184" s="483"/>
      <c r="AG184" s="484"/>
      <c r="AH184" s="436">
        <f t="shared" si="108"/>
        <v>0</v>
      </c>
      <c r="AI184" s="477"/>
      <c r="AJ184" s="436"/>
      <c r="AK184" s="578" t="str">
        <f t="shared" si="99"/>
        <v/>
      </c>
      <c r="AL184" s="435" t="str">
        <f t="shared" si="100"/>
        <v/>
      </c>
      <c r="AM184" s="463">
        <f t="shared" si="101"/>
        <v>0</v>
      </c>
      <c r="AN184" s="463" t="str">
        <f t="shared" si="102"/>
        <v/>
      </c>
      <c r="AO184" s="478" t="str">
        <f t="shared" si="103"/>
        <v/>
      </c>
      <c r="AP184" s="478" t="str">
        <f t="shared" si="104"/>
        <v/>
      </c>
      <c r="AQ184" s="478" t="str">
        <f t="shared" si="105"/>
        <v/>
      </c>
    </row>
    <row r="185" spans="1:43" ht="41.25" customHeight="1">
      <c r="A185" s="525" t="s">
        <v>1901</v>
      </c>
      <c r="B185" s="524" t="s">
        <v>470</v>
      </c>
      <c r="C185" s="447"/>
      <c r="D185" s="587">
        <f>SUM(D186:D195)</f>
        <v>0</v>
      </c>
      <c r="E185" s="587">
        <f>SUM(E186:E195)</f>
        <v>0</v>
      </c>
      <c r="F185" s="590" t="e">
        <f t="shared" si="61"/>
        <v>#DIV/0!</v>
      </c>
      <c r="G185" s="589">
        <f t="shared" ref="G185:H185" si="109">SUM(G186:G195)</f>
        <v>0</v>
      </c>
      <c r="H185" s="589">
        <f t="shared" si="109"/>
        <v>0</v>
      </c>
      <c r="I185" s="489" t="e">
        <f t="shared" si="62"/>
        <v>#DIV/0!</v>
      </c>
      <c r="J185" s="590"/>
      <c r="K185" s="590"/>
      <c r="L185" s="479">
        <f t="shared" ref="L185:M185" si="110">SUM(L186:L195)</f>
        <v>0</v>
      </c>
      <c r="M185" s="479">
        <f t="shared" si="110"/>
        <v>0</v>
      </c>
      <c r="N185" s="490"/>
      <c r="O185" s="490"/>
      <c r="P185" s="490"/>
      <c r="Q185" s="490"/>
      <c r="R185" s="490"/>
      <c r="S185" s="490"/>
      <c r="T185" s="490"/>
      <c r="U185" s="490"/>
      <c r="V185" s="490"/>
      <c r="W185" s="490"/>
      <c r="X185" s="491"/>
      <c r="Y185" s="492"/>
      <c r="Z185" s="492"/>
      <c r="AA185" s="492"/>
      <c r="AB185" s="492"/>
      <c r="AC185" s="492"/>
      <c r="AD185" s="492"/>
      <c r="AE185" s="492"/>
      <c r="AF185" s="492"/>
      <c r="AG185" s="493"/>
      <c r="AH185" s="519">
        <f>SUM(AH186:AH195)</f>
        <v>0</v>
      </c>
      <c r="AI185" s="477"/>
      <c r="AJ185" s="436"/>
      <c r="AK185" s="578" t="str">
        <f t="shared" si="99"/>
        <v/>
      </c>
      <c r="AL185" s="435" t="str">
        <f t="shared" si="100"/>
        <v/>
      </c>
      <c r="AM185" s="463">
        <f t="shared" si="101"/>
        <v>0</v>
      </c>
      <c r="AN185" s="463" t="str">
        <f t="shared" si="102"/>
        <v/>
      </c>
      <c r="AO185" s="478" t="str">
        <f t="shared" si="103"/>
        <v/>
      </c>
      <c r="AP185" s="478" t="str">
        <f t="shared" si="104"/>
        <v/>
      </c>
      <c r="AQ185" s="478" t="str">
        <f t="shared" si="105"/>
        <v/>
      </c>
    </row>
    <row r="186" spans="1:43" ht="41.25" customHeight="1">
      <c r="A186" s="487" t="s">
        <v>2237</v>
      </c>
      <c r="B186" s="457"/>
      <c r="C186" s="447"/>
      <c r="D186" s="437"/>
      <c r="E186" s="437"/>
      <c r="F186" s="588"/>
      <c r="G186" s="438"/>
      <c r="H186" s="438"/>
      <c r="I186" s="480"/>
      <c r="J186" s="588"/>
      <c r="K186" s="588"/>
      <c r="L186" s="437"/>
      <c r="M186" s="437"/>
      <c r="N186" s="481"/>
      <c r="O186" s="481"/>
      <c r="P186" s="481"/>
      <c r="Q186" s="481"/>
      <c r="R186" s="481"/>
      <c r="S186" s="481"/>
      <c r="T186" s="481"/>
      <c r="U186" s="481"/>
      <c r="V186" s="481"/>
      <c r="W186" s="481"/>
      <c r="X186" s="482"/>
      <c r="Y186" s="483"/>
      <c r="Z186" s="483"/>
      <c r="AA186" s="483"/>
      <c r="AB186" s="483"/>
      <c r="AC186" s="483"/>
      <c r="AD186" s="483"/>
      <c r="AE186" s="483"/>
      <c r="AF186" s="483"/>
      <c r="AG186" s="484"/>
      <c r="AH186" s="436">
        <f t="shared" ref="AH186:AH195" si="111">(L186*M186)/100000</f>
        <v>0</v>
      </c>
      <c r="AI186" s="477"/>
      <c r="AJ186" s="436"/>
      <c r="AK186" s="578" t="str">
        <f t="shared" si="99"/>
        <v/>
      </c>
      <c r="AL186" s="435" t="str">
        <f t="shared" si="100"/>
        <v/>
      </c>
      <c r="AM186" s="463">
        <f t="shared" si="101"/>
        <v>0</v>
      </c>
      <c r="AN186" s="463" t="str">
        <f t="shared" si="102"/>
        <v/>
      </c>
      <c r="AO186" s="478" t="str">
        <f t="shared" si="103"/>
        <v/>
      </c>
      <c r="AP186" s="478" t="str">
        <f t="shared" si="104"/>
        <v/>
      </c>
      <c r="AQ186" s="478" t="str">
        <f t="shared" si="105"/>
        <v/>
      </c>
    </row>
    <row r="187" spans="1:43" ht="41.25" customHeight="1">
      <c r="A187" s="487" t="s">
        <v>2238</v>
      </c>
      <c r="B187" s="457"/>
      <c r="C187" s="447"/>
      <c r="D187" s="437"/>
      <c r="E187" s="437"/>
      <c r="F187" s="588"/>
      <c r="G187" s="438"/>
      <c r="H187" s="438"/>
      <c r="I187" s="480"/>
      <c r="J187" s="588"/>
      <c r="K187" s="588"/>
      <c r="L187" s="437"/>
      <c r="M187" s="437"/>
      <c r="N187" s="481"/>
      <c r="O187" s="481"/>
      <c r="P187" s="481"/>
      <c r="Q187" s="481"/>
      <c r="R187" s="481"/>
      <c r="S187" s="481"/>
      <c r="T187" s="481"/>
      <c r="U187" s="481"/>
      <c r="V187" s="481"/>
      <c r="W187" s="481"/>
      <c r="X187" s="482"/>
      <c r="Y187" s="483"/>
      <c r="Z187" s="483"/>
      <c r="AA187" s="483"/>
      <c r="AB187" s="483"/>
      <c r="AC187" s="483"/>
      <c r="AD187" s="483"/>
      <c r="AE187" s="483"/>
      <c r="AF187" s="483"/>
      <c r="AG187" s="484"/>
      <c r="AH187" s="436">
        <f t="shared" si="111"/>
        <v>0</v>
      </c>
      <c r="AI187" s="477"/>
      <c r="AJ187" s="436"/>
      <c r="AK187" s="578"/>
      <c r="AL187" s="435"/>
    </row>
    <row r="188" spans="1:43" ht="41.25" customHeight="1">
      <c r="A188" s="487" t="s">
        <v>2894</v>
      </c>
      <c r="B188" s="457"/>
      <c r="C188" s="447"/>
      <c r="D188" s="437"/>
      <c r="E188" s="437"/>
      <c r="F188" s="588"/>
      <c r="G188" s="438"/>
      <c r="H188" s="438"/>
      <c r="I188" s="480"/>
      <c r="J188" s="588"/>
      <c r="K188" s="588"/>
      <c r="L188" s="437"/>
      <c r="M188" s="437"/>
      <c r="N188" s="481"/>
      <c r="O188" s="481"/>
      <c r="P188" s="481"/>
      <c r="Q188" s="481"/>
      <c r="R188" s="481"/>
      <c r="S188" s="481"/>
      <c r="T188" s="481"/>
      <c r="U188" s="481"/>
      <c r="V188" s="481"/>
      <c r="W188" s="481"/>
      <c r="X188" s="482"/>
      <c r="Y188" s="483"/>
      <c r="Z188" s="483"/>
      <c r="AA188" s="483"/>
      <c r="AB188" s="483"/>
      <c r="AC188" s="483"/>
      <c r="AD188" s="483"/>
      <c r="AE188" s="483"/>
      <c r="AF188" s="483"/>
      <c r="AG188" s="484"/>
      <c r="AH188" s="436">
        <f t="shared" si="111"/>
        <v>0</v>
      </c>
      <c r="AI188" s="477"/>
      <c r="AJ188" s="436"/>
      <c r="AK188" s="578"/>
      <c r="AL188" s="435"/>
    </row>
    <row r="189" spans="1:43" ht="41.25" customHeight="1">
      <c r="A189" s="487" t="s">
        <v>2895</v>
      </c>
      <c r="B189" s="457"/>
      <c r="C189" s="447"/>
      <c r="D189" s="437"/>
      <c r="E189" s="437"/>
      <c r="F189" s="588"/>
      <c r="G189" s="438"/>
      <c r="H189" s="438"/>
      <c r="I189" s="480"/>
      <c r="J189" s="588"/>
      <c r="K189" s="588"/>
      <c r="L189" s="437"/>
      <c r="M189" s="437"/>
      <c r="N189" s="481"/>
      <c r="O189" s="481"/>
      <c r="P189" s="481"/>
      <c r="Q189" s="481"/>
      <c r="R189" s="481"/>
      <c r="S189" s="481"/>
      <c r="T189" s="481"/>
      <c r="U189" s="481"/>
      <c r="V189" s="481"/>
      <c r="W189" s="481"/>
      <c r="X189" s="482"/>
      <c r="Y189" s="483"/>
      <c r="Z189" s="483"/>
      <c r="AA189" s="483"/>
      <c r="AB189" s="483"/>
      <c r="AC189" s="483"/>
      <c r="AD189" s="483"/>
      <c r="AE189" s="483"/>
      <c r="AF189" s="483"/>
      <c r="AG189" s="484"/>
      <c r="AH189" s="436">
        <f t="shared" si="111"/>
        <v>0</v>
      </c>
      <c r="AI189" s="477"/>
      <c r="AJ189" s="436"/>
      <c r="AK189" s="578"/>
      <c r="AL189" s="435"/>
    </row>
    <row r="190" spans="1:43" ht="41.25" customHeight="1">
      <c r="A190" s="487" t="s">
        <v>2896</v>
      </c>
      <c r="B190" s="457"/>
      <c r="C190" s="447"/>
      <c r="D190" s="437"/>
      <c r="E190" s="437"/>
      <c r="F190" s="588"/>
      <c r="G190" s="438"/>
      <c r="H190" s="438"/>
      <c r="I190" s="480"/>
      <c r="J190" s="588"/>
      <c r="K190" s="588"/>
      <c r="L190" s="437"/>
      <c r="M190" s="437"/>
      <c r="N190" s="481"/>
      <c r="O190" s="481"/>
      <c r="P190" s="481"/>
      <c r="Q190" s="481"/>
      <c r="R190" s="481"/>
      <c r="S190" s="481"/>
      <c r="T190" s="481"/>
      <c r="U190" s="481"/>
      <c r="V190" s="481"/>
      <c r="W190" s="481"/>
      <c r="X190" s="482"/>
      <c r="Y190" s="483"/>
      <c r="Z190" s="483"/>
      <c r="AA190" s="483"/>
      <c r="AB190" s="483"/>
      <c r="AC190" s="483"/>
      <c r="AD190" s="483"/>
      <c r="AE190" s="483"/>
      <c r="AF190" s="483"/>
      <c r="AG190" s="484"/>
      <c r="AH190" s="436">
        <f t="shared" si="111"/>
        <v>0</v>
      </c>
      <c r="AI190" s="477"/>
      <c r="AJ190" s="436"/>
      <c r="AK190" s="578"/>
      <c r="AL190" s="435"/>
    </row>
    <row r="191" spans="1:43" ht="41.25" customHeight="1">
      <c r="A191" s="487" t="s">
        <v>2897</v>
      </c>
      <c r="B191" s="457"/>
      <c r="C191" s="447"/>
      <c r="D191" s="437"/>
      <c r="E191" s="437"/>
      <c r="F191" s="588"/>
      <c r="G191" s="438"/>
      <c r="H191" s="438"/>
      <c r="I191" s="480"/>
      <c r="J191" s="588"/>
      <c r="K191" s="588"/>
      <c r="L191" s="437"/>
      <c r="M191" s="437"/>
      <c r="N191" s="481"/>
      <c r="O191" s="481"/>
      <c r="P191" s="481"/>
      <c r="Q191" s="481"/>
      <c r="R191" s="481"/>
      <c r="S191" s="481"/>
      <c r="T191" s="481"/>
      <c r="U191" s="481"/>
      <c r="V191" s="481"/>
      <c r="W191" s="481"/>
      <c r="X191" s="482"/>
      <c r="Y191" s="483"/>
      <c r="Z191" s="483"/>
      <c r="AA191" s="483"/>
      <c r="AB191" s="483"/>
      <c r="AC191" s="483"/>
      <c r="AD191" s="483"/>
      <c r="AE191" s="483"/>
      <c r="AF191" s="483"/>
      <c r="AG191" s="484"/>
      <c r="AH191" s="436">
        <f t="shared" si="111"/>
        <v>0</v>
      </c>
      <c r="AI191" s="477"/>
      <c r="AJ191" s="436"/>
      <c r="AK191" s="578"/>
      <c r="AL191" s="435"/>
    </row>
    <row r="192" spans="1:43" ht="41.25" customHeight="1">
      <c r="A192" s="487" t="s">
        <v>2898</v>
      </c>
      <c r="B192" s="457"/>
      <c r="C192" s="447"/>
      <c r="D192" s="437"/>
      <c r="E192" s="437"/>
      <c r="F192" s="588"/>
      <c r="G192" s="438"/>
      <c r="H192" s="438"/>
      <c r="I192" s="480"/>
      <c r="J192" s="588"/>
      <c r="K192" s="588"/>
      <c r="L192" s="437"/>
      <c r="M192" s="437"/>
      <c r="N192" s="481"/>
      <c r="O192" s="481"/>
      <c r="P192" s="481"/>
      <c r="Q192" s="481"/>
      <c r="R192" s="481"/>
      <c r="S192" s="481"/>
      <c r="T192" s="481"/>
      <c r="U192" s="481"/>
      <c r="V192" s="481"/>
      <c r="W192" s="481"/>
      <c r="X192" s="482"/>
      <c r="Y192" s="483"/>
      <c r="Z192" s="483"/>
      <c r="AA192" s="483"/>
      <c r="AB192" s="483"/>
      <c r="AC192" s="483"/>
      <c r="AD192" s="483"/>
      <c r="AE192" s="483"/>
      <c r="AF192" s="483"/>
      <c r="AG192" s="484"/>
      <c r="AH192" s="436">
        <f t="shared" si="111"/>
        <v>0</v>
      </c>
      <c r="AI192" s="477"/>
      <c r="AJ192" s="436"/>
      <c r="AK192" s="578"/>
      <c r="AL192" s="435"/>
    </row>
    <row r="193" spans="1:43" ht="41.25" customHeight="1">
      <c r="A193" s="487" t="s">
        <v>2899</v>
      </c>
      <c r="B193" s="457"/>
      <c r="C193" s="447"/>
      <c r="D193" s="437"/>
      <c r="E193" s="437"/>
      <c r="F193" s="588"/>
      <c r="G193" s="438"/>
      <c r="H193" s="438"/>
      <c r="I193" s="480"/>
      <c r="J193" s="588"/>
      <c r="K193" s="588"/>
      <c r="L193" s="437"/>
      <c r="M193" s="437"/>
      <c r="N193" s="481"/>
      <c r="O193" s="481"/>
      <c r="P193" s="481"/>
      <c r="Q193" s="481"/>
      <c r="R193" s="481"/>
      <c r="S193" s="481"/>
      <c r="T193" s="481"/>
      <c r="U193" s="481"/>
      <c r="V193" s="481"/>
      <c r="W193" s="481"/>
      <c r="X193" s="482"/>
      <c r="Y193" s="483"/>
      <c r="Z193" s="483"/>
      <c r="AA193" s="483"/>
      <c r="AB193" s="483"/>
      <c r="AC193" s="483"/>
      <c r="AD193" s="483"/>
      <c r="AE193" s="483"/>
      <c r="AF193" s="483"/>
      <c r="AG193" s="484"/>
      <c r="AH193" s="436">
        <f t="shared" si="111"/>
        <v>0</v>
      </c>
      <c r="AI193" s="477"/>
      <c r="AJ193" s="436"/>
      <c r="AK193" s="578"/>
      <c r="AL193" s="435"/>
    </row>
    <row r="194" spans="1:43" ht="41.25" customHeight="1">
      <c r="A194" s="487" t="s">
        <v>2900</v>
      </c>
      <c r="B194" s="457"/>
      <c r="C194" s="447"/>
      <c r="D194" s="437"/>
      <c r="E194" s="437"/>
      <c r="F194" s="588"/>
      <c r="G194" s="438"/>
      <c r="H194" s="438"/>
      <c r="I194" s="480"/>
      <c r="J194" s="588"/>
      <c r="K194" s="588"/>
      <c r="L194" s="437"/>
      <c r="M194" s="437"/>
      <c r="N194" s="481"/>
      <c r="O194" s="481"/>
      <c r="P194" s="481"/>
      <c r="Q194" s="481"/>
      <c r="R194" s="481"/>
      <c r="S194" s="481"/>
      <c r="T194" s="481"/>
      <c r="U194" s="481"/>
      <c r="V194" s="481"/>
      <c r="W194" s="481"/>
      <c r="X194" s="482"/>
      <c r="Y194" s="483"/>
      <c r="Z194" s="483"/>
      <c r="AA194" s="483"/>
      <c r="AB194" s="483"/>
      <c r="AC194" s="483"/>
      <c r="AD194" s="483"/>
      <c r="AE194" s="483"/>
      <c r="AF194" s="483"/>
      <c r="AG194" s="484"/>
      <c r="AH194" s="436">
        <f t="shared" si="111"/>
        <v>0</v>
      </c>
      <c r="AI194" s="477"/>
      <c r="AJ194" s="436"/>
      <c r="AK194" s="578"/>
      <c r="AL194" s="435"/>
    </row>
    <row r="195" spans="1:43" ht="41.25" customHeight="1">
      <c r="A195" s="487" t="s">
        <v>2901</v>
      </c>
      <c r="B195" s="457"/>
      <c r="C195" s="447"/>
      <c r="D195" s="437"/>
      <c r="E195" s="437"/>
      <c r="F195" s="588"/>
      <c r="G195" s="438"/>
      <c r="H195" s="438"/>
      <c r="I195" s="480"/>
      <c r="J195" s="588"/>
      <c r="K195" s="588"/>
      <c r="L195" s="437"/>
      <c r="M195" s="437"/>
      <c r="N195" s="481"/>
      <c r="O195" s="481"/>
      <c r="P195" s="481"/>
      <c r="Q195" s="481"/>
      <c r="R195" s="481"/>
      <c r="S195" s="481"/>
      <c r="T195" s="481"/>
      <c r="U195" s="481"/>
      <c r="V195" s="481"/>
      <c r="W195" s="481"/>
      <c r="X195" s="482"/>
      <c r="Y195" s="483"/>
      <c r="Z195" s="483"/>
      <c r="AA195" s="483"/>
      <c r="AB195" s="483"/>
      <c r="AC195" s="483"/>
      <c r="AD195" s="483"/>
      <c r="AE195" s="483"/>
      <c r="AF195" s="483"/>
      <c r="AG195" s="484"/>
      <c r="AH195" s="436">
        <f t="shared" si="111"/>
        <v>0</v>
      </c>
      <c r="AI195" s="477"/>
      <c r="AJ195" s="436"/>
      <c r="AK195" s="578" t="str">
        <f t="shared" si="99"/>
        <v/>
      </c>
      <c r="AL195" s="435" t="str">
        <f t="shared" si="100"/>
        <v/>
      </c>
      <c r="AM195" s="463">
        <f t="shared" si="101"/>
        <v>0</v>
      </c>
      <c r="AN195" s="463" t="str">
        <f t="shared" si="102"/>
        <v/>
      </c>
      <c r="AO195" s="478" t="str">
        <f t="shared" si="103"/>
        <v/>
      </c>
      <c r="AP195" s="478" t="str">
        <f t="shared" si="104"/>
        <v/>
      </c>
      <c r="AQ195" s="478" t="str">
        <f t="shared" si="105"/>
        <v/>
      </c>
    </row>
    <row r="196" spans="1:43" s="563" customFormat="1" ht="41.25" customHeight="1">
      <c r="A196" s="530"/>
      <c r="B196" s="537" t="s">
        <v>7</v>
      </c>
      <c r="C196" s="497"/>
      <c r="D196" s="584">
        <f>D181</f>
        <v>0</v>
      </c>
      <c r="E196" s="584">
        <f>E181</f>
        <v>0</v>
      </c>
      <c r="F196" s="585" t="e">
        <f t="shared" si="61"/>
        <v>#DIV/0!</v>
      </c>
      <c r="G196" s="586">
        <f t="shared" ref="G196:H196" si="112">G181</f>
        <v>0</v>
      </c>
      <c r="H196" s="586">
        <f t="shared" si="112"/>
        <v>0</v>
      </c>
      <c r="I196" s="472" t="e">
        <f t="shared" si="62"/>
        <v>#DIV/0!</v>
      </c>
      <c r="J196" s="780"/>
      <c r="K196" s="780"/>
      <c r="L196" s="471">
        <f t="shared" ref="L196:M196" si="113">L181</f>
        <v>0</v>
      </c>
      <c r="M196" s="471">
        <f t="shared" si="113"/>
        <v>0</v>
      </c>
      <c r="N196" s="473"/>
      <c r="O196" s="473"/>
      <c r="P196" s="473"/>
      <c r="Q196" s="473"/>
      <c r="R196" s="473"/>
      <c r="S196" s="473"/>
      <c r="T196" s="473"/>
      <c r="U196" s="473"/>
      <c r="V196" s="473"/>
      <c r="W196" s="473"/>
      <c r="X196" s="474"/>
      <c r="Y196" s="475"/>
      <c r="Z196" s="475"/>
      <c r="AA196" s="475"/>
      <c r="AB196" s="475"/>
      <c r="AC196" s="475"/>
      <c r="AD196" s="475"/>
      <c r="AE196" s="475"/>
      <c r="AF196" s="475"/>
      <c r="AG196" s="476"/>
      <c r="AH196" s="521">
        <f>AH181</f>
        <v>0</v>
      </c>
      <c r="AI196" s="494"/>
      <c r="AJ196" s="441"/>
      <c r="AK196" s="578" t="str">
        <f t="shared" si="99"/>
        <v/>
      </c>
      <c r="AL196" s="435" t="str">
        <f t="shared" si="100"/>
        <v/>
      </c>
      <c r="AM196" s="463">
        <f t="shared" si="101"/>
        <v>0</v>
      </c>
      <c r="AN196" s="463" t="str">
        <f t="shared" si="102"/>
        <v/>
      </c>
      <c r="AO196" s="478" t="str">
        <f t="shared" si="103"/>
        <v/>
      </c>
      <c r="AP196" s="478" t="str">
        <f t="shared" si="104"/>
        <v/>
      </c>
      <c r="AQ196" s="478" t="str">
        <f t="shared" si="105"/>
        <v/>
      </c>
    </row>
    <row r="197" spans="1:43" ht="41.25" customHeight="1">
      <c r="A197" s="496"/>
      <c r="B197" s="446"/>
      <c r="C197" s="447"/>
      <c r="D197" s="437"/>
      <c r="E197" s="437"/>
      <c r="F197" s="588"/>
      <c r="G197" s="438"/>
      <c r="H197" s="438"/>
      <c r="I197" s="480"/>
      <c r="J197" s="588"/>
      <c r="K197" s="588"/>
      <c r="L197" s="486"/>
      <c r="M197" s="486"/>
      <c r="N197" s="481"/>
      <c r="O197" s="481"/>
      <c r="P197" s="481"/>
      <c r="Q197" s="481"/>
      <c r="R197" s="481"/>
      <c r="S197" s="481"/>
      <c r="T197" s="481"/>
      <c r="U197" s="481"/>
      <c r="V197" s="481"/>
      <c r="W197" s="481"/>
      <c r="X197" s="482"/>
      <c r="Y197" s="483"/>
      <c r="Z197" s="483"/>
      <c r="AA197" s="483"/>
      <c r="AB197" s="483"/>
      <c r="AC197" s="483"/>
      <c r="AD197" s="483"/>
      <c r="AE197" s="483"/>
      <c r="AF197" s="483"/>
      <c r="AG197" s="484"/>
      <c r="AH197" s="484"/>
      <c r="AI197" s="494"/>
      <c r="AJ197" s="436"/>
      <c r="AK197" s="578"/>
      <c r="AL197" s="435" t="str">
        <f t="shared" si="100"/>
        <v/>
      </c>
      <c r="AM197" s="463">
        <f t="shared" si="101"/>
        <v>0</v>
      </c>
      <c r="AN197" s="463" t="str">
        <f t="shared" si="102"/>
        <v/>
      </c>
    </row>
    <row r="198" spans="1:43" s="563" customFormat="1" ht="41.25" customHeight="1">
      <c r="A198" s="530" t="s">
        <v>641</v>
      </c>
      <c r="B198" s="531" t="s">
        <v>281</v>
      </c>
      <c r="C198" s="448"/>
      <c r="D198" s="584">
        <f>SUM(D199:D201)</f>
        <v>0</v>
      </c>
      <c r="E198" s="584">
        <f>SUM(E199:E201)</f>
        <v>0</v>
      </c>
      <c r="F198" s="585" t="e">
        <f t="shared" si="61"/>
        <v>#DIV/0!</v>
      </c>
      <c r="G198" s="586">
        <f t="shared" ref="G198:H198" si="114">SUM(G199:G201)</f>
        <v>0</v>
      </c>
      <c r="H198" s="586">
        <f t="shared" si="114"/>
        <v>0</v>
      </c>
      <c r="I198" s="472" t="e">
        <f t="shared" si="62"/>
        <v>#DIV/0!</v>
      </c>
      <c r="J198" s="780"/>
      <c r="K198" s="780"/>
      <c r="L198" s="471">
        <f t="shared" ref="L198:M198" si="115">SUM(L199:L201)</f>
        <v>0</v>
      </c>
      <c r="M198" s="471">
        <f t="shared" si="115"/>
        <v>0</v>
      </c>
      <c r="N198" s="473"/>
      <c r="O198" s="473"/>
      <c r="P198" s="473"/>
      <c r="Q198" s="473"/>
      <c r="R198" s="473"/>
      <c r="S198" s="473"/>
      <c r="T198" s="473"/>
      <c r="U198" s="473"/>
      <c r="V198" s="473"/>
      <c r="W198" s="473"/>
      <c r="X198" s="474"/>
      <c r="Y198" s="475"/>
      <c r="Z198" s="475"/>
      <c r="AA198" s="475"/>
      <c r="AB198" s="475"/>
      <c r="AC198" s="475"/>
      <c r="AD198" s="475"/>
      <c r="AE198" s="475"/>
      <c r="AF198" s="475"/>
      <c r="AG198" s="476"/>
      <c r="AH198" s="521">
        <f>SUM(AH199:AH201)</f>
        <v>0</v>
      </c>
      <c r="AI198" s="494"/>
      <c r="AJ198" s="441"/>
      <c r="AK198" s="578" t="str">
        <f t="shared" si="99"/>
        <v/>
      </c>
      <c r="AL198" s="435" t="str">
        <f t="shared" si="100"/>
        <v/>
      </c>
      <c r="AM198" s="463">
        <f t="shared" si="101"/>
        <v>0</v>
      </c>
      <c r="AN198" s="463" t="str">
        <f t="shared" si="102"/>
        <v/>
      </c>
      <c r="AO198" s="478" t="str">
        <f t="shared" si="103"/>
        <v/>
      </c>
      <c r="AP198" s="478" t="str">
        <f t="shared" si="104"/>
        <v/>
      </c>
      <c r="AQ198" s="478" t="str">
        <f t="shared" si="105"/>
        <v/>
      </c>
    </row>
    <row r="199" spans="1:43" ht="41.25" customHeight="1">
      <c r="A199" s="487" t="s">
        <v>643</v>
      </c>
      <c r="B199" s="446" t="s">
        <v>307</v>
      </c>
      <c r="C199" s="447"/>
      <c r="D199" s="437"/>
      <c r="E199" s="437"/>
      <c r="F199" s="588" t="e">
        <f t="shared" si="61"/>
        <v>#DIV/0!</v>
      </c>
      <c r="G199" s="438"/>
      <c r="H199" s="438"/>
      <c r="I199" s="480" t="e">
        <f t="shared" si="62"/>
        <v>#DIV/0!</v>
      </c>
      <c r="J199" s="588"/>
      <c r="K199" s="588"/>
      <c r="L199" s="437"/>
      <c r="M199" s="437"/>
      <c r="N199" s="481"/>
      <c r="O199" s="481"/>
      <c r="P199" s="481"/>
      <c r="Q199" s="481"/>
      <c r="R199" s="481"/>
      <c r="S199" s="481"/>
      <c r="T199" s="481"/>
      <c r="U199" s="481"/>
      <c r="V199" s="481"/>
      <c r="W199" s="481"/>
      <c r="X199" s="482"/>
      <c r="Y199" s="483"/>
      <c r="Z199" s="483"/>
      <c r="AA199" s="483"/>
      <c r="AB199" s="483"/>
      <c r="AC199" s="483"/>
      <c r="AD199" s="483"/>
      <c r="AE199" s="483"/>
      <c r="AF199" s="483"/>
      <c r="AG199" s="484"/>
      <c r="AH199" s="436">
        <f t="shared" ref="AH199:AH200" si="116">(L199*M199)/100000</f>
        <v>0</v>
      </c>
      <c r="AI199" s="477"/>
      <c r="AJ199" s="436"/>
      <c r="AK199" s="578" t="str">
        <f t="shared" si="99"/>
        <v/>
      </c>
      <c r="AL199" s="435" t="str">
        <f t="shared" si="100"/>
        <v/>
      </c>
      <c r="AM199" s="463">
        <f t="shared" si="101"/>
        <v>0</v>
      </c>
      <c r="AN199" s="463" t="str">
        <f t="shared" si="102"/>
        <v/>
      </c>
      <c r="AO199" s="478" t="str">
        <f t="shared" si="103"/>
        <v/>
      </c>
      <c r="AP199" s="478" t="str">
        <f t="shared" si="104"/>
        <v/>
      </c>
      <c r="AQ199" s="478" t="str">
        <f t="shared" si="105"/>
        <v/>
      </c>
    </row>
    <row r="200" spans="1:43" ht="41.25" customHeight="1">
      <c r="A200" s="487" t="s">
        <v>1902</v>
      </c>
      <c r="B200" s="446" t="s">
        <v>1515</v>
      </c>
      <c r="C200" s="447"/>
      <c r="D200" s="437"/>
      <c r="E200" s="437"/>
      <c r="F200" s="588" t="e">
        <f t="shared" si="61"/>
        <v>#DIV/0!</v>
      </c>
      <c r="G200" s="438"/>
      <c r="H200" s="438"/>
      <c r="I200" s="480" t="e">
        <f t="shared" si="62"/>
        <v>#DIV/0!</v>
      </c>
      <c r="J200" s="588"/>
      <c r="K200" s="588"/>
      <c r="L200" s="437"/>
      <c r="M200" s="437"/>
      <c r="N200" s="481"/>
      <c r="O200" s="481"/>
      <c r="P200" s="481"/>
      <c r="Q200" s="481"/>
      <c r="R200" s="481"/>
      <c r="S200" s="481"/>
      <c r="T200" s="481"/>
      <c r="U200" s="481"/>
      <c r="V200" s="481"/>
      <c r="W200" s="481"/>
      <c r="X200" s="482"/>
      <c r="Y200" s="483"/>
      <c r="Z200" s="483"/>
      <c r="AA200" s="483"/>
      <c r="AB200" s="483"/>
      <c r="AC200" s="483"/>
      <c r="AD200" s="483"/>
      <c r="AE200" s="483"/>
      <c r="AF200" s="483"/>
      <c r="AG200" s="484"/>
      <c r="AH200" s="436">
        <f t="shared" si="116"/>
        <v>0</v>
      </c>
      <c r="AI200" s="477"/>
      <c r="AJ200" s="436"/>
      <c r="AK200" s="578" t="str">
        <f t="shared" si="99"/>
        <v/>
      </c>
      <c r="AL200" s="435" t="str">
        <f t="shared" si="100"/>
        <v/>
      </c>
      <c r="AM200" s="463">
        <f t="shared" si="101"/>
        <v>0</v>
      </c>
      <c r="AN200" s="463" t="str">
        <f t="shared" si="102"/>
        <v/>
      </c>
      <c r="AO200" s="478" t="str">
        <f t="shared" si="103"/>
        <v/>
      </c>
      <c r="AP200" s="478" t="str">
        <f t="shared" si="104"/>
        <v/>
      </c>
      <c r="AQ200" s="478" t="str">
        <f t="shared" si="105"/>
        <v/>
      </c>
    </row>
    <row r="201" spans="1:43" ht="41.25" customHeight="1">
      <c r="A201" s="525" t="s">
        <v>645</v>
      </c>
      <c r="B201" s="524" t="s">
        <v>183</v>
      </c>
      <c r="C201" s="447"/>
      <c r="D201" s="587">
        <f>SUM(D202:D211)</f>
        <v>0</v>
      </c>
      <c r="E201" s="587">
        <f>SUM(E202:E211)</f>
        <v>0</v>
      </c>
      <c r="F201" s="590" t="e">
        <f t="shared" si="61"/>
        <v>#DIV/0!</v>
      </c>
      <c r="G201" s="589">
        <f t="shared" ref="G201:H201" si="117">SUM(G202:G211)</f>
        <v>0</v>
      </c>
      <c r="H201" s="589">
        <f t="shared" si="117"/>
        <v>0</v>
      </c>
      <c r="I201" s="489" t="e">
        <f t="shared" si="62"/>
        <v>#DIV/0!</v>
      </c>
      <c r="J201" s="590"/>
      <c r="K201" s="590"/>
      <c r="L201" s="479">
        <f t="shared" ref="L201:M201" si="118">SUM(L202:L211)</f>
        <v>0</v>
      </c>
      <c r="M201" s="479">
        <f t="shared" si="118"/>
        <v>0</v>
      </c>
      <c r="N201" s="481"/>
      <c r="O201" s="481"/>
      <c r="P201" s="481"/>
      <c r="Q201" s="481"/>
      <c r="R201" s="481"/>
      <c r="S201" s="481"/>
      <c r="T201" s="481"/>
      <c r="U201" s="481"/>
      <c r="V201" s="481"/>
      <c r="W201" s="481"/>
      <c r="X201" s="482"/>
      <c r="Y201" s="483"/>
      <c r="Z201" s="483"/>
      <c r="AA201" s="483"/>
      <c r="AB201" s="483"/>
      <c r="AC201" s="483"/>
      <c r="AD201" s="483"/>
      <c r="AE201" s="483"/>
      <c r="AF201" s="483"/>
      <c r="AG201" s="484"/>
      <c r="AH201" s="519">
        <f>SUM(AH202:AH211)</f>
        <v>0</v>
      </c>
      <c r="AI201" s="477"/>
      <c r="AJ201" s="436"/>
      <c r="AK201" s="578" t="str">
        <f t="shared" si="99"/>
        <v/>
      </c>
      <c r="AL201" s="435" t="str">
        <f t="shared" si="100"/>
        <v/>
      </c>
      <c r="AM201" s="463">
        <f t="shared" si="101"/>
        <v>0</v>
      </c>
      <c r="AN201" s="463" t="str">
        <f t="shared" si="102"/>
        <v/>
      </c>
      <c r="AO201" s="478" t="str">
        <f t="shared" si="103"/>
        <v/>
      </c>
      <c r="AP201" s="478" t="str">
        <f t="shared" si="104"/>
        <v/>
      </c>
      <c r="AQ201" s="478" t="str">
        <f t="shared" si="105"/>
        <v/>
      </c>
    </row>
    <row r="202" spans="1:43" ht="41.25" customHeight="1">
      <c r="A202" s="487" t="s">
        <v>2239</v>
      </c>
      <c r="B202" s="457"/>
      <c r="C202" s="447"/>
      <c r="D202" s="437"/>
      <c r="E202" s="437"/>
      <c r="F202" s="588"/>
      <c r="G202" s="438"/>
      <c r="H202" s="438"/>
      <c r="I202" s="480"/>
      <c r="J202" s="588"/>
      <c r="K202" s="588"/>
      <c r="L202" s="437"/>
      <c r="M202" s="437"/>
      <c r="N202" s="481"/>
      <c r="O202" s="481"/>
      <c r="P202" s="481"/>
      <c r="Q202" s="481"/>
      <c r="R202" s="481"/>
      <c r="S202" s="481"/>
      <c r="T202" s="481"/>
      <c r="U202" s="481"/>
      <c r="V202" s="481"/>
      <c r="W202" s="481"/>
      <c r="X202" s="482"/>
      <c r="Y202" s="483"/>
      <c r="Z202" s="483"/>
      <c r="AA202" s="483"/>
      <c r="AB202" s="483"/>
      <c r="AC202" s="483"/>
      <c r="AD202" s="483"/>
      <c r="AE202" s="483"/>
      <c r="AF202" s="483"/>
      <c r="AG202" s="484"/>
      <c r="AH202" s="436">
        <f t="shared" ref="AH202:AH211" si="119">(L202*M202)/100000</f>
        <v>0</v>
      </c>
      <c r="AI202" s="477"/>
      <c r="AJ202" s="436"/>
      <c r="AK202" s="578" t="str">
        <f t="shared" si="99"/>
        <v/>
      </c>
      <c r="AL202" s="435" t="str">
        <f t="shared" si="100"/>
        <v/>
      </c>
      <c r="AM202" s="463">
        <f t="shared" si="101"/>
        <v>0</v>
      </c>
      <c r="AN202" s="463" t="str">
        <f t="shared" si="102"/>
        <v/>
      </c>
      <c r="AO202" s="478" t="str">
        <f t="shared" si="103"/>
        <v/>
      </c>
      <c r="AP202" s="478" t="str">
        <f t="shared" si="104"/>
        <v/>
      </c>
      <c r="AQ202" s="478" t="str">
        <f t="shared" si="105"/>
        <v/>
      </c>
    </row>
    <row r="203" spans="1:43" ht="41.25" customHeight="1">
      <c r="A203" s="487" t="s">
        <v>2240</v>
      </c>
      <c r="B203" s="457"/>
      <c r="C203" s="447"/>
      <c r="D203" s="437"/>
      <c r="E203" s="437"/>
      <c r="F203" s="588"/>
      <c r="G203" s="438"/>
      <c r="H203" s="438"/>
      <c r="I203" s="480"/>
      <c r="J203" s="588"/>
      <c r="K203" s="588"/>
      <c r="L203" s="437"/>
      <c r="M203" s="437"/>
      <c r="N203" s="481"/>
      <c r="O203" s="481"/>
      <c r="P203" s="481"/>
      <c r="Q203" s="481"/>
      <c r="R203" s="481"/>
      <c r="S203" s="481"/>
      <c r="T203" s="481"/>
      <c r="U203" s="481"/>
      <c r="V203" s="481"/>
      <c r="W203" s="481"/>
      <c r="X203" s="482"/>
      <c r="Y203" s="483"/>
      <c r="Z203" s="483"/>
      <c r="AA203" s="483"/>
      <c r="AB203" s="483"/>
      <c r="AC203" s="483"/>
      <c r="AD203" s="483"/>
      <c r="AE203" s="483"/>
      <c r="AF203" s="483"/>
      <c r="AG203" s="484"/>
      <c r="AH203" s="436">
        <f t="shared" si="119"/>
        <v>0</v>
      </c>
      <c r="AI203" s="477"/>
      <c r="AJ203" s="436"/>
      <c r="AK203" s="578"/>
      <c r="AL203" s="435"/>
    </row>
    <row r="204" spans="1:43" ht="41.25" customHeight="1">
      <c r="A204" s="487" t="s">
        <v>2902</v>
      </c>
      <c r="B204" s="457"/>
      <c r="C204" s="447"/>
      <c r="D204" s="437"/>
      <c r="E204" s="437"/>
      <c r="F204" s="588"/>
      <c r="G204" s="438"/>
      <c r="H204" s="438"/>
      <c r="I204" s="480"/>
      <c r="J204" s="588"/>
      <c r="K204" s="588"/>
      <c r="L204" s="437"/>
      <c r="M204" s="437"/>
      <c r="N204" s="481"/>
      <c r="O204" s="481"/>
      <c r="P204" s="481"/>
      <c r="Q204" s="481"/>
      <c r="R204" s="481"/>
      <c r="S204" s="481"/>
      <c r="T204" s="481"/>
      <c r="U204" s="481"/>
      <c r="V204" s="481"/>
      <c r="W204" s="481"/>
      <c r="X204" s="482"/>
      <c r="Y204" s="483"/>
      <c r="Z204" s="483"/>
      <c r="AA204" s="483"/>
      <c r="AB204" s="483"/>
      <c r="AC204" s="483"/>
      <c r="AD204" s="483"/>
      <c r="AE204" s="483"/>
      <c r="AF204" s="483"/>
      <c r="AG204" s="484"/>
      <c r="AH204" s="436">
        <f t="shared" si="119"/>
        <v>0</v>
      </c>
      <c r="AI204" s="477"/>
      <c r="AJ204" s="436"/>
      <c r="AK204" s="578"/>
      <c r="AL204" s="435"/>
    </row>
    <row r="205" spans="1:43" ht="41.25" customHeight="1">
      <c r="A205" s="487" t="s">
        <v>2903</v>
      </c>
      <c r="B205" s="457"/>
      <c r="C205" s="447"/>
      <c r="D205" s="437"/>
      <c r="E205" s="437"/>
      <c r="F205" s="588"/>
      <c r="G205" s="438"/>
      <c r="H205" s="438"/>
      <c r="I205" s="480"/>
      <c r="J205" s="588"/>
      <c r="K205" s="588"/>
      <c r="L205" s="437"/>
      <c r="M205" s="437"/>
      <c r="N205" s="481"/>
      <c r="O205" s="481"/>
      <c r="P205" s="481"/>
      <c r="Q205" s="481"/>
      <c r="R205" s="481"/>
      <c r="S205" s="481"/>
      <c r="T205" s="481"/>
      <c r="U205" s="481"/>
      <c r="V205" s="481"/>
      <c r="W205" s="481"/>
      <c r="X205" s="482"/>
      <c r="Y205" s="483"/>
      <c r="Z205" s="483"/>
      <c r="AA205" s="483"/>
      <c r="AB205" s="483"/>
      <c r="AC205" s="483"/>
      <c r="AD205" s="483"/>
      <c r="AE205" s="483"/>
      <c r="AF205" s="483"/>
      <c r="AG205" s="484"/>
      <c r="AH205" s="436">
        <f t="shared" si="119"/>
        <v>0</v>
      </c>
      <c r="AI205" s="477"/>
      <c r="AJ205" s="436"/>
      <c r="AK205" s="578"/>
      <c r="AL205" s="435"/>
    </row>
    <row r="206" spans="1:43" ht="41.25" customHeight="1">
      <c r="A206" s="487" t="s">
        <v>2904</v>
      </c>
      <c r="B206" s="457"/>
      <c r="C206" s="447"/>
      <c r="D206" s="437"/>
      <c r="E206" s="437"/>
      <c r="F206" s="588"/>
      <c r="G206" s="438"/>
      <c r="H206" s="438"/>
      <c r="I206" s="480"/>
      <c r="J206" s="588"/>
      <c r="K206" s="588"/>
      <c r="L206" s="437"/>
      <c r="M206" s="437"/>
      <c r="N206" s="481"/>
      <c r="O206" s="481"/>
      <c r="P206" s="481"/>
      <c r="Q206" s="481"/>
      <c r="R206" s="481"/>
      <c r="S206" s="481"/>
      <c r="T206" s="481"/>
      <c r="U206" s="481"/>
      <c r="V206" s="481"/>
      <c r="W206" s="481"/>
      <c r="X206" s="482"/>
      <c r="Y206" s="483"/>
      <c r="Z206" s="483"/>
      <c r="AA206" s="483"/>
      <c r="AB206" s="483"/>
      <c r="AC206" s="483"/>
      <c r="AD206" s="483"/>
      <c r="AE206" s="483"/>
      <c r="AF206" s="483"/>
      <c r="AG206" s="484"/>
      <c r="AH206" s="436">
        <f t="shared" si="119"/>
        <v>0</v>
      </c>
      <c r="AI206" s="477"/>
      <c r="AJ206" s="436"/>
      <c r="AK206" s="578"/>
      <c r="AL206" s="435"/>
    </row>
    <row r="207" spans="1:43" ht="41.25" customHeight="1">
      <c r="A207" s="487" t="s">
        <v>2905</v>
      </c>
      <c r="B207" s="457"/>
      <c r="C207" s="447"/>
      <c r="D207" s="437"/>
      <c r="E207" s="437"/>
      <c r="F207" s="588"/>
      <c r="G207" s="438"/>
      <c r="H207" s="438"/>
      <c r="I207" s="480"/>
      <c r="J207" s="588"/>
      <c r="K207" s="588"/>
      <c r="L207" s="437"/>
      <c r="M207" s="437"/>
      <c r="N207" s="481"/>
      <c r="O207" s="481"/>
      <c r="P207" s="481"/>
      <c r="Q207" s="481"/>
      <c r="R207" s="481"/>
      <c r="S207" s="481"/>
      <c r="T207" s="481"/>
      <c r="U207" s="481"/>
      <c r="V207" s="481"/>
      <c r="W207" s="481"/>
      <c r="X207" s="482"/>
      <c r="Y207" s="483"/>
      <c r="Z207" s="483"/>
      <c r="AA207" s="483"/>
      <c r="AB207" s="483"/>
      <c r="AC207" s="483"/>
      <c r="AD207" s="483"/>
      <c r="AE207" s="483"/>
      <c r="AF207" s="483"/>
      <c r="AG207" s="484"/>
      <c r="AH207" s="436">
        <f t="shared" si="119"/>
        <v>0</v>
      </c>
      <c r="AI207" s="477"/>
      <c r="AJ207" s="436"/>
      <c r="AK207" s="578"/>
      <c r="AL207" s="435"/>
    </row>
    <row r="208" spans="1:43" ht="41.25" customHeight="1">
      <c r="A208" s="487" t="s">
        <v>2906</v>
      </c>
      <c r="B208" s="457"/>
      <c r="C208" s="447"/>
      <c r="D208" s="437"/>
      <c r="E208" s="437"/>
      <c r="F208" s="588"/>
      <c r="G208" s="438"/>
      <c r="H208" s="438"/>
      <c r="I208" s="480"/>
      <c r="J208" s="588"/>
      <c r="K208" s="588"/>
      <c r="L208" s="437"/>
      <c r="M208" s="437"/>
      <c r="N208" s="481"/>
      <c r="O208" s="481"/>
      <c r="P208" s="481"/>
      <c r="Q208" s="481"/>
      <c r="R208" s="481"/>
      <c r="S208" s="481"/>
      <c r="T208" s="481"/>
      <c r="U208" s="481"/>
      <c r="V208" s="481"/>
      <c r="W208" s="481"/>
      <c r="X208" s="482"/>
      <c r="Y208" s="483"/>
      <c r="Z208" s="483"/>
      <c r="AA208" s="483"/>
      <c r="AB208" s="483"/>
      <c r="AC208" s="483"/>
      <c r="AD208" s="483"/>
      <c r="AE208" s="483"/>
      <c r="AF208" s="483"/>
      <c r="AG208" s="484"/>
      <c r="AH208" s="436">
        <f t="shared" si="119"/>
        <v>0</v>
      </c>
      <c r="AI208" s="477"/>
      <c r="AJ208" s="436"/>
      <c r="AK208" s="578"/>
      <c r="AL208" s="435"/>
    </row>
    <row r="209" spans="1:43" ht="41.25" customHeight="1">
      <c r="A209" s="487" t="s">
        <v>2907</v>
      </c>
      <c r="B209" s="457"/>
      <c r="C209" s="447"/>
      <c r="D209" s="437"/>
      <c r="E209" s="437"/>
      <c r="F209" s="588"/>
      <c r="G209" s="438"/>
      <c r="H209" s="438"/>
      <c r="I209" s="480"/>
      <c r="J209" s="588"/>
      <c r="K209" s="588"/>
      <c r="L209" s="437"/>
      <c r="M209" s="437"/>
      <c r="N209" s="481"/>
      <c r="O209" s="481"/>
      <c r="P209" s="481"/>
      <c r="Q209" s="481"/>
      <c r="R209" s="481"/>
      <c r="S209" s="481"/>
      <c r="T209" s="481"/>
      <c r="U209" s="481"/>
      <c r="V209" s="481"/>
      <c r="W209" s="481"/>
      <c r="X209" s="482"/>
      <c r="Y209" s="483"/>
      <c r="Z209" s="483"/>
      <c r="AA209" s="483"/>
      <c r="AB209" s="483"/>
      <c r="AC209" s="483"/>
      <c r="AD209" s="483"/>
      <c r="AE209" s="483"/>
      <c r="AF209" s="483"/>
      <c r="AG209" s="484"/>
      <c r="AH209" s="436">
        <f t="shared" si="119"/>
        <v>0</v>
      </c>
      <c r="AI209" s="477"/>
      <c r="AJ209" s="436"/>
      <c r="AK209" s="578"/>
      <c r="AL209" s="435"/>
    </row>
    <row r="210" spans="1:43" ht="41.25" customHeight="1">
      <c r="A210" s="487" t="s">
        <v>2908</v>
      </c>
      <c r="B210" s="457"/>
      <c r="C210" s="447"/>
      <c r="D210" s="437"/>
      <c r="E210" s="437"/>
      <c r="F210" s="588"/>
      <c r="G210" s="438"/>
      <c r="H210" s="438"/>
      <c r="I210" s="480"/>
      <c r="J210" s="588"/>
      <c r="K210" s="588"/>
      <c r="L210" s="437"/>
      <c r="M210" s="437"/>
      <c r="N210" s="481"/>
      <c r="O210" s="481"/>
      <c r="P210" s="481"/>
      <c r="Q210" s="481"/>
      <c r="R210" s="481"/>
      <c r="S210" s="481"/>
      <c r="T210" s="481"/>
      <c r="U210" s="481"/>
      <c r="V210" s="481"/>
      <c r="W210" s="481"/>
      <c r="X210" s="482"/>
      <c r="Y210" s="483"/>
      <c r="Z210" s="483"/>
      <c r="AA210" s="483"/>
      <c r="AB210" s="483"/>
      <c r="AC210" s="483"/>
      <c r="AD210" s="483"/>
      <c r="AE210" s="483"/>
      <c r="AF210" s="483"/>
      <c r="AG210" s="484"/>
      <c r="AH210" s="436">
        <f t="shared" si="119"/>
        <v>0</v>
      </c>
      <c r="AI210" s="477"/>
      <c r="AJ210" s="436"/>
      <c r="AK210" s="578"/>
      <c r="AL210" s="435"/>
    </row>
    <row r="211" spans="1:43" ht="41.25" customHeight="1">
      <c r="A211" s="487" t="s">
        <v>2909</v>
      </c>
      <c r="B211" s="457"/>
      <c r="C211" s="447"/>
      <c r="D211" s="437"/>
      <c r="E211" s="437"/>
      <c r="F211" s="588"/>
      <c r="G211" s="438"/>
      <c r="H211" s="438"/>
      <c r="I211" s="480"/>
      <c r="J211" s="588"/>
      <c r="K211" s="588"/>
      <c r="L211" s="437"/>
      <c r="M211" s="437"/>
      <c r="N211" s="481"/>
      <c r="O211" s="481"/>
      <c r="P211" s="481"/>
      <c r="Q211" s="481"/>
      <c r="R211" s="481"/>
      <c r="S211" s="481"/>
      <c r="T211" s="481"/>
      <c r="U211" s="481"/>
      <c r="V211" s="481"/>
      <c r="W211" s="481"/>
      <c r="X211" s="482"/>
      <c r="Y211" s="483"/>
      <c r="Z211" s="483"/>
      <c r="AA211" s="483"/>
      <c r="AB211" s="483"/>
      <c r="AC211" s="483"/>
      <c r="AD211" s="483"/>
      <c r="AE211" s="483"/>
      <c r="AF211" s="483"/>
      <c r="AG211" s="484"/>
      <c r="AH211" s="436">
        <f t="shared" si="119"/>
        <v>0</v>
      </c>
      <c r="AI211" s="477"/>
      <c r="AJ211" s="436"/>
      <c r="AK211" s="578" t="str">
        <f t="shared" si="99"/>
        <v/>
      </c>
      <c r="AL211" s="435" t="str">
        <f t="shared" si="100"/>
        <v/>
      </c>
      <c r="AM211" s="463">
        <f t="shared" si="101"/>
        <v>0</v>
      </c>
      <c r="AN211" s="463" t="str">
        <f t="shared" si="102"/>
        <v/>
      </c>
      <c r="AO211" s="478" t="str">
        <f t="shared" si="103"/>
        <v/>
      </c>
      <c r="AP211" s="478" t="str">
        <f t="shared" si="104"/>
        <v/>
      </c>
      <c r="AQ211" s="478" t="str">
        <f t="shared" si="105"/>
        <v/>
      </c>
    </row>
    <row r="212" spans="1:43" s="563" customFormat="1" ht="41.25" customHeight="1">
      <c r="A212" s="530"/>
      <c r="B212" s="537" t="s">
        <v>282</v>
      </c>
      <c r="C212" s="497"/>
      <c r="D212" s="584">
        <f>D198</f>
        <v>0</v>
      </c>
      <c r="E212" s="584">
        <f>E198</f>
        <v>0</v>
      </c>
      <c r="F212" s="585" t="e">
        <f t="shared" si="61"/>
        <v>#DIV/0!</v>
      </c>
      <c r="G212" s="586">
        <f t="shared" ref="G212:H212" si="120">G198</f>
        <v>0</v>
      </c>
      <c r="H212" s="586">
        <f t="shared" si="120"/>
        <v>0</v>
      </c>
      <c r="I212" s="472" t="e">
        <f t="shared" si="62"/>
        <v>#DIV/0!</v>
      </c>
      <c r="J212" s="780"/>
      <c r="K212" s="780"/>
      <c r="L212" s="471">
        <f t="shared" ref="L212:M212" si="121">L198</f>
        <v>0</v>
      </c>
      <c r="M212" s="471">
        <f t="shared" si="121"/>
        <v>0</v>
      </c>
      <c r="N212" s="473"/>
      <c r="O212" s="473"/>
      <c r="P212" s="473"/>
      <c r="Q212" s="473"/>
      <c r="R212" s="473"/>
      <c r="S212" s="473"/>
      <c r="T212" s="473"/>
      <c r="U212" s="473"/>
      <c r="V212" s="473"/>
      <c r="W212" s="473"/>
      <c r="X212" s="474"/>
      <c r="Y212" s="475"/>
      <c r="Z212" s="475"/>
      <c r="AA212" s="475"/>
      <c r="AB212" s="475"/>
      <c r="AC212" s="475"/>
      <c r="AD212" s="475"/>
      <c r="AE212" s="475"/>
      <c r="AF212" s="475"/>
      <c r="AG212" s="476"/>
      <c r="AH212" s="521">
        <f>AH198</f>
        <v>0</v>
      </c>
      <c r="AI212" s="494"/>
      <c r="AJ212" s="441"/>
      <c r="AK212" s="578" t="str">
        <f t="shared" si="99"/>
        <v/>
      </c>
      <c r="AL212" s="435" t="str">
        <f t="shared" si="100"/>
        <v/>
      </c>
      <c r="AM212" s="463">
        <f t="shared" si="101"/>
        <v>0</v>
      </c>
      <c r="AN212" s="463" t="str">
        <f t="shared" si="102"/>
        <v/>
      </c>
      <c r="AO212" s="478" t="str">
        <f t="shared" si="103"/>
        <v/>
      </c>
      <c r="AP212" s="478" t="str">
        <f t="shared" si="104"/>
        <v/>
      </c>
      <c r="AQ212" s="478" t="str">
        <f t="shared" si="105"/>
        <v/>
      </c>
    </row>
    <row r="213" spans="1:43" ht="41.25" customHeight="1">
      <c r="A213" s="496"/>
      <c r="B213" s="446"/>
      <c r="C213" s="447"/>
      <c r="D213" s="437"/>
      <c r="E213" s="437"/>
      <c r="F213" s="588"/>
      <c r="G213" s="438"/>
      <c r="H213" s="438"/>
      <c r="I213" s="480"/>
      <c r="J213" s="588"/>
      <c r="K213" s="588"/>
      <c r="L213" s="486"/>
      <c r="M213" s="486"/>
      <c r="N213" s="481"/>
      <c r="O213" s="481"/>
      <c r="P213" s="481"/>
      <c r="Q213" s="481"/>
      <c r="R213" s="481"/>
      <c r="S213" s="481"/>
      <c r="T213" s="481"/>
      <c r="U213" s="481"/>
      <c r="V213" s="481"/>
      <c r="W213" s="481"/>
      <c r="X213" s="482"/>
      <c r="Y213" s="483"/>
      <c r="Z213" s="483"/>
      <c r="AA213" s="483"/>
      <c r="AB213" s="483"/>
      <c r="AC213" s="483"/>
      <c r="AD213" s="483"/>
      <c r="AE213" s="483"/>
      <c r="AF213" s="483"/>
      <c r="AG213" s="484"/>
      <c r="AH213" s="484"/>
      <c r="AI213" s="494"/>
      <c r="AJ213" s="436"/>
      <c r="AK213" s="578"/>
      <c r="AL213" s="435" t="str">
        <f t="shared" si="100"/>
        <v/>
      </c>
      <c r="AM213" s="463">
        <f t="shared" si="101"/>
        <v>0</v>
      </c>
      <c r="AN213" s="463" t="str">
        <f t="shared" si="102"/>
        <v/>
      </c>
    </row>
    <row r="214" spans="1:43" ht="41.25" customHeight="1">
      <c r="A214" s="530" t="s">
        <v>646</v>
      </c>
      <c r="B214" s="531" t="s">
        <v>1329</v>
      </c>
      <c r="C214" s="448"/>
      <c r="D214" s="587">
        <f>D215</f>
        <v>0</v>
      </c>
      <c r="E214" s="587">
        <f>E215</f>
        <v>0</v>
      </c>
      <c r="F214" s="588" t="e">
        <f t="shared" si="61"/>
        <v>#DIV/0!</v>
      </c>
      <c r="G214" s="589">
        <f t="shared" ref="G214:H214" si="122">G215</f>
        <v>0</v>
      </c>
      <c r="H214" s="589">
        <f t="shared" si="122"/>
        <v>0</v>
      </c>
      <c r="I214" s="480" t="e">
        <f t="shared" si="62"/>
        <v>#DIV/0!</v>
      </c>
      <c r="J214" s="590"/>
      <c r="K214" s="590"/>
      <c r="L214" s="479">
        <f t="shared" ref="L214:M214" si="123">L215</f>
        <v>0</v>
      </c>
      <c r="M214" s="479">
        <f t="shared" si="123"/>
        <v>0</v>
      </c>
      <c r="N214" s="481"/>
      <c r="O214" s="481"/>
      <c r="P214" s="481"/>
      <c r="Q214" s="481"/>
      <c r="R214" s="481"/>
      <c r="S214" s="481"/>
      <c r="T214" s="481"/>
      <c r="U214" s="481"/>
      <c r="V214" s="481"/>
      <c r="W214" s="481"/>
      <c r="X214" s="482"/>
      <c r="Y214" s="483"/>
      <c r="Z214" s="483"/>
      <c r="AA214" s="483"/>
      <c r="AB214" s="483"/>
      <c r="AC214" s="483"/>
      <c r="AD214" s="483"/>
      <c r="AE214" s="483"/>
      <c r="AF214" s="483"/>
      <c r="AG214" s="484"/>
      <c r="AH214" s="519">
        <f>AH215</f>
        <v>0</v>
      </c>
      <c r="AI214" s="494"/>
      <c r="AJ214" s="782" t="s">
        <v>2031</v>
      </c>
      <c r="AK214" s="578" t="str">
        <f t="shared" si="99"/>
        <v/>
      </c>
      <c r="AL214" s="435" t="str">
        <f t="shared" si="100"/>
        <v/>
      </c>
      <c r="AM214" s="463">
        <f t="shared" si="101"/>
        <v>0</v>
      </c>
      <c r="AN214" s="463" t="str">
        <f t="shared" si="102"/>
        <v/>
      </c>
      <c r="AO214" s="478" t="str">
        <f t="shared" si="103"/>
        <v/>
      </c>
      <c r="AP214" s="478" t="str">
        <f t="shared" si="104"/>
        <v/>
      </c>
      <c r="AQ214" s="478" t="str">
        <f t="shared" si="105"/>
        <v/>
      </c>
    </row>
    <row r="215" spans="1:43" ht="41.25" customHeight="1">
      <c r="A215" s="527" t="s">
        <v>648</v>
      </c>
      <c r="B215" s="528" t="s">
        <v>185</v>
      </c>
      <c r="C215" s="444"/>
      <c r="D215" s="587">
        <f>D216+D242+D249+D250+D285+D286+D295+D296+D297+D304+D311+D327+D335+D336+D337+D348+D318</f>
        <v>0</v>
      </c>
      <c r="E215" s="587">
        <f>E216+E242+E249+E250+E285+E286+E295+E296+E297+E304+E311+E327+E335+E336+E337+E348+E318</f>
        <v>0</v>
      </c>
      <c r="F215" s="588" t="e">
        <f t="shared" si="61"/>
        <v>#DIV/0!</v>
      </c>
      <c r="G215" s="589">
        <f t="shared" ref="G215:H215" si="124">G216+G242+G249+G250+G285+G286+G295+G296+G297+G304+G311+G327+G335+G336+G337+G348+G318</f>
        <v>0</v>
      </c>
      <c r="H215" s="589">
        <f t="shared" si="124"/>
        <v>0</v>
      </c>
      <c r="I215" s="480" t="e">
        <f t="shared" si="62"/>
        <v>#DIV/0!</v>
      </c>
      <c r="J215" s="590"/>
      <c r="K215" s="590"/>
      <c r="L215" s="479">
        <f t="shared" ref="L215:M215" si="125">L216+L242+L249+L250+L285+L286+L295+L296+L297+L304+L311+L327+L335+L336+L337+L348+L318</f>
        <v>0</v>
      </c>
      <c r="M215" s="479">
        <f t="shared" si="125"/>
        <v>0</v>
      </c>
      <c r="N215" s="481"/>
      <c r="O215" s="481"/>
      <c r="P215" s="481"/>
      <c r="Q215" s="481"/>
      <c r="R215" s="481"/>
      <c r="S215" s="481"/>
      <c r="T215" s="481"/>
      <c r="U215" s="481"/>
      <c r="V215" s="481"/>
      <c r="W215" s="481"/>
      <c r="X215" s="482"/>
      <c r="Y215" s="483"/>
      <c r="Z215" s="483"/>
      <c r="AA215" s="483"/>
      <c r="AB215" s="483"/>
      <c r="AC215" s="483"/>
      <c r="AD215" s="483"/>
      <c r="AE215" s="483"/>
      <c r="AF215" s="483"/>
      <c r="AG215" s="484"/>
      <c r="AH215" s="519">
        <f>AH216+AH242+AH249+AH250+AH285+AH286+AH295+AH296+AH297+AH304+AH311+AH327+AH335+AH336+AH337+AH348+AH318</f>
        <v>0</v>
      </c>
      <c r="AI215" s="494"/>
      <c r="AJ215" s="436"/>
      <c r="AK215" s="578" t="str">
        <f t="shared" si="99"/>
        <v/>
      </c>
      <c r="AL215" s="435" t="str">
        <f t="shared" si="100"/>
        <v/>
      </c>
      <c r="AM215" s="463">
        <f t="shared" si="101"/>
        <v>0</v>
      </c>
      <c r="AN215" s="463" t="str">
        <f t="shared" si="102"/>
        <v/>
      </c>
      <c r="AO215" s="478" t="str">
        <f t="shared" si="103"/>
        <v/>
      </c>
      <c r="AP215" s="478" t="str">
        <f t="shared" si="104"/>
        <v/>
      </c>
      <c r="AQ215" s="478" t="str">
        <f t="shared" si="105"/>
        <v/>
      </c>
    </row>
    <row r="216" spans="1:43" ht="41.25" customHeight="1">
      <c r="A216" s="527" t="s">
        <v>650</v>
      </c>
      <c r="B216" s="528" t="s">
        <v>651</v>
      </c>
      <c r="C216" s="444"/>
      <c r="D216" s="587">
        <f>D217+D226+D234</f>
        <v>0</v>
      </c>
      <c r="E216" s="587">
        <f>E217+E226+E234</f>
        <v>0</v>
      </c>
      <c r="F216" s="588"/>
      <c r="G216" s="589">
        <f t="shared" ref="G216:H216" si="126">G217+G226+G234</f>
        <v>0</v>
      </c>
      <c r="H216" s="589">
        <f t="shared" si="126"/>
        <v>0</v>
      </c>
      <c r="I216" s="480"/>
      <c r="J216" s="590"/>
      <c r="K216" s="590"/>
      <c r="L216" s="479">
        <f t="shared" ref="L216:M216" si="127">L217+L226+L234</f>
        <v>0</v>
      </c>
      <c r="M216" s="479">
        <f t="shared" si="127"/>
        <v>0</v>
      </c>
      <c r="N216" s="481"/>
      <c r="O216" s="481"/>
      <c r="P216" s="481"/>
      <c r="Q216" s="481"/>
      <c r="R216" s="481"/>
      <c r="S216" s="481"/>
      <c r="T216" s="481"/>
      <c r="U216" s="481"/>
      <c r="V216" s="481"/>
      <c r="W216" s="481"/>
      <c r="X216" s="482"/>
      <c r="Y216" s="483"/>
      <c r="Z216" s="483"/>
      <c r="AA216" s="483"/>
      <c r="AB216" s="483"/>
      <c r="AC216" s="483"/>
      <c r="AD216" s="483"/>
      <c r="AE216" s="483"/>
      <c r="AF216" s="483"/>
      <c r="AG216" s="484"/>
      <c r="AH216" s="519">
        <f>AH217+AH226+AH234</f>
        <v>0</v>
      </c>
      <c r="AI216" s="494"/>
      <c r="AJ216" s="436"/>
      <c r="AK216" s="578" t="str">
        <f t="shared" si="99"/>
        <v/>
      </c>
      <c r="AL216" s="435" t="str">
        <f t="shared" si="100"/>
        <v/>
      </c>
      <c r="AM216" s="463">
        <f t="shared" si="101"/>
        <v>0</v>
      </c>
      <c r="AN216" s="463" t="str">
        <f t="shared" si="102"/>
        <v/>
      </c>
      <c r="AO216" s="478" t="str">
        <f t="shared" si="103"/>
        <v/>
      </c>
      <c r="AP216" s="478" t="str">
        <f t="shared" si="104"/>
        <v/>
      </c>
      <c r="AQ216" s="478" t="str">
        <f t="shared" si="105"/>
        <v/>
      </c>
    </row>
    <row r="217" spans="1:43" ht="41.25" customHeight="1">
      <c r="A217" s="527" t="s">
        <v>1903</v>
      </c>
      <c r="B217" s="528" t="s">
        <v>1457</v>
      </c>
      <c r="C217" s="442"/>
      <c r="D217" s="587">
        <f>SUM(D218:D225)</f>
        <v>0</v>
      </c>
      <c r="E217" s="587">
        <f>SUM(E218:E225)</f>
        <v>0</v>
      </c>
      <c r="F217" s="588" t="e">
        <f t="shared" si="61"/>
        <v>#DIV/0!</v>
      </c>
      <c r="G217" s="589">
        <f t="shared" ref="G217:H217" si="128">SUM(G218:G225)</f>
        <v>0</v>
      </c>
      <c r="H217" s="589">
        <f t="shared" si="128"/>
        <v>0</v>
      </c>
      <c r="I217" s="480" t="e">
        <f t="shared" si="62"/>
        <v>#DIV/0!</v>
      </c>
      <c r="J217" s="590"/>
      <c r="K217" s="590"/>
      <c r="L217" s="479">
        <f t="shared" ref="L217:M217" si="129">SUM(L218:L225)</f>
        <v>0</v>
      </c>
      <c r="M217" s="479">
        <f t="shared" si="129"/>
        <v>0</v>
      </c>
      <c r="N217" s="481"/>
      <c r="O217" s="481"/>
      <c r="P217" s="481"/>
      <c r="Q217" s="481"/>
      <c r="R217" s="481"/>
      <c r="S217" s="481"/>
      <c r="T217" s="481"/>
      <c r="U217" s="481"/>
      <c r="V217" s="481"/>
      <c r="W217" s="481"/>
      <c r="X217" s="482"/>
      <c r="Y217" s="483"/>
      <c r="Z217" s="483"/>
      <c r="AA217" s="483"/>
      <c r="AB217" s="483"/>
      <c r="AC217" s="483"/>
      <c r="AD217" s="483"/>
      <c r="AE217" s="483"/>
      <c r="AF217" s="483"/>
      <c r="AG217" s="484"/>
      <c r="AH217" s="519">
        <f>SUM(AH218:AH225)</f>
        <v>0</v>
      </c>
      <c r="AI217" s="494"/>
      <c r="AJ217" s="436"/>
      <c r="AK217" s="578" t="str">
        <f t="shared" si="99"/>
        <v/>
      </c>
      <c r="AL217" s="435" t="str">
        <f t="shared" si="100"/>
        <v/>
      </c>
      <c r="AM217" s="463">
        <f t="shared" si="101"/>
        <v>0</v>
      </c>
      <c r="AN217" s="463" t="str">
        <f t="shared" si="102"/>
        <v/>
      </c>
      <c r="AO217" s="478" t="str">
        <f t="shared" si="103"/>
        <v/>
      </c>
      <c r="AP217" s="478" t="str">
        <f t="shared" si="104"/>
        <v/>
      </c>
      <c r="AQ217" s="478" t="str">
        <f t="shared" si="105"/>
        <v/>
      </c>
    </row>
    <row r="218" spans="1:43" ht="41.25" customHeight="1">
      <c r="A218" s="498" t="s">
        <v>2056</v>
      </c>
      <c r="B218" s="500" t="s">
        <v>1393</v>
      </c>
      <c r="C218" s="503"/>
      <c r="D218" s="437"/>
      <c r="E218" s="437"/>
      <c r="F218" s="588" t="e">
        <f t="shared" si="61"/>
        <v>#DIV/0!</v>
      </c>
      <c r="G218" s="438"/>
      <c r="H218" s="438"/>
      <c r="I218" s="480" t="e">
        <f t="shared" si="62"/>
        <v>#DIV/0!</v>
      </c>
      <c r="J218" s="588"/>
      <c r="K218" s="588"/>
      <c r="L218" s="437"/>
      <c r="M218" s="437"/>
      <c r="N218" s="481"/>
      <c r="O218" s="481"/>
      <c r="P218" s="481"/>
      <c r="Q218" s="481"/>
      <c r="R218" s="481"/>
      <c r="S218" s="481"/>
      <c r="T218" s="481"/>
      <c r="U218" s="481"/>
      <c r="V218" s="481"/>
      <c r="W218" s="481"/>
      <c r="X218" s="482"/>
      <c r="Y218" s="483"/>
      <c r="Z218" s="483"/>
      <c r="AA218" s="483"/>
      <c r="AB218" s="483"/>
      <c r="AC218" s="483"/>
      <c r="AD218" s="483"/>
      <c r="AE218" s="483"/>
      <c r="AF218" s="483"/>
      <c r="AG218" s="484"/>
      <c r="AH218" s="436">
        <f t="shared" ref="AH218:AH225" si="130">(L218*M218)/100000</f>
        <v>0</v>
      </c>
      <c r="AI218" s="494"/>
      <c r="AJ218" s="436"/>
      <c r="AK218" s="578" t="str">
        <f t="shared" si="99"/>
        <v/>
      </c>
      <c r="AL218" s="435" t="str">
        <f t="shared" si="100"/>
        <v/>
      </c>
      <c r="AM218" s="463">
        <f t="shared" si="101"/>
        <v>0</v>
      </c>
      <c r="AN218" s="463" t="str">
        <f t="shared" si="102"/>
        <v/>
      </c>
      <c r="AO218" s="478" t="str">
        <f t="shared" si="103"/>
        <v/>
      </c>
      <c r="AP218" s="478" t="str">
        <f t="shared" si="104"/>
        <v/>
      </c>
      <c r="AQ218" s="478" t="str">
        <f t="shared" si="105"/>
        <v/>
      </c>
    </row>
    <row r="219" spans="1:43" ht="41.25" customHeight="1">
      <c r="A219" s="498" t="s">
        <v>2057</v>
      </c>
      <c r="B219" s="500" t="s">
        <v>1542</v>
      </c>
      <c r="C219" s="503"/>
      <c r="D219" s="437"/>
      <c r="E219" s="437"/>
      <c r="F219" s="588" t="e">
        <f t="shared" si="61"/>
        <v>#DIV/0!</v>
      </c>
      <c r="G219" s="438"/>
      <c r="H219" s="438"/>
      <c r="I219" s="480" t="e">
        <f t="shared" si="62"/>
        <v>#DIV/0!</v>
      </c>
      <c r="J219" s="588"/>
      <c r="K219" s="588"/>
      <c r="L219" s="437"/>
      <c r="M219" s="437"/>
      <c r="N219" s="481"/>
      <c r="O219" s="481"/>
      <c r="P219" s="481"/>
      <c r="Q219" s="481"/>
      <c r="R219" s="481"/>
      <c r="S219" s="481"/>
      <c r="T219" s="481"/>
      <c r="U219" s="481"/>
      <c r="V219" s="481"/>
      <c r="W219" s="481"/>
      <c r="X219" s="482"/>
      <c r="Y219" s="483"/>
      <c r="Z219" s="483"/>
      <c r="AA219" s="483"/>
      <c r="AB219" s="483"/>
      <c r="AC219" s="483"/>
      <c r="AD219" s="483"/>
      <c r="AE219" s="483"/>
      <c r="AF219" s="483"/>
      <c r="AG219" s="484"/>
      <c r="AH219" s="436">
        <f t="shared" si="130"/>
        <v>0</v>
      </c>
      <c r="AI219" s="494"/>
      <c r="AJ219" s="436"/>
      <c r="AK219" s="578" t="str">
        <f t="shared" si="99"/>
        <v/>
      </c>
      <c r="AL219" s="435" t="str">
        <f t="shared" si="100"/>
        <v/>
      </c>
      <c r="AM219" s="463">
        <f t="shared" si="101"/>
        <v>0</v>
      </c>
      <c r="AN219" s="463" t="str">
        <f t="shared" si="102"/>
        <v/>
      </c>
      <c r="AO219" s="478" t="str">
        <f t="shared" si="103"/>
        <v/>
      </c>
      <c r="AP219" s="478" t="str">
        <f t="shared" si="104"/>
        <v/>
      </c>
      <c r="AQ219" s="478" t="str">
        <f t="shared" si="105"/>
        <v/>
      </c>
    </row>
    <row r="220" spans="1:43" ht="41.25" customHeight="1">
      <c r="A220" s="498" t="s">
        <v>2058</v>
      </c>
      <c r="B220" s="500" t="s">
        <v>1543</v>
      </c>
      <c r="C220" s="503"/>
      <c r="D220" s="437"/>
      <c r="E220" s="437"/>
      <c r="F220" s="588" t="e">
        <f t="shared" si="61"/>
        <v>#DIV/0!</v>
      </c>
      <c r="G220" s="438"/>
      <c r="H220" s="438"/>
      <c r="I220" s="480" t="e">
        <f t="shared" si="62"/>
        <v>#DIV/0!</v>
      </c>
      <c r="J220" s="588"/>
      <c r="K220" s="588"/>
      <c r="L220" s="437"/>
      <c r="M220" s="437"/>
      <c r="N220" s="481"/>
      <c r="O220" s="481"/>
      <c r="P220" s="481"/>
      <c r="Q220" s="481"/>
      <c r="R220" s="481"/>
      <c r="S220" s="481"/>
      <c r="T220" s="481"/>
      <c r="U220" s="481"/>
      <c r="V220" s="481"/>
      <c r="W220" s="481"/>
      <c r="X220" s="482"/>
      <c r="Y220" s="483"/>
      <c r="Z220" s="483"/>
      <c r="AA220" s="483"/>
      <c r="AB220" s="483"/>
      <c r="AC220" s="483"/>
      <c r="AD220" s="483"/>
      <c r="AE220" s="483"/>
      <c r="AF220" s="483"/>
      <c r="AG220" s="484"/>
      <c r="AH220" s="436">
        <f t="shared" si="130"/>
        <v>0</v>
      </c>
      <c r="AI220" s="494"/>
      <c r="AJ220" s="436"/>
      <c r="AK220" s="578" t="str">
        <f t="shared" si="99"/>
        <v/>
      </c>
      <c r="AL220" s="435" t="str">
        <f t="shared" si="100"/>
        <v/>
      </c>
      <c r="AM220" s="463">
        <f t="shared" si="101"/>
        <v>0</v>
      </c>
      <c r="AN220" s="463" t="str">
        <f t="shared" si="102"/>
        <v/>
      </c>
      <c r="AO220" s="478" t="str">
        <f t="shared" si="103"/>
        <v/>
      </c>
      <c r="AP220" s="478" t="str">
        <f t="shared" si="104"/>
        <v/>
      </c>
      <c r="AQ220" s="478" t="str">
        <f t="shared" si="105"/>
        <v/>
      </c>
    </row>
    <row r="221" spans="1:43" ht="41.25" customHeight="1">
      <c r="A221" s="498" t="s">
        <v>2059</v>
      </c>
      <c r="B221" s="500" t="s">
        <v>1551</v>
      </c>
      <c r="C221" s="503"/>
      <c r="D221" s="437"/>
      <c r="E221" s="437"/>
      <c r="F221" s="588" t="e">
        <f t="shared" si="61"/>
        <v>#DIV/0!</v>
      </c>
      <c r="G221" s="438"/>
      <c r="H221" s="438"/>
      <c r="I221" s="480" t="e">
        <f t="shared" si="62"/>
        <v>#DIV/0!</v>
      </c>
      <c r="J221" s="588"/>
      <c r="K221" s="588"/>
      <c r="L221" s="437"/>
      <c r="M221" s="437"/>
      <c r="N221" s="481"/>
      <c r="O221" s="481"/>
      <c r="P221" s="481"/>
      <c r="Q221" s="481"/>
      <c r="R221" s="481"/>
      <c r="S221" s="481"/>
      <c r="T221" s="481"/>
      <c r="U221" s="481"/>
      <c r="V221" s="481"/>
      <c r="W221" s="481"/>
      <c r="X221" s="482"/>
      <c r="Y221" s="483"/>
      <c r="Z221" s="483"/>
      <c r="AA221" s="483"/>
      <c r="AB221" s="483"/>
      <c r="AC221" s="483"/>
      <c r="AD221" s="483"/>
      <c r="AE221" s="483"/>
      <c r="AF221" s="483"/>
      <c r="AG221" s="484"/>
      <c r="AH221" s="436">
        <f t="shared" si="130"/>
        <v>0</v>
      </c>
      <c r="AI221" s="494"/>
      <c r="AJ221" s="436"/>
      <c r="AK221" s="578" t="str">
        <f t="shared" si="99"/>
        <v/>
      </c>
      <c r="AL221" s="435" t="str">
        <f t="shared" si="100"/>
        <v/>
      </c>
      <c r="AM221" s="463">
        <f t="shared" si="101"/>
        <v>0</v>
      </c>
      <c r="AN221" s="463" t="str">
        <f t="shared" si="102"/>
        <v/>
      </c>
      <c r="AO221" s="478" t="str">
        <f t="shared" si="103"/>
        <v/>
      </c>
      <c r="AP221" s="478" t="str">
        <f t="shared" si="104"/>
        <v/>
      </c>
      <c r="AQ221" s="478" t="str">
        <f t="shared" si="105"/>
        <v/>
      </c>
    </row>
    <row r="222" spans="1:43" ht="41.25" customHeight="1">
      <c r="A222" s="498" t="s">
        <v>2060</v>
      </c>
      <c r="B222" s="500" t="s">
        <v>1554</v>
      </c>
      <c r="C222" s="503"/>
      <c r="D222" s="437"/>
      <c r="E222" s="437"/>
      <c r="F222" s="588" t="e">
        <f t="shared" si="61"/>
        <v>#DIV/0!</v>
      </c>
      <c r="G222" s="438"/>
      <c r="H222" s="438"/>
      <c r="I222" s="480" t="e">
        <f t="shared" si="62"/>
        <v>#DIV/0!</v>
      </c>
      <c r="J222" s="588"/>
      <c r="K222" s="588"/>
      <c r="L222" s="437"/>
      <c r="M222" s="437"/>
      <c r="N222" s="481"/>
      <c r="O222" s="481"/>
      <c r="P222" s="481"/>
      <c r="Q222" s="481"/>
      <c r="R222" s="481"/>
      <c r="S222" s="481"/>
      <c r="T222" s="481"/>
      <c r="U222" s="481"/>
      <c r="V222" s="481"/>
      <c r="W222" s="481"/>
      <c r="X222" s="482"/>
      <c r="Y222" s="483"/>
      <c r="Z222" s="483"/>
      <c r="AA222" s="483"/>
      <c r="AB222" s="483"/>
      <c r="AC222" s="483"/>
      <c r="AD222" s="483"/>
      <c r="AE222" s="483"/>
      <c r="AF222" s="483"/>
      <c r="AG222" s="484"/>
      <c r="AH222" s="436">
        <f t="shared" si="130"/>
        <v>0</v>
      </c>
      <c r="AI222" s="494"/>
      <c r="AJ222" s="436"/>
      <c r="AK222" s="578" t="str">
        <f t="shared" si="99"/>
        <v/>
      </c>
      <c r="AL222" s="435" t="str">
        <f t="shared" si="100"/>
        <v/>
      </c>
      <c r="AM222" s="463">
        <f t="shared" si="101"/>
        <v>0</v>
      </c>
      <c r="AN222" s="463" t="str">
        <f t="shared" si="102"/>
        <v/>
      </c>
      <c r="AO222" s="478" t="str">
        <f t="shared" si="103"/>
        <v/>
      </c>
      <c r="AP222" s="478" t="str">
        <f t="shared" si="104"/>
        <v/>
      </c>
      <c r="AQ222" s="478" t="str">
        <f t="shared" si="105"/>
        <v/>
      </c>
    </row>
    <row r="223" spans="1:43" ht="41.25" customHeight="1">
      <c r="A223" s="498" t="s">
        <v>2061</v>
      </c>
      <c r="B223" s="500" t="s">
        <v>748</v>
      </c>
      <c r="C223" s="503"/>
      <c r="D223" s="437"/>
      <c r="E223" s="437"/>
      <c r="F223" s="588" t="e">
        <f t="shared" ref="F223:F283" si="131">E223/D223*100</f>
        <v>#DIV/0!</v>
      </c>
      <c r="G223" s="438"/>
      <c r="H223" s="438"/>
      <c r="I223" s="480" t="e">
        <f t="shared" ref="I223:I283" si="132">H223/G223*100</f>
        <v>#DIV/0!</v>
      </c>
      <c r="J223" s="588"/>
      <c r="K223" s="588"/>
      <c r="L223" s="437"/>
      <c r="M223" s="437"/>
      <c r="N223" s="481"/>
      <c r="O223" s="481"/>
      <c r="P223" s="481"/>
      <c r="Q223" s="481"/>
      <c r="R223" s="481"/>
      <c r="S223" s="481"/>
      <c r="T223" s="481"/>
      <c r="U223" s="481"/>
      <c r="V223" s="481"/>
      <c r="W223" s="481"/>
      <c r="X223" s="482"/>
      <c r="Y223" s="483"/>
      <c r="Z223" s="483"/>
      <c r="AA223" s="483"/>
      <c r="AB223" s="483"/>
      <c r="AC223" s="483"/>
      <c r="AD223" s="483"/>
      <c r="AE223" s="483"/>
      <c r="AF223" s="483"/>
      <c r="AG223" s="484"/>
      <c r="AH223" s="436">
        <f t="shared" si="130"/>
        <v>0</v>
      </c>
      <c r="AI223" s="494"/>
      <c r="AJ223" s="436"/>
      <c r="AK223" s="578" t="str">
        <f t="shared" si="99"/>
        <v/>
      </c>
      <c r="AL223" s="435" t="str">
        <f t="shared" si="100"/>
        <v/>
      </c>
      <c r="AM223" s="463">
        <f t="shared" si="101"/>
        <v>0</v>
      </c>
      <c r="AN223" s="463" t="str">
        <f t="shared" si="102"/>
        <v/>
      </c>
      <c r="AO223" s="478" t="str">
        <f t="shared" si="103"/>
        <v/>
      </c>
      <c r="AP223" s="478" t="str">
        <f t="shared" si="104"/>
        <v/>
      </c>
      <c r="AQ223" s="478" t="str">
        <f t="shared" si="105"/>
        <v/>
      </c>
    </row>
    <row r="224" spans="1:43" ht="41.25" customHeight="1">
      <c r="A224" s="498" t="s">
        <v>2062</v>
      </c>
      <c r="B224" s="500" t="s">
        <v>1555</v>
      </c>
      <c r="C224" s="503"/>
      <c r="D224" s="437"/>
      <c r="E224" s="437"/>
      <c r="F224" s="588" t="e">
        <f t="shared" si="131"/>
        <v>#DIV/0!</v>
      </c>
      <c r="G224" s="438"/>
      <c r="H224" s="438"/>
      <c r="I224" s="480" t="e">
        <f t="shared" si="132"/>
        <v>#DIV/0!</v>
      </c>
      <c r="J224" s="588"/>
      <c r="K224" s="588"/>
      <c r="L224" s="437"/>
      <c r="M224" s="437"/>
      <c r="N224" s="481"/>
      <c r="O224" s="481"/>
      <c r="P224" s="481"/>
      <c r="Q224" s="481"/>
      <c r="R224" s="481"/>
      <c r="S224" s="481"/>
      <c r="T224" s="481"/>
      <c r="U224" s="481"/>
      <c r="V224" s="481"/>
      <c r="W224" s="481"/>
      <c r="X224" s="482"/>
      <c r="Y224" s="483"/>
      <c r="Z224" s="483"/>
      <c r="AA224" s="483"/>
      <c r="AB224" s="483"/>
      <c r="AC224" s="483"/>
      <c r="AD224" s="483"/>
      <c r="AE224" s="483"/>
      <c r="AF224" s="483"/>
      <c r="AG224" s="484"/>
      <c r="AH224" s="436">
        <f t="shared" si="130"/>
        <v>0</v>
      </c>
      <c r="AI224" s="494"/>
      <c r="AJ224" s="436"/>
      <c r="AK224" s="578" t="str">
        <f t="shared" si="99"/>
        <v/>
      </c>
      <c r="AL224" s="435" t="str">
        <f t="shared" si="100"/>
        <v/>
      </c>
      <c r="AM224" s="463">
        <f t="shared" si="101"/>
        <v>0</v>
      </c>
      <c r="AN224" s="463" t="str">
        <f t="shared" si="102"/>
        <v/>
      </c>
      <c r="AO224" s="478" t="str">
        <f t="shared" si="103"/>
        <v/>
      </c>
      <c r="AP224" s="478" t="str">
        <f t="shared" si="104"/>
        <v/>
      </c>
      <c r="AQ224" s="478" t="str">
        <f t="shared" si="105"/>
        <v/>
      </c>
    </row>
    <row r="225" spans="1:43" ht="41.25" customHeight="1">
      <c r="A225" s="498" t="s">
        <v>2063</v>
      </c>
      <c r="B225" s="500" t="s">
        <v>1399</v>
      </c>
      <c r="C225" s="503"/>
      <c r="D225" s="437"/>
      <c r="E225" s="437"/>
      <c r="F225" s="588" t="e">
        <f t="shared" si="131"/>
        <v>#DIV/0!</v>
      </c>
      <c r="G225" s="438"/>
      <c r="H225" s="438"/>
      <c r="I225" s="480" t="e">
        <f t="shared" si="132"/>
        <v>#DIV/0!</v>
      </c>
      <c r="J225" s="588"/>
      <c r="K225" s="588"/>
      <c r="L225" s="437"/>
      <c r="M225" s="437"/>
      <c r="N225" s="481"/>
      <c r="O225" s="481"/>
      <c r="P225" s="481"/>
      <c r="Q225" s="481"/>
      <c r="R225" s="481"/>
      <c r="S225" s="481"/>
      <c r="T225" s="481"/>
      <c r="U225" s="481"/>
      <c r="V225" s="481"/>
      <c r="W225" s="481"/>
      <c r="X225" s="482"/>
      <c r="Y225" s="483"/>
      <c r="Z225" s="483"/>
      <c r="AA225" s="483"/>
      <c r="AB225" s="483"/>
      <c r="AC225" s="483"/>
      <c r="AD225" s="483"/>
      <c r="AE225" s="483"/>
      <c r="AF225" s="483"/>
      <c r="AG225" s="484"/>
      <c r="AH225" s="436">
        <f t="shared" si="130"/>
        <v>0</v>
      </c>
      <c r="AI225" s="494"/>
      <c r="AJ225" s="436"/>
      <c r="AK225" s="578" t="str">
        <f t="shared" si="99"/>
        <v/>
      </c>
      <c r="AL225" s="435" t="str">
        <f t="shared" si="100"/>
        <v/>
      </c>
      <c r="AM225" s="463">
        <f t="shared" si="101"/>
        <v>0</v>
      </c>
      <c r="AN225" s="463" t="str">
        <f t="shared" si="102"/>
        <v/>
      </c>
      <c r="AO225" s="478" t="str">
        <f t="shared" si="103"/>
        <v/>
      </c>
      <c r="AP225" s="478" t="str">
        <f t="shared" si="104"/>
        <v/>
      </c>
      <c r="AQ225" s="478" t="str">
        <f t="shared" si="105"/>
        <v/>
      </c>
    </row>
    <row r="226" spans="1:43" ht="41.25" customHeight="1">
      <c r="A226" s="527" t="s">
        <v>1904</v>
      </c>
      <c r="B226" s="528" t="s">
        <v>1355</v>
      </c>
      <c r="C226" s="442"/>
      <c r="D226" s="587">
        <f>SUM(D227:D233)</f>
        <v>0</v>
      </c>
      <c r="E226" s="587">
        <f>SUM(E227:E233)</f>
        <v>0</v>
      </c>
      <c r="F226" s="588" t="e">
        <f t="shared" si="131"/>
        <v>#DIV/0!</v>
      </c>
      <c r="G226" s="589">
        <f t="shared" ref="G226:H226" si="133">SUM(G227:G233)</f>
        <v>0</v>
      </c>
      <c r="H226" s="589">
        <f t="shared" si="133"/>
        <v>0</v>
      </c>
      <c r="I226" s="480" t="e">
        <f t="shared" si="132"/>
        <v>#DIV/0!</v>
      </c>
      <c r="J226" s="590"/>
      <c r="K226" s="590"/>
      <c r="L226" s="479">
        <f t="shared" ref="L226:M226" si="134">SUM(L227:L233)</f>
        <v>0</v>
      </c>
      <c r="M226" s="479">
        <f t="shared" si="134"/>
        <v>0</v>
      </c>
      <c r="N226" s="481"/>
      <c r="O226" s="481"/>
      <c r="P226" s="481"/>
      <c r="Q226" s="481"/>
      <c r="R226" s="481"/>
      <c r="S226" s="481"/>
      <c r="T226" s="481"/>
      <c r="U226" s="481"/>
      <c r="V226" s="481"/>
      <c r="W226" s="481"/>
      <c r="X226" s="482"/>
      <c r="Y226" s="483"/>
      <c r="Z226" s="483"/>
      <c r="AA226" s="483"/>
      <c r="AB226" s="483"/>
      <c r="AC226" s="483"/>
      <c r="AD226" s="483"/>
      <c r="AE226" s="483"/>
      <c r="AF226" s="483"/>
      <c r="AG226" s="484"/>
      <c r="AH226" s="519">
        <f>SUM(AH227:AH233)</f>
        <v>0</v>
      </c>
      <c r="AI226" s="494"/>
      <c r="AJ226" s="436"/>
      <c r="AK226" s="578" t="str">
        <f t="shared" si="99"/>
        <v/>
      </c>
      <c r="AL226" s="435" t="str">
        <f t="shared" si="100"/>
        <v/>
      </c>
      <c r="AM226" s="463">
        <f t="shared" si="101"/>
        <v>0</v>
      </c>
      <c r="AN226" s="463" t="str">
        <f t="shared" si="102"/>
        <v/>
      </c>
      <c r="AO226" s="478" t="str">
        <f t="shared" si="103"/>
        <v/>
      </c>
      <c r="AP226" s="478" t="str">
        <f t="shared" si="104"/>
        <v/>
      </c>
      <c r="AQ226" s="478" t="str">
        <f t="shared" si="105"/>
        <v/>
      </c>
    </row>
    <row r="227" spans="1:43" ht="41.25" customHeight="1">
      <c r="A227" s="498" t="s">
        <v>2064</v>
      </c>
      <c r="B227" s="500" t="s">
        <v>1393</v>
      </c>
      <c r="C227" s="499"/>
      <c r="D227" s="437"/>
      <c r="E227" s="437"/>
      <c r="F227" s="588" t="e">
        <f t="shared" si="131"/>
        <v>#DIV/0!</v>
      </c>
      <c r="G227" s="438"/>
      <c r="H227" s="438"/>
      <c r="I227" s="480" t="e">
        <f t="shared" si="132"/>
        <v>#DIV/0!</v>
      </c>
      <c r="J227" s="588"/>
      <c r="K227" s="588"/>
      <c r="L227" s="437"/>
      <c r="M227" s="437"/>
      <c r="N227" s="481"/>
      <c r="O227" s="481"/>
      <c r="P227" s="481"/>
      <c r="Q227" s="481"/>
      <c r="R227" s="481"/>
      <c r="S227" s="481"/>
      <c r="T227" s="481"/>
      <c r="U227" s="481"/>
      <c r="V227" s="481"/>
      <c r="W227" s="481"/>
      <c r="X227" s="482"/>
      <c r="Y227" s="483"/>
      <c r="Z227" s="483"/>
      <c r="AA227" s="483"/>
      <c r="AB227" s="483"/>
      <c r="AC227" s="483"/>
      <c r="AD227" s="483"/>
      <c r="AE227" s="483"/>
      <c r="AF227" s="483"/>
      <c r="AG227" s="484"/>
      <c r="AH227" s="436">
        <f t="shared" ref="AH227:AH233" si="135">(L227*M227)/100000</f>
        <v>0</v>
      </c>
      <c r="AI227" s="494"/>
      <c r="AJ227" s="436"/>
      <c r="AK227" s="578" t="str">
        <f t="shared" si="99"/>
        <v/>
      </c>
      <c r="AL227" s="435" t="str">
        <f t="shared" si="100"/>
        <v/>
      </c>
      <c r="AM227" s="463">
        <f t="shared" si="101"/>
        <v>0</v>
      </c>
      <c r="AN227" s="463" t="str">
        <f t="shared" si="102"/>
        <v/>
      </c>
      <c r="AO227" s="478" t="str">
        <f t="shared" si="103"/>
        <v/>
      </c>
      <c r="AP227" s="478" t="str">
        <f t="shared" si="104"/>
        <v/>
      </c>
      <c r="AQ227" s="478" t="str">
        <f t="shared" si="105"/>
        <v/>
      </c>
    </row>
    <row r="228" spans="1:43" ht="41.25" customHeight="1">
      <c r="A228" s="498" t="s">
        <v>2065</v>
      </c>
      <c r="B228" s="500" t="s">
        <v>1542</v>
      </c>
      <c r="C228" s="503"/>
      <c r="D228" s="437"/>
      <c r="E228" s="437"/>
      <c r="F228" s="588" t="e">
        <f t="shared" si="131"/>
        <v>#DIV/0!</v>
      </c>
      <c r="G228" s="438"/>
      <c r="H228" s="438"/>
      <c r="I228" s="480" t="e">
        <f t="shared" si="132"/>
        <v>#DIV/0!</v>
      </c>
      <c r="J228" s="588"/>
      <c r="K228" s="588"/>
      <c r="L228" s="437"/>
      <c r="M228" s="437"/>
      <c r="N228" s="481"/>
      <c r="O228" s="481"/>
      <c r="P228" s="481"/>
      <c r="Q228" s="481"/>
      <c r="R228" s="481"/>
      <c r="S228" s="481"/>
      <c r="T228" s="481"/>
      <c r="U228" s="481"/>
      <c r="V228" s="481"/>
      <c r="W228" s="481"/>
      <c r="X228" s="482"/>
      <c r="Y228" s="483"/>
      <c r="Z228" s="483"/>
      <c r="AA228" s="483"/>
      <c r="AB228" s="483"/>
      <c r="AC228" s="483"/>
      <c r="AD228" s="483"/>
      <c r="AE228" s="483"/>
      <c r="AF228" s="483"/>
      <c r="AG228" s="484"/>
      <c r="AH228" s="436">
        <f t="shared" si="135"/>
        <v>0</v>
      </c>
      <c r="AI228" s="494"/>
      <c r="AJ228" s="436"/>
      <c r="AK228" s="578" t="str">
        <f t="shared" si="99"/>
        <v/>
      </c>
      <c r="AL228" s="435" t="str">
        <f t="shared" si="100"/>
        <v/>
      </c>
      <c r="AM228" s="463">
        <f t="shared" si="101"/>
        <v>0</v>
      </c>
      <c r="AN228" s="463" t="str">
        <f t="shared" si="102"/>
        <v/>
      </c>
      <c r="AO228" s="478" t="str">
        <f t="shared" si="103"/>
        <v/>
      </c>
      <c r="AP228" s="478" t="str">
        <f t="shared" si="104"/>
        <v/>
      </c>
      <c r="AQ228" s="478" t="str">
        <f t="shared" si="105"/>
        <v/>
      </c>
    </row>
    <row r="229" spans="1:43" ht="41.25" customHeight="1">
      <c r="A229" s="498" t="s">
        <v>2066</v>
      </c>
      <c r="B229" s="500" t="s">
        <v>1543</v>
      </c>
      <c r="C229" s="503"/>
      <c r="D229" s="437"/>
      <c r="E229" s="437"/>
      <c r="F229" s="588" t="e">
        <f t="shared" si="131"/>
        <v>#DIV/0!</v>
      </c>
      <c r="G229" s="438"/>
      <c r="H229" s="438"/>
      <c r="I229" s="480" t="e">
        <f t="shared" si="132"/>
        <v>#DIV/0!</v>
      </c>
      <c r="J229" s="588"/>
      <c r="K229" s="588"/>
      <c r="L229" s="437"/>
      <c r="M229" s="437"/>
      <c r="N229" s="481"/>
      <c r="O229" s="481"/>
      <c r="P229" s="481"/>
      <c r="Q229" s="481"/>
      <c r="R229" s="481"/>
      <c r="S229" s="481"/>
      <c r="T229" s="481"/>
      <c r="U229" s="481"/>
      <c r="V229" s="481"/>
      <c r="W229" s="481"/>
      <c r="X229" s="482"/>
      <c r="Y229" s="483"/>
      <c r="Z229" s="483"/>
      <c r="AA229" s="483"/>
      <c r="AB229" s="483"/>
      <c r="AC229" s="483"/>
      <c r="AD229" s="483"/>
      <c r="AE229" s="483"/>
      <c r="AF229" s="483"/>
      <c r="AG229" s="484"/>
      <c r="AH229" s="436">
        <f t="shared" si="135"/>
        <v>0</v>
      </c>
      <c r="AI229" s="494"/>
      <c r="AJ229" s="436"/>
      <c r="AK229" s="578" t="str">
        <f t="shared" si="99"/>
        <v/>
      </c>
      <c r="AL229" s="435" t="str">
        <f t="shared" si="100"/>
        <v/>
      </c>
      <c r="AM229" s="463">
        <f t="shared" si="101"/>
        <v>0</v>
      </c>
      <c r="AN229" s="463" t="str">
        <f t="shared" si="102"/>
        <v/>
      </c>
      <c r="AO229" s="478" t="str">
        <f t="shared" si="103"/>
        <v/>
      </c>
      <c r="AP229" s="478" t="str">
        <f t="shared" si="104"/>
        <v/>
      </c>
      <c r="AQ229" s="478" t="str">
        <f t="shared" si="105"/>
        <v/>
      </c>
    </row>
    <row r="230" spans="1:43" ht="41.25" customHeight="1">
      <c r="A230" s="498" t="s">
        <v>2067</v>
      </c>
      <c r="B230" s="500" t="s">
        <v>1551</v>
      </c>
      <c r="C230" s="503"/>
      <c r="D230" s="437"/>
      <c r="E230" s="437"/>
      <c r="F230" s="588" t="e">
        <f t="shared" si="131"/>
        <v>#DIV/0!</v>
      </c>
      <c r="G230" s="438"/>
      <c r="H230" s="438"/>
      <c r="I230" s="480" t="e">
        <f t="shared" si="132"/>
        <v>#DIV/0!</v>
      </c>
      <c r="J230" s="588"/>
      <c r="K230" s="588"/>
      <c r="L230" s="437"/>
      <c r="M230" s="437"/>
      <c r="N230" s="481"/>
      <c r="O230" s="481"/>
      <c r="P230" s="481"/>
      <c r="Q230" s="481"/>
      <c r="R230" s="481"/>
      <c r="S230" s="481"/>
      <c r="T230" s="481"/>
      <c r="U230" s="481"/>
      <c r="V230" s="481"/>
      <c r="W230" s="481"/>
      <c r="X230" s="482"/>
      <c r="Y230" s="483"/>
      <c r="Z230" s="483"/>
      <c r="AA230" s="483"/>
      <c r="AB230" s="483"/>
      <c r="AC230" s="483"/>
      <c r="AD230" s="483"/>
      <c r="AE230" s="483"/>
      <c r="AF230" s="483"/>
      <c r="AG230" s="484"/>
      <c r="AH230" s="436">
        <f t="shared" si="135"/>
        <v>0</v>
      </c>
      <c r="AI230" s="494"/>
      <c r="AJ230" s="436"/>
      <c r="AK230" s="578" t="str">
        <f t="shared" si="99"/>
        <v/>
      </c>
      <c r="AL230" s="435" t="str">
        <f t="shared" si="100"/>
        <v/>
      </c>
      <c r="AM230" s="463">
        <f t="shared" si="101"/>
        <v>0</v>
      </c>
      <c r="AN230" s="463" t="str">
        <f t="shared" si="102"/>
        <v/>
      </c>
      <c r="AO230" s="478" t="str">
        <f t="shared" si="103"/>
        <v/>
      </c>
      <c r="AP230" s="478" t="str">
        <f t="shared" si="104"/>
        <v/>
      </c>
      <c r="AQ230" s="478" t="str">
        <f t="shared" si="105"/>
        <v/>
      </c>
    </row>
    <row r="231" spans="1:43" ht="41.25" customHeight="1">
      <c r="A231" s="498" t="s">
        <v>2068</v>
      </c>
      <c r="B231" s="500" t="s">
        <v>1554</v>
      </c>
      <c r="C231" s="503"/>
      <c r="D231" s="437"/>
      <c r="E231" s="437"/>
      <c r="F231" s="588" t="e">
        <f t="shared" si="131"/>
        <v>#DIV/0!</v>
      </c>
      <c r="G231" s="438"/>
      <c r="H231" s="438"/>
      <c r="I231" s="480" t="e">
        <f t="shared" si="132"/>
        <v>#DIV/0!</v>
      </c>
      <c r="J231" s="588"/>
      <c r="K231" s="588"/>
      <c r="L231" s="437"/>
      <c r="M231" s="437"/>
      <c r="N231" s="481"/>
      <c r="O231" s="481"/>
      <c r="P231" s="481"/>
      <c r="Q231" s="481"/>
      <c r="R231" s="481"/>
      <c r="S231" s="481"/>
      <c r="T231" s="481"/>
      <c r="U231" s="481"/>
      <c r="V231" s="481"/>
      <c r="W231" s="481"/>
      <c r="X231" s="482"/>
      <c r="Y231" s="483"/>
      <c r="Z231" s="483"/>
      <c r="AA231" s="483"/>
      <c r="AB231" s="483"/>
      <c r="AC231" s="483"/>
      <c r="AD231" s="483"/>
      <c r="AE231" s="483"/>
      <c r="AF231" s="483"/>
      <c r="AG231" s="484"/>
      <c r="AH231" s="436">
        <f t="shared" si="135"/>
        <v>0</v>
      </c>
      <c r="AI231" s="494"/>
      <c r="AJ231" s="436"/>
      <c r="AK231" s="578" t="str">
        <f t="shared" si="99"/>
        <v/>
      </c>
      <c r="AL231" s="435" t="str">
        <f t="shared" si="100"/>
        <v/>
      </c>
      <c r="AM231" s="463">
        <f t="shared" si="101"/>
        <v>0</v>
      </c>
      <c r="AN231" s="463" t="str">
        <f t="shared" si="102"/>
        <v/>
      </c>
      <c r="AO231" s="478" t="str">
        <f t="shared" si="103"/>
        <v/>
      </c>
      <c r="AP231" s="478" t="str">
        <f t="shared" si="104"/>
        <v/>
      </c>
      <c r="AQ231" s="478" t="str">
        <f t="shared" si="105"/>
        <v/>
      </c>
    </row>
    <row r="232" spans="1:43" ht="41.25" customHeight="1">
      <c r="A232" s="498" t="s">
        <v>2069</v>
      </c>
      <c r="B232" s="500" t="s">
        <v>1555</v>
      </c>
      <c r="C232" s="503"/>
      <c r="D232" s="437"/>
      <c r="E232" s="437"/>
      <c r="F232" s="588" t="e">
        <f t="shared" si="131"/>
        <v>#DIV/0!</v>
      </c>
      <c r="G232" s="438"/>
      <c r="H232" s="438"/>
      <c r="I232" s="480" t="e">
        <f t="shared" si="132"/>
        <v>#DIV/0!</v>
      </c>
      <c r="J232" s="588"/>
      <c r="K232" s="588"/>
      <c r="L232" s="437"/>
      <c r="M232" s="437"/>
      <c r="N232" s="481"/>
      <c r="O232" s="481"/>
      <c r="P232" s="481"/>
      <c r="Q232" s="481"/>
      <c r="R232" s="481"/>
      <c r="S232" s="481"/>
      <c r="T232" s="481"/>
      <c r="U232" s="481"/>
      <c r="V232" s="481"/>
      <c r="W232" s="481"/>
      <c r="X232" s="482"/>
      <c r="Y232" s="483"/>
      <c r="Z232" s="483"/>
      <c r="AA232" s="483"/>
      <c r="AB232" s="483"/>
      <c r="AC232" s="483"/>
      <c r="AD232" s="483"/>
      <c r="AE232" s="483"/>
      <c r="AF232" s="483"/>
      <c r="AG232" s="484"/>
      <c r="AH232" s="436">
        <f t="shared" si="135"/>
        <v>0</v>
      </c>
      <c r="AI232" s="494"/>
      <c r="AJ232" s="436"/>
      <c r="AK232" s="578" t="str">
        <f t="shared" si="99"/>
        <v/>
      </c>
      <c r="AL232" s="435" t="str">
        <f t="shared" si="100"/>
        <v/>
      </c>
      <c r="AM232" s="463">
        <f t="shared" si="101"/>
        <v>0</v>
      </c>
      <c r="AN232" s="463" t="str">
        <f t="shared" si="102"/>
        <v/>
      </c>
      <c r="AO232" s="478" t="str">
        <f t="shared" si="103"/>
        <v/>
      </c>
      <c r="AP232" s="478" t="str">
        <f t="shared" si="104"/>
        <v/>
      </c>
      <c r="AQ232" s="478" t="str">
        <f t="shared" si="105"/>
        <v/>
      </c>
    </row>
    <row r="233" spans="1:43" ht="41.25" customHeight="1">
      <c r="A233" s="498" t="s">
        <v>2070</v>
      </c>
      <c r="B233" s="500" t="s">
        <v>759</v>
      </c>
      <c r="C233" s="503"/>
      <c r="D233" s="437"/>
      <c r="E233" s="437"/>
      <c r="F233" s="588" t="e">
        <f t="shared" si="131"/>
        <v>#DIV/0!</v>
      </c>
      <c r="G233" s="438"/>
      <c r="H233" s="438"/>
      <c r="I233" s="480" t="e">
        <f t="shared" si="132"/>
        <v>#DIV/0!</v>
      </c>
      <c r="J233" s="588"/>
      <c r="K233" s="588"/>
      <c r="L233" s="437"/>
      <c r="M233" s="437"/>
      <c r="N233" s="481"/>
      <c r="O233" s="481"/>
      <c r="P233" s="481"/>
      <c r="Q233" s="481"/>
      <c r="R233" s="481"/>
      <c r="S233" s="481"/>
      <c r="T233" s="481"/>
      <c r="U233" s="481"/>
      <c r="V233" s="481"/>
      <c r="W233" s="481"/>
      <c r="X233" s="482"/>
      <c r="Y233" s="483"/>
      <c r="Z233" s="483"/>
      <c r="AA233" s="483"/>
      <c r="AB233" s="483"/>
      <c r="AC233" s="483"/>
      <c r="AD233" s="483"/>
      <c r="AE233" s="483"/>
      <c r="AF233" s="483"/>
      <c r="AG233" s="484"/>
      <c r="AH233" s="436">
        <f t="shared" si="135"/>
        <v>0</v>
      </c>
      <c r="AI233" s="494"/>
      <c r="AJ233" s="436"/>
      <c r="AK233" s="578" t="str">
        <f t="shared" si="99"/>
        <v/>
      </c>
      <c r="AL233" s="435" t="str">
        <f t="shared" si="100"/>
        <v/>
      </c>
      <c r="AM233" s="463">
        <f t="shared" si="101"/>
        <v>0</v>
      </c>
      <c r="AN233" s="463" t="str">
        <f t="shared" si="102"/>
        <v/>
      </c>
      <c r="AO233" s="478" t="str">
        <f t="shared" si="103"/>
        <v/>
      </c>
      <c r="AP233" s="478" t="str">
        <f t="shared" si="104"/>
        <v/>
      </c>
      <c r="AQ233" s="478" t="str">
        <f t="shared" si="105"/>
        <v/>
      </c>
    </row>
    <row r="234" spans="1:43" ht="41.25" customHeight="1">
      <c r="A234" s="527" t="s">
        <v>1905</v>
      </c>
      <c r="B234" s="528" t="s">
        <v>1356</v>
      </c>
      <c r="C234" s="442"/>
      <c r="D234" s="587">
        <f>SUM(D235:D241)</f>
        <v>0</v>
      </c>
      <c r="E234" s="587">
        <f>SUM(E235:E241)</f>
        <v>0</v>
      </c>
      <c r="F234" s="588" t="e">
        <f t="shared" si="131"/>
        <v>#DIV/0!</v>
      </c>
      <c r="G234" s="589">
        <f t="shared" ref="G234:H234" si="136">SUM(G235:G241)</f>
        <v>0</v>
      </c>
      <c r="H234" s="589">
        <f t="shared" si="136"/>
        <v>0</v>
      </c>
      <c r="I234" s="480" t="e">
        <f t="shared" si="132"/>
        <v>#DIV/0!</v>
      </c>
      <c r="J234" s="590"/>
      <c r="K234" s="590"/>
      <c r="L234" s="479">
        <f t="shared" ref="L234:M234" si="137">SUM(L235:L241)</f>
        <v>0</v>
      </c>
      <c r="M234" s="479">
        <f t="shared" si="137"/>
        <v>0</v>
      </c>
      <c r="N234" s="481"/>
      <c r="O234" s="481"/>
      <c r="P234" s="481"/>
      <c r="Q234" s="481"/>
      <c r="R234" s="481"/>
      <c r="S234" s="481"/>
      <c r="T234" s="481"/>
      <c r="U234" s="481"/>
      <c r="V234" s="481"/>
      <c r="W234" s="481"/>
      <c r="X234" s="482"/>
      <c r="Y234" s="483"/>
      <c r="Z234" s="483"/>
      <c r="AA234" s="483"/>
      <c r="AB234" s="483"/>
      <c r="AC234" s="483"/>
      <c r="AD234" s="483"/>
      <c r="AE234" s="483"/>
      <c r="AF234" s="483"/>
      <c r="AG234" s="484"/>
      <c r="AH234" s="519">
        <f>SUM(AH235:AH241)</f>
        <v>0</v>
      </c>
      <c r="AI234" s="494"/>
      <c r="AJ234" s="436"/>
      <c r="AK234" s="578" t="str">
        <f t="shared" si="99"/>
        <v/>
      </c>
      <c r="AL234" s="435" t="str">
        <f t="shared" si="100"/>
        <v/>
      </c>
      <c r="AM234" s="463">
        <f t="shared" si="101"/>
        <v>0</v>
      </c>
      <c r="AN234" s="463" t="str">
        <f t="shared" si="102"/>
        <v/>
      </c>
      <c r="AO234" s="478" t="str">
        <f t="shared" si="103"/>
        <v/>
      </c>
      <c r="AP234" s="478" t="str">
        <f t="shared" si="104"/>
        <v/>
      </c>
      <c r="AQ234" s="478" t="str">
        <f t="shared" si="105"/>
        <v/>
      </c>
    </row>
    <row r="235" spans="1:43" ht="41.25" customHeight="1">
      <c r="A235" s="498" t="s">
        <v>2071</v>
      </c>
      <c r="B235" s="500" t="s">
        <v>1393</v>
      </c>
      <c r="C235" s="499"/>
      <c r="D235" s="437"/>
      <c r="E235" s="437"/>
      <c r="F235" s="588" t="e">
        <f t="shared" si="131"/>
        <v>#DIV/0!</v>
      </c>
      <c r="G235" s="438"/>
      <c r="H235" s="438"/>
      <c r="I235" s="480" t="e">
        <f t="shared" si="132"/>
        <v>#DIV/0!</v>
      </c>
      <c r="J235" s="588"/>
      <c r="K235" s="588"/>
      <c r="L235" s="437"/>
      <c r="M235" s="437"/>
      <c r="N235" s="481"/>
      <c r="O235" s="481"/>
      <c r="P235" s="481"/>
      <c r="Q235" s="481"/>
      <c r="R235" s="481"/>
      <c r="S235" s="481"/>
      <c r="T235" s="481"/>
      <c r="U235" s="481"/>
      <c r="V235" s="481"/>
      <c r="W235" s="481"/>
      <c r="X235" s="482"/>
      <c r="Y235" s="483"/>
      <c r="Z235" s="483"/>
      <c r="AA235" s="483"/>
      <c r="AB235" s="483"/>
      <c r="AC235" s="483"/>
      <c r="AD235" s="483"/>
      <c r="AE235" s="483"/>
      <c r="AF235" s="483"/>
      <c r="AG235" s="484"/>
      <c r="AH235" s="436">
        <f t="shared" ref="AH235:AH241" si="138">(L235*M235)/100000</f>
        <v>0</v>
      </c>
      <c r="AI235" s="494"/>
      <c r="AJ235" s="436"/>
      <c r="AK235" s="578" t="str">
        <f t="shared" si="99"/>
        <v/>
      </c>
      <c r="AL235" s="435" t="str">
        <f t="shared" si="100"/>
        <v/>
      </c>
      <c r="AM235" s="463">
        <f t="shared" si="101"/>
        <v>0</v>
      </c>
      <c r="AN235" s="463" t="str">
        <f t="shared" si="102"/>
        <v/>
      </c>
      <c r="AO235" s="478" t="str">
        <f t="shared" si="103"/>
        <v/>
      </c>
      <c r="AP235" s="478" t="str">
        <f t="shared" si="104"/>
        <v/>
      </c>
      <c r="AQ235" s="478" t="str">
        <f t="shared" si="105"/>
        <v/>
      </c>
    </row>
    <row r="236" spans="1:43" ht="41.25" customHeight="1">
      <c r="A236" s="498" t="s">
        <v>2072</v>
      </c>
      <c r="B236" s="500" t="s">
        <v>1542</v>
      </c>
      <c r="C236" s="503"/>
      <c r="D236" s="437"/>
      <c r="E236" s="437"/>
      <c r="F236" s="588" t="e">
        <f t="shared" si="131"/>
        <v>#DIV/0!</v>
      </c>
      <c r="G236" s="438"/>
      <c r="H236" s="438"/>
      <c r="I236" s="480" t="e">
        <f t="shared" si="132"/>
        <v>#DIV/0!</v>
      </c>
      <c r="J236" s="588"/>
      <c r="K236" s="588"/>
      <c r="L236" s="437"/>
      <c r="M236" s="437"/>
      <c r="N236" s="481"/>
      <c r="O236" s="481"/>
      <c r="P236" s="481"/>
      <c r="Q236" s="481"/>
      <c r="R236" s="481"/>
      <c r="S236" s="481"/>
      <c r="T236" s="481"/>
      <c r="U236" s="481"/>
      <c r="V236" s="481"/>
      <c r="W236" s="481"/>
      <c r="X236" s="482"/>
      <c r="Y236" s="483"/>
      <c r="Z236" s="483"/>
      <c r="AA236" s="483"/>
      <c r="AB236" s="483"/>
      <c r="AC236" s="483"/>
      <c r="AD236" s="483"/>
      <c r="AE236" s="483"/>
      <c r="AF236" s="483"/>
      <c r="AG236" s="484"/>
      <c r="AH236" s="436">
        <f t="shared" si="138"/>
        <v>0</v>
      </c>
      <c r="AI236" s="494"/>
      <c r="AJ236" s="436"/>
      <c r="AK236" s="578" t="str">
        <f t="shared" si="99"/>
        <v/>
      </c>
      <c r="AL236" s="435" t="str">
        <f t="shared" si="100"/>
        <v/>
      </c>
      <c r="AM236" s="463">
        <f t="shared" si="101"/>
        <v>0</v>
      </c>
      <c r="AN236" s="463" t="str">
        <f t="shared" si="102"/>
        <v/>
      </c>
      <c r="AO236" s="478" t="str">
        <f t="shared" si="103"/>
        <v/>
      </c>
      <c r="AP236" s="478" t="str">
        <f t="shared" si="104"/>
        <v/>
      </c>
      <c r="AQ236" s="478" t="str">
        <f t="shared" si="105"/>
        <v/>
      </c>
    </row>
    <row r="237" spans="1:43" ht="41.25" customHeight="1">
      <c r="A237" s="498" t="s">
        <v>2073</v>
      </c>
      <c r="B237" s="500" t="s">
        <v>1543</v>
      </c>
      <c r="C237" s="503"/>
      <c r="D237" s="437"/>
      <c r="E237" s="437"/>
      <c r="F237" s="588" t="e">
        <f t="shared" si="131"/>
        <v>#DIV/0!</v>
      </c>
      <c r="G237" s="438"/>
      <c r="H237" s="438"/>
      <c r="I237" s="480" t="e">
        <f t="shared" si="132"/>
        <v>#DIV/0!</v>
      </c>
      <c r="J237" s="588"/>
      <c r="K237" s="588"/>
      <c r="L237" s="437"/>
      <c r="M237" s="437"/>
      <c r="N237" s="481"/>
      <c r="O237" s="481"/>
      <c r="P237" s="481"/>
      <c r="Q237" s="481"/>
      <c r="R237" s="481"/>
      <c r="S237" s="481"/>
      <c r="T237" s="481"/>
      <c r="U237" s="481"/>
      <c r="V237" s="481"/>
      <c r="W237" s="481"/>
      <c r="X237" s="482"/>
      <c r="Y237" s="483"/>
      <c r="Z237" s="483"/>
      <c r="AA237" s="483"/>
      <c r="AB237" s="483"/>
      <c r="AC237" s="483"/>
      <c r="AD237" s="483"/>
      <c r="AE237" s="483"/>
      <c r="AF237" s="483"/>
      <c r="AG237" s="484"/>
      <c r="AH237" s="436">
        <f t="shared" si="138"/>
        <v>0</v>
      </c>
      <c r="AI237" s="494"/>
      <c r="AJ237" s="436"/>
      <c r="AK237" s="578" t="str">
        <f t="shared" si="99"/>
        <v/>
      </c>
      <c r="AL237" s="435" t="str">
        <f t="shared" si="100"/>
        <v/>
      </c>
      <c r="AM237" s="463">
        <f t="shared" si="101"/>
        <v>0</v>
      </c>
      <c r="AN237" s="463" t="str">
        <f t="shared" si="102"/>
        <v/>
      </c>
      <c r="AO237" s="478" t="str">
        <f t="shared" si="103"/>
        <v/>
      </c>
      <c r="AP237" s="478" t="str">
        <f t="shared" si="104"/>
        <v/>
      </c>
      <c r="AQ237" s="478" t="str">
        <f t="shared" si="105"/>
        <v/>
      </c>
    </row>
    <row r="238" spans="1:43" ht="41.25" customHeight="1">
      <c r="A238" s="498" t="s">
        <v>2074</v>
      </c>
      <c r="B238" s="500" t="s">
        <v>1551</v>
      </c>
      <c r="C238" s="503"/>
      <c r="D238" s="437"/>
      <c r="E238" s="437"/>
      <c r="F238" s="588" t="e">
        <f t="shared" si="131"/>
        <v>#DIV/0!</v>
      </c>
      <c r="G238" s="438"/>
      <c r="H238" s="438"/>
      <c r="I238" s="480" t="e">
        <f t="shared" si="132"/>
        <v>#DIV/0!</v>
      </c>
      <c r="J238" s="588"/>
      <c r="K238" s="588"/>
      <c r="L238" s="437"/>
      <c r="M238" s="437"/>
      <c r="N238" s="481"/>
      <c r="O238" s="481"/>
      <c r="P238" s="481"/>
      <c r="Q238" s="481"/>
      <c r="R238" s="481"/>
      <c r="S238" s="481"/>
      <c r="T238" s="481"/>
      <c r="U238" s="481"/>
      <c r="V238" s="481"/>
      <c r="W238" s="481"/>
      <c r="X238" s="482"/>
      <c r="Y238" s="483"/>
      <c r="Z238" s="483"/>
      <c r="AA238" s="483"/>
      <c r="AB238" s="483"/>
      <c r="AC238" s="483"/>
      <c r="AD238" s="483"/>
      <c r="AE238" s="483"/>
      <c r="AF238" s="483"/>
      <c r="AG238" s="484"/>
      <c r="AH238" s="436">
        <f t="shared" si="138"/>
        <v>0</v>
      </c>
      <c r="AI238" s="494"/>
      <c r="AJ238" s="436"/>
      <c r="AK238" s="578" t="str">
        <f t="shared" si="99"/>
        <v/>
      </c>
      <c r="AL238" s="435" t="str">
        <f t="shared" si="100"/>
        <v/>
      </c>
      <c r="AM238" s="463">
        <f t="shared" si="101"/>
        <v>0</v>
      </c>
      <c r="AN238" s="463" t="str">
        <f t="shared" si="102"/>
        <v/>
      </c>
      <c r="AO238" s="478" t="str">
        <f t="shared" si="103"/>
        <v/>
      </c>
      <c r="AP238" s="478" t="str">
        <f t="shared" si="104"/>
        <v/>
      </c>
      <c r="AQ238" s="478" t="str">
        <f t="shared" si="105"/>
        <v/>
      </c>
    </row>
    <row r="239" spans="1:43" ht="41.25" customHeight="1">
      <c r="A239" s="498" t="s">
        <v>2075</v>
      </c>
      <c r="B239" s="500" t="s">
        <v>1554</v>
      </c>
      <c r="C239" s="503"/>
      <c r="D239" s="437"/>
      <c r="E239" s="437"/>
      <c r="F239" s="588" t="e">
        <f t="shared" si="131"/>
        <v>#DIV/0!</v>
      </c>
      <c r="G239" s="438"/>
      <c r="H239" s="438"/>
      <c r="I239" s="480" t="e">
        <f t="shared" si="132"/>
        <v>#DIV/0!</v>
      </c>
      <c r="J239" s="588"/>
      <c r="K239" s="588"/>
      <c r="L239" s="437"/>
      <c r="M239" s="437"/>
      <c r="N239" s="481"/>
      <c r="O239" s="481"/>
      <c r="P239" s="481"/>
      <c r="Q239" s="481"/>
      <c r="R239" s="481"/>
      <c r="S239" s="481"/>
      <c r="T239" s="481"/>
      <c r="U239" s="481"/>
      <c r="V239" s="481"/>
      <c r="W239" s="481"/>
      <c r="X239" s="482"/>
      <c r="Y239" s="483"/>
      <c r="Z239" s="483"/>
      <c r="AA239" s="483"/>
      <c r="AB239" s="483"/>
      <c r="AC239" s="483"/>
      <c r="AD239" s="483"/>
      <c r="AE239" s="483"/>
      <c r="AF239" s="483"/>
      <c r="AG239" s="484"/>
      <c r="AH239" s="436">
        <f t="shared" si="138"/>
        <v>0</v>
      </c>
      <c r="AI239" s="494"/>
      <c r="AJ239" s="436"/>
      <c r="AK239" s="578" t="str">
        <f t="shared" si="99"/>
        <v/>
      </c>
      <c r="AL239" s="435" t="str">
        <f t="shared" si="100"/>
        <v/>
      </c>
      <c r="AM239" s="463">
        <f t="shared" si="101"/>
        <v>0</v>
      </c>
      <c r="AN239" s="463" t="str">
        <f t="shared" si="102"/>
        <v/>
      </c>
      <c r="AO239" s="478" t="str">
        <f t="shared" si="103"/>
        <v/>
      </c>
      <c r="AP239" s="478" t="str">
        <f t="shared" si="104"/>
        <v/>
      </c>
      <c r="AQ239" s="478" t="str">
        <f t="shared" si="105"/>
        <v/>
      </c>
    </row>
    <row r="240" spans="1:43" ht="41.25" customHeight="1">
      <c r="A240" s="498" t="s">
        <v>2076</v>
      </c>
      <c r="B240" s="500" t="s">
        <v>1555</v>
      </c>
      <c r="C240" s="503"/>
      <c r="D240" s="437"/>
      <c r="E240" s="437"/>
      <c r="F240" s="588" t="e">
        <f t="shared" si="131"/>
        <v>#DIV/0!</v>
      </c>
      <c r="G240" s="438"/>
      <c r="H240" s="438"/>
      <c r="I240" s="480" t="e">
        <f t="shared" si="132"/>
        <v>#DIV/0!</v>
      </c>
      <c r="J240" s="588"/>
      <c r="K240" s="588"/>
      <c r="L240" s="437"/>
      <c r="M240" s="437"/>
      <c r="N240" s="481"/>
      <c r="O240" s="481"/>
      <c r="P240" s="481"/>
      <c r="Q240" s="481"/>
      <c r="R240" s="481"/>
      <c r="S240" s="481"/>
      <c r="T240" s="481"/>
      <c r="U240" s="481"/>
      <c r="V240" s="481"/>
      <c r="W240" s="481"/>
      <c r="X240" s="482"/>
      <c r="Y240" s="483"/>
      <c r="Z240" s="483"/>
      <c r="AA240" s="483"/>
      <c r="AB240" s="483"/>
      <c r="AC240" s="483"/>
      <c r="AD240" s="483"/>
      <c r="AE240" s="483"/>
      <c r="AF240" s="483"/>
      <c r="AG240" s="484"/>
      <c r="AH240" s="436">
        <f t="shared" si="138"/>
        <v>0</v>
      </c>
      <c r="AI240" s="494"/>
      <c r="AJ240" s="436"/>
      <c r="AK240" s="578" t="str">
        <f t="shared" si="99"/>
        <v/>
      </c>
      <c r="AL240" s="435" t="str">
        <f t="shared" si="100"/>
        <v/>
      </c>
      <c r="AM240" s="463">
        <f t="shared" si="101"/>
        <v>0</v>
      </c>
      <c r="AN240" s="463" t="str">
        <f t="shared" si="102"/>
        <v/>
      </c>
      <c r="AO240" s="478" t="str">
        <f t="shared" si="103"/>
        <v/>
      </c>
      <c r="AP240" s="478" t="str">
        <f t="shared" si="104"/>
        <v/>
      </c>
      <c r="AQ240" s="478" t="str">
        <f t="shared" si="105"/>
        <v/>
      </c>
    </row>
    <row r="241" spans="1:43" ht="41.25" customHeight="1">
      <c r="A241" s="498" t="s">
        <v>2077</v>
      </c>
      <c r="B241" s="500" t="s">
        <v>1399</v>
      </c>
      <c r="C241" s="503"/>
      <c r="D241" s="437"/>
      <c r="E241" s="437"/>
      <c r="F241" s="588" t="e">
        <f t="shared" si="131"/>
        <v>#DIV/0!</v>
      </c>
      <c r="G241" s="438"/>
      <c r="H241" s="438"/>
      <c r="I241" s="480" t="e">
        <f t="shared" si="132"/>
        <v>#DIV/0!</v>
      </c>
      <c r="J241" s="588"/>
      <c r="K241" s="588"/>
      <c r="L241" s="437"/>
      <c r="M241" s="437"/>
      <c r="N241" s="481"/>
      <c r="O241" s="481"/>
      <c r="P241" s="481"/>
      <c r="Q241" s="481"/>
      <c r="R241" s="481"/>
      <c r="S241" s="481"/>
      <c r="T241" s="481"/>
      <c r="U241" s="481"/>
      <c r="V241" s="481"/>
      <c r="W241" s="481"/>
      <c r="X241" s="482"/>
      <c r="Y241" s="483"/>
      <c r="Z241" s="483"/>
      <c r="AA241" s="483"/>
      <c r="AB241" s="483"/>
      <c r="AC241" s="483"/>
      <c r="AD241" s="483"/>
      <c r="AE241" s="483"/>
      <c r="AF241" s="483"/>
      <c r="AG241" s="484"/>
      <c r="AH241" s="436">
        <f t="shared" si="138"/>
        <v>0</v>
      </c>
      <c r="AI241" s="494"/>
      <c r="AJ241" s="436"/>
      <c r="AK241" s="578" t="str">
        <f t="shared" si="99"/>
        <v/>
      </c>
      <c r="AL241" s="435" t="str">
        <f t="shared" si="100"/>
        <v/>
      </c>
      <c r="AM241" s="463">
        <f t="shared" si="101"/>
        <v>0</v>
      </c>
      <c r="AN241" s="463" t="str">
        <f t="shared" si="102"/>
        <v/>
      </c>
      <c r="AO241" s="478" t="str">
        <f t="shared" si="103"/>
        <v/>
      </c>
      <c r="AP241" s="478" t="str">
        <f t="shared" si="104"/>
        <v/>
      </c>
      <c r="AQ241" s="478" t="str">
        <f t="shared" si="105"/>
        <v/>
      </c>
    </row>
    <row r="242" spans="1:43" ht="41.25" customHeight="1">
      <c r="A242" s="527" t="s">
        <v>1697</v>
      </c>
      <c r="B242" s="528" t="s">
        <v>1360</v>
      </c>
      <c r="C242" s="442"/>
      <c r="D242" s="587">
        <f>SUM(D243:D248)</f>
        <v>0</v>
      </c>
      <c r="E242" s="587">
        <f>SUM(E243:E248)</f>
        <v>0</v>
      </c>
      <c r="F242" s="588" t="e">
        <f t="shared" si="131"/>
        <v>#DIV/0!</v>
      </c>
      <c r="G242" s="589">
        <f t="shared" ref="G242:H242" si="139">SUM(G243:G248)</f>
        <v>0</v>
      </c>
      <c r="H242" s="589">
        <f t="shared" si="139"/>
        <v>0</v>
      </c>
      <c r="I242" s="480" t="e">
        <f t="shared" si="132"/>
        <v>#DIV/0!</v>
      </c>
      <c r="J242" s="590"/>
      <c r="K242" s="590"/>
      <c r="L242" s="479">
        <f t="shared" ref="L242:M242" si="140">SUM(L243:L248)</f>
        <v>0</v>
      </c>
      <c r="M242" s="479">
        <f t="shared" si="140"/>
        <v>0</v>
      </c>
      <c r="N242" s="481"/>
      <c r="O242" s="481"/>
      <c r="P242" s="481"/>
      <c r="Q242" s="481"/>
      <c r="R242" s="481"/>
      <c r="S242" s="481"/>
      <c r="T242" s="481"/>
      <c r="U242" s="481"/>
      <c r="V242" s="481"/>
      <c r="W242" s="481"/>
      <c r="X242" s="482"/>
      <c r="Y242" s="483"/>
      <c r="Z242" s="483"/>
      <c r="AA242" s="483"/>
      <c r="AB242" s="483"/>
      <c r="AC242" s="483"/>
      <c r="AD242" s="483"/>
      <c r="AE242" s="483"/>
      <c r="AF242" s="483"/>
      <c r="AG242" s="484"/>
      <c r="AH242" s="519">
        <f>SUM(AH243:AH248)</f>
        <v>0</v>
      </c>
      <c r="AI242" s="494"/>
      <c r="AJ242" s="436"/>
      <c r="AK242" s="578" t="str">
        <f t="shared" si="99"/>
        <v/>
      </c>
      <c r="AL242" s="435" t="str">
        <f t="shared" si="100"/>
        <v/>
      </c>
      <c r="AM242" s="463">
        <f t="shared" si="101"/>
        <v>0</v>
      </c>
      <c r="AN242" s="463" t="str">
        <f t="shared" si="102"/>
        <v/>
      </c>
      <c r="AO242" s="478" t="str">
        <f t="shared" si="103"/>
        <v/>
      </c>
      <c r="AP242" s="478" t="str">
        <f t="shared" si="104"/>
        <v/>
      </c>
      <c r="AQ242" s="478" t="str">
        <f t="shared" si="105"/>
        <v/>
      </c>
    </row>
    <row r="243" spans="1:43" ht="41.25" customHeight="1">
      <c r="A243" s="498" t="s">
        <v>2078</v>
      </c>
      <c r="B243" s="500" t="s">
        <v>1393</v>
      </c>
      <c r="C243" s="499"/>
      <c r="D243" s="437"/>
      <c r="E243" s="437"/>
      <c r="F243" s="588" t="e">
        <f t="shared" si="131"/>
        <v>#DIV/0!</v>
      </c>
      <c r="G243" s="438"/>
      <c r="H243" s="438"/>
      <c r="I243" s="480" t="e">
        <f t="shared" si="132"/>
        <v>#DIV/0!</v>
      </c>
      <c r="J243" s="588"/>
      <c r="K243" s="588"/>
      <c r="L243" s="437"/>
      <c r="M243" s="437"/>
      <c r="N243" s="481"/>
      <c r="O243" s="481"/>
      <c r="P243" s="481"/>
      <c r="Q243" s="481"/>
      <c r="R243" s="481"/>
      <c r="S243" s="481"/>
      <c r="T243" s="481"/>
      <c r="U243" s="481"/>
      <c r="V243" s="481"/>
      <c r="W243" s="481"/>
      <c r="X243" s="482"/>
      <c r="Y243" s="483"/>
      <c r="Z243" s="483"/>
      <c r="AA243" s="483"/>
      <c r="AB243" s="483"/>
      <c r="AC243" s="483"/>
      <c r="AD243" s="483"/>
      <c r="AE243" s="483"/>
      <c r="AF243" s="483"/>
      <c r="AG243" s="484"/>
      <c r="AH243" s="436">
        <f t="shared" ref="AH243:AH249" si="141">(L243*M243)/100000</f>
        <v>0</v>
      </c>
      <c r="AI243" s="494"/>
      <c r="AJ243" s="436"/>
      <c r="AK243" s="578" t="str">
        <f t="shared" si="99"/>
        <v/>
      </c>
      <c r="AL243" s="435" t="str">
        <f t="shared" si="100"/>
        <v/>
      </c>
      <c r="AM243" s="463">
        <f t="shared" si="101"/>
        <v>0</v>
      </c>
      <c r="AN243" s="463" t="str">
        <f t="shared" si="102"/>
        <v/>
      </c>
      <c r="AO243" s="478" t="str">
        <f t="shared" si="103"/>
        <v/>
      </c>
      <c r="AP243" s="478" t="str">
        <f t="shared" si="104"/>
        <v/>
      </c>
      <c r="AQ243" s="478" t="str">
        <f t="shared" si="105"/>
        <v/>
      </c>
    </row>
    <row r="244" spans="1:43" ht="41.25" customHeight="1">
      <c r="A244" s="498" t="s">
        <v>2079</v>
      </c>
      <c r="B244" s="500" t="s">
        <v>1542</v>
      </c>
      <c r="C244" s="503"/>
      <c r="D244" s="437"/>
      <c r="E244" s="437"/>
      <c r="F244" s="588" t="e">
        <f t="shared" si="131"/>
        <v>#DIV/0!</v>
      </c>
      <c r="G244" s="438"/>
      <c r="H244" s="438"/>
      <c r="I244" s="480" t="e">
        <f t="shared" si="132"/>
        <v>#DIV/0!</v>
      </c>
      <c r="J244" s="588"/>
      <c r="K244" s="588"/>
      <c r="L244" s="437"/>
      <c r="M244" s="437"/>
      <c r="N244" s="481"/>
      <c r="O244" s="481"/>
      <c r="P244" s="481"/>
      <c r="Q244" s="481"/>
      <c r="R244" s="481"/>
      <c r="S244" s="481"/>
      <c r="T244" s="481"/>
      <c r="U244" s="481"/>
      <c r="V244" s="481"/>
      <c r="W244" s="481"/>
      <c r="X244" s="482"/>
      <c r="Y244" s="483"/>
      <c r="Z244" s="483"/>
      <c r="AA244" s="483"/>
      <c r="AB244" s="483"/>
      <c r="AC244" s="483"/>
      <c r="AD244" s="483"/>
      <c r="AE244" s="483"/>
      <c r="AF244" s="483"/>
      <c r="AG244" s="484"/>
      <c r="AH244" s="436">
        <f t="shared" si="141"/>
        <v>0</v>
      </c>
      <c r="AI244" s="494"/>
      <c r="AJ244" s="436"/>
      <c r="AK244" s="578" t="str">
        <f t="shared" si="99"/>
        <v/>
      </c>
      <c r="AL244" s="435" t="str">
        <f t="shared" si="100"/>
        <v/>
      </c>
      <c r="AM244" s="463">
        <f t="shared" si="101"/>
        <v>0</v>
      </c>
      <c r="AN244" s="463" t="str">
        <f t="shared" si="102"/>
        <v/>
      </c>
      <c r="AO244" s="478" t="str">
        <f t="shared" si="103"/>
        <v/>
      </c>
      <c r="AP244" s="478" t="str">
        <f t="shared" si="104"/>
        <v/>
      </c>
      <c r="AQ244" s="478" t="str">
        <f t="shared" si="105"/>
        <v/>
      </c>
    </row>
    <row r="245" spans="1:43" ht="41.25" customHeight="1">
      <c r="A245" s="498" t="s">
        <v>2080</v>
      </c>
      <c r="B245" s="500" t="s">
        <v>1543</v>
      </c>
      <c r="C245" s="503"/>
      <c r="D245" s="437"/>
      <c r="E245" s="437"/>
      <c r="F245" s="588" t="e">
        <f t="shared" si="131"/>
        <v>#DIV/0!</v>
      </c>
      <c r="G245" s="438"/>
      <c r="H245" s="438"/>
      <c r="I245" s="480" t="e">
        <f t="shared" si="132"/>
        <v>#DIV/0!</v>
      </c>
      <c r="J245" s="588"/>
      <c r="K245" s="588"/>
      <c r="L245" s="437"/>
      <c r="M245" s="437"/>
      <c r="N245" s="481"/>
      <c r="O245" s="481"/>
      <c r="P245" s="481"/>
      <c r="Q245" s="481"/>
      <c r="R245" s="481"/>
      <c r="S245" s="481"/>
      <c r="T245" s="481"/>
      <c r="U245" s="481"/>
      <c r="V245" s="481"/>
      <c r="W245" s="481"/>
      <c r="X245" s="482"/>
      <c r="Y245" s="483"/>
      <c r="Z245" s="483"/>
      <c r="AA245" s="483"/>
      <c r="AB245" s="483"/>
      <c r="AC245" s="483"/>
      <c r="AD245" s="483"/>
      <c r="AE245" s="483"/>
      <c r="AF245" s="483"/>
      <c r="AG245" s="484"/>
      <c r="AH245" s="436">
        <f t="shared" si="141"/>
        <v>0</v>
      </c>
      <c r="AI245" s="494"/>
      <c r="AJ245" s="436"/>
      <c r="AK245" s="578" t="str">
        <f t="shared" si="99"/>
        <v/>
      </c>
      <c r="AL245" s="435" t="str">
        <f t="shared" si="100"/>
        <v/>
      </c>
      <c r="AM245" s="463">
        <f t="shared" si="101"/>
        <v>0</v>
      </c>
      <c r="AN245" s="463" t="str">
        <f t="shared" si="102"/>
        <v/>
      </c>
      <c r="AO245" s="478" t="str">
        <f t="shared" si="103"/>
        <v/>
      </c>
      <c r="AP245" s="478" t="str">
        <f t="shared" si="104"/>
        <v/>
      </c>
      <c r="AQ245" s="478" t="str">
        <f t="shared" si="105"/>
        <v/>
      </c>
    </row>
    <row r="246" spans="1:43" ht="41.25" customHeight="1">
      <c r="A246" s="498" t="s">
        <v>2081</v>
      </c>
      <c r="B246" s="500" t="s">
        <v>1551</v>
      </c>
      <c r="C246" s="503"/>
      <c r="D246" s="437"/>
      <c r="E246" s="437"/>
      <c r="F246" s="588" t="e">
        <f t="shared" si="131"/>
        <v>#DIV/0!</v>
      </c>
      <c r="G246" s="438"/>
      <c r="H246" s="438"/>
      <c r="I246" s="480" t="e">
        <f t="shared" si="132"/>
        <v>#DIV/0!</v>
      </c>
      <c r="J246" s="588"/>
      <c r="K246" s="588"/>
      <c r="L246" s="437"/>
      <c r="M246" s="437"/>
      <c r="N246" s="481"/>
      <c r="O246" s="481"/>
      <c r="P246" s="481"/>
      <c r="Q246" s="481"/>
      <c r="R246" s="481"/>
      <c r="S246" s="481"/>
      <c r="T246" s="481"/>
      <c r="U246" s="481"/>
      <c r="V246" s="481"/>
      <c r="W246" s="481"/>
      <c r="X246" s="482"/>
      <c r="Y246" s="483"/>
      <c r="Z246" s="483"/>
      <c r="AA246" s="483"/>
      <c r="AB246" s="483"/>
      <c r="AC246" s="483"/>
      <c r="AD246" s="483"/>
      <c r="AE246" s="483"/>
      <c r="AF246" s="483"/>
      <c r="AG246" s="484"/>
      <c r="AH246" s="436">
        <f t="shared" si="141"/>
        <v>0</v>
      </c>
      <c r="AI246" s="494"/>
      <c r="AJ246" s="436"/>
      <c r="AK246" s="578" t="str">
        <f t="shared" si="99"/>
        <v/>
      </c>
      <c r="AL246" s="435" t="str">
        <f t="shared" si="100"/>
        <v/>
      </c>
      <c r="AM246" s="463">
        <f t="shared" si="101"/>
        <v>0</v>
      </c>
      <c r="AN246" s="463" t="str">
        <f t="shared" si="102"/>
        <v/>
      </c>
      <c r="AO246" s="478" t="str">
        <f t="shared" si="103"/>
        <v/>
      </c>
      <c r="AP246" s="478" t="str">
        <f t="shared" si="104"/>
        <v/>
      </c>
      <c r="AQ246" s="478" t="str">
        <f t="shared" si="105"/>
        <v/>
      </c>
    </row>
    <row r="247" spans="1:43" ht="41.25" customHeight="1">
      <c r="A247" s="498" t="s">
        <v>2082</v>
      </c>
      <c r="B247" s="500" t="s">
        <v>1554</v>
      </c>
      <c r="C247" s="503"/>
      <c r="D247" s="437"/>
      <c r="E247" s="437"/>
      <c r="F247" s="588" t="e">
        <f t="shared" si="131"/>
        <v>#DIV/0!</v>
      </c>
      <c r="G247" s="438"/>
      <c r="H247" s="438"/>
      <c r="I247" s="480" t="e">
        <f t="shared" si="132"/>
        <v>#DIV/0!</v>
      </c>
      <c r="J247" s="588"/>
      <c r="K247" s="588"/>
      <c r="L247" s="437"/>
      <c r="M247" s="437"/>
      <c r="N247" s="481"/>
      <c r="O247" s="481"/>
      <c r="P247" s="481"/>
      <c r="Q247" s="481"/>
      <c r="R247" s="481"/>
      <c r="S247" s="481"/>
      <c r="T247" s="481"/>
      <c r="U247" s="481"/>
      <c r="V247" s="481"/>
      <c r="W247" s="481"/>
      <c r="X247" s="482"/>
      <c r="Y247" s="483"/>
      <c r="Z247" s="483"/>
      <c r="AA247" s="483"/>
      <c r="AB247" s="483"/>
      <c r="AC247" s="483"/>
      <c r="AD247" s="483"/>
      <c r="AE247" s="483"/>
      <c r="AF247" s="483"/>
      <c r="AG247" s="484"/>
      <c r="AH247" s="436">
        <f t="shared" si="141"/>
        <v>0</v>
      </c>
      <c r="AI247" s="494"/>
      <c r="AJ247" s="436"/>
      <c r="AK247" s="578" t="str">
        <f t="shared" si="99"/>
        <v/>
      </c>
      <c r="AL247" s="435" t="str">
        <f t="shared" si="100"/>
        <v/>
      </c>
      <c r="AM247" s="463">
        <f t="shared" si="101"/>
        <v>0</v>
      </c>
      <c r="AN247" s="463" t="str">
        <f t="shared" si="102"/>
        <v/>
      </c>
      <c r="AO247" s="478" t="str">
        <f t="shared" si="103"/>
        <v/>
      </c>
      <c r="AP247" s="478" t="str">
        <f t="shared" si="104"/>
        <v/>
      </c>
      <c r="AQ247" s="478" t="str">
        <f t="shared" si="105"/>
        <v/>
      </c>
    </row>
    <row r="248" spans="1:43" ht="41.25" customHeight="1">
      <c r="A248" s="498" t="s">
        <v>2083</v>
      </c>
      <c r="B248" s="500" t="s">
        <v>759</v>
      </c>
      <c r="C248" s="503"/>
      <c r="D248" s="437"/>
      <c r="E248" s="437"/>
      <c r="F248" s="588" t="e">
        <f t="shared" si="131"/>
        <v>#DIV/0!</v>
      </c>
      <c r="G248" s="438"/>
      <c r="H248" s="438"/>
      <c r="I248" s="480" t="e">
        <f t="shared" si="132"/>
        <v>#DIV/0!</v>
      </c>
      <c r="J248" s="588"/>
      <c r="K248" s="588"/>
      <c r="L248" s="437"/>
      <c r="M248" s="437"/>
      <c r="N248" s="481"/>
      <c r="O248" s="481"/>
      <c r="P248" s="481"/>
      <c r="Q248" s="481"/>
      <c r="R248" s="481"/>
      <c r="S248" s="481"/>
      <c r="T248" s="481"/>
      <c r="U248" s="481"/>
      <c r="V248" s="481"/>
      <c r="W248" s="481"/>
      <c r="X248" s="482"/>
      <c r="Y248" s="483"/>
      <c r="Z248" s="483"/>
      <c r="AA248" s="483"/>
      <c r="AB248" s="483"/>
      <c r="AC248" s="483"/>
      <c r="AD248" s="483"/>
      <c r="AE248" s="483"/>
      <c r="AF248" s="483"/>
      <c r="AG248" s="484"/>
      <c r="AH248" s="436">
        <f t="shared" si="141"/>
        <v>0</v>
      </c>
      <c r="AI248" s="494"/>
      <c r="AJ248" s="436"/>
      <c r="AK248" s="578" t="str">
        <f t="shared" si="99"/>
        <v/>
      </c>
      <c r="AL248" s="435" t="str">
        <f t="shared" si="100"/>
        <v/>
      </c>
      <c r="AM248" s="463">
        <f t="shared" si="101"/>
        <v>0</v>
      </c>
      <c r="AN248" s="463" t="str">
        <f t="shared" si="102"/>
        <v/>
      </c>
      <c r="AO248" s="478" t="str">
        <f t="shared" si="103"/>
        <v/>
      </c>
      <c r="AP248" s="478" t="str">
        <f t="shared" si="104"/>
        <v/>
      </c>
      <c r="AQ248" s="478" t="str">
        <f t="shared" si="105"/>
        <v/>
      </c>
    </row>
    <row r="249" spans="1:43" ht="41.25" customHeight="1">
      <c r="A249" s="498" t="s">
        <v>1698</v>
      </c>
      <c r="B249" s="443" t="s">
        <v>1359</v>
      </c>
      <c r="C249" s="442"/>
      <c r="D249" s="437"/>
      <c r="E249" s="437"/>
      <c r="F249" s="588" t="e">
        <f t="shared" si="131"/>
        <v>#DIV/0!</v>
      </c>
      <c r="G249" s="438"/>
      <c r="H249" s="438"/>
      <c r="I249" s="480" t="e">
        <f t="shared" si="132"/>
        <v>#DIV/0!</v>
      </c>
      <c r="J249" s="588"/>
      <c r="K249" s="588"/>
      <c r="L249" s="437"/>
      <c r="M249" s="437"/>
      <c r="N249" s="481"/>
      <c r="O249" s="481"/>
      <c r="P249" s="481"/>
      <c r="Q249" s="481"/>
      <c r="R249" s="481"/>
      <c r="S249" s="481"/>
      <c r="T249" s="481"/>
      <c r="U249" s="481"/>
      <c r="V249" s="481"/>
      <c r="W249" s="481"/>
      <c r="X249" s="482"/>
      <c r="Y249" s="483"/>
      <c r="Z249" s="483"/>
      <c r="AA249" s="483"/>
      <c r="AB249" s="483"/>
      <c r="AC249" s="483"/>
      <c r="AD249" s="483"/>
      <c r="AE249" s="483"/>
      <c r="AF249" s="483"/>
      <c r="AG249" s="484"/>
      <c r="AH249" s="436">
        <f t="shared" si="141"/>
        <v>0</v>
      </c>
      <c r="AI249" s="494"/>
      <c r="AJ249" s="436"/>
      <c r="AK249" s="578" t="str">
        <f t="shared" si="99"/>
        <v/>
      </c>
      <c r="AL249" s="435" t="str">
        <f t="shared" si="100"/>
        <v/>
      </c>
      <c r="AM249" s="463">
        <f t="shared" si="101"/>
        <v>0</v>
      </c>
      <c r="AN249" s="463" t="str">
        <f t="shared" si="102"/>
        <v/>
      </c>
      <c r="AO249" s="478" t="str">
        <f t="shared" si="103"/>
        <v/>
      </c>
      <c r="AP249" s="478" t="str">
        <f t="shared" si="104"/>
        <v/>
      </c>
      <c r="AQ249" s="478" t="str">
        <f t="shared" si="105"/>
        <v/>
      </c>
    </row>
    <row r="250" spans="1:43" ht="41.25" customHeight="1">
      <c r="A250" s="527" t="s">
        <v>338</v>
      </c>
      <c r="B250" s="528" t="s">
        <v>339</v>
      </c>
      <c r="C250" s="442"/>
      <c r="D250" s="587">
        <f>D251+D256+D261+D266+D271+D277+D278+D276</f>
        <v>0</v>
      </c>
      <c r="E250" s="587">
        <f>E251+E256+E261+E266+E271+E277+E278+E276</f>
        <v>0</v>
      </c>
      <c r="F250" s="588" t="e">
        <f t="shared" si="131"/>
        <v>#DIV/0!</v>
      </c>
      <c r="G250" s="589">
        <f t="shared" ref="G250:H250" si="142">G251+G256+G261+G266+G271+G277+G278+G276</f>
        <v>0</v>
      </c>
      <c r="H250" s="589">
        <f t="shared" si="142"/>
        <v>0</v>
      </c>
      <c r="I250" s="480" t="e">
        <f t="shared" si="132"/>
        <v>#DIV/0!</v>
      </c>
      <c r="J250" s="590"/>
      <c r="K250" s="590"/>
      <c r="L250" s="479">
        <f t="shared" ref="L250:M250" si="143">L251+L256+L261+L266+L271+L277+L278+L276</f>
        <v>0</v>
      </c>
      <c r="M250" s="479">
        <f t="shared" si="143"/>
        <v>0</v>
      </c>
      <c r="N250" s="481"/>
      <c r="O250" s="481"/>
      <c r="P250" s="481"/>
      <c r="Q250" s="481"/>
      <c r="R250" s="481"/>
      <c r="S250" s="481"/>
      <c r="T250" s="481"/>
      <c r="U250" s="481"/>
      <c r="V250" s="481"/>
      <c r="W250" s="481"/>
      <c r="X250" s="482"/>
      <c r="Y250" s="483"/>
      <c r="Z250" s="483"/>
      <c r="AA250" s="483"/>
      <c r="AB250" s="483"/>
      <c r="AC250" s="483"/>
      <c r="AD250" s="483"/>
      <c r="AE250" s="483"/>
      <c r="AF250" s="483"/>
      <c r="AG250" s="484"/>
      <c r="AH250" s="519">
        <f>AH251+AH256+AH261+AH266+AH271+AH277+AH278+AH276</f>
        <v>0</v>
      </c>
      <c r="AI250" s="494"/>
      <c r="AJ250" s="436"/>
      <c r="AK250" s="578" t="str">
        <f t="shared" si="99"/>
        <v/>
      </c>
      <c r="AL250" s="435" t="str">
        <f t="shared" si="100"/>
        <v/>
      </c>
      <c r="AM250" s="463">
        <f t="shared" si="101"/>
        <v>0</v>
      </c>
      <c r="AN250" s="463" t="str">
        <f t="shared" si="102"/>
        <v/>
      </c>
      <c r="AO250" s="478" t="str">
        <f t="shared" si="103"/>
        <v/>
      </c>
      <c r="AP250" s="478" t="str">
        <f t="shared" si="104"/>
        <v/>
      </c>
      <c r="AQ250" s="478" t="str">
        <f t="shared" si="105"/>
        <v/>
      </c>
    </row>
    <row r="251" spans="1:43" ht="41.25" customHeight="1">
      <c r="A251" s="527" t="s">
        <v>1699</v>
      </c>
      <c r="B251" s="529" t="s">
        <v>1541</v>
      </c>
      <c r="C251" s="504"/>
      <c r="D251" s="587">
        <f>SUM(D252:D255)</f>
        <v>0</v>
      </c>
      <c r="E251" s="587">
        <f>SUM(E252:E255)</f>
        <v>0</v>
      </c>
      <c r="F251" s="588" t="e">
        <f t="shared" si="131"/>
        <v>#DIV/0!</v>
      </c>
      <c r="G251" s="589">
        <f t="shared" ref="G251:H251" si="144">SUM(G252:G255)</f>
        <v>0</v>
      </c>
      <c r="H251" s="589">
        <f t="shared" si="144"/>
        <v>0</v>
      </c>
      <c r="I251" s="480" t="e">
        <f t="shared" si="132"/>
        <v>#DIV/0!</v>
      </c>
      <c r="J251" s="590"/>
      <c r="K251" s="590"/>
      <c r="L251" s="479">
        <f t="shared" ref="L251:M251" si="145">SUM(L252:L255)</f>
        <v>0</v>
      </c>
      <c r="M251" s="479">
        <f t="shared" si="145"/>
        <v>0</v>
      </c>
      <c r="N251" s="481"/>
      <c r="O251" s="481"/>
      <c r="P251" s="481"/>
      <c r="Q251" s="481"/>
      <c r="R251" s="481"/>
      <c r="S251" s="481"/>
      <c r="T251" s="481"/>
      <c r="U251" s="481"/>
      <c r="V251" s="481"/>
      <c r="W251" s="481"/>
      <c r="X251" s="482"/>
      <c r="Y251" s="483"/>
      <c r="Z251" s="483"/>
      <c r="AA251" s="483"/>
      <c r="AB251" s="483"/>
      <c r="AC251" s="483"/>
      <c r="AD251" s="483"/>
      <c r="AE251" s="483"/>
      <c r="AF251" s="483"/>
      <c r="AG251" s="484"/>
      <c r="AH251" s="519">
        <f>SUM(AH252:AH255)</f>
        <v>0</v>
      </c>
      <c r="AI251" s="494"/>
      <c r="AJ251" s="436"/>
      <c r="AK251" s="578" t="str">
        <f t="shared" si="99"/>
        <v/>
      </c>
      <c r="AL251" s="435" t="str">
        <f t="shared" si="100"/>
        <v/>
      </c>
      <c r="AM251" s="463">
        <f t="shared" si="101"/>
        <v>0</v>
      </c>
      <c r="AN251" s="463" t="str">
        <f t="shared" si="102"/>
        <v/>
      </c>
      <c r="AO251" s="478" t="str">
        <f t="shared" si="103"/>
        <v/>
      </c>
      <c r="AP251" s="478" t="str">
        <f t="shared" si="104"/>
        <v/>
      </c>
      <c r="AQ251" s="478" t="str">
        <f t="shared" si="105"/>
        <v/>
      </c>
    </row>
    <row r="252" spans="1:43" ht="41.25" customHeight="1">
      <c r="A252" s="498" t="s">
        <v>2084</v>
      </c>
      <c r="B252" s="500" t="s">
        <v>1393</v>
      </c>
      <c r="C252" s="503"/>
      <c r="D252" s="437"/>
      <c r="E252" s="437"/>
      <c r="F252" s="588" t="e">
        <f t="shared" si="131"/>
        <v>#DIV/0!</v>
      </c>
      <c r="G252" s="438"/>
      <c r="H252" s="438"/>
      <c r="I252" s="480" t="e">
        <f t="shared" si="132"/>
        <v>#DIV/0!</v>
      </c>
      <c r="J252" s="588"/>
      <c r="K252" s="588"/>
      <c r="L252" s="437"/>
      <c r="M252" s="437"/>
      <c r="N252" s="481"/>
      <c r="O252" s="481"/>
      <c r="P252" s="481"/>
      <c r="Q252" s="481"/>
      <c r="R252" s="481"/>
      <c r="S252" s="481"/>
      <c r="T252" s="481"/>
      <c r="U252" s="481"/>
      <c r="V252" s="481"/>
      <c r="W252" s="481"/>
      <c r="X252" s="482"/>
      <c r="Y252" s="483"/>
      <c r="Z252" s="483"/>
      <c r="AA252" s="483"/>
      <c r="AB252" s="483"/>
      <c r="AC252" s="483"/>
      <c r="AD252" s="483"/>
      <c r="AE252" s="483"/>
      <c r="AF252" s="483"/>
      <c r="AG252" s="484"/>
      <c r="AH252" s="436">
        <f t="shared" ref="AH252:AH255" si="146">(L252*M252)/100000</f>
        <v>0</v>
      </c>
      <c r="AI252" s="494"/>
      <c r="AJ252" s="436"/>
      <c r="AK252" s="578" t="str">
        <f t="shared" si="99"/>
        <v/>
      </c>
      <c r="AL252" s="435" t="str">
        <f t="shared" si="100"/>
        <v/>
      </c>
      <c r="AM252" s="463">
        <f t="shared" si="101"/>
        <v>0</v>
      </c>
      <c r="AN252" s="463" t="str">
        <f t="shared" si="102"/>
        <v/>
      </c>
      <c r="AO252" s="478" t="str">
        <f t="shared" si="103"/>
        <v/>
      </c>
      <c r="AP252" s="478" t="str">
        <f t="shared" si="104"/>
        <v/>
      </c>
      <c r="AQ252" s="478" t="str">
        <f t="shared" si="105"/>
        <v/>
      </c>
    </row>
    <row r="253" spans="1:43" ht="41.25" customHeight="1">
      <c r="A253" s="498" t="s">
        <v>2085</v>
      </c>
      <c r="B253" s="500" t="s">
        <v>1542</v>
      </c>
      <c r="C253" s="503"/>
      <c r="D253" s="437"/>
      <c r="E253" s="437"/>
      <c r="F253" s="588" t="e">
        <f t="shared" si="131"/>
        <v>#DIV/0!</v>
      </c>
      <c r="G253" s="438"/>
      <c r="H253" s="438"/>
      <c r="I253" s="480" t="e">
        <f t="shared" si="132"/>
        <v>#DIV/0!</v>
      </c>
      <c r="J253" s="588"/>
      <c r="K253" s="588"/>
      <c r="L253" s="437"/>
      <c r="M253" s="437"/>
      <c r="N253" s="481"/>
      <c r="O253" s="481"/>
      <c r="P253" s="481"/>
      <c r="Q253" s="481"/>
      <c r="R253" s="481"/>
      <c r="S253" s="481"/>
      <c r="T253" s="481"/>
      <c r="U253" s="481"/>
      <c r="V253" s="481"/>
      <c r="W253" s="481"/>
      <c r="X253" s="482"/>
      <c r="Y253" s="483"/>
      <c r="Z253" s="483"/>
      <c r="AA253" s="483"/>
      <c r="AB253" s="483"/>
      <c r="AC253" s="483"/>
      <c r="AD253" s="483"/>
      <c r="AE253" s="483"/>
      <c r="AF253" s="483"/>
      <c r="AG253" s="484"/>
      <c r="AH253" s="436">
        <f t="shared" si="146"/>
        <v>0</v>
      </c>
      <c r="AI253" s="494"/>
      <c r="AJ253" s="436"/>
      <c r="AK253" s="578" t="str">
        <f t="shared" si="99"/>
        <v/>
      </c>
      <c r="AL253" s="435" t="str">
        <f t="shared" si="100"/>
        <v/>
      </c>
      <c r="AM253" s="463">
        <f t="shared" si="101"/>
        <v>0</v>
      </c>
      <c r="AN253" s="463" t="str">
        <f t="shared" si="102"/>
        <v/>
      </c>
      <c r="AO253" s="478" t="str">
        <f t="shared" si="103"/>
        <v/>
      </c>
      <c r="AP253" s="478" t="str">
        <f t="shared" si="104"/>
        <v/>
      </c>
      <c r="AQ253" s="478" t="str">
        <f t="shared" si="105"/>
        <v/>
      </c>
    </row>
    <row r="254" spans="1:43" ht="41.25" customHeight="1">
      <c r="A254" s="498" t="s">
        <v>2086</v>
      </c>
      <c r="B254" s="500" t="s">
        <v>1543</v>
      </c>
      <c r="C254" s="503"/>
      <c r="D254" s="437"/>
      <c r="E254" s="437"/>
      <c r="F254" s="588" t="e">
        <f t="shared" si="131"/>
        <v>#DIV/0!</v>
      </c>
      <c r="G254" s="438"/>
      <c r="H254" s="438"/>
      <c r="I254" s="480" t="e">
        <f t="shared" si="132"/>
        <v>#DIV/0!</v>
      </c>
      <c r="J254" s="588"/>
      <c r="K254" s="588"/>
      <c r="L254" s="437"/>
      <c r="M254" s="437"/>
      <c r="N254" s="481"/>
      <c r="O254" s="481"/>
      <c r="P254" s="481"/>
      <c r="Q254" s="481"/>
      <c r="R254" s="481"/>
      <c r="S254" s="481"/>
      <c r="T254" s="481"/>
      <c r="U254" s="481"/>
      <c r="V254" s="481"/>
      <c r="W254" s="481"/>
      <c r="X254" s="482"/>
      <c r="Y254" s="483"/>
      <c r="Z254" s="483"/>
      <c r="AA254" s="483"/>
      <c r="AB254" s="483"/>
      <c r="AC254" s="483"/>
      <c r="AD254" s="483"/>
      <c r="AE254" s="483"/>
      <c r="AF254" s="483"/>
      <c r="AG254" s="484"/>
      <c r="AH254" s="436">
        <f t="shared" si="146"/>
        <v>0</v>
      </c>
      <c r="AI254" s="494"/>
      <c r="AJ254" s="436"/>
      <c r="AK254" s="578" t="str">
        <f t="shared" si="99"/>
        <v/>
      </c>
      <c r="AL254" s="435" t="str">
        <f t="shared" si="100"/>
        <v/>
      </c>
      <c r="AM254" s="463">
        <f t="shared" si="101"/>
        <v>0</v>
      </c>
      <c r="AN254" s="463" t="str">
        <f t="shared" si="102"/>
        <v/>
      </c>
      <c r="AO254" s="478" t="str">
        <f t="shared" si="103"/>
        <v/>
      </c>
      <c r="AP254" s="478" t="str">
        <f t="shared" si="104"/>
        <v/>
      </c>
      <c r="AQ254" s="478" t="str">
        <f t="shared" si="105"/>
        <v/>
      </c>
    </row>
    <row r="255" spans="1:43" ht="41.25" customHeight="1">
      <c r="A255" s="498" t="s">
        <v>2087</v>
      </c>
      <c r="B255" s="500" t="s">
        <v>1544</v>
      </c>
      <c r="C255" s="503"/>
      <c r="D255" s="437"/>
      <c r="E255" s="437"/>
      <c r="F255" s="588" t="e">
        <f t="shared" si="131"/>
        <v>#DIV/0!</v>
      </c>
      <c r="G255" s="438"/>
      <c r="H255" s="438"/>
      <c r="I255" s="480" t="e">
        <f t="shared" si="132"/>
        <v>#DIV/0!</v>
      </c>
      <c r="J255" s="588"/>
      <c r="K255" s="588"/>
      <c r="L255" s="437"/>
      <c r="M255" s="437"/>
      <c r="N255" s="481"/>
      <c r="O255" s="481"/>
      <c r="P255" s="481"/>
      <c r="Q255" s="481"/>
      <c r="R255" s="481"/>
      <c r="S255" s="481"/>
      <c r="T255" s="481"/>
      <c r="U255" s="481"/>
      <c r="V255" s="481"/>
      <c r="W255" s="481"/>
      <c r="X255" s="482"/>
      <c r="Y255" s="483"/>
      <c r="Z255" s="483"/>
      <c r="AA255" s="483"/>
      <c r="AB255" s="483"/>
      <c r="AC255" s="483"/>
      <c r="AD255" s="483"/>
      <c r="AE255" s="483"/>
      <c r="AF255" s="483"/>
      <c r="AG255" s="484"/>
      <c r="AH255" s="436">
        <f t="shared" si="146"/>
        <v>0</v>
      </c>
      <c r="AI255" s="494"/>
      <c r="AJ255" s="436"/>
      <c r="AK255" s="578" t="str">
        <f t="shared" si="99"/>
        <v/>
      </c>
      <c r="AL255" s="435" t="str">
        <f t="shared" si="100"/>
        <v/>
      </c>
      <c r="AM255" s="463">
        <f t="shared" si="101"/>
        <v>0</v>
      </c>
      <c r="AN255" s="463" t="str">
        <f t="shared" si="102"/>
        <v/>
      </c>
      <c r="AO255" s="478" t="str">
        <f t="shared" si="103"/>
        <v/>
      </c>
      <c r="AP255" s="478" t="str">
        <f t="shared" si="104"/>
        <v/>
      </c>
      <c r="AQ255" s="478" t="str">
        <f t="shared" si="105"/>
        <v/>
      </c>
    </row>
    <row r="256" spans="1:43" ht="41.25" customHeight="1">
      <c r="A256" s="527" t="s">
        <v>1700</v>
      </c>
      <c r="B256" s="529" t="s">
        <v>1545</v>
      </c>
      <c r="C256" s="505"/>
      <c r="D256" s="587">
        <f>SUM(D257:D260)</f>
        <v>0</v>
      </c>
      <c r="E256" s="587">
        <f>SUM(E257:E260)</f>
        <v>0</v>
      </c>
      <c r="F256" s="588" t="e">
        <f t="shared" si="131"/>
        <v>#DIV/0!</v>
      </c>
      <c r="G256" s="589">
        <f t="shared" ref="G256:H256" si="147">SUM(G257:G260)</f>
        <v>0</v>
      </c>
      <c r="H256" s="589">
        <f t="shared" si="147"/>
        <v>0</v>
      </c>
      <c r="I256" s="480" t="e">
        <f t="shared" si="132"/>
        <v>#DIV/0!</v>
      </c>
      <c r="J256" s="590"/>
      <c r="K256" s="590"/>
      <c r="L256" s="479">
        <f t="shared" ref="L256:M256" si="148">SUM(L257:L260)</f>
        <v>0</v>
      </c>
      <c r="M256" s="479">
        <f t="shared" si="148"/>
        <v>0</v>
      </c>
      <c r="N256" s="481"/>
      <c r="O256" s="481"/>
      <c r="P256" s="481"/>
      <c r="Q256" s="481"/>
      <c r="R256" s="481"/>
      <c r="S256" s="481"/>
      <c r="T256" s="481"/>
      <c r="U256" s="481"/>
      <c r="V256" s="481"/>
      <c r="W256" s="481"/>
      <c r="X256" s="482"/>
      <c r="Y256" s="483"/>
      <c r="Z256" s="483"/>
      <c r="AA256" s="483"/>
      <c r="AB256" s="483"/>
      <c r="AC256" s="483"/>
      <c r="AD256" s="483"/>
      <c r="AE256" s="483"/>
      <c r="AF256" s="483"/>
      <c r="AG256" s="484"/>
      <c r="AH256" s="519">
        <f>SUM(AH257:AH260)</f>
        <v>0</v>
      </c>
      <c r="AI256" s="494"/>
      <c r="AJ256" s="436"/>
      <c r="AK256" s="578" t="str">
        <f t="shared" si="99"/>
        <v/>
      </c>
      <c r="AL256" s="435" t="str">
        <f t="shared" si="100"/>
        <v/>
      </c>
      <c r="AM256" s="463">
        <f t="shared" si="101"/>
        <v>0</v>
      </c>
      <c r="AN256" s="463" t="str">
        <f t="shared" si="102"/>
        <v/>
      </c>
      <c r="AO256" s="478" t="str">
        <f t="shared" si="103"/>
        <v/>
      </c>
      <c r="AP256" s="478" t="str">
        <f t="shared" si="104"/>
        <v/>
      </c>
      <c r="AQ256" s="478" t="str">
        <f t="shared" si="105"/>
        <v/>
      </c>
    </row>
    <row r="257" spans="1:43" ht="41.25" customHeight="1">
      <c r="A257" s="498" t="s">
        <v>2088</v>
      </c>
      <c r="B257" s="500" t="s">
        <v>1393</v>
      </c>
      <c r="C257" s="503"/>
      <c r="D257" s="437"/>
      <c r="E257" s="437"/>
      <c r="F257" s="588" t="e">
        <f t="shared" si="131"/>
        <v>#DIV/0!</v>
      </c>
      <c r="G257" s="438"/>
      <c r="H257" s="438"/>
      <c r="I257" s="480" t="e">
        <f t="shared" si="132"/>
        <v>#DIV/0!</v>
      </c>
      <c r="J257" s="588"/>
      <c r="K257" s="588"/>
      <c r="L257" s="437"/>
      <c r="M257" s="437"/>
      <c r="N257" s="481"/>
      <c r="O257" s="481"/>
      <c r="P257" s="481"/>
      <c r="Q257" s="481"/>
      <c r="R257" s="481"/>
      <c r="S257" s="481"/>
      <c r="T257" s="481"/>
      <c r="U257" s="481"/>
      <c r="V257" s="481"/>
      <c r="W257" s="481"/>
      <c r="X257" s="482"/>
      <c r="Y257" s="483"/>
      <c r="Z257" s="483"/>
      <c r="AA257" s="483"/>
      <c r="AB257" s="483"/>
      <c r="AC257" s="483"/>
      <c r="AD257" s="483"/>
      <c r="AE257" s="483"/>
      <c r="AF257" s="483"/>
      <c r="AG257" s="484"/>
      <c r="AH257" s="436">
        <f t="shared" ref="AH257:AH260" si="149">(L257*M257)/100000</f>
        <v>0</v>
      </c>
      <c r="AI257" s="494"/>
      <c r="AJ257" s="436"/>
      <c r="AK257" s="578" t="str">
        <f t="shared" si="99"/>
        <v/>
      </c>
      <c r="AL257" s="435" t="str">
        <f t="shared" si="100"/>
        <v/>
      </c>
      <c r="AM257" s="463">
        <f t="shared" si="101"/>
        <v>0</v>
      </c>
      <c r="AN257" s="463" t="str">
        <f t="shared" si="102"/>
        <v/>
      </c>
      <c r="AO257" s="478" t="str">
        <f t="shared" si="103"/>
        <v/>
      </c>
      <c r="AP257" s="478" t="str">
        <f t="shared" si="104"/>
        <v/>
      </c>
      <c r="AQ257" s="478" t="str">
        <f t="shared" si="105"/>
        <v/>
      </c>
    </row>
    <row r="258" spans="1:43" ht="41.25" customHeight="1">
      <c r="A258" s="498" t="s">
        <v>2089</v>
      </c>
      <c r="B258" s="500" t="s">
        <v>1542</v>
      </c>
      <c r="C258" s="503"/>
      <c r="D258" s="437"/>
      <c r="E258" s="437"/>
      <c r="F258" s="588" t="e">
        <f t="shared" si="131"/>
        <v>#DIV/0!</v>
      </c>
      <c r="G258" s="438"/>
      <c r="H258" s="438"/>
      <c r="I258" s="480" t="e">
        <f t="shared" si="132"/>
        <v>#DIV/0!</v>
      </c>
      <c r="J258" s="588"/>
      <c r="K258" s="588"/>
      <c r="L258" s="437"/>
      <c r="M258" s="437"/>
      <c r="N258" s="481"/>
      <c r="O258" s="481"/>
      <c r="P258" s="481"/>
      <c r="Q258" s="481"/>
      <c r="R258" s="481"/>
      <c r="S258" s="481"/>
      <c r="T258" s="481"/>
      <c r="U258" s="481"/>
      <c r="V258" s="481"/>
      <c r="W258" s="481"/>
      <c r="X258" s="482"/>
      <c r="Y258" s="483"/>
      <c r="Z258" s="483"/>
      <c r="AA258" s="483"/>
      <c r="AB258" s="483"/>
      <c r="AC258" s="483"/>
      <c r="AD258" s="483"/>
      <c r="AE258" s="483"/>
      <c r="AF258" s="483"/>
      <c r="AG258" s="484"/>
      <c r="AH258" s="436">
        <f t="shared" si="149"/>
        <v>0</v>
      </c>
      <c r="AI258" s="494"/>
      <c r="AJ258" s="436"/>
      <c r="AK258" s="578" t="str">
        <f t="shared" si="99"/>
        <v/>
      </c>
      <c r="AL258" s="435" t="str">
        <f t="shared" si="100"/>
        <v/>
      </c>
      <c r="AM258" s="463">
        <f t="shared" si="101"/>
        <v>0</v>
      </c>
      <c r="AN258" s="463" t="str">
        <f t="shared" si="102"/>
        <v/>
      </c>
      <c r="AO258" s="478" t="str">
        <f t="shared" si="103"/>
        <v/>
      </c>
      <c r="AP258" s="478" t="str">
        <f t="shared" si="104"/>
        <v/>
      </c>
      <c r="AQ258" s="478" t="str">
        <f t="shared" si="105"/>
        <v/>
      </c>
    </row>
    <row r="259" spans="1:43" ht="41.25" customHeight="1">
      <c r="A259" s="498" t="s">
        <v>2090</v>
      </c>
      <c r="B259" s="500" t="s">
        <v>1543</v>
      </c>
      <c r="C259" s="503"/>
      <c r="D259" s="437"/>
      <c r="E259" s="437"/>
      <c r="F259" s="588" t="e">
        <f t="shared" si="131"/>
        <v>#DIV/0!</v>
      </c>
      <c r="G259" s="438"/>
      <c r="H259" s="438"/>
      <c r="I259" s="480" t="e">
        <f t="shared" si="132"/>
        <v>#DIV/0!</v>
      </c>
      <c r="J259" s="588"/>
      <c r="K259" s="588"/>
      <c r="L259" s="437"/>
      <c r="M259" s="437"/>
      <c r="N259" s="481"/>
      <c r="O259" s="481"/>
      <c r="P259" s="481"/>
      <c r="Q259" s="481"/>
      <c r="R259" s="481"/>
      <c r="S259" s="481"/>
      <c r="T259" s="481"/>
      <c r="U259" s="481"/>
      <c r="V259" s="481"/>
      <c r="W259" s="481"/>
      <c r="X259" s="482"/>
      <c r="Y259" s="483"/>
      <c r="Z259" s="483"/>
      <c r="AA259" s="483"/>
      <c r="AB259" s="483"/>
      <c r="AC259" s="483"/>
      <c r="AD259" s="483"/>
      <c r="AE259" s="483"/>
      <c r="AF259" s="483"/>
      <c r="AG259" s="484"/>
      <c r="AH259" s="436">
        <f t="shared" si="149"/>
        <v>0</v>
      </c>
      <c r="AI259" s="494"/>
      <c r="AJ259" s="436"/>
      <c r="AK259" s="578" t="str">
        <f t="shared" ref="AK259:AK322" si="150">IF(OR(AO259="The proposed budget is more that 30% increase over FY 12-13 budget. Consider revising or provide explanation",AP259="Please check, there is a proposed budget but FY 12-13 expenditure is  &lt;30%", AP259="Please check, there is a proposed budget but FY 12-13 expenditure is  &lt;50%", AP259="Please check, there is a proposed budget but FY 12-13 expenditure is  &lt;60%",AQ259="New activity? If not kindly provide the details of the progress (physical and financial) for FY 2012-13"),1,"")</f>
        <v/>
      </c>
      <c r="AL259" s="435" t="str">
        <f t="shared" ref="AL259:AL322" si="151">IF(AND(G259&gt;=0.00000000001,H259&gt;=0.0000000000001),H259/G259*100,"")</f>
        <v/>
      </c>
      <c r="AM259" s="463">
        <f t="shared" ref="AM259:AM322" si="152">AH259-G259</f>
        <v>0</v>
      </c>
      <c r="AN259" s="463" t="str">
        <f t="shared" ref="AN259:AN322" si="153">IF(AND(G259&gt;=0.00000000001,AH259&gt;=0.0000000000001),((AH259-G259)/G259)*100,"")</f>
        <v/>
      </c>
      <c r="AO259" s="478" t="str">
        <f t="shared" ref="AO259:AO322" si="154">IF(AND(G259&gt;=0.000000001,AN259&gt;=30.000000000001),"The proposed budget is more that 30% increase over FY 12-13 budget. Consider revising or provide explanation","")</f>
        <v/>
      </c>
      <c r="AP259" s="478" t="str">
        <f t="shared" ref="AP259:AP322" si="155">IF(AND(AL259&lt;30,AM259&gt;=0.000001),"Please check, there is a proposed budget but FY 12-13 expenditure is  &lt;30%","")&amp;IF(AND(AL259&gt;30,AL259&lt;50,AM259&gt;=0.000001),"Please check, there is a proposed budget but FY 12-13 expenditure is  &lt;50%","")&amp;IF(AND(AL259&gt;50,AL259&lt;60,AM259&gt;=0.000001),"Please check, there is a proposed budget but FY 12-13 expenditure is  &lt;60%","")</f>
        <v/>
      </c>
      <c r="AQ259" s="478" t="str">
        <f t="shared" ref="AQ259:AQ322" si="156">IF(AND(G259=0,AH259&gt;=0.0000001), "New activity? If not kindly provide the details of the progress (physical and financial) for FY 2012-13", "")</f>
        <v/>
      </c>
    </row>
    <row r="260" spans="1:43" ht="41.25" customHeight="1">
      <c r="A260" s="498" t="s">
        <v>2091</v>
      </c>
      <c r="B260" s="500" t="s">
        <v>1544</v>
      </c>
      <c r="C260" s="503"/>
      <c r="D260" s="437"/>
      <c r="E260" s="437"/>
      <c r="F260" s="588" t="e">
        <f t="shared" si="131"/>
        <v>#DIV/0!</v>
      </c>
      <c r="G260" s="438"/>
      <c r="H260" s="438"/>
      <c r="I260" s="480" t="e">
        <f t="shared" si="132"/>
        <v>#DIV/0!</v>
      </c>
      <c r="J260" s="588"/>
      <c r="K260" s="588"/>
      <c r="L260" s="437"/>
      <c r="M260" s="437"/>
      <c r="N260" s="481"/>
      <c r="O260" s="481"/>
      <c r="P260" s="481"/>
      <c r="Q260" s="481"/>
      <c r="R260" s="481"/>
      <c r="S260" s="481"/>
      <c r="T260" s="481"/>
      <c r="U260" s="481"/>
      <c r="V260" s="481"/>
      <c r="W260" s="481"/>
      <c r="X260" s="482"/>
      <c r="Y260" s="483"/>
      <c r="Z260" s="483"/>
      <c r="AA260" s="483"/>
      <c r="AB260" s="483"/>
      <c r="AC260" s="483"/>
      <c r="AD260" s="483"/>
      <c r="AE260" s="483"/>
      <c r="AF260" s="483"/>
      <c r="AG260" s="484"/>
      <c r="AH260" s="436">
        <f t="shared" si="149"/>
        <v>0</v>
      </c>
      <c r="AI260" s="494"/>
      <c r="AJ260" s="436"/>
      <c r="AK260" s="578" t="str">
        <f t="shared" si="150"/>
        <v/>
      </c>
      <c r="AL260" s="435" t="str">
        <f t="shared" si="151"/>
        <v/>
      </c>
      <c r="AM260" s="463">
        <f t="shared" si="152"/>
        <v>0</v>
      </c>
      <c r="AN260" s="463" t="str">
        <f t="shared" si="153"/>
        <v/>
      </c>
      <c r="AO260" s="478" t="str">
        <f t="shared" si="154"/>
        <v/>
      </c>
      <c r="AP260" s="478" t="str">
        <f t="shared" si="155"/>
        <v/>
      </c>
      <c r="AQ260" s="478" t="str">
        <f t="shared" si="156"/>
        <v/>
      </c>
    </row>
    <row r="261" spans="1:43" ht="41.25" customHeight="1">
      <c r="A261" s="527" t="s">
        <v>1701</v>
      </c>
      <c r="B261" s="529" t="s">
        <v>1546</v>
      </c>
      <c r="C261" s="505"/>
      <c r="D261" s="587">
        <f>SUM(D262:D265)</f>
        <v>0</v>
      </c>
      <c r="E261" s="587">
        <f>SUM(E262:E265)</f>
        <v>0</v>
      </c>
      <c r="F261" s="588" t="e">
        <f t="shared" si="131"/>
        <v>#DIV/0!</v>
      </c>
      <c r="G261" s="589">
        <f t="shared" ref="G261:H261" si="157">SUM(G262:G265)</f>
        <v>0</v>
      </c>
      <c r="H261" s="589">
        <f t="shared" si="157"/>
        <v>0</v>
      </c>
      <c r="I261" s="480" t="e">
        <f t="shared" si="132"/>
        <v>#DIV/0!</v>
      </c>
      <c r="J261" s="590"/>
      <c r="K261" s="590"/>
      <c r="L261" s="479">
        <f t="shared" ref="L261:M261" si="158">SUM(L262:L265)</f>
        <v>0</v>
      </c>
      <c r="M261" s="479">
        <f t="shared" si="158"/>
        <v>0</v>
      </c>
      <c r="N261" s="481"/>
      <c r="O261" s="481"/>
      <c r="P261" s="481"/>
      <c r="Q261" s="481"/>
      <c r="R261" s="481"/>
      <c r="S261" s="481"/>
      <c r="T261" s="481"/>
      <c r="U261" s="481"/>
      <c r="V261" s="481"/>
      <c r="W261" s="481"/>
      <c r="X261" s="482"/>
      <c r="Y261" s="483"/>
      <c r="Z261" s="483"/>
      <c r="AA261" s="483"/>
      <c r="AB261" s="483"/>
      <c r="AC261" s="483"/>
      <c r="AD261" s="483"/>
      <c r="AE261" s="483"/>
      <c r="AF261" s="483"/>
      <c r="AG261" s="484"/>
      <c r="AH261" s="519">
        <f>SUM(AH262:AH265)</f>
        <v>0</v>
      </c>
      <c r="AI261" s="494"/>
      <c r="AJ261" s="436"/>
      <c r="AK261" s="578" t="str">
        <f t="shared" si="150"/>
        <v/>
      </c>
      <c r="AL261" s="435" t="str">
        <f t="shared" si="151"/>
        <v/>
      </c>
      <c r="AM261" s="463">
        <f t="shared" si="152"/>
        <v>0</v>
      </c>
      <c r="AN261" s="463" t="str">
        <f t="shared" si="153"/>
        <v/>
      </c>
      <c r="AO261" s="478" t="str">
        <f t="shared" si="154"/>
        <v/>
      </c>
      <c r="AP261" s="478" t="str">
        <f t="shared" si="155"/>
        <v/>
      </c>
      <c r="AQ261" s="478" t="str">
        <f t="shared" si="156"/>
        <v/>
      </c>
    </row>
    <row r="262" spans="1:43" ht="41.25" customHeight="1">
      <c r="A262" s="498" t="s">
        <v>2092</v>
      </c>
      <c r="B262" s="500" t="s">
        <v>1393</v>
      </c>
      <c r="C262" s="503"/>
      <c r="D262" s="437"/>
      <c r="E262" s="437"/>
      <c r="F262" s="588" t="e">
        <f t="shared" si="131"/>
        <v>#DIV/0!</v>
      </c>
      <c r="G262" s="438"/>
      <c r="H262" s="438"/>
      <c r="I262" s="480" t="e">
        <f t="shared" si="132"/>
        <v>#DIV/0!</v>
      </c>
      <c r="J262" s="588"/>
      <c r="K262" s="588"/>
      <c r="L262" s="437"/>
      <c r="M262" s="437"/>
      <c r="N262" s="481"/>
      <c r="O262" s="481"/>
      <c r="P262" s="481"/>
      <c r="Q262" s="481"/>
      <c r="R262" s="481"/>
      <c r="S262" s="481"/>
      <c r="T262" s="481"/>
      <c r="U262" s="481"/>
      <c r="V262" s="481"/>
      <c r="W262" s="481"/>
      <c r="X262" s="482"/>
      <c r="Y262" s="483"/>
      <c r="Z262" s="483"/>
      <c r="AA262" s="483"/>
      <c r="AB262" s="483"/>
      <c r="AC262" s="483"/>
      <c r="AD262" s="483"/>
      <c r="AE262" s="483"/>
      <c r="AF262" s="483"/>
      <c r="AG262" s="484"/>
      <c r="AH262" s="436">
        <f t="shared" ref="AH262:AH265" si="159">(L262*M262)/100000</f>
        <v>0</v>
      </c>
      <c r="AI262" s="494"/>
      <c r="AJ262" s="436"/>
      <c r="AK262" s="578" t="str">
        <f t="shared" si="150"/>
        <v/>
      </c>
      <c r="AL262" s="435" t="str">
        <f t="shared" si="151"/>
        <v/>
      </c>
      <c r="AM262" s="463">
        <f t="shared" si="152"/>
        <v>0</v>
      </c>
      <c r="AN262" s="463" t="str">
        <f t="shared" si="153"/>
        <v/>
      </c>
      <c r="AO262" s="478" t="str">
        <f t="shared" si="154"/>
        <v/>
      </c>
      <c r="AP262" s="478" t="str">
        <f t="shared" si="155"/>
        <v/>
      </c>
      <c r="AQ262" s="478" t="str">
        <f t="shared" si="156"/>
        <v/>
      </c>
    </row>
    <row r="263" spans="1:43" ht="41.25" customHeight="1">
      <c r="A263" s="498" t="s">
        <v>2093</v>
      </c>
      <c r="B263" s="500" t="s">
        <v>1542</v>
      </c>
      <c r="C263" s="503"/>
      <c r="D263" s="437"/>
      <c r="E263" s="437"/>
      <c r="F263" s="588" t="e">
        <f t="shared" si="131"/>
        <v>#DIV/0!</v>
      </c>
      <c r="G263" s="438"/>
      <c r="H263" s="438"/>
      <c r="I263" s="480" t="e">
        <f t="shared" si="132"/>
        <v>#DIV/0!</v>
      </c>
      <c r="J263" s="588"/>
      <c r="K263" s="588"/>
      <c r="L263" s="437"/>
      <c r="M263" s="437"/>
      <c r="N263" s="481"/>
      <c r="O263" s="481"/>
      <c r="P263" s="481"/>
      <c r="Q263" s="481"/>
      <c r="R263" s="481"/>
      <c r="S263" s="481"/>
      <c r="T263" s="481"/>
      <c r="U263" s="481"/>
      <c r="V263" s="481"/>
      <c r="W263" s="481"/>
      <c r="X263" s="482"/>
      <c r="Y263" s="483"/>
      <c r="Z263" s="483"/>
      <c r="AA263" s="483"/>
      <c r="AB263" s="483"/>
      <c r="AC263" s="483"/>
      <c r="AD263" s="483"/>
      <c r="AE263" s="483"/>
      <c r="AF263" s="483"/>
      <c r="AG263" s="484"/>
      <c r="AH263" s="436">
        <f t="shared" si="159"/>
        <v>0</v>
      </c>
      <c r="AI263" s="494"/>
      <c r="AJ263" s="436"/>
      <c r="AK263" s="578" t="str">
        <f t="shared" si="150"/>
        <v/>
      </c>
      <c r="AL263" s="435" t="str">
        <f t="shared" si="151"/>
        <v/>
      </c>
      <c r="AM263" s="463">
        <f t="shared" si="152"/>
        <v>0</v>
      </c>
      <c r="AN263" s="463" t="str">
        <f t="shared" si="153"/>
        <v/>
      </c>
      <c r="AO263" s="478" t="str">
        <f t="shared" si="154"/>
        <v/>
      </c>
      <c r="AP263" s="478" t="str">
        <f t="shared" si="155"/>
        <v/>
      </c>
      <c r="AQ263" s="478" t="str">
        <f t="shared" si="156"/>
        <v/>
      </c>
    </row>
    <row r="264" spans="1:43" ht="41.25" customHeight="1">
      <c r="A264" s="498" t="s">
        <v>2094</v>
      </c>
      <c r="B264" s="500" t="s">
        <v>1543</v>
      </c>
      <c r="C264" s="503"/>
      <c r="D264" s="437"/>
      <c r="E264" s="437"/>
      <c r="F264" s="588" t="e">
        <f t="shared" si="131"/>
        <v>#DIV/0!</v>
      </c>
      <c r="G264" s="438"/>
      <c r="H264" s="438"/>
      <c r="I264" s="480" t="e">
        <f t="shared" si="132"/>
        <v>#DIV/0!</v>
      </c>
      <c r="J264" s="588"/>
      <c r="K264" s="588"/>
      <c r="L264" s="437"/>
      <c r="M264" s="437"/>
      <c r="N264" s="481"/>
      <c r="O264" s="481"/>
      <c r="P264" s="481"/>
      <c r="Q264" s="481"/>
      <c r="R264" s="481"/>
      <c r="S264" s="481"/>
      <c r="T264" s="481"/>
      <c r="U264" s="481"/>
      <c r="V264" s="481"/>
      <c r="W264" s="481"/>
      <c r="X264" s="482"/>
      <c r="Y264" s="483"/>
      <c r="Z264" s="483"/>
      <c r="AA264" s="483"/>
      <c r="AB264" s="483"/>
      <c r="AC264" s="483"/>
      <c r="AD264" s="483"/>
      <c r="AE264" s="483"/>
      <c r="AF264" s="483"/>
      <c r="AG264" s="484"/>
      <c r="AH264" s="436">
        <f t="shared" si="159"/>
        <v>0</v>
      </c>
      <c r="AI264" s="494"/>
      <c r="AJ264" s="436"/>
      <c r="AK264" s="578" t="str">
        <f t="shared" si="150"/>
        <v/>
      </c>
      <c r="AL264" s="435" t="str">
        <f t="shared" si="151"/>
        <v/>
      </c>
      <c r="AM264" s="463">
        <f t="shared" si="152"/>
        <v>0</v>
      </c>
      <c r="AN264" s="463" t="str">
        <f t="shared" si="153"/>
        <v/>
      </c>
      <c r="AO264" s="478" t="str">
        <f t="shared" si="154"/>
        <v/>
      </c>
      <c r="AP264" s="478" t="str">
        <f t="shared" si="155"/>
        <v/>
      </c>
      <c r="AQ264" s="478" t="str">
        <f t="shared" si="156"/>
        <v/>
      </c>
    </row>
    <row r="265" spans="1:43" ht="41.25" customHeight="1">
      <c r="A265" s="498" t="s">
        <v>2095</v>
      </c>
      <c r="B265" s="500" t="s">
        <v>1544</v>
      </c>
      <c r="C265" s="503"/>
      <c r="D265" s="437"/>
      <c r="E265" s="437"/>
      <c r="F265" s="588" t="e">
        <f t="shared" si="131"/>
        <v>#DIV/0!</v>
      </c>
      <c r="G265" s="438"/>
      <c r="H265" s="438"/>
      <c r="I265" s="480" t="e">
        <f t="shared" si="132"/>
        <v>#DIV/0!</v>
      </c>
      <c r="J265" s="588"/>
      <c r="K265" s="588"/>
      <c r="L265" s="437"/>
      <c r="M265" s="437"/>
      <c r="N265" s="481"/>
      <c r="O265" s="481"/>
      <c r="P265" s="481"/>
      <c r="Q265" s="481"/>
      <c r="R265" s="481"/>
      <c r="S265" s="481"/>
      <c r="T265" s="481"/>
      <c r="U265" s="481"/>
      <c r="V265" s="481"/>
      <c r="W265" s="481"/>
      <c r="X265" s="482"/>
      <c r="Y265" s="483"/>
      <c r="Z265" s="483"/>
      <c r="AA265" s="483"/>
      <c r="AB265" s="483"/>
      <c r="AC265" s="483"/>
      <c r="AD265" s="483"/>
      <c r="AE265" s="483"/>
      <c r="AF265" s="483"/>
      <c r="AG265" s="484"/>
      <c r="AH265" s="436">
        <f t="shared" si="159"/>
        <v>0</v>
      </c>
      <c r="AI265" s="494"/>
      <c r="AJ265" s="436"/>
      <c r="AK265" s="578" t="str">
        <f t="shared" si="150"/>
        <v/>
      </c>
      <c r="AL265" s="435" t="str">
        <f t="shared" si="151"/>
        <v/>
      </c>
      <c r="AM265" s="463">
        <f t="shared" si="152"/>
        <v>0</v>
      </c>
      <c r="AN265" s="463" t="str">
        <f t="shared" si="153"/>
        <v/>
      </c>
      <c r="AO265" s="478" t="str">
        <f t="shared" si="154"/>
        <v/>
      </c>
      <c r="AP265" s="478" t="str">
        <f t="shared" si="155"/>
        <v/>
      </c>
      <c r="AQ265" s="478" t="str">
        <f t="shared" si="156"/>
        <v/>
      </c>
    </row>
    <row r="266" spans="1:43" ht="41.25" customHeight="1">
      <c r="A266" s="527" t="s">
        <v>1702</v>
      </c>
      <c r="B266" s="529" t="s">
        <v>1547</v>
      </c>
      <c r="C266" s="505"/>
      <c r="D266" s="587">
        <f>SUM(D267:D270)</f>
        <v>0</v>
      </c>
      <c r="E266" s="587">
        <f>SUM(E267:E270)</f>
        <v>0</v>
      </c>
      <c r="F266" s="588" t="e">
        <f t="shared" si="131"/>
        <v>#DIV/0!</v>
      </c>
      <c r="G266" s="589">
        <f t="shared" ref="G266:H266" si="160">SUM(G267:G270)</f>
        <v>0</v>
      </c>
      <c r="H266" s="589">
        <f t="shared" si="160"/>
        <v>0</v>
      </c>
      <c r="I266" s="480" t="e">
        <f t="shared" si="132"/>
        <v>#DIV/0!</v>
      </c>
      <c r="J266" s="590"/>
      <c r="K266" s="590"/>
      <c r="L266" s="479">
        <f t="shared" ref="L266:M266" si="161">SUM(L267:L270)</f>
        <v>0</v>
      </c>
      <c r="M266" s="479">
        <f t="shared" si="161"/>
        <v>0</v>
      </c>
      <c r="N266" s="481"/>
      <c r="O266" s="481"/>
      <c r="P266" s="481"/>
      <c r="Q266" s="481"/>
      <c r="R266" s="481"/>
      <c r="S266" s="481"/>
      <c r="T266" s="481"/>
      <c r="U266" s="481"/>
      <c r="V266" s="481"/>
      <c r="W266" s="481"/>
      <c r="X266" s="482"/>
      <c r="Y266" s="483"/>
      <c r="Z266" s="483"/>
      <c r="AA266" s="483"/>
      <c r="AB266" s="483"/>
      <c r="AC266" s="483"/>
      <c r="AD266" s="483"/>
      <c r="AE266" s="483"/>
      <c r="AF266" s="483"/>
      <c r="AG266" s="484"/>
      <c r="AH266" s="519">
        <f>SUM(AH267:AH270)</f>
        <v>0</v>
      </c>
      <c r="AI266" s="494"/>
      <c r="AJ266" s="436"/>
      <c r="AK266" s="578" t="str">
        <f t="shared" si="150"/>
        <v/>
      </c>
      <c r="AL266" s="435" t="str">
        <f t="shared" si="151"/>
        <v/>
      </c>
      <c r="AM266" s="463">
        <f t="shared" si="152"/>
        <v>0</v>
      </c>
      <c r="AN266" s="463" t="str">
        <f t="shared" si="153"/>
        <v/>
      </c>
      <c r="AO266" s="478" t="str">
        <f t="shared" si="154"/>
        <v/>
      </c>
      <c r="AP266" s="478" t="str">
        <f t="shared" si="155"/>
        <v/>
      </c>
      <c r="AQ266" s="478" t="str">
        <f t="shared" si="156"/>
        <v/>
      </c>
    </row>
    <row r="267" spans="1:43" ht="41.25" customHeight="1">
      <c r="A267" s="498" t="s">
        <v>2096</v>
      </c>
      <c r="B267" s="500" t="s">
        <v>1393</v>
      </c>
      <c r="C267" s="503"/>
      <c r="D267" s="437"/>
      <c r="E267" s="437"/>
      <c r="F267" s="588" t="e">
        <f t="shared" si="131"/>
        <v>#DIV/0!</v>
      </c>
      <c r="G267" s="438"/>
      <c r="H267" s="438"/>
      <c r="I267" s="480" t="e">
        <f t="shared" si="132"/>
        <v>#DIV/0!</v>
      </c>
      <c r="J267" s="588"/>
      <c r="K267" s="588"/>
      <c r="L267" s="437"/>
      <c r="M267" s="437"/>
      <c r="N267" s="481"/>
      <c r="O267" s="481"/>
      <c r="P267" s="481"/>
      <c r="Q267" s="481"/>
      <c r="R267" s="481"/>
      <c r="S267" s="481"/>
      <c r="T267" s="481"/>
      <c r="U267" s="481"/>
      <c r="V267" s="481"/>
      <c r="W267" s="481"/>
      <c r="X267" s="482"/>
      <c r="Y267" s="483"/>
      <c r="Z267" s="483"/>
      <c r="AA267" s="483"/>
      <c r="AB267" s="483"/>
      <c r="AC267" s="483"/>
      <c r="AD267" s="483"/>
      <c r="AE267" s="483"/>
      <c r="AF267" s="483"/>
      <c r="AG267" s="484"/>
      <c r="AH267" s="436">
        <f t="shared" ref="AH267:AH270" si="162">(L267*M267)/100000</f>
        <v>0</v>
      </c>
      <c r="AI267" s="494"/>
      <c r="AJ267" s="436"/>
      <c r="AK267" s="578" t="str">
        <f t="shared" si="150"/>
        <v/>
      </c>
      <c r="AL267" s="435" t="str">
        <f t="shared" si="151"/>
        <v/>
      </c>
      <c r="AM267" s="463">
        <f t="shared" si="152"/>
        <v>0</v>
      </c>
      <c r="AN267" s="463" t="str">
        <f t="shared" si="153"/>
        <v/>
      </c>
      <c r="AO267" s="478" t="str">
        <f t="shared" si="154"/>
        <v/>
      </c>
      <c r="AP267" s="478" t="str">
        <f t="shared" si="155"/>
        <v/>
      </c>
      <c r="AQ267" s="478" t="str">
        <f t="shared" si="156"/>
        <v/>
      </c>
    </row>
    <row r="268" spans="1:43" ht="41.25" customHeight="1">
      <c r="A268" s="498" t="s">
        <v>2097</v>
      </c>
      <c r="B268" s="500" t="s">
        <v>1542</v>
      </c>
      <c r="C268" s="503"/>
      <c r="D268" s="437"/>
      <c r="E268" s="437"/>
      <c r="F268" s="588" t="e">
        <f t="shared" si="131"/>
        <v>#DIV/0!</v>
      </c>
      <c r="G268" s="438"/>
      <c r="H268" s="438"/>
      <c r="I268" s="480" t="e">
        <f t="shared" si="132"/>
        <v>#DIV/0!</v>
      </c>
      <c r="J268" s="588"/>
      <c r="K268" s="588"/>
      <c r="L268" s="437"/>
      <c r="M268" s="437"/>
      <c r="N268" s="481"/>
      <c r="O268" s="481"/>
      <c r="P268" s="481"/>
      <c r="Q268" s="481"/>
      <c r="R268" s="481"/>
      <c r="S268" s="481"/>
      <c r="T268" s="481"/>
      <c r="U268" s="481"/>
      <c r="V268" s="481"/>
      <c r="W268" s="481"/>
      <c r="X268" s="482"/>
      <c r="Y268" s="483"/>
      <c r="Z268" s="483"/>
      <c r="AA268" s="483"/>
      <c r="AB268" s="483"/>
      <c r="AC268" s="483"/>
      <c r="AD268" s="483"/>
      <c r="AE268" s="483"/>
      <c r="AF268" s="483"/>
      <c r="AG268" s="484"/>
      <c r="AH268" s="436">
        <f t="shared" si="162"/>
        <v>0</v>
      </c>
      <c r="AI268" s="494"/>
      <c r="AJ268" s="436"/>
      <c r="AK268" s="578" t="str">
        <f t="shared" si="150"/>
        <v/>
      </c>
      <c r="AL268" s="435" t="str">
        <f t="shared" si="151"/>
        <v/>
      </c>
      <c r="AM268" s="463">
        <f t="shared" si="152"/>
        <v>0</v>
      </c>
      <c r="AN268" s="463" t="str">
        <f t="shared" si="153"/>
        <v/>
      </c>
      <c r="AO268" s="478" t="str">
        <f t="shared" si="154"/>
        <v/>
      </c>
      <c r="AP268" s="478" t="str">
        <f t="shared" si="155"/>
        <v/>
      </c>
      <c r="AQ268" s="478" t="str">
        <f t="shared" si="156"/>
        <v/>
      </c>
    </row>
    <row r="269" spans="1:43" ht="41.25" customHeight="1">
      <c r="A269" s="498" t="s">
        <v>2098</v>
      </c>
      <c r="B269" s="500" t="s">
        <v>1543</v>
      </c>
      <c r="C269" s="503"/>
      <c r="D269" s="437"/>
      <c r="E269" s="437"/>
      <c r="F269" s="588" t="e">
        <f t="shared" si="131"/>
        <v>#DIV/0!</v>
      </c>
      <c r="G269" s="438"/>
      <c r="H269" s="438"/>
      <c r="I269" s="480" t="e">
        <f t="shared" si="132"/>
        <v>#DIV/0!</v>
      </c>
      <c r="J269" s="588"/>
      <c r="K269" s="588"/>
      <c r="L269" s="437"/>
      <c r="M269" s="437"/>
      <c r="N269" s="481"/>
      <c r="O269" s="481"/>
      <c r="P269" s="481"/>
      <c r="Q269" s="481"/>
      <c r="R269" s="481"/>
      <c r="S269" s="481"/>
      <c r="T269" s="481"/>
      <c r="U269" s="481"/>
      <c r="V269" s="481"/>
      <c r="W269" s="481"/>
      <c r="X269" s="482"/>
      <c r="Y269" s="483"/>
      <c r="Z269" s="483"/>
      <c r="AA269" s="483"/>
      <c r="AB269" s="483"/>
      <c r="AC269" s="483"/>
      <c r="AD269" s="483"/>
      <c r="AE269" s="483"/>
      <c r="AF269" s="483"/>
      <c r="AG269" s="484"/>
      <c r="AH269" s="436">
        <f t="shared" si="162"/>
        <v>0</v>
      </c>
      <c r="AI269" s="494"/>
      <c r="AJ269" s="436"/>
      <c r="AK269" s="578" t="str">
        <f t="shared" si="150"/>
        <v/>
      </c>
      <c r="AL269" s="435" t="str">
        <f t="shared" si="151"/>
        <v/>
      </c>
      <c r="AM269" s="463">
        <f t="shared" si="152"/>
        <v>0</v>
      </c>
      <c r="AN269" s="463" t="str">
        <f t="shared" si="153"/>
        <v/>
      </c>
      <c r="AO269" s="478" t="str">
        <f t="shared" si="154"/>
        <v/>
      </c>
      <c r="AP269" s="478" t="str">
        <f t="shared" si="155"/>
        <v/>
      </c>
      <c r="AQ269" s="478" t="str">
        <f t="shared" si="156"/>
        <v/>
      </c>
    </row>
    <row r="270" spans="1:43" ht="41.25" customHeight="1">
      <c r="A270" s="498" t="s">
        <v>2099</v>
      </c>
      <c r="B270" s="500" t="s">
        <v>1544</v>
      </c>
      <c r="C270" s="503"/>
      <c r="D270" s="437"/>
      <c r="E270" s="437"/>
      <c r="F270" s="588" t="e">
        <f t="shared" si="131"/>
        <v>#DIV/0!</v>
      </c>
      <c r="G270" s="438"/>
      <c r="H270" s="438"/>
      <c r="I270" s="480" t="e">
        <f t="shared" si="132"/>
        <v>#DIV/0!</v>
      </c>
      <c r="J270" s="588"/>
      <c r="K270" s="588"/>
      <c r="L270" s="437"/>
      <c r="M270" s="437"/>
      <c r="N270" s="481"/>
      <c r="O270" s="481"/>
      <c r="P270" s="481"/>
      <c r="Q270" s="481"/>
      <c r="R270" s="481"/>
      <c r="S270" s="481"/>
      <c r="T270" s="481"/>
      <c r="U270" s="481"/>
      <c r="V270" s="481"/>
      <c r="W270" s="481"/>
      <c r="X270" s="482"/>
      <c r="Y270" s="483"/>
      <c r="Z270" s="483"/>
      <c r="AA270" s="483"/>
      <c r="AB270" s="483"/>
      <c r="AC270" s="483"/>
      <c r="AD270" s="483"/>
      <c r="AE270" s="483"/>
      <c r="AF270" s="483"/>
      <c r="AG270" s="484"/>
      <c r="AH270" s="436">
        <f t="shared" si="162"/>
        <v>0</v>
      </c>
      <c r="AI270" s="494"/>
      <c r="AJ270" s="436"/>
      <c r="AK270" s="578" t="str">
        <f t="shared" si="150"/>
        <v/>
      </c>
      <c r="AL270" s="435" t="str">
        <f t="shared" si="151"/>
        <v/>
      </c>
      <c r="AM270" s="463">
        <f t="shared" si="152"/>
        <v>0</v>
      </c>
      <c r="AN270" s="463" t="str">
        <f t="shared" si="153"/>
        <v/>
      </c>
      <c r="AO270" s="478" t="str">
        <f t="shared" si="154"/>
        <v/>
      </c>
      <c r="AP270" s="478" t="str">
        <f t="shared" si="155"/>
        <v/>
      </c>
      <c r="AQ270" s="478" t="str">
        <f t="shared" si="156"/>
        <v/>
      </c>
    </row>
    <row r="271" spans="1:43" ht="41.25" customHeight="1">
      <c r="A271" s="527" t="s">
        <v>1703</v>
      </c>
      <c r="B271" s="528" t="s">
        <v>1350</v>
      </c>
      <c r="C271" s="442"/>
      <c r="D271" s="587">
        <f>SUM(D272:D275)</f>
        <v>0</v>
      </c>
      <c r="E271" s="587">
        <f>SUM(E272:E275)</f>
        <v>0</v>
      </c>
      <c r="F271" s="588" t="e">
        <f t="shared" si="131"/>
        <v>#DIV/0!</v>
      </c>
      <c r="G271" s="589">
        <f t="shared" ref="G271:H271" si="163">SUM(G272:G275)</f>
        <v>0</v>
      </c>
      <c r="H271" s="589">
        <f t="shared" si="163"/>
        <v>0</v>
      </c>
      <c r="I271" s="480" t="e">
        <f t="shared" si="132"/>
        <v>#DIV/0!</v>
      </c>
      <c r="J271" s="590"/>
      <c r="K271" s="590"/>
      <c r="L271" s="479">
        <f t="shared" ref="L271:M271" si="164">SUM(L272:L275)</f>
        <v>0</v>
      </c>
      <c r="M271" s="479">
        <f t="shared" si="164"/>
        <v>0</v>
      </c>
      <c r="N271" s="481"/>
      <c r="O271" s="481"/>
      <c r="P271" s="481"/>
      <c r="Q271" s="481"/>
      <c r="R271" s="481"/>
      <c r="S271" s="481"/>
      <c r="T271" s="481"/>
      <c r="U271" s="481"/>
      <c r="V271" s="481"/>
      <c r="W271" s="481"/>
      <c r="X271" s="482"/>
      <c r="Y271" s="483"/>
      <c r="Z271" s="483"/>
      <c r="AA271" s="483"/>
      <c r="AB271" s="483"/>
      <c r="AC271" s="483"/>
      <c r="AD271" s="483"/>
      <c r="AE271" s="483"/>
      <c r="AF271" s="483"/>
      <c r="AG271" s="484"/>
      <c r="AH271" s="519">
        <f>SUM(AH272:AH275)</f>
        <v>0</v>
      </c>
      <c r="AI271" s="494"/>
      <c r="AJ271" s="436"/>
      <c r="AK271" s="578" t="str">
        <f t="shared" si="150"/>
        <v/>
      </c>
      <c r="AL271" s="435" t="str">
        <f t="shared" si="151"/>
        <v/>
      </c>
      <c r="AM271" s="463">
        <f t="shared" si="152"/>
        <v>0</v>
      </c>
      <c r="AN271" s="463" t="str">
        <f t="shared" si="153"/>
        <v/>
      </c>
      <c r="AO271" s="478" t="str">
        <f t="shared" si="154"/>
        <v/>
      </c>
      <c r="AP271" s="478" t="str">
        <f t="shared" si="155"/>
        <v/>
      </c>
      <c r="AQ271" s="478" t="str">
        <f t="shared" si="156"/>
        <v/>
      </c>
    </row>
    <row r="272" spans="1:43" ht="41.25" customHeight="1">
      <c r="A272" s="498" t="s">
        <v>2100</v>
      </c>
      <c r="B272" s="500" t="s">
        <v>1393</v>
      </c>
      <c r="C272" s="503"/>
      <c r="D272" s="437"/>
      <c r="E272" s="437"/>
      <c r="F272" s="588" t="e">
        <f t="shared" si="131"/>
        <v>#DIV/0!</v>
      </c>
      <c r="G272" s="438"/>
      <c r="H272" s="438"/>
      <c r="I272" s="480" t="e">
        <f t="shared" si="132"/>
        <v>#DIV/0!</v>
      </c>
      <c r="J272" s="588"/>
      <c r="K272" s="588"/>
      <c r="L272" s="437"/>
      <c r="M272" s="437"/>
      <c r="N272" s="481"/>
      <c r="O272" s="481"/>
      <c r="P272" s="481"/>
      <c r="Q272" s="481"/>
      <c r="R272" s="481"/>
      <c r="S272" s="481"/>
      <c r="T272" s="481"/>
      <c r="U272" s="481"/>
      <c r="V272" s="481"/>
      <c r="W272" s="481"/>
      <c r="X272" s="482"/>
      <c r="Y272" s="483"/>
      <c r="Z272" s="483"/>
      <c r="AA272" s="483"/>
      <c r="AB272" s="483"/>
      <c r="AC272" s="483"/>
      <c r="AD272" s="483"/>
      <c r="AE272" s="483"/>
      <c r="AF272" s="483"/>
      <c r="AG272" s="484"/>
      <c r="AH272" s="436">
        <f t="shared" ref="AH272:AH277" si="165">(L272*M272)/100000</f>
        <v>0</v>
      </c>
      <c r="AI272" s="494"/>
      <c r="AJ272" s="436"/>
      <c r="AK272" s="578" t="str">
        <f t="shared" si="150"/>
        <v/>
      </c>
      <c r="AL272" s="435" t="str">
        <f t="shared" si="151"/>
        <v/>
      </c>
      <c r="AM272" s="463">
        <f t="shared" si="152"/>
        <v>0</v>
      </c>
      <c r="AN272" s="463" t="str">
        <f t="shared" si="153"/>
        <v/>
      </c>
      <c r="AO272" s="478" t="str">
        <f t="shared" si="154"/>
        <v/>
      </c>
      <c r="AP272" s="478" t="str">
        <f t="shared" si="155"/>
        <v/>
      </c>
      <c r="AQ272" s="478" t="str">
        <f t="shared" si="156"/>
        <v/>
      </c>
    </row>
    <row r="273" spans="1:43" ht="41.25" customHeight="1">
      <c r="A273" s="498" t="s">
        <v>2101</v>
      </c>
      <c r="B273" s="500" t="s">
        <v>1542</v>
      </c>
      <c r="C273" s="503"/>
      <c r="D273" s="437"/>
      <c r="E273" s="437"/>
      <c r="F273" s="588" t="e">
        <f t="shared" si="131"/>
        <v>#DIV/0!</v>
      </c>
      <c r="G273" s="438"/>
      <c r="H273" s="438"/>
      <c r="I273" s="480" t="e">
        <f t="shared" si="132"/>
        <v>#DIV/0!</v>
      </c>
      <c r="J273" s="588"/>
      <c r="K273" s="588"/>
      <c r="L273" s="437"/>
      <c r="M273" s="437"/>
      <c r="N273" s="481"/>
      <c r="O273" s="481"/>
      <c r="P273" s="481"/>
      <c r="Q273" s="481"/>
      <c r="R273" s="481"/>
      <c r="S273" s="481"/>
      <c r="T273" s="481"/>
      <c r="U273" s="481"/>
      <c r="V273" s="481"/>
      <c r="W273" s="481"/>
      <c r="X273" s="482"/>
      <c r="Y273" s="483"/>
      <c r="Z273" s="483"/>
      <c r="AA273" s="483"/>
      <c r="AB273" s="483"/>
      <c r="AC273" s="483"/>
      <c r="AD273" s="483"/>
      <c r="AE273" s="483"/>
      <c r="AF273" s="483"/>
      <c r="AG273" s="484"/>
      <c r="AH273" s="436">
        <f t="shared" si="165"/>
        <v>0</v>
      </c>
      <c r="AI273" s="494"/>
      <c r="AJ273" s="436"/>
      <c r="AK273" s="578" t="str">
        <f t="shared" si="150"/>
        <v/>
      </c>
      <c r="AL273" s="435" t="str">
        <f t="shared" si="151"/>
        <v/>
      </c>
      <c r="AM273" s="463">
        <f t="shared" si="152"/>
        <v>0</v>
      </c>
      <c r="AN273" s="463" t="str">
        <f t="shared" si="153"/>
        <v/>
      </c>
      <c r="AO273" s="478" t="str">
        <f t="shared" si="154"/>
        <v/>
      </c>
      <c r="AP273" s="478" t="str">
        <f t="shared" si="155"/>
        <v/>
      </c>
      <c r="AQ273" s="478" t="str">
        <f t="shared" si="156"/>
        <v/>
      </c>
    </row>
    <row r="274" spans="1:43" ht="41.25" customHeight="1">
      <c r="A274" s="498" t="s">
        <v>2102</v>
      </c>
      <c r="B274" s="500" t="s">
        <v>1543</v>
      </c>
      <c r="C274" s="503"/>
      <c r="D274" s="437"/>
      <c r="E274" s="437"/>
      <c r="F274" s="588" t="e">
        <f t="shared" si="131"/>
        <v>#DIV/0!</v>
      </c>
      <c r="G274" s="438"/>
      <c r="H274" s="438"/>
      <c r="I274" s="480" t="e">
        <f t="shared" si="132"/>
        <v>#DIV/0!</v>
      </c>
      <c r="J274" s="588"/>
      <c r="K274" s="588"/>
      <c r="L274" s="437"/>
      <c r="M274" s="437"/>
      <c r="N274" s="481"/>
      <c r="O274" s="481"/>
      <c r="P274" s="481"/>
      <c r="Q274" s="481"/>
      <c r="R274" s="481"/>
      <c r="S274" s="481"/>
      <c r="T274" s="481"/>
      <c r="U274" s="481"/>
      <c r="V274" s="481"/>
      <c r="W274" s="481"/>
      <c r="X274" s="482"/>
      <c r="Y274" s="483"/>
      <c r="Z274" s="483"/>
      <c r="AA274" s="483"/>
      <c r="AB274" s="483"/>
      <c r="AC274" s="483"/>
      <c r="AD274" s="483"/>
      <c r="AE274" s="483"/>
      <c r="AF274" s="483"/>
      <c r="AG274" s="484"/>
      <c r="AH274" s="436">
        <f t="shared" si="165"/>
        <v>0</v>
      </c>
      <c r="AI274" s="494"/>
      <c r="AJ274" s="436"/>
      <c r="AK274" s="578" t="str">
        <f t="shared" si="150"/>
        <v/>
      </c>
      <c r="AL274" s="435" t="str">
        <f t="shared" si="151"/>
        <v/>
      </c>
      <c r="AM274" s="463">
        <f t="shared" si="152"/>
        <v>0</v>
      </c>
      <c r="AN274" s="463" t="str">
        <f t="shared" si="153"/>
        <v/>
      </c>
      <c r="AO274" s="478" t="str">
        <f t="shared" si="154"/>
        <v/>
      </c>
      <c r="AP274" s="478" t="str">
        <f t="shared" si="155"/>
        <v/>
      </c>
      <c r="AQ274" s="478" t="str">
        <f t="shared" si="156"/>
        <v/>
      </c>
    </row>
    <row r="275" spans="1:43" ht="41.25" customHeight="1">
      <c r="A275" s="498" t="s">
        <v>2103</v>
      </c>
      <c r="B275" s="500" t="s">
        <v>1544</v>
      </c>
      <c r="C275" s="503"/>
      <c r="D275" s="437"/>
      <c r="E275" s="437"/>
      <c r="F275" s="588" t="e">
        <f t="shared" si="131"/>
        <v>#DIV/0!</v>
      </c>
      <c r="G275" s="438"/>
      <c r="H275" s="438"/>
      <c r="I275" s="480" t="e">
        <f t="shared" si="132"/>
        <v>#DIV/0!</v>
      </c>
      <c r="J275" s="588"/>
      <c r="K275" s="588"/>
      <c r="L275" s="437"/>
      <c r="M275" s="437"/>
      <c r="N275" s="481"/>
      <c r="O275" s="481"/>
      <c r="P275" s="481"/>
      <c r="Q275" s="481"/>
      <c r="R275" s="481"/>
      <c r="S275" s="481"/>
      <c r="T275" s="481"/>
      <c r="U275" s="481"/>
      <c r="V275" s="481"/>
      <c r="W275" s="481"/>
      <c r="X275" s="482"/>
      <c r="Y275" s="483"/>
      <c r="Z275" s="483"/>
      <c r="AA275" s="483"/>
      <c r="AB275" s="483"/>
      <c r="AC275" s="483"/>
      <c r="AD275" s="483"/>
      <c r="AE275" s="483"/>
      <c r="AF275" s="483"/>
      <c r="AG275" s="484"/>
      <c r="AH275" s="436">
        <f t="shared" si="165"/>
        <v>0</v>
      </c>
      <c r="AI275" s="494"/>
      <c r="AJ275" s="436"/>
      <c r="AK275" s="578" t="str">
        <f t="shared" si="150"/>
        <v/>
      </c>
      <c r="AL275" s="435" t="str">
        <f t="shared" si="151"/>
        <v/>
      </c>
      <c r="AM275" s="463">
        <f t="shared" si="152"/>
        <v>0</v>
      </c>
      <c r="AN275" s="463" t="str">
        <f t="shared" si="153"/>
        <v/>
      </c>
      <c r="AO275" s="478" t="str">
        <f t="shared" si="154"/>
        <v/>
      </c>
      <c r="AP275" s="478" t="str">
        <f t="shared" si="155"/>
        <v/>
      </c>
      <c r="AQ275" s="478" t="str">
        <f t="shared" si="156"/>
        <v/>
      </c>
    </row>
    <row r="276" spans="1:43" ht="41.25" customHeight="1">
      <c r="A276" s="498" t="s">
        <v>2345</v>
      </c>
      <c r="B276" s="443" t="s">
        <v>1353</v>
      </c>
      <c r="C276" s="442"/>
      <c r="D276" s="437"/>
      <c r="E276" s="437"/>
      <c r="F276" s="588" t="e">
        <f t="shared" si="131"/>
        <v>#DIV/0!</v>
      </c>
      <c r="G276" s="438"/>
      <c r="H276" s="438"/>
      <c r="I276" s="480" t="e">
        <f t="shared" si="132"/>
        <v>#DIV/0!</v>
      </c>
      <c r="J276" s="588"/>
      <c r="K276" s="588"/>
      <c r="L276" s="437"/>
      <c r="M276" s="437"/>
      <c r="N276" s="481"/>
      <c r="O276" s="481"/>
      <c r="P276" s="481"/>
      <c r="Q276" s="481"/>
      <c r="R276" s="481"/>
      <c r="S276" s="481"/>
      <c r="T276" s="481"/>
      <c r="U276" s="481"/>
      <c r="V276" s="481"/>
      <c r="W276" s="481"/>
      <c r="X276" s="482"/>
      <c r="Y276" s="483"/>
      <c r="Z276" s="483"/>
      <c r="AA276" s="483"/>
      <c r="AB276" s="483"/>
      <c r="AC276" s="483"/>
      <c r="AD276" s="483"/>
      <c r="AE276" s="483"/>
      <c r="AF276" s="483"/>
      <c r="AG276" s="484"/>
      <c r="AH276" s="436">
        <f t="shared" si="165"/>
        <v>0</v>
      </c>
      <c r="AI276" s="494"/>
      <c r="AJ276" s="436"/>
      <c r="AK276" s="578" t="str">
        <f t="shared" si="150"/>
        <v/>
      </c>
      <c r="AL276" s="435" t="str">
        <f t="shared" si="151"/>
        <v/>
      </c>
      <c r="AM276" s="463">
        <f t="shared" si="152"/>
        <v>0</v>
      </c>
      <c r="AN276" s="463" t="str">
        <f t="shared" si="153"/>
        <v/>
      </c>
      <c r="AO276" s="478" t="str">
        <f t="shared" si="154"/>
        <v/>
      </c>
      <c r="AP276" s="478" t="str">
        <f t="shared" si="155"/>
        <v/>
      </c>
      <c r="AQ276" s="478" t="str">
        <f t="shared" si="156"/>
        <v/>
      </c>
    </row>
    <row r="277" spans="1:43" ht="41.25" customHeight="1">
      <c r="A277" s="498" t="s">
        <v>2346</v>
      </c>
      <c r="B277" s="443" t="s">
        <v>1352</v>
      </c>
      <c r="C277" s="442"/>
      <c r="D277" s="437"/>
      <c r="E277" s="437"/>
      <c r="F277" s="588" t="e">
        <f t="shared" si="131"/>
        <v>#DIV/0!</v>
      </c>
      <c r="G277" s="438"/>
      <c r="H277" s="438"/>
      <c r="I277" s="480" t="e">
        <f t="shared" si="132"/>
        <v>#DIV/0!</v>
      </c>
      <c r="J277" s="588"/>
      <c r="K277" s="588"/>
      <c r="L277" s="437"/>
      <c r="M277" s="437"/>
      <c r="N277" s="481"/>
      <c r="O277" s="481"/>
      <c r="P277" s="481"/>
      <c r="Q277" s="481"/>
      <c r="R277" s="481"/>
      <c r="S277" s="481"/>
      <c r="T277" s="481"/>
      <c r="U277" s="481"/>
      <c r="V277" s="481"/>
      <c r="W277" s="481"/>
      <c r="X277" s="482"/>
      <c r="Y277" s="483"/>
      <c r="Z277" s="483"/>
      <c r="AA277" s="483"/>
      <c r="AB277" s="483"/>
      <c r="AC277" s="483"/>
      <c r="AD277" s="483"/>
      <c r="AE277" s="483"/>
      <c r="AF277" s="483"/>
      <c r="AG277" s="484"/>
      <c r="AH277" s="436">
        <f t="shared" si="165"/>
        <v>0</v>
      </c>
      <c r="AI277" s="494"/>
      <c r="AJ277" s="436"/>
      <c r="AK277" s="578" t="str">
        <f t="shared" si="150"/>
        <v/>
      </c>
      <c r="AL277" s="435" t="str">
        <f t="shared" si="151"/>
        <v/>
      </c>
      <c r="AM277" s="463">
        <f t="shared" si="152"/>
        <v>0</v>
      </c>
      <c r="AN277" s="463" t="str">
        <f t="shared" si="153"/>
        <v/>
      </c>
      <c r="AO277" s="478" t="str">
        <f t="shared" si="154"/>
        <v/>
      </c>
      <c r="AP277" s="478" t="str">
        <f t="shared" si="155"/>
        <v/>
      </c>
      <c r="AQ277" s="478" t="str">
        <f t="shared" si="156"/>
        <v/>
      </c>
    </row>
    <row r="278" spans="1:43" ht="41.25" customHeight="1">
      <c r="A278" s="527" t="s">
        <v>1704</v>
      </c>
      <c r="B278" s="528" t="s">
        <v>1351</v>
      </c>
      <c r="C278" s="442"/>
      <c r="D278" s="587">
        <f>SUM(D279:D284)</f>
        <v>0</v>
      </c>
      <c r="E278" s="587">
        <f>SUM(E279:E284)</f>
        <v>0</v>
      </c>
      <c r="F278" s="588" t="e">
        <f t="shared" si="131"/>
        <v>#DIV/0!</v>
      </c>
      <c r="G278" s="589">
        <f t="shared" ref="G278:H278" si="166">SUM(G279:G284)</f>
        <v>0</v>
      </c>
      <c r="H278" s="589">
        <f t="shared" si="166"/>
        <v>0</v>
      </c>
      <c r="I278" s="480" t="e">
        <f t="shared" si="132"/>
        <v>#DIV/0!</v>
      </c>
      <c r="J278" s="590"/>
      <c r="K278" s="590"/>
      <c r="L278" s="479">
        <f t="shared" ref="L278:M278" si="167">SUM(L279:L284)</f>
        <v>0</v>
      </c>
      <c r="M278" s="479">
        <f t="shared" si="167"/>
        <v>0</v>
      </c>
      <c r="N278" s="481"/>
      <c r="O278" s="481"/>
      <c r="P278" s="481"/>
      <c r="Q278" s="481"/>
      <c r="R278" s="481"/>
      <c r="S278" s="481"/>
      <c r="T278" s="481"/>
      <c r="U278" s="481"/>
      <c r="V278" s="481"/>
      <c r="W278" s="481"/>
      <c r="X278" s="482"/>
      <c r="Y278" s="483"/>
      <c r="Z278" s="483"/>
      <c r="AA278" s="483"/>
      <c r="AB278" s="483"/>
      <c r="AC278" s="483"/>
      <c r="AD278" s="483"/>
      <c r="AE278" s="483"/>
      <c r="AF278" s="483"/>
      <c r="AG278" s="484"/>
      <c r="AH278" s="519">
        <f>SUM(AH279:AH284)</f>
        <v>0</v>
      </c>
      <c r="AI278" s="494"/>
      <c r="AJ278" s="436"/>
      <c r="AK278" s="578" t="str">
        <f t="shared" si="150"/>
        <v/>
      </c>
      <c r="AL278" s="435" t="str">
        <f t="shared" si="151"/>
        <v/>
      </c>
      <c r="AM278" s="463">
        <f t="shared" si="152"/>
        <v>0</v>
      </c>
      <c r="AN278" s="463" t="str">
        <f t="shared" si="153"/>
        <v/>
      </c>
      <c r="AO278" s="478" t="str">
        <f t="shared" si="154"/>
        <v/>
      </c>
      <c r="AP278" s="478" t="str">
        <f t="shared" si="155"/>
        <v/>
      </c>
      <c r="AQ278" s="478" t="str">
        <f t="shared" si="156"/>
        <v/>
      </c>
    </row>
    <row r="279" spans="1:43" ht="41.25" customHeight="1">
      <c r="A279" s="498" t="s">
        <v>2104</v>
      </c>
      <c r="B279" s="500" t="s">
        <v>1393</v>
      </c>
      <c r="C279" s="503"/>
      <c r="D279" s="437"/>
      <c r="E279" s="437"/>
      <c r="F279" s="588" t="e">
        <f t="shared" si="131"/>
        <v>#DIV/0!</v>
      </c>
      <c r="G279" s="438"/>
      <c r="H279" s="438"/>
      <c r="I279" s="480" t="e">
        <f t="shared" si="132"/>
        <v>#DIV/0!</v>
      </c>
      <c r="J279" s="588"/>
      <c r="K279" s="588"/>
      <c r="L279" s="437"/>
      <c r="M279" s="437"/>
      <c r="N279" s="481"/>
      <c r="O279" s="481"/>
      <c r="P279" s="481"/>
      <c r="Q279" s="481"/>
      <c r="R279" s="481"/>
      <c r="S279" s="481"/>
      <c r="T279" s="481"/>
      <c r="U279" s="481"/>
      <c r="V279" s="481"/>
      <c r="W279" s="481"/>
      <c r="X279" s="482"/>
      <c r="Y279" s="483"/>
      <c r="Z279" s="483"/>
      <c r="AA279" s="483"/>
      <c r="AB279" s="483"/>
      <c r="AC279" s="483"/>
      <c r="AD279" s="483"/>
      <c r="AE279" s="483"/>
      <c r="AF279" s="483"/>
      <c r="AG279" s="484"/>
      <c r="AH279" s="436">
        <f t="shared" ref="AH279:AH285" si="168">(L279*M279)/100000</f>
        <v>0</v>
      </c>
      <c r="AI279" s="494"/>
      <c r="AJ279" s="436"/>
      <c r="AK279" s="578" t="str">
        <f t="shared" si="150"/>
        <v/>
      </c>
      <c r="AL279" s="435" t="str">
        <f t="shared" si="151"/>
        <v/>
      </c>
      <c r="AM279" s="463">
        <f t="shared" si="152"/>
        <v>0</v>
      </c>
      <c r="AN279" s="463" t="str">
        <f t="shared" si="153"/>
        <v/>
      </c>
      <c r="AO279" s="478" t="str">
        <f t="shared" si="154"/>
        <v/>
      </c>
      <c r="AP279" s="478" t="str">
        <f t="shared" si="155"/>
        <v/>
      </c>
      <c r="AQ279" s="478" t="str">
        <f t="shared" si="156"/>
        <v/>
      </c>
    </row>
    <row r="280" spans="1:43" ht="41.25" customHeight="1">
      <c r="A280" s="498" t="s">
        <v>2105</v>
      </c>
      <c r="B280" s="500" t="s">
        <v>1542</v>
      </c>
      <c r="C280" s="503"/>
      <c r="D280" s="437"/>
      <c r="E280" s="437"/>
      <c r="F280" s="588" t="e">
        <f t="shared" si="131"/>
        <v>#DIV/0!</v>
      </c>
      <c r="G280" s="438"/>
      <c r="H280" s="438"/>
      <c r="I280" s="480" t="e">
        <f t="shared" si="132"/>
        <v>#DIV/0!</v>
      </c>
      <c r="J280" s="588"/>
      <c r="K280" s="588"/>
      <c r="L280" s="437"/>
      <c r="M280" s="437"/>
      <c r="N280" s="481"/>
      <c r="O280" s="481"/>
      <c r="P280" s="481"/>
      <c r="Q280" s="481"/>
      <c r="R280" s="481"/>
      <c r="S280" s="481"/>
      <c r="T280" s="481"/>
      <c r="U280" s="481"/>
      <c r="V280" s="481"/>
      <c r="W280" s="481"/>
      <c r="X280" s="482"/>
      <c r="Y280" s="483"/>
      <c r="Z280" s="483"/>
      <c r="AA280" s="483"/>
      <c r="AB280" s="483"/>
      <c r="AC280" s="483"/>
      <c r="AD280" s="483"/>
      <c r="AE280" s="483"/>
      <c r="AF280" s="483"/>
      <c r="AG280" s="484"/>
      <c r="AH280" s="436">
        <f t="shared" si="168"/>
        <v>0</v>
      </c>
      <c r="AI280" s="494"/>
      <c r="AJ280" s="436"/>
      <c r="AK280" s="578" t="str">
        <f t="shared" si="150"/>
        <v/>
      </c>
      <c r="AL280" s="435" t="str">
        <f t="shared" si="151"/>
        <v/>
      </c>
      <c r="AM280" s="463">
        <f t="shared" si="152"/>
        <v>0</v>
      </c>
      <c r="AN280" s="463" t="str">
        <f t="shared" si="153"/>
        <v/>
      </c>
      <c r="AO280" s="478" t="str">
        <f t="shared" si="154"/>
        <v/>
      </c>
      <c r="AP280" s="478" t="str">
        <f t="shared" si="155"/>
        <v/>
      </c>
      <c r="AQ280" s="478" t="str">
        <f t="shared" si="156"/>
        <v/>
      </c>
    </row>
    <row r="281" spans="1:43" ht="41.25" customHeight="1">
      <c r="A281" s="498" t="s">
        <v>2106</v>
      </c>
      <c r="B281" s="500" t="s">
        <v>1543</v>
      </c>
      <c r="C281" s="503"/>
      <c r="D281" s="437"/>
      <c r="E281" s="437"/>
      <c r="F281" s="588" t="e">
        <f t="shared" si="131"/>
        <v>#DIV/0!</v>
      </c>
      <c r="G281" s="438"/>
      <c r="H281" s="438"/>
      <c r="I281" s="480" t="e">
        <f t="shared" si="132"/>
        <v>#DIV/0!</v>
      </c>
      <c r="J281" s="588"/>
      <c r="K281" s="588"/>
      <c r="L281" s="437"/>
      <c r="M281" s="437"/>
      <c r="N281" s="481"/>
      <c r="O281" s="481"/>
      <c r="P281" s="481"/>
      <c r="Q281" s="481"/>
      <c r="R281" s="481"/>
      <c r="S281" s="481"/>
      <c r="T281" s="481"/>
      <c r="U281" s="481"/>
      <c r="V281" s="481"/>
      <c r="W281" s="481"/>
      <c r="X281" s="482"/>
      <c r="Y281" s="483"/>
      <c r="Z281" s="483"/>
      <c r="AA281" s="483"/>
      <c r="AB281" s="483"/>
      <c r="AC281" s="483"/>
      <c r="AD281" s="483"/>
      <c r="AE281" s="483"/>
      <c r="AF281" s="483"/>
      <c r="AG281" s="484"/>
      <c r="AH281" s="436">
        <f t="shared" si="168"/>
        <v>0</v>
      </c>
      <c r="AI281" s="494"/>
      <c r="AJ281" s="436"/>
      <c r="AK281" s="578" t="str">
        <f t="shared" si="150"/>
        <v/>
      </c>
      <c r="AL281" s="435" t="str">
        <f t="shared" si="151"/>
        <v/>
      </c>
      <c r="AM281" s="463">
        <f t="shared" si="152"/>
        <v>0</v>
      </c>
      <c r="AN281" s="463" t="str">
        <f t="shared" si="153"/>
        <v/>
      </c>
      <c r="AO281" s="478" t="str">
        <f t="shared" si="154"/>
        <v/>
      </c>
      <c r="AP281" s="478" t="str">
        <f t="shared" si="155"/>
        <v/>
      </c>
      <c r="AQ281" s="478" t="str">
        <f t="shared" si="156"/>
        <v/>
      </c>
    </row>
    <row r="282" spans="1:43" ht="41.25" customHeight="1">
      <c r="A282" s="498" t="s">
        <v>2107</v>
      </c>
      <c r="B282" s="500" t="s">
        <v>1551</v>
      </c>
      <c r="C282" s="503"/>
      <c r="D282" s="437"/>
      <c r="E282" s="437"/>
      <c r="F282" s="588" t="e">
        <f t="shared" si="131"/>
        <v>#DIV/0!</v>
      </c>
      <c r="G282" s="438"/>
      <c r="H282" s="438"/>
      <c r="I282" s="480" t="e">
        <f t="shared" si="132"/>
        <v>#DIV/0!</v>
      </c>
      <c r="J282" s="588"/>
      <c r="K282" s="588"/>
      <c r="L282" s="437"/>
      <c r="M282" s="437"/>
      <c r="N282" s="481"/>
      <c r="O282" s="481"/>
      <c r="P282" s="481"/>
      <c r="Q282" s="481"/>
      <c r="R282" s="481"/>
      <c r="S282" s="481"/>
      <c r="T282" s="481"/>
      <c r="U282" s="481"/>
      <c r="V282" s="481"/>
      <c r="W282" s="481"/>
      <c r="X282" s="482"/>
      <c r="Y282" s="483"/>
      <c r="Z282" s="483"/>
      <c r="AA282" s="483"/>
      <c r="AB282" s="483"/>
      <c r="AC282" s="483"/>
      <c r="AD282" s="483"/>
      <c r="AE282" s="483"/>
      <c r="AF282" s="483"/>
      <c r="AG282" s="484"/>
      <c r="AH282" s="436">
        <f t="shared" si="168"/>
        <v>0</v>
      </c>
      <c r="AI282" s="494"/>
      <c r="AJ282" s="436"/>
      <c r="AK282" s="578" t="str">
        <f t="shared" si="150"/>
        <v/>
      </c>
      <c r="AL282" s="435" t="str">
        <f t="shared" si="151"/>
        <v/>
      </c>
      <c r="AM282" s="463">
        <f t="shared" si="152"/>
        <v>0</v>
      </c>
      <c r="AN282" s="463" t="str">
        <f t="shared" si="153"/>
        <v/>
      </c>
      <c r="AO282" s="478" t="str">
        <f t="shared" si="154"/>
        <v/>
      </c>
      <c r="AP282" s="478" t="str">
        <f t="shared" si="155"/>
        <v/>
      </c>
      <c r="AQ282" s="478" t="str">
        <f t="shared" si="156"/>
        <v/>
      </c>
    </row>
    <row r="283" spans="1:43" ht="41.25" customHeight="1">
      <c r="A283" s="498" t="s">
        <v>2108</v>
      </c>
      <c r="B283" s="500" t="s">
        <v>1554</v>
      </c>
      <c r="C283" s="503"/>
      <c r="D283" s="437"/>
      <c r="E283" s="437"/>
      <c r="F283" s="588" t="e">
        <f t="shared" si="131"/>
        <v>#DIV/0!</v>
      </c>
      <c r="G283" s="438"/>
      <c r="H283" s="438"/>
      <c r="I283" s="480" t="e">
        <f t="shared" si="132"/>
        <v>#DIV/0!</v>
      </c>
      <c r="J283" s="588"/>
      <c r="K283" s="588"/>
      <c r="L283" s="437"/>
      <c r="M283" s="437"/>
      <c r="N283" s="481"/>
      <c r="O283" s="481"/>
      <c r="P283" s="481"/>
      <c r="Q283" s="481"/>
      <c r="R283" s="481"/>
      <c r="S283" s="481"/>
      <c r="T283" s="481"/>
      <c r="U283" s="481"/>
      <c r="V283" s="481"/>
      <c r="W283" s="481"/>
      <c r="X283" s="482"/>
      <c r="Y283" s="483"/>
      <c r="Z283" s="483"/>
      <c r="AA283" s="483"/>
      <c r="AB283" s="483"/>
      <c r="AC283" s="483"/>
      <c r="AD283" s="483"/>
      <c r="AE283" s="483"/>
      <c r="AF283" s="483"/>
      <c r="AG283" s="484"/>
      <c r="AH283" s="436">
        <f t="shared" si="168"/>
        <v>0</v>
      </c>
      <c r="AI283" s="494"/>
      <c r="AJ283" s="436"/>
      <c r="AK283" s="578" t="str">
        <f t="shared" si="150"/>
        <v/>
      </c>
      <c r="AL283" s="435" t="str">
        <f t="shared" si="151"/>
        <v/>
      </c>
      <c r="AM283" s="463">
        <f t="shared" si="152"/>
        <v>0</v>
      </c>
      <c r="AN283" s="463" t="str">
        <f t="shared" si="153"/>
        <v/>
      </c>
      <c r="AO283" s="478" t="str">
        <f t="shared" si="154"/>
        <v/>
      </c>
      <c r="AP283" s="478" t="str">
        <f t="shared" si="155"/>
        <v/>
      </c>
      <c r="AQ283" s="478" t="str">
        <f t="shared" si="156"/>
        <v/>
      </c>
    </row>
    <row r="284" spans="1:43" ht="41.25" customHeight="1">
      <c r="A284" s="498" t="s">
        <v>2109</v>
      </c>
      <c r="B284" s="495" t="s">
        <v>1326</v>
      </c>
      <c r="C284" s="502"/>
      <c r="D284" s="437"/>
      <c r="E284" s="437"/>
      <c r="F284" s="588" t="e">
        <f t="shared" ref="F284:F351" si="169">E284/D284*100</f>
        <v>#DIV/0!</v>
      </c>
      <c r="G284" s="438"/>
      <c r="H284" s="438"/>
      <c r="I284" s="480" t="e">
        <f t="shared" ref="I284:I351" si="170">H284/G284*100</f>
        <v>#DIV/0!</v>
      </c>
      <c r="J284" s="588"/>
      <c r="K284" s="588"/>
      <c r="L284" s="437"/>
      <c r="M284" s="437"/>
      <c r="N284" s="481"/>
      <c r="O284" s="481"/>
      <c r="P284" s="481"/>
      <c r="Q284" s="481"/>
      <c r="R284" s="481"/>
      <c r="S284" s="481"/>
      <c r="T284" s="481"/>
      <c r="U284" s="481"/>
      <c r="V284" s="481"/>
      <c r="W284" s="481"/>
      <c r="X284" s="482"/>
      <c r="Y284" s="483"/>
      <c r="Z284" s="483"/>
      <c r="AA284" s="483"/>
      <c r="AB284" s="483"/>
      <c r="AC284" s="483"/>
      <c r="AD284" s="483"/>
      <c r="AE284" s="483"/>
      <c r="AF284" s="483"/>
      <c r="AG284" s="484"/>
      <c r="AH284" s="436">
        <f t="shared" si="168"/>
        <v>0</v>
      </c>
      <c r="AI284" s="494"/>
      <c r="AJ284" s="436"/>
      <c r="AK284" s="578" t="str">
        <f t="shared" si="150"/>
        <v/>
      </c>
      <c r="AL284" s="435" t="str">
        <f t="shared" si="151"/>
        <v/>
      </c>
      <c r="AM284" s="463">
        <f t="shared" si="152"/>
        <v>0</v>
      </c>
      <c r="AN284" s="463" t="str">
        <f t="shared" si="153"/>
        <v/>
      </c>
      <c r="AO284" s="478" t="str">
        <f t="shared" si="154"/>
        <v/>
      </c>
      <c r="AP284" s="478" t="str">
        <f t="shared" si="155"/>
        <v/>
      </c>
      <c r="AQ284" s="478" t="str">
        <f t="shared" si="156"/>
        <v/>
      </c>
    </row>
    <row r="285" spans="1:43" ht="41.25" customHeight="1">
      <c r="A285" s="498" t="s">
        <v>340</v>
      </c>
      <c r="B285" s="443" t="s">
        <v>341</v>
      </c>
      <c r="C285" s="442"/>
      <c r="D285" s="437"/>
      <c r="E285" s="437"/>
      <c r="F285" s="588" t="e">
        <f t="shared" si="169"/>
        <v>#DIV/0!</v>
      </c>
      <c r="G285" s="438"/>
      <c r="H285" s="438"/>
      <c r="I285" s="480" t="e">
        <f t="shared" si="170"/>
        <v>#DIV/0!</v>
      </c>
      <c r="J285" s="588"/>
      <c r="K285" s="588"/>
      <c r="L285" s="437"/>
      <c r="M285" s="437"/>
      <c r="N285" s="481"/>
      <c r="O285" s="481"/>
      <c r="P285" s="481"/>
      <c r="Q285" s="481"/>
      <c r="R285" s="481"/>
      <c r="S285" s="481"/>
      <c r="T285" s="481"/>
      <c r="U285" s="481"/>
      <c r="V285" s="481"/>
      <c r="W285" s="481"/>
      <c r="X285" s="482"/>
      <c r="Y285" s="483"/>
      <c r="Z285" s="483"/>
      <c r="AA285" s="483"/>
      <c r="AB285" s="483"/>
      <c r="AC285" s="483"/>
      <c r="AD285" s="483"/>
      <c r="AE285" s="483"/>
      <c r="AF285" s="483"/>
      <c r="AG285" s="484"/>
      <c r="AH285" s="436">
        <f t="shared" si="168"/>
        <v>0</v>
      </c>
      <c r="AI285" s="494"/>
      <c r="AJ285" s="436"/>
      <c r="AK285" s="578" t="str">
        <f t="shared" si="150"/>
        <v/>
      </c>
      <c r="AL285" s="435" t="str">
        <f t="shared" si="151"/>
        <v/>
      </c>
      <c r="AM285" s="463">
        <f t="shared" si="152"/>
        <v>0</v>
      </c>
      <c r="AN285" s="463" t="str">
        <f t="shared" si="153"/>
        <v/>
      </c>
      <c r="AO285" s="478" t="str">
        <f t="shared" si="154"/>
        <v/>
      </c>
      <c r="AP285" s="478" t="str">
        <f t="shared" si="155"/>
        <v/>
      </c>
      <c r="AQ285" s="478" t="str">
        <f t="shared" si="156"/>
        <v/>
      </c>
    </row>
    <row r="286" spans="1:43" ht="41.25" customHeight="1">
      <c r="A286" s="527" t="s">
        <v>342</v>
      </c>
      <c r="B286" s="528" t="s">
        <v>1366</v>
      </c>
      <c r="C286" s="442"/>
      <c r="D286" s="587">
        <f>SUM(D287:D294)</f>
        <v>0</v>
      </c>
      <c r="E286" s="587">
        <f>SUM(E287:E294)</f>
        <v>0</v>
      </c>
      <c r="F286" s="588" t="e">
        <f t="shared" si="169"/>
        <v>#DIV/0!</v>
      </c>
      <c r="G286" s="589">
        <f t="shared" ref="G286:H286" si="171">SUM(G287:G294)</f>
        <v>0</v>
      </c>
      <c r="H286" s="589">
        <f t="shared" si="171"/>
        <v>0</v>
      </c>
      <c r="I286" s="480" t="e">
        <f t="shared" si="170"/>
        <v>#DIV/0!</v>
      </c>
      <c r="J286" s="590"/>
      <c r="K286" s="590"/>
      <c r="L286" s="479">
        <f t="shared" ref="L286:M286" si="172">SUM(L287:L294)</f>
        <v>0</v>
      </c>
      <c r="M286" s="479">
        <f t="shared" si="172"/>
        <v>0</v>
      </c>
      <c r="N286" s="481"/>
      <c r="O286" s="481"/>
      <c r="P286" s="481"/>
      <c r="Q286" s="481"/>
      <c r="R286" s="481"/>
      <c r="S286" s="481"/>
      <c r="T286" s="481"/>
      <c r="U286" s="481"/>
      <c r="V286" s="481"/>
      <c r="W286" s="481"/>
      <c r="X286" s="482"/>
      <c r="Y286" s="483"/>
      <c r="Z286" s="483"/>
      <c r="AA286" s="483"/>
      <c r="AB286" s="483"/>
      <c r="AC286" s="483"/>
      <c r="AD286" s="483"/>
      <c r="AE286" s="483"/>
      <c r="AF286" s="483"/>
      <c r="AG286" s="484"/>
      <c r="AH286" s="519">
        <f>SUM(AH287:AH294)</f>
        <v>0</v>
      </c>
      <c r="AI286" s="494"/>
      <c r="AJ286" s="436"/>
      <c r="AK286" s="578" t="str">
        <f t="shared" si="150"/>
        <v/>
      </c>
      <c r="AL286" s="435" t="str">
        <f t="shared" si="151"/>
        <v/>
      </c>
      <c r="AM286" s="463">
        <f t="shared" si="152"/>
        <v>0</v>
      </c>
      <c r="AN286" s="463" t="str">
        <f t="shared" si="153"/>
        <v/>
      </c>
      <c r="AO286" s="478" t="str">
        <f t="shared" si="154"/>
        <v/>
      </c>
      <c r="AP286" s="478" t="str">
        <f t="shared" si="155"/>
        <v/>
      </c>
      <c r="AQ286" s="478" t="str">
        <f t="shared" si="156"/>
        <v/>
      </c>
    </row>
    <row r="287" spans="1:43" ht="41.25" customHeight="1">
      <c r="A287" s="498" t="s">
        <v>2110</v>
      </c>
      <c r="B287" s="500" t="s">
        <v>1393</v>
      </c>
      <c r="C287" s="503"/>
      <c r="D287" s="437"/>
      <c r="E287" s="437"/>
      <c r="F287" s="588" t="e">
        <f t="shared" si="169"/>
        <v>#DIV/0!</v>
      </c>
      <c r="G287" s="438"/>
      <c r="H287" s="438"/>
      <c r="I287" s="480" t="e">
        <f t="shared" si="170"/>
        <v>#DIV/0!</v>
      </c>
      <c r="J287" s="588"/>
      <c r="K287" s="588"/>
      <c r="L287" s="437"/>
      <c r="M287" s="437"/>
      <c r="N287" s="481"/>
      <c r="O287" s="481"/>
      <c r="P287" s="481"/>
      <c r="Q287" s="481"/>
      <c r="R287" s="481"/>
      <c r="S287" s="481"/>
      <c r="T287" s="481"/>
      <c r="U287" s="481"/>
      <c r="V287" s="481"/>
      <c r="W287" s="481"/>
      <c r="X287" s="482"/>
      <c r="Y287" s="483"/>
      <c r="Z287" s="483"/>
      <c r="AA287" s="483"/>
      <c r="AB287" s="483"/>
      <c r="AC287" s="483"/>
      <c r="AD287" s="483"/>
      <c r="AE287" s="483"/>
      <c r="AF287" s="483"/>
      <c r="AG287" s="484"/>
      <c r="AH287" s="436">
        <f t="shared" ref="AH287" si="173">(L287*M287)/100000</f>
        <v>0</v>
      </c>
      <c r="AI287" s="494"/>
      <c r="AJ287" s="436"/>
      <c r="AK287" s="578" t="str">
        <f t="shared" si="150"/>
        <v/>
      </c>
      <c r="AL287" s="435" t="str">
        <f t="shared" si="151"/>
        <v/>
      </c>
      <c r="AM287" s="463">
        <f t="shared" si="152"/>
        <v>0</v>
      </c>
      <c r="AN287" s="463" t="str">
        <f t="shared" si="153"/>
        <v/>
      </c>
      <c r="AO287" s="478" t="str">
        <f t="shared" si="154"/>
        <v/>
      </c>
      <c r="AP287" s="478" t="str">
        <f t="shared" si="155"/>
        <v/>
      </c>
      <c r="AQ287" s="478" t="str">
        <f t="shared" si="156"/>
        <v/>
      </c>
    </row>
    <row r="288" spans="1:43" ht="41.25" customHeight="1">
      <c r="A288" s="498" t="s">
        <v>2111</v>
      </c>
      <c r="B288" s="500" t="s">
        <v>1542</v>
      </c>
      <c r="C288" s="503"/>
      <c r="D288" s="437"/>
      <c r="E288" s="437"/>
      <c r="F288" s="588" t="e">
        <f t="shared" si="169"/>
        <v>#DIV/0!</v>
      </c>
      <c r="G288" s="438"/>
      <c r="H288" s="438"/>
      <c r="I288" s="480" t="e">
        <f t="shared" si="170"/>
        <v>#DIV/0!</v>
      </c>
      <c r="J288" s="588"/>
      <c r="K288" s="588"/>
      <c r="L288" s="437"/>
      <c r="M288" s="437"/>
      <c r="N288" s="481"/>
      <c r="O288" s="481"/>
      <c r="P288" s="481"/>
      <c r="Q288" s="481"/>
      <c r="R288" s="481"/>
      <c r="S288" s="481"/>
      <c r="T288" s="481"/>
      <c r="U288" s="481"/>
      <c r="V288" s="481"/>
      <c r="W288" s="481"/>
      <c r="X288" s="482"/>
      <c r="Y288" s="483"/>
      <c r="Z288" s="483"/>
      <c r="AA288" s="483"/>
      <c r="AB288" s="483"/>
      <c r="AC288" s="483"/>
      <c r="AD288" s="483"/>
      <c r="AE288" s="483"/>
      <c r="AF288" s="483"/>
      <c r="AG288" s="484"/>
      <c r="AH288" s="436">
        <f t="shared" ref="AH288:AH296" si="174">(L288*M288)/100000</f>
        <v>0</v>
      </c>
      <c r="AI288" s="494"/>
      <c r="AJ288" s="436"/>
      <c r="AK288" s="578" t="str">
        <f t="shared" si="150"/>
        <v/>
      </c>
      <c r="AL288" s="435" t="str">
        <f t="shared" si="151"/>
        <v/>
      </c>
      <c r="AM288" s="463">
        <f t="shared" si="152"/>
        <v>0</v>
      </c>
      <c r="AN288" s="463" t="str">
        <f t="shared" si="153"/>
        <v/>
      </c>
      <c r="AO288" s="478" t="str">
        <f t="shared" si="154"/>
        <v/>
      </c>
      <c r="AP288" s="478" t="str">
        <f t="shared" si="155"/>
        <v/>
      </c>
      <c r="AQ288" s="478" t="str">
        <f t="shared" si="156"/>
        <v/>
      </c>
    </row>
    <row r="289" spans="1:43" ht="41.25" customHeight="1">
      <c r="A289" s="498" t="s">
        <v>2112</v>
      </c>
      <c r="B289" s="500" t="s">
        <v>1543</v>
      </c>
      <c r="C289" s="503"/>
      <c r="D289" s="437"/>
      <c r="E289" s="437"/>
      <c r="F289" s="588" t="e">
        <f t="shared" si="169"/>
        <v>#DIV/0!</v>
      </c>
      <c r="G289" s="438"/>
      <c r="H289" s="438"/>
      <c r="I289" s="480" t="e">
        <f t="shared" si="170"/>
        <v>#DIV/0!</v>
      </c>
      <c r="J289" s="588"/>
      <c r="K289" s="588"/>
      <c r="L289" s="437"/>
      <c r="M289" s="437"/>
      <c r="N289" s="481"/>
      <c r="O289" s="481"/>
      <c r="P289" s="481"/>
      <c r="Q289" s="481"/>
      <c r="R289" s="481"/>
      <c r="S289" s="481"/>
      <c r="T289" s="481"/>
      <c r="U289" s="481"/>
      <c r="V289" s="481"/>
      <c r="W289" s="481"/>
      <c r="X289" s="482"/>
      <c r="Y289" s="483"/>
      <c r="Z289" s="483"/>
      <c r="AA289" s="483"/>
      <c r="AB289" s="483"/>
      <c r="AC289" s="483"/>
      <c r="AD289" s="483"/>
      <c r="AE289" s="483"/>
      <c r="AF289" s="483"/>
      <c r="AG289" s="484"/>
      <c r="AH289" s="436">
        <f t="shared" si="174"/>
        <v>0</v>
      </c>
      <c r="AI289" s="494"/>
      <c r="AJ289" s="436"/>
      <c r="AK289" s="578" t="str">
        <f t="shared" si="150"/>
        <v/>
      </c>
      <c r="AL289" s="435" t="str">
        <f t="shared" si="151"/>
        <v/>
      </c>
      <c r="AM289" s="463">
        <f t="shared" si="152"/>
        <v>0</v>
      </c>
      <c r="AN289" s="463" t="str">
        <f t="shared" si="153"/>
        <v/>
      </c>
      <c r="AO289" s="478" t="str">
        <f t="shared" si="154"/>
        <v/>
      </c>
      <c r="AP289" s="478" t="str">
        <f t="shared" si="155"/>
        <v/>
      </c>
      <c r="AQ289" s="478" t="str">
        <f t="shared" si="156"/>
        <v/>
      </c>
    </row>
    <row r="290" spans="1:43" ht="41.25" customHeight="1">
      <c r="A290" s="498" t="s">
        <v>2113</v>
      </c>
      <c r="B290" s="500" t="s">
        <v>1551</v>
      </c>
      <c r="C290" s="503"/>
      <c r="D290" s="437"/>
      <c r="E290" s="437"/>
      <c r="F290" s="588" t="e">
        <f t="shared" si="169"/>
        <v>#DIV/0!</v>
      </c>
      <c r="G290" s="438"/>
      <c r="H290" s="438"/>
      <c r="I290" s="480" t="e">
        <f t="shared" si="170"/>
        <v>#DIV/0!</v>
      </c>
      <c r="J290" s="588"/>
      <c r="K290" s="588"/>
      <c r="L290" s="437"/>
      <c r="M290" s="437"/>
      <c r="N290" s="481"/>
      <c r="O290" s="481"/>
      <c r="P290" s="481"/>
      <c r="Q290" s="481"/>
      <c r="R290" s="481"/>
      <c r="S290" s="481"/>
      <c r="T290" s="481"/>
      <c r="U290" s="481"/>
      <c r="V290" s="481"/>
      <c r="W290" s="481"/>
      <c r="X290" s="482"/>
      <c r="Y290" s="483"/>
      <c r="Z290" s="483"/>
      <c r="AA290" s="483"/>
      <c r="AB290" s="483"/>
      <c r="AC290" s="483"/>
      <c r="AD290" s="483"/>
      <c r="AE290" s="483"/>
      <c r="AF290" s="483"/>
      <c r="AG290" s="484"/>
      <c r="AH290" s="436">
        <f t="shared" si="174"/>
        <v>0</v>
      </c>
      <c r="AI290" s="494"/>
      <c r="AJ290" s="436"/>
      <c r="AK290" s="578" t="str">
        <f t="shared" si="150"/>
        <v/>
      </c>
      <c r="AL290" s="435" t="str">
        <f t="shared" si="151"/>
        <v/>
      </c>
      <c r="AM290" s="463">
        <f t="shared" si="152"/>
        <v>0</v>
      </c>
      <c r="AN290" s="463" t="str">
        <f t="shared" si="153"/>
        <v/>
      </c>
      <c r="AO290" s="478" t="str">
        <f t="shared" si="154"/>
        <v/>
      </c>
      <c r="AP290" s="478" t="str">
        <f t="shared" si="155"/>
        <v/>
      </c>
      <c r="AQ290" s="478" t="str">
        <f t="shared" si="156"/>
        <v/>
      </c>
    </row>
    <row r="291" spans="1:43" ht="41.25" customHeight="1">
      <c r="A291" s="498" t="s">
        <v>2114</v>
      </c>
      <c r="B291" s="500" t="s">
        <v>1552</v>
      </c>
      <c r="C291" s="503"/>
      <c r="D291" s="437"/>
      <c r="E291" s="437"/>
      <c r="F291" s="588" t="e">
        <f t="shared" si="169"/>
        <v>#DIV/0!</v>
      </c>
      <c r="G291" s="438"/>
      <c r="H291" s="438"/>
      <c r="I291" s="480" t="e">
        <f t="shared" si="170"/>
        <v>#DIV/0!</v>
      </c>
      <c r="J291" s="588"/>
      <c r="K291" s="588"/>
      <c r="L291" s="437"/>
      <c r="M291" s="437"/>
      <c r="N291" s="481"/>
      <c r="O291" s="481"/>
      <c r="P291" s="481"/>
      <c r="Q291" s="481"/>
      <c r="R291" s="481"/>
      <c r="S291" s="481"/>
      <c r="T291" s="481"/>
      <c r="U291" s="481"/>
      <c r="V291" s="481"/>
      <c r="W291" s="481"/>
      <c r="X291" s="482"/>
      <c r="Y291" s="483"/>
      <c r="Z291" s="483"/>
      <c r="AA291" s="483"/>
      <c r="AB291" s="483"/>
      <c r="AC291" s="483"/>
      <c r="AD291" s="483"/>
      <c r="AE291" s="483"/>
      <c r="AF291" s="483"/>
      <c r="AG291" s="484"/>
      <c r="AH291" s="436">
        <f t="shared" si="174"/>
        <v>0</v>
      </c>
      <c r="AI291" s="494"/>
      <c r="AJ291" s="436"/>
      <c r="AK291" s="578" t="str">
        <f t="shared" si="150"/>
        <v/>
      </c>
      <c r="AL291" s="435" t="str">
        <f t="shared" si="151"/>
        <v/>
      </c>
      <c r="AM291" s="463">
        <f t="shared" si="152"/>
        <v>0</v>
      </c>
      <c r="AN291" s="463" t="str">
        <f t="shared" si="153"/>
        <v/>
      </c>
      <c r="AO291" s="478" t="str">
        <f t="shared" si="154"/>
        <v/>
      </c>
      <c r="AP291" s="478" t="str">
        <f t="shared" si="155"/>
        <v/>
      </c>
      <c r="AQ291" s="478" t="str">
        <f t="shared" si="156"/>
        <v/>
      </c>
    </row>
    <row r="292" spans="1:43" ht="41.25" customHeight="1">
      <c r="A292" s="498" t="s">
        <v>2115</v>
      </c>
      <c r="B292" s="500" t="s">
        <v>1456</v>
      </c>
      <c r="C292" s="503"/>
      <c r="D292" s="437"/>
      <c r="E292" s="437"/>
      <c r="F292" s="588" t="e">
        <f t="shared" si="169"/>
        <v>#DIV/0!</v>
      </c>
      <c r="G292" s="438"/>
      <c r="H292" s="438"/>
      <c r="I292" s="480" t="e">
        <f t="shared" si="170"/>
        <v>#DIV/0!</v>
      </c>
      <c r="J292" s="588"/>
      <c r="K292" s="588"/>
      <c r="L292" s="437"/>
      <c r="M292" s="437"/>
      <c r="N292" s="481"/>
      <c r="O292" s="481"/>
      <c r="P292" s="481"/>
      <c r="Q292" s="481"/>
      <c r="R292" s="481"/>
      <c r="S292" s="481"/>
      <c r="T292" s="481"/>
      <c r="U292" s="481"/>
      <c r="V292" s="481"/>
      <c r="W292" s="481"/>
      <c r="X292" s="482"/>
      <c r="Y292" s="483"/>
      <c r="Z292" s="483"/>
      <c r="AA292" s="483"/>
      <c r="AB292" s="483"/>
      <c r="AC292" s="483"/>
      <c r="AD292" s="483"/>
      <c r="AE292" s="483"/>
      <c r="AF292" s="483"/>
      <c r="AG292" s="484"/>
      <c r="AH292" s="436">
        <f t="shared" si="174"/>
        <v>0</v>
      </c>
      <c r="AI292" s="494"/>
      <c r="AJ292" s="436"/>
      <c r="AK292" s="578" t="str">
        <f t="shared" si="150"/>
        <v/>
      </c>
      <c r="AL292" s="435" t="str">
        <f t="shared" si="151"/>
        <v/>
      </c>
      <c r="AM292" s="463">
        <f t="shared" si="152"/>
        <v>0</v>
      </c>
      <c r="AN292" s="463" t="str">
        <f t="shared" si="153"/>
        <v/>
      </c>
      <c r="AO292" s="478" t="str">
        <f t="shared" si="154"/>
        <v/>
      </c>
      <c r="AP292" s="478" t="str">
        <f t="shared" si="155"/>
        <v/>
      </c>
      <c r="AQ292" s="478" t="str">
        <f t="shared" si="156"/>
        <v/>
      </c>
    </row>
    <row r="293" spans="1:43" ht="41.25" customHeight="1">
      <c r="A293" s="498" t="s">
        <v>2116</v>
      </c>
      <c r="B293" s="500" t="s">
        <v>1553</v>
      </c>
      <c r="C293" s="503"/>
      <c r="D293" s="437"/>
      <c r="E293" s="437"/>
      <c r="F293" s="588" t="e">
        <f t="shared" si="169"/>
        <v>#DIV/0!</v>
      </c>
      <c r="G293" s="438"/>
      <c r="H293" s="438"/>
      <c r="I293" s="480" t="e">
        <f t="shared" si="170"/>
        <v>#DIV/0!</v>
      </c>
      <c r="J293" s="588"/>
      <c r="K293" s="588"/>
      <c r="L293" s="437"/>
      <c r="M293" s="437"/>
      <c r="N293" s="481"/>
      <c r="O293" s="481"/>
      <c r="P293" s="481"/>
      <c r="Q293" s="481"/>
      <c r="R293" s="481"/>
      <c r="S293" s="481"/>
      <c r="T293" s="481"/>
      <c r="U293" s="481"/>
      <c r="V293" s="481"/>
      <c r="W293" s="481"/>
      <c r="X293" s="482"/>
      <c r="Y293" s="483"/>
      <c r="Z293" s="483"/>
      <c r="AA293" s="483"/>
      <c r="AB293" s="483"/>
      <c r="AC293" s="483"/>
      <c r="AD293" s="483"/>
      <c r="AE293" s="483"/>
      <c r="AF293" s="483"/>
      <c r="AG293" s="484"/>
      <c r="AH293" s="436">
        <f t="shared" si="174"/>
        <v>0</v>
      </c>
      <c r="AI293" s="494"/>
      <c r="AJ293" s="436"/>
      <c r="AK293" s="578" t="str">
        <f t="shared" si="150"/>
        <v/>
      </c>
      <c r="AL293" s="435" t="str">
        <f t="shared" si="151"/>
        <v/>
      </c>
      <c r="AM293" s="463">
        <f t="shared" si="152"/>
        <v>0</v>
      </c>
      <c r="AN293" s="463" t="str">
        <f t="shared" si="153"/>
        <v/>
      </c>
      <c r="AO293" s="478" t="str">
        <f t="shared" si="154"/>
        <v/>
      </c>
      <c r="AP293" s="478" t="str">
        <f t="shared" si="155"/>
        <v/>
      </c>
      <c r="AQ293" s="478" t="str">
        <f t="shared" si="156"/>
        <v/>
      </c>
    </row>
    <row r="294" spans="1:43" ht="41.25" customHeight="1">
      <c r="A294" s="498" t="s">
        <v>2159</v>
      </c>
      <c r="B294" s="500" t="s">
        <v>759</v>
      </c>
      <c r="C294" s="503"/>
      <c r="D294" s="437"/>
      <c r="E294" s="437"/>
      <c r="F294" s="588" t="e">
        <f t="shared" si="169"/>
        <v>#DIV/0!</v>
      </c>
      <c r="G294" s="438"/>
      <c r="H294" s="438"/>
      <c r="I294" s="480" t="e">
        <f t="shared" si="170"/>
        <v>#DIV/0!</v>
      </c>
      <c r="J294" s="588"/>
      <c r="K294" s="588"/>
      <c r="L294" s="437"/>
      <c r="M294" s="437"/>
      <c r="N294" s="481"/>
      <c r="O294" s="481"/>
      <c r="P294" s="481"/>
      <c r="Q294" s="481"/>
      <c r="R294" s="481"/>
      <c r="S294" s="481"/>
      <c r="T294" s="481"/>
      <c r="U294" s="481"/>
      <c r="V294" s="481"/>
      <c r="W294" s="481"/>
      <c r="X294" s="482"/>
      <c r="Y294" s="483"/>
      <c r="Z294" s="483"/>
      <c r="AA294" s="483"/>
      <c r="AB294" s="483"/>
      <c r="AC294" s="483"/>
      <c r="AD294" s="483"/>
      <c r="AE294" s="483"/>
      <c r="AF294" s="483"/>
      <c r="AG294" s="484"/>
      <c r="AH294" s="436">
        <f t="shared" si="174"/>
        <v>0</v>
      </c>
      <c r="AI294" s="494"/>
      <c r="AJ294" s="436"/>
      <c r="AK294" s="578" t="str">
        <f t="shared" si="150"/>
        <v/>
      </c>
      <c r="AL294" s="435" t="str">
        <f t="shared" si="151"/>
        <v/>
      </c>
      <c r="AM294" s="463">
        <f t="shared" si="152"/>
        <v>0</v>
      </c>
      <c r="AN294" s="463" t="str">
        <f t="shared" si="153"/>
        <v/>
      </c>
      <c r="AO294" s="478" t="str">
        <f t="shared" si="154"/>
        <v/>
      </c>
      <c r="AP294" s="478" t="str">
        <f t="shared" si="155"/>
        <v/>
      </c>
      <c r="AQ294" s="478" t="str">
        <f t="shared" si="156"/>
        <v/>
      </c>
    </row>
    <row r="295" spans="1:43" ht="41.25" customHeight="1">
      <c r="A295" s="498" t="s">
        <v>344</v>
      </c>
      <c r="B295" s="443" t="s">
        <v>1367</v>
      </c>
      <c r="C295" s="442"/>
      <c r="D295" s="437"/>
      <c r="E295" s="437"/>
      <c r="F295" s="588" t="e">
        <f t="shared" si="169"/>
        <v>#DIV/0!</v>
      </c>
      <c r="G295" s="438"/>
      <c r="H295" s="438"/>
      <c r="I295" s="480" t="e">
        <f t="shared" si="170"/>
        <v>#DIV/0!</v>
      </c>
      <c r="J295" s="588"/>
      <c r="K295" s="588"/>
      <c r="L295" s="437"/>
      <c r="M295" s="437"/>
      <c r="N295" s="481"/>
      <c r="O295" s="481"/>
      <c r="P295" s="481"/>
      <c r="Q295" s="481"/>
      <c r="R295" s="481"/>
      <c r="S295" s="481"/>
      <c r="T295" s="481"/>
      <c r="U295" s="481"/>
      <c r="V295" s="481"/>
      <c r="W295" s="481"/>
      <c r="X295" s="482"/>
      <c r="Y295" s="483"/>
      <c r="Z295" s="483"/>
      <c r="AA295" s="483"/>
      <c r="AB295" s="483"/>
      <c r="AC295" s="483"/>
      <c r="AD295" s="483"/>
      <c r="AE295" s="483"/>
      <c r="AF295" s="483"/>
      <c r="AG295" s="484"/>
      <c r="AH295" s="436">
        <f t="shared" si="174"/>
        <v>0</v>
      </c>
      <c r="AI295" s="494"/>
      <c r="AJ295" s="436"/>
      <c r="AK295" s="578" t="str">
        <f t="shared" si="150"/>
        <v/>
      </c>
      <c r="AL295" s="435" t="str">
        <f t="shared" si="151"/>
        <v/>
      </c>
      <c r="AM295" s="463">
        <f t="shared" si="152"/>
        <v>0</v>
      </c>
      <c r="AN295" s="463" t="str">
        <f t="shared" si="153"/>
        <v/>
      </c>
      <c r="AO295" s="478" t="str">
        <f t="shared" si="154"/>
        <v/>
      </c>
      <c r="AP295" s="478" t="str">
        <f t="shared" si="155"/>
        <v/>
      </c>
      <c r="AQ295" s="478" t="str">
        <f t="shared" si="156"/>
        <v/>
      </c>
    </row>
    <row r="296" spans="1:43" ht="41.25" customHeight="1">
      <c r="A296" s="498" t="s">
        <v>346</v>
      </c>
      <c r="B296" s="443" t="s">
        <v>347</v>
      </c>
      <c r="C296" s="442"/>
      <c r="D296" s="437"/>
      <c r="E296" s="437"/>
      <c r="F296" s="588" t="e">
        <f t="shared" si="169"/>
        <v>#DIV/0!</v>
      </c>
      <c r="G296" s="438"/>
      <c r="H296" s="438"/>
      <c r="I296" s="480" t="e">
        <f t="shared" si="170"/>
        <v>#DIV/0!</v>
      </c>
      <c r="J296" s="588"/>
      <c r="K296" s="588"/>
      <c r="L296" s="437"/>
      <c r="M296" s="437"/>
      <c r="N296" s="481"/>
      <c r="O296" s="481"/>
      <c r="P296" s="481"/>
      <c r="Q296" s="481"/>
      <c r="R296" s="481"/>
      <c r="S296" s="481"/>
      <c r="T296" s="481"/>
      <c r="U296" s="481"/>
      <c r="V296" s="481"/>
      <c r="W296" s="481"/>
      <c r="X296" s="482"/>
      <c r="Y296" s="483"/>
      <c r="Z296" s="483"/>
      <c r="AA296" s="483"/>
      <c r="AB296" s="483"/>
      <c r="AC296" s="483"/>
      <c r="AD296" s="483"/>
      <c r="AE296" s="483"/>
      <c r="AF296" s="483"/>
      <c r="AG296" s="484"/>
      <c r="AH296" s="436">
        <f t="shared" si="174"/>
        <v>0</v>
      </c>
      <c r="AI296" s="494"/>
      <c r="AJ296" s="436"/>
      <c r="AK296" s="578" t="str">
        <f t="shared" si="150"/>
        <v/>
      </c>
      <c r="AL296" s="435" t="str">
        <f t="shared" si="151"/>
        <v/>
      </c>
      <c r="AM296" s="463">
        <f t="shared" si="152"/>
        <v>0</v>
      </c>
      <c r="AN296" s="463" t="str">
        <f t="shared" si="153"/>
        <v/>
      </c>
      <c r="AO296" s="478" t="str">
        <f t="shared" si="154"/>
        <v/>
      </c>
      <c r="AP296" s="478" t="str">
        <f t="shared" si="155"/>
        <v/>
      </c>
      <c r="AQ296" s="478" t="str">
        <f t="shared" si="156"/>
        <v/>
      </c>
    </row>
    <row r="297" spans="1:43" ht="41.25" customHeight="1">
      <c r="A297" s="527" t="s">
        <v>2117</v>
      </c>
      <c r="B297" s="528" t="s">
        <v>1363</v>
      </c>
      <c r="C297" s="442"/>
      <c r="D297" s="587">
        <f>SUM(D298:D303)</f>
        <v>0</v>
      </c>
      <c r="E297" s="587">
        <f>SUM(E298:E303)</f>
        <v>0</v>
      </c>
      <c r="F297" s="588" t="e">
        <f t="shared" si="169"/>
        <v>#DIV/0!</v>
      </c>
      <c r="G297" s="589">
        <f t="shared" ref="G297:H297" si="175">SUM(G298:G303)</f>
        <v>0</v>
      </c>
      <c r="H297" s="589">
        <f t="shared" si="175"/>
        <v>0</v>
      </c>
      <c r="I297" s="480" t="e">
        <f t="shared" si="170"/>
        <v>#DIV/0!</v>
      </c>
      <c r="J297" s="590"/>
      <c r="K297" s="590"/>
      <c r="L297" s="479">
        <f t="shared" ref="L297:M297" si="176">SUM(L298:L303)</f>
        <v>0</v>
      </c>
      <c r="M297" s="479">
        <f t="shared" si="176"/>
        <v>0</v>
      </c>
      <c r="N297" s="481"/>
      <c r="O297" s="481"/>
      <c r="P297" s="481"/>
      <c r="Q297" s="481"/>
      <c r="R297" s="481"/>
      <c r="S297" s="481"/>
      <c r="T297" s="481"/>
      <c r="U297" s="481"/>
      <c r="V297" s="481"/>
      <c r="W297" s="481"/>
      <c r="X297" s="482"/>
      <c r="Y297" s="483"/>
      <c r="Z297" s="483"/>
      <c r="AA297" s="483"/>
      <c r="AB297" s="483"/>
      <c r="AC297" s="483"/>
      <c r="AD297" s="483"/>
      <c r="AE297" s="483"/>
      <c r="AF297" s="483"/>
      <c r="AG297" s="484"/>
      <c r="AH297" s="519">
        <f>SUM(AH298:AH303)</f>
        <v>0</v>
      </c>
      <c r="AI297" s="494"/>
      <c r="AJ297" s="436"/>
      <c r="AK297" s="578" t="str">
        <f t="shared" si="150"/>
        <v/>
      </c>
      <c r="AL297" s="435" t="str">
        <f t="shared" si="151"/>
        <v/>
      </c>
      <c r="AM297" s="463">
        <f t="shared" si="152"/>
        <v>0</v>
      </c>
      <c r="AN297" s="463" t="str">
        <f t="shared" si="153"/>
        <v/>
      </c>
      <c r="AO297" s="478" t="str">
        <f t="shared" si="154"/>
        <v/>
      </c>
      <c r="AP297" s="478" t="str">
        <f t="shared" si="155"/>
        <v/>
      </c>
      <c r="AQ297" s="478" t="str">
        <f t="shared" si="156"/>
        <v/>
      </c>
    </row>
    <row r="298" spans="1:43" ht="41.25" customHeight="1">
      <c r="A298" s="498" t="s">
        <v>2118</v>
      </c>
      <c r="B298" s="500" t="s">
        <v>1393</v>
      </c>
      <c r="C298" s="503"/>
      <c r="D298" s="437"/>
      <c r="E298" s="437"/>
      <c r="F298" s="588" t="e">
        <f t="shared" si="169"/>
        <v>#DIV/0!</v>
      </c>
      <c r="G298" s="438"/>
      <c r="H298" s="438"/>
      <c r="I298" s="480" t="e">
        <f t="shared" si="170"/>
        <v>#DIV/0!</v>
      </c>
      <c r="J298" s="588"/>
      <c r="K298" s="588"/>
      <c r="L298" s="437"/>
      <c r="M298" s="437"/>
      <c r="N298" s="481"/>
      <c r="O298" s="481"/>
      <c r="P298" s="481"/>
      <c r="Q298" s="481"/>
      <c r="R298" s="481"/>
      <c r="S298" s="481"/>
      <c r="T298" s="481"/>
      <c r="U298" s="481"/>
      <c r="V298" s="481"/>
      <c r="W298" s="481"/>
      <c r="X298" s="482"/>
      <c r="Y298" s="483"/>
      <c r="Z298" s="483"/>
      <c r="AA298" s="483"/>
      <c r="AB298" s="483"/>
      <c r="AC298" s="483"/>
      <c r="AD298" s="483"/>
      <c r="AE298" s="483"/>
      <c r="AF298" s="483"/>
      <c r="AG298" s="484"/>
      <c r="AH298" s="436">
        <f t="shared" ref="AH298:AH303" si="177">(L298*M298)/100000</f>
        <v>0</v>
      </c>
      <c r="AI298" s="494"/>
      <c r="AJ298" s="436"/>
      <c r="AK298" s="578" t="str">
        <f t="shared" si="150"/>
        <v/>
      </c>
      <c r="AL298" s="435" t="str">
        <f t="shared" si="151"/>
        <v/>
      </c>
      <c r="AM298" s="463">
        <f t="shared" si="152"/>
        <v>0</v>
      </c>
      <c r="AN298" s="463" t="str">
        <f t="shared" si="153"/>
        <v/>
      </c>
      <c r="AO298" s="478" t="str">
        <f t="shared" si="154"/>
        <v/>
      </c>
      <c r="AP298" s="478" t="str">
        <f t="shared" si="155"/>
        <v/>
      </c>
      <c r="AQ298" s="478" t="str">
        <f t="shared" si="156"/>
        <v/>
      </c>
    </row>
    <row r="299" spans="1:43" ht="41.25" customHeight="1">
      <c r="A299" s="498" t="s">
        <v>2119</v>
      </c>
      <c r="B299" s="500" t="s">
        <v>1542</v>
      </c>
      <c r="C299" s="503"/>
      <c r="D299" s="437"/>
      <c r="E299" s="437"/>
      <c r="F299" s="588" t="e">
        <f t="shared" si="169"/>
        <v>#DIV/0!</v>
      </c>
      <c r="G299" s="438"/>
      <c r="H299" s="438"/>
      <c r="I299" s="480" t="e">
        <f t="shared" si="170"/>
        <v>#DIV/0!</v>
      </c>
      <c r="J299" s="588"/>
      <c r="K299" s="588"/>
      <c r="L299" s="437"/>
      <c r="M299" s="437"/>
      <c r="N299" s="481"/>
      <c r="O299" s="481"/>
      <c r="P299" s="481"/>
      <c r="Q299" s="481"/>
      <c r="R299" s="481"/>
      <c r="S299" s="481"/>
      <c r="T299" s="481"/>
      <c r="U299" s="481"/>
      <c r="V299" s="481"/>
      <c r="W299" s="481"/>
      <c r="X299" s="482"/>
      <c r="Y299" s="483"/>
      <c r="Z299" s="483"/>
      <c r="AA299" s="483"/>
      <c r="AB299" s="483"/>
      <c r="AC299" s="483"/>
      <c r="AD299" s="483"/>
      <c r="AE299" s="483"/>
      <c r="AF299" s="483"/>
      <c r="AG299" s="484"/>
      <c r="AH299" s="436">
        <f t="shared" si="177"/>
        <v>0</v>
      </c>
      <c r="AI299" s="494"/>
      <c r="AJ299" s="436"/>
      <c r="AK299" s="578" t="str">
        <f t="shared" si="150"/>
        <v/>
      </c>
      <c r="AL299" s="435" t="str">
        <f t="shared" si="151"/>
        <v/>
      </c>
      <c r="AM299" s="463">
        <f t="shared" si="152"/>
        <v>0</v>
      </c>
      <c r="AN299" s="463" t="str">
        <f t="shared" si="153"/>
        <v/>
      </c>
      <c r="AO299" s="478" t="str">
        <f t="shared" si="154"/>
        <v/>
      </c>
      <c r="AP299" s="478" t="str">
        <f t="shared" si="155"/>
        <v/>
      </c>
      <c r="AQ299" s="478" t="str">
        <f t="shared" si="156"/>
        <v/>
      </c>
    </row>
    <row r="300" spans="1:43" ht="41.25" customHeight="1">
      <c r="A300" s="498" t="s">
        <v>2120</v>
      </c>
      <c r="B300" s="500" t="s">
        <v>1543</v>
      </c>
      <c r="C300" s="503"/>
      <c r="D300" s="437"/>
      <c r="E300" s="437"/>
      <c r="F300" s="588" t="e">
        <f t="shared" si="169"/>
        <v>#DIV/0!</v>
      </c>
      <c r="G300" s="438"/>
      <c r="H300" s="438"/>
      <c r="I300" s="480" t="e">
        <f t="shared" si="170"/>
        <v>#DIV/0!</v>
      </c>
      <c r="J300" s="588"/>
      <c r="K300" s="588"/>
      <c r="L300" s="437"/>
      <c r="M300" s="437"/>
      <c r="N300" s="481"/>
      <c r="O300" s="481"/>
      <c r="P300" s="481"/>
      <c r="Q300" s="481"/>
      <c r="R300" s="481"/>
      <c r="S300" s="481"/>
      <c r="T300" s="481"/>
      <c r="U300" s="481"/>
      <c r="V300" s="481"/>
      <c r="W300" s="481"/>
      <c r="X300" s="482"/>
      <c r="Y300" s="483"/>
      <c r="Z300" s="483"/>
      <c r="AA300" s="483"/>
      <c r="AB300" s="483"/>
      <c r="AC300" s="483"/>
      <c r="AD300" s="483"/>
      <c r="AE300" s="483"/>
      <c r="AF300" s="483"/>
      <c r="AG300" s="484"/>
      <c r="AH300" s="436">
        <f t="shared" si="177"/>
        <v>0</v>
      </c>
      <c r="AI300" s="494"/>
      <c r="AJ300" s="436"/>
      <c r="AK300" s="578" t="str">
        <f t="shared" si="150"/>
        <v/>
      </c>
      <c r="AL300" s="435" t="str">
        <f t="shared" si="151"/>
        <v/>
      </c>
      <c r="AM300" s="463">
        <f t="shared" si="152"/>
        <v>0</v>
      </c>
      <c r="AN300" s="463" t="str">
        <f t="shared" si="153"/>
        <v/>
      </c>
      <c r="AO300" s="478" t="str">
        <f t="shared" si="154"/>
        <v/>
      </c>
      <c r="AP300" s="478" t="str">
        <f t="shared" si="155"/>
        <v/>
      </c>
      <c r="AQ300" s="478" t="str">
        <f t="shared" si="156"/>
        <v/>
      </c>
    </row>
    <row r="301" spans="1:43" ht="41.25" customHeight="1">
      <c r="A301" s="498" t="s">
        <v>2121</v>
      </c>
      <c r="B301" s="500" t="s">
        <v>1551</v>
      </c>
      <c r="C301" s="503"/>
      <c r="D301" s="437"/>
      <c r="E301" s="437"/>
      <c r="F301" s="588" t="e">
        <f t="shared" si="169"/>
        <v>#DIV/0!</v>
      </c>
      <c r="G301" s="438"/>
      <c r="H301" s="438"/>
      <c r="I301" s="480" t="e">
        <f t="shared" si="170"/>
        <v>#DIV/0!</v>
      </c>
      <c r="J301" s="588"/>
      <c r="K301" s="588"/>
      <c r="L301" s="437"/>
      <c r="M301" s="437"/>
      <c r="N301" s="481"/>
      <c r="O301" s="481"/>
      <c r="P301" s="481"/>
      <c r="Q301" s="481"/>
      <c r="R301" s="481"/>
      <c r="S301" s="481"/>
      <c r="T301" s="481"/>
      <c r="U301" s="481"/>
      <c r="V301" s="481"/>
      <c r="W301" s="481"/>
      <c r="X301" s="482"/>
      <c r="Y301" s="483"/>
      <c r="Z301" s="483"/>
      <c r="AA301" s="483"/>
      <c r="AB301" s="483"/>
      <c r="AC301" s="483"/>
      <c r="AD301" s="483"/>
      <c r="AE301" s="483"/>
      <c r="AF301" s="483"/>
      <c r="AG301" s="484"/>
      <c r="AH301" s="436">
        <f t="shared" si="177"/>
        <v>0</v>
      </c>
      <c r="AI301" s="494"/>
      <c r="AJ301" s="436"/>
      <c r="AK301" s="578" t="str">
        <f t="shared" si="150"/>
        <v/>
      </c>
      <c r="AL301" s="435" t="str">
        <f t="shared" si="151"/>
        <v/>
      </c>
      <c r="AM301" s="463">
        <f t="shared" si="152"/>
        <v>0</v>
      </c>
      <c r="AN301" s="463" t="str">
        <f t="shared" si="153"/>
        <v/>
      </c>
      <c r="AO301" s="478" t="str">
        <f t="shared" si="154"/>
        <v/>
      </c>
      <c r="AP301" s="478" t="str">
        <f t="shared" si="155"/>
        <v/>
      </c>
      <c r="AQ301" s="478" t="str">
        <f t="shared" si="156"/>
        <v/>
      </c>
    </row>
    <row r="302" spans="1:43" ht="41.25" customHeight="1">
      <c r="A302" s="498" t="s">
        <v>2122</v>
      </c>
      <c r="B302" s="500" t="s">
        <v>1554</v>
      </c>
      <c r="C302" s="503"/>
      <c r="D302" s="437"/>
      <c r="E302" s="437"/>
      <c r="F302" s="588" t="e">
        <f t="shared" si="169"/>
        <v>#DIV/0!</v>
      </c>
      <c r="G302" s="438"/>
      <c r="H302" s="438"/>
      <c r="I302" s="480" t="e">
        <f t="shared" si="170"/>
        <v>#DIV/0!</v>
      </c>
      <c r="J302" s="588"/>
      <c r="K302" s="588"/>
      <c r="L302" s="437"/>
      <c r="M302" s="437"/>
      <c r="N302" s="481"/>
      <c r="O302" s="481"/>
      <c r="P302" s="481"/>
      <c r="Q302" s="481"/>
      <c r="R302" s="481"/>
      <c r="S302" s="481"/>
      <c r="T302" s="481"/>
      <c r="U302" s="481"/>
      <c r="V302" s="481"/>
      <c r="W302" s="481"/>
      <c r="X302" s="482"/>
      <c r="Y302" s="483"/>
      <c r="Z302" s="483"/>
      <c r="AA302" s="483"/>
      <c r="AB302" s="483"/>
      <c r="AC302" s="483"/>
      <c r="AD302" s="483"/>
      <c r="AE302" s="483"/>
      <c r="AF302" s="483"/>
      <c r="AG302" s="484"/>
      <c r="AH302" s="436">
        <f t="shared" si="177"/>
        <v>0</v>
      </c>
      <c r="AI302" s="494"/>
      <c r="AJ302" s="436"/>
      <c r="AK302" s="578" t="str">
        <f t="shared" si="150"/>
        <v/>
      </c>
      <c r="AL302" s="435" t="str">
        <f t="shared" si="151"/>
        <v/>
      </c>
      <c r="AM302" s="463">
        <f t="shared" si="152"/>
        <v>0</v>
      </c>
      <c r="AN302" s="463" t="str">
        <f t="shared" si="153"/>
        <v/>
      </c>
      <c r="AO302" s="478" t="str">
        <f t="shared" si="154"/>
        <v/>
      </c>
      <c r="AP302" s="478" t="str">
        <f t="shared" si="155"/>
        <v/>
      </c>
      <c r="AQ302" s="478" t="str">
        <f t="shared" si="156"/>
        <v/>
      </c>
    </row>
    <row r="303" spans="1:43" ht="41.25" customHeight="1">
      <c r="A303" s="498" t="s">
        <v>2123</v>
      </c>
      <c r="B303" s="500" t="s">
        <v>759</v>
      </c>
      <c r="C303" s="503"/>
      <c r="D303" s="437"/>
      <c r="E303" s="437"/>
      <c r="F303" s="588" t="e">
        <f t="shared" si="169"/>
        <v>#DIV/0!</v>
      </c>
      <c r="G303" s="438"/>
      <c r="H303" s="438"/>
      <c r="I303" s="480" t="e">
        <f t="shared" si="170"/>
        <v>#DIV/0!</v>
      </c>
      <c r="J303" s="588"/>
      <c r="K303" s="588"/>
      <c r="L303" s="437"/>
      <c r="M303" s="437"/>
      <c r="N303" s="481"/>
      <c r="O303" s="481"/>
      <c r="P303" s="481"/>
      <c r="Q303" s="481"/>
      <c r="R303" s="481"/>
      <c r="S303" s="481"/>
      <c r="T303" s="481"/>
      <c r="U303" s="481"/>
      <c r="V303" s="481"/>
      <c r="W303" s="481"/>
      <c r="X303" s="482"/>
      <c r="Y303" s="483"/>
      <c r="Z303" s="483"/>
      <c r="AA303" s="483"/>
      <c r="AB303" s="483"/>
      <c r="AC303" s="483"/>
      <c r="AD303" s="483"/>
      <c r="AE303" s="483"/>
      <c r="AF303" s="483"/>
      <c r="AG303" s="484"/>
      <c r="AH303" s="436">
        <f t="shared" si="177"/>
        <v>0</v>
      </c>
      <c r="AI303" s="494"/>
      <c r="AJ303" s="436"/>
      <c r="AK303" s="578" t="str">
        <f t="shared" si="150"/>
        <v/>
      </c>
      <c r="AL303" s="435" t="str">
        <f t="shared" si="151"/>
        <v/>
      </c>
      <c r="AM303" s="463">
        <f t="shared" si="152"/>
        <v>0</v>
      </c>
      <c r="AN303" s="463" t="str">
        <f t="shared" si="153"/>
        <v/>
      </c>
      <c r="AO303" s="478" t="str">
        <f t="shared" si="154"/>
        <v/>
      </c>
      <c r="AP303" s="478" t="str">
        <f t="shared" si="155"/>
        <v/>
      </c>
      <c r="AQ303" s="478" t="str">
        <f t="shared" si="156"/>
        <v/>
      </c>
    </row>
    <row r="304" spans="1:43" ht="41.25" customHeight="1">
      <c r="A304" s="527" t="s">
        <v>2124</v>
      </c>
      <c r="B304" s="528" t="s">
        <v>1364</v>
      </c>
      <c r="C304" s="442"/>
      <c r="D304" s="587">
        <f>SUM(D305:D310)</f>
        <v>0</v>
      </c>
      <c r="E304" s="587">
        <f>SUM(E305:E310)</f>
        <v>0</v>
      </c>
      <c r="F304" s="588" t="e">
        <f t="shared" si="169"/>
        <v>#DIV/0!</v>
      </c>
      <c r="G304" s="589">
        <f t="shared" ref="G304:H304" si="178">SUM(G305:G310)</f>
        <v>0</v>
      </c>
      <c r="H304" s="589">
        <f t="shared" si="178"/>
        <v>0</v>
      </c>
      <c r="I304" s="480" t="e">
        <f t="shared" si="170"/>
        <v>#DIV/0!</v>
      </c>
      <c r="J304" s="590"/>
      <c r="K304" s="590"/>
      <c r="L304" s="479">
        <f t="shared" ref="L304:M304" si="179">SUM(L305:L310)</f>
        <v>0</v>
      </c>
      <c r="M304" s="479">
        <f t="shared" si="179"/>
        <v>0</v>
      </c>
      <c r="N304" s="481"/>
      <c r="O304" s="481"/>
      <c r="P304" s="481"/>
      <c r="Q304" s="481"/>
      <c r="R304" s="481"/>
      <c r="S304" s="481"/>
      <c r="T304" s="481"/>
      <c r="U304" s="481"/>
      <c r="V304" s="481"/>
      <c r="W304" s="481"/>
      <c r="X304" s="482"/>
      <c r="Y304" s="483"/>
      <c r="Z304" s="483"/>
      <c r="AA304" s="483"/>
      <c r="AB304" s="483"/>
      <c r="AC304" s="483"/>
      <c r="AD304" s="483"/>
      <c r="AE304" s="483"/>
      <c r="AF304" s="483"/>
      <c r="AG304" s="484"/>
      <c r="AH304" s="519">
        <f>SUM(AH305:AH310)</f>
        <v>0</v>
      </c>
      <c r="AI304" s="494"/>
      <c r="AJ304" s="436"/>
      <c r="AK304" s="578" t="str">
        <f t="shared" si="150"/>
        <v/>
      </c>
      <c r="AL304" s="435" t="str">
        <f t="shared" si="151"/>
        <v/>
      </c>
      <c r="AM304" s="463">
        <f t="shared" si="152"/>
        <v>0</v>
      </c>
      <c r="AN304" s="463" t="str">
        <f t="shared" si="153"/>
        <v/>
      </c>
      <c r="AO304" s="478" t="str">
        <f t="shared" si="154"/>
        <v/>
      </c>
      <c r="AP304" s="478" t="str">
        <f t="shared" si="155"/>
        <v/>
      </c>
      <c r="AQ304" s="478" t="str">
        <f t="shared" si="156"/>
        <v/>
      </c>
    </row>
    <row r="305" spans="1:43" ht="41.25" customHeight="1">
      <c r="A305" s="498" t="s">
        <v>2125</v>
      </c>
      <c r="B305" s="500" t="s">
        <v>1393</v>
      </c>
      <c r="C305" s="503"/>
      <c r="D305" s="437"/>
      <c r="E305" s="437"/>
      <c r="F305" s="588" t="e">
        <f t="shared" si="169"/>
        <v>#DIV/0!</v>
      </c>
      <c r="G305" s="438"/>
      <c r="H305" s="438"/>
      <c r="I305" s="480" t="e">
        <f t="shared" si="170"/>
        <v>#DIV/0!</v>
      </c>
      <c r="J305" s="588"/>
      <c r="K305" s="588"/>
      <c r="L305" s="437"/>
      <c r="M305" s="437"/>
      <c r="N305" s="481"/>
      <c r="O305" s="481"/>
      <c r="P305" s="481"/>
      <c r="Q305" s="481"/>
      <c r="R305" s="481"/>
      <c r="S305" s="481"/>
      <c r="T305" s="481"/>
      <c r="U305" s="481"/>
      <c r="V305" s="481"/>
      <c r="W305" s="481"/>
      <c r="X305" s="482"/>
      <c r="Y305" s="483"/>
      <c r="Z305" s="483"/>
      <c r="AA305" s="483"/>
      <c r="AB305" s="483"/>
      <c r="AC305" s="483"/>
      <c r="AD305" s="483"/>
      <c r="AE305" s="483"/>
      <c r="AF305" s="483"/>
      <c r="AG305" s="484"/>
      <c r="AH305" s="436">
        <f t="shared" ref="AH305:AH310" si="180">(L305*M305)/100000</f>
        <v>0</v>
      </c>
      <c r="AI305" s="494"/>
      <c r="AJ305" s="436"/>
      <c r="AK305" s="578" t="str">
        <f t="shared" si="150"/>
        <v/>
      </c>
      <c r="AL305" s="435" t="str">
        <f t="shared" si="151"/>
        <v/>
      </c>
      <c r="AM305" s="463">
        <f t="shared" si="152"/>
        <v>0</v>
      </c>
      <c r="AN305" s="463" t="str">
        <f t="shared" si="153"/>
        <v/>
      </c>
      <c r="AO305" s="478" t="str">
        <f t="shared" si="154"/>
        <v/>
      </c>
      <c r="AP305" s="478" t="str">
        <f t="shared" si="155"/>
        <v/>
      </c>
      <c r="AQ305" s="478" t="str">
        <f t="shared" si="156"/>
        <v/>
      </c>
    </row>
    <row r="306" spans="1:43" ht="41.25" customHeight="1">
      <c r="A306" s="498" t="s">
        <v>2126</v>
      </c>
      <c r="B306" s="500" t="s">
        <v>1542</v>
      </c>
      <c r="C306" s="503"/>
      <c r="D306" s="437"/>
      <c r="E306" s="437"/>
      <c r="F306" s="588" t="e">
        <f t="shared" si="169"/>
        <v>#DIV/0!</v>
      </c>
      <c r="G306" s="438"/>
      <c r="H306" s="438"/>
      <c r="I306" s="480" t="e">
        <f t="shared" si="170"/>
        <v>#DIV/0!</v>
      </c>
      <c r="J306" s="588"/>
      <c r="K306" s="588"/>
      <c r="L306" s="437"/>
      <c r="M306" s="437"/>
      <c r="N306" s="481"/>
      <c r="O306" s="481"/>
      <c r="P306" s="481"/>
      <c r="Q306" s="481"/>
      <c r="R306" s="481"/>
      <c r="S306" s="481"/>
      <c r="T306" s="481"/>
      <c r="U306" s="481"/>
      <c r="V306" s="481"/>
      <c r="W306" s="481"/>
      <c r="X306" s="482"/>
      <c r="Y306" s="483"/>
      <c r="Z306" s="483"/>
      <c r="AA306" s="483"/>
      <c r="AB306" s="483"/>
      <c r="AC306" s="483"/>
      <c r="AD306" s="483"/>
      <c r="AE306" s="483"/>
      <c r="AF306" s="483"/>
      <c r="AG306" s="484"/>
      <c r="AH306" s="436">
        <f t="shared" si="180"/>
        <v>0</v>
      </c>
      <c r="AI306" s="494"/>
      <c r="AJ306" s="436"/>
      <c r="AK306" s="578" t="str">
        <f t="shared" si="150"/>
        <v/>
      </c>
      <c r="AL306" s="435" t="str">
        <f t="shared" si="151"/>
        <v/>
      </c>
      <c r="AM306" s="463">
        <f t="shared" si="152"/>
        <v>0</v>
      </c>
      <c r="AN306" s="463" t="str">
        <f t="shared" si="153"/>
        <v/>
      </c>
      <c r="AO306" s="478" t="str">
        <f t="shared" si="154"/>
        <v/>
      </c>
      <c r="AP306" s="478" t="str">
        <f t="shared" si="155"/>
        <v/>
      </c>
      <c r="AQ306" s="478" t="str">
        <f t="shared" si="156"/>
        <v/>
      </c>
    </row>
    <row r="307" spans="1:43" ht="41.25" customHeight="1">
      <c r="A307" s="498" t="s">
        <v>2127</v>
      </c>
      <c r="B307" s="500" t="s">
        <v>1543</v>
      </c>
      <c r="C307" s="503"/>
      <c r="D307" s="437"/>
      <c r="E307" s="437"/>
      <c r="F307" s="588" t="e">
        <f t="shared" si="169"/>
        <v>#DIV/0!</v>
      </c>
      <c r="G307" s="438"/>
      <c r="H307" s="438"/>
      <c r="I307" s="480" t="e">
        <f t="shared" si="170"/>
        <v>#DIV/0!</v>
      </c>
      <c r="J307" s="588"/>
      <c r="K307" s="588"/>
      <c r="L307" s="437"/>
      <c r="M307" s="437"/>
      <c r="N307" s="481"/>
      <c r="O307" s="481"/>
      <c r="P307" s="481"/>
      <c r="Q307" s="481"/>
      <c r="R307" s="481"/>
      <c r="S307" s="481"/>
      <c r="T307" s="481"/>
      <c r="U307" s="481"/>
      <c r="V307" s="481"/>
      <c r="W307" s="481"/>
      <c r="X307" s="482"/>
      <c r="Y307" s="483"/>
      <c r="Z307" s="483"/>
      <c r="AA307" s="483"/>
      <c r="AB307" s="483"/>
      <c r="AC307" s="483"/>
      <c r="AD307" s="483"/>
      <c r="AE307" s="483"/>
      <c r="AF307" s="483"/>
      <c r="AG307" s="484"/>
      <c r="AH307" s="436">
        <f t="shared" si="180"/>
        <v>0</v>
      </c>
      <c r="AI307" s="494"/>
      <c r="AJ307" s="436"/>
      <c r="AK307" s="578" t="str">
        <f t="shared" si="150"/>
        <v/>
      </c>
      <c r="AL307" s="435" t="str">
        <f t="shared" si="151"/>
        <v/>
      </c>
      <c r="AM307" s="463">
        <f t="shared" si="152"/>
        <v>0</v>
      </c>
      <c r="AN307" s="463" t="str">
        <f t="shared" si="153"/>
        <v/>
      </c>
      <c r="AO307" s="478" t="str">
        <f t="shared" si="154"/>
        <v/>
      </c>
      <c r="AP307" s="478" t="str">
        <f t="shared" si="155"/>
        <v/>
      </c>
      <c r="AQ307" s="478" t="str">
        <f t="shared" si="156"/>
        <v/>
      </c>
    </row>
    <row r="308" spans="1:43" ht="41.25" customHeight="1">
      <c r="A308" s="498" t="s">
        <v>2128</v>
      </c>
      <c r="B308" s="500" t="s">
        <v>1551</v>
      </c>
      <c r="C308" s="503"/>
      <c r="D308" s="437"/>
      <c r="E308" s="437"/>
      <c r="F308" s="588" t="e">
        <f t="shared" si="169"/>
        <v>#DIV/0!</v>
      </c>
      <c r="G308" s="438"/>
      <c r="H308" s="438"/>
      <c r="I308" s="480" t="e">
        <f t="shared" si="170"/>
        <v>#DIV/0!</v>
      </c>
      <c r="J308" s="588"/>
      <c r="K308" s="588"/>
      <c r="L308" s="437"/>
      <c r="M308" s="437"/>
      <c r="N308" s="481"/>
      <c r="O308" s="481"/>
      <c r="P308" s="481"/>
      <c r="Q308" s="481"/>
      <c r="R308" s="481"/>
      <c r="S308" s="481"/>
      <c r="T308" s="481"/>
      <c r="U308" s="481"/>
      <c r="V308" s="481"/>
      <c r="W308" s="481"/>
      <c r="X308" s="482"/>
      <c r="Y308" s="483"/>
      <c r="Z308" s="483"/>
      <c r="AA308" s="483"/>
      <c r="AB308" s="483"/>
      <c r="AC308" s="483"/>
      <c r="AD308" s="483"/>
      <c r="AE308" s="483"/>
      <c r="AF308" s="483"/>
      <c r="AG308" s="484"/>
      <c r="AH308" s="436">
        <f t="shared" si="180"/>
        <v>0</v>
      </c>
      <c r="AI308" s="494"/>
      <c r="AJ308" s="436"/>
      <c r="AK308" s="578" t="str">
        <f t="shared" si="150"/>
        <v/>
      </c>
      <c r="AL308" s="435" t="str">
        <f t="shared" si="151"/>
        <v/>
      </c>
      <c r="AM308" s="463">
        <f t="shared" si="152"/>
        <v>0</v>
      </c>
      <c r="AN308" s="463" t="str">
        <f t="shared" si="153"/>
        <v/>
      </c>
      <c r="AO308" s="478" t="str">
        <f t="shared" si="154"/>
        <v/>
      </c>
      <c r="AP308" s="478" t="str">
        <f t="shared" si="155"/>
        <v/>
      </c>
      <c r="AQ308" s="478" t="str">
        <f t="shared" si="156"/>
        <v/>
      </c>
    </row>
    <row r="309" spans="1:43" ht="41.25" customHeight="1">
      <c r="A309" s="498" t="s">
        <v>2129</v>
      </c>
      <c r="B309" s="500" t="s">
        <v>1554</v>
      </c>
      <c r="C309" s="503"/>
      <c r="D309" s="437"/>
      <c r="E309" s="437"/>
      <c r="F309" s="588" t="e">
        <f t="shared" si="169"/>
        <v>#DIV/0!</v>
      </c>
      <c r="G309" s="438"/>
      <c r="H309" s="438"/>
      <c r="I309" s="480" t="e">
        <f t="shared" si="170"/>
        <v>#DIV/0!</v>
      </c>
      <c r="J309" s="588"/>
      <c r="K309" s="588"/>
      <c r="L309" s="437"/>
      <c r="M309" s="437"/>
      <c r="N309" s="481"/>
      <c r="O309" s="481"/>
      <c r="P309" s="481"/>
      <c r="Q309" s="481"/>
      <c r="R309" s="481"/>
      <c r="S309" s="481"/>
      <c r="T309" s="481"/>
      <c r="U309" s="481"/>
      <c r="V309" s="481"/>
      <c r="W309" s="481"/>
      <c r="X309" s="482"/>
      <c r="Y309" s="483"/>
      <c r="Z309" s="483"/>
      <c r="AA309" s="483"/>
      <c r="AB309" s="483"/>
      <c r="AC309" s="483"/>
      <c r="AD309" s="483"/>
      <c r="AE309" s="483"/>
      <c r="AF309" s="483"/>
      <c r="AG309" s="484"/>
      <c r="AH309" s="436">
        <f t="shared" si="180"/>
        <v>0</v>
      </c>
      <c r="AI309" s="494"/>
      <c r="AJ309" s="436"/>
      <c r="AK309" s="578" t="str">
        <f t="shared" si="150"/>
        <v/>
      </c>
      <c r="AL309" s="435" t="str">
        <f t="shared" si="151"/>
        <v/>
      </c>
      <c r="AM309" s="463">
        <f t="shared" si="152"/>
        <v>0</v>
      </c>
      <c r="AN309" s="463" t="str">
        <f t="shared" si="153"/>
        <v/>
      </c>
      <c r="AO309" s="478" t="str">
        <f t="shared" si="154"/>
        <v/>
      </c>
      <c r="AP309" s="478" t="str">
        <f t="shared" si="155"/>
        <v/>
      </c>
      <c r="AQ309" s="478" t="str">
        <f t="shared" si="156"/>
        <v/>
      </c>
    </row>
    <row r="310" spans="1:43" ht="41.25" customHeight="1">
      <c r="A310" s="498" t="s">
        <v>2130</v>
      </c>
      <c r="B310" s="500" t="s">
        <v>869</v>
      </c>
      <c r="C310" s="503"/>
      <c r="D310" s="437"/>
      <c r="E310" s="437"/>
      <c r="F310" s="588" t="e">
        <f t="shared" si="169"/>
        <v>#DIV/0!</v>
      </c>
      <c r="G310" s="438"/>
      <c r="H310" s="438"/>
      <c r="I310" s="480" t="e">
        <f t="shared" si="170"/>
        <v>#DIV/0!</v>
      </c>
      <c r="J310" s="588"/>
      <c r="K310" s="588"/>
      <c r="L310" s="437"/>
      <c r="M310" s="437"/>
      <c r="N310" s="481"/>
      <c r="O310" s="481"/>
      <c r="P310" s="481"/>
      <c r="Q310" s="481"/>
      <c r="R310" s="481"/>
      <c r="S310" s="481"/>
      <c r="T310" s="481"/>
      <c r="U310" s="481"/>
      <c r="V310" s="481"/>
      <c r="W310" s="481"/>
      <c r="X310" s="482"/>
      <c r="Y310" s="483"/>
      <c r="Z310" s="483"/>
      <c r="AA310" s="483"/>
      <c r="AB310" s="483"/>
      <c r="AC310" s="483"/>
      <c r="AD310" s="483"/>
      <c r="AE310" s="483"/>
      <c r="AF310" s="483"/>
      <c r="AG310" s="484"/>
      <c r="AH310" s="436">
        <f t="shared" si="180"/>
        <v>0</v>
      </c>
      <c r="AI310" s="494"/>
      <c r="AJ310" s="436"/>
      <c r="AK310" s="578" t="str">
        <f t="shared" si="150"/>
        <v/>
      </c>
      <c r="AL310" s="435" t="str">
        <f t="shared" si="151"/>
        <v/>
      </c>
      <c r="AM310" s="463">
        <f t="shared" si="152"/>
        <v>0</v>
      </c>
      <c r="AN310" s="463" t="str">
        <f t="shared" si="153"/>
        <v/>
      </c>
      <c r="AO310" s="478" t="str">
        <f t="shared" si="154"/>
        <v/>
      </c>
      <c r="AP310" s="478" t="str">
        <f t="shared" si="155"/>
        <v/>
      </c>
      <c r="AQ310" s="478" t="str">
        <f t="shared" si="156"/>
        <v/>
      </c>
    </row>
    <row r="311" spans="1:43" ht="41.25" customHeight="1">
      <c r="A311" s="527" t="s">
        <v>2351</v>
      </c>
      <c r="B311" s="528" t="s">
        <v>1695</v>
      </c>
      <c r="C311" s="442"/>
      <c r="D311" s="587">
        <f>SUM(D312:D317)</f>
        <v>0</v>
      </c>
      <c r="E311" s="587">
        <f>SUM(E312:E317)</f>
        <v>0</v>
      </c>
      <c r="F311" s="588" t="e">
        <f t="shared" si="169"/>
        <v>#DIV/0!</v>
      </c>
      <c r="G311" s="589">
        <f t="shared" ref="G311:H311" si="181">SUM(G312:G317)</f>
        <v>0</v>
      </c>
      <c r="H311" s="589">
        <f t="shared" si="181"/>
        <v>0</v>
      </c>
      <c r="I311" s="480" t="e">
        <f t="shared" si="170"/>
        <v>#DIV/0!</v>
      </c>
      <c r="J311" s="590"/>
      <c r="K311" s="590"/>
      <c r="L311" s="479">
        <f t="shared" ref="L311:M311" si="182">SUM(L312:L317)</f>
        <v>0</v>
      </c>
      <c r="M311" s="479">
        <f t="shared" si="182"/>
        <v>0</v>
      </c>
      <c r="N311" s="481"/>
      <c r="O311" s="481"/>
      <c r="P311" s="481"/>
      <c r="Q311" s="481"/>
      <c r="R311" s="481"/>
      <c r="S311" s="481"/>
      <c r="T311" s="481"/>
      <c r="U311" s="481"/>
      <c r="V311" s="481"/>
      <c r="W311" s="481"/>
      <c r="X311" s="482"/>
      <c r="Y311" s="483"/>
      <c r="Z311" s="483"/>
      <c r="AA311" s="483"/>
      <c r="AB311" s="483"/>
      <c r="AC311" s="483"/>
      <c r="AD311" s="483"/>
      <c r="AE311" s="483"/>
      <c r="AF311" s="483"/>
      <c r="AG311" s="484"/>
      <c r="AH311" s="519">
        <f>SUM(AH312:AH317)</f>
        <v>0</v>
      </c>
      <c r="AI311" s="494"/>
      <c r="AJ311" s="436"/>
      <c r="AK311" s="578" t="str">
        <f t="shared" si="150"/>
        <v/>
      </c>
      <c r="AL311" s="435" t="str">
        <f t="shared" si="151"/>
        <v/>
      </c>
      <c r="AM311" s="463">
        <f t="shared" si="152"/>
        <v>0</v>
      </c>
      <c r="AN311" s="463" t="str">
        <f t="shared" si="153"/>
        <v/>
      </c>
      <c r="AO311" s="478" t="str">
        <f t="shared" si="154"/>
        <v/>
      </c>
      <c r="AP311" s="478" t="str">
        <f t="shared" si="155"/>
        <v/>
      </c>
      <c r="AQ311" s="478" t="str">
        <f t="shared" si="156"/>
        <v/>
      </c>
    </row>
    <row r="312" spans="1:43" ht="41.25" customHeight="1">
      <c r="A312" s="498" t="s">
        <v>2131</v>
      </c>
      <c r="B312" s="500" t="s">
        <v>1393</v>
      </c>
      <c r="C312" s="503"/>
      <c r="D312" s="437"/>
      <c r="E312" s="437"/>
      <c r="F312" s="588" t="e">
        <f t="shared" si="169"/>
        <v>#DIV/0!</v>
      </c>
      <c r="G312" s="438"/>
      <c r="H312" s="438"/>
      <c r="I312" s="480" t="e">
        <f t="shared" si="170"/>
        <v>#DIV/0!</v>
      </c>
      <c r="J312" s="588"/>
      <c r="K312" s="588"/>
      <c r="L312" s="437"/>
      <c r="M312" s="437"/>
      <c r="N312" s="481"/>
      <c r="O312" s="481"/>
      <c r="P312" s="481"/>
      <c r="Q312" s="481"/>
      <c r="R312" s="481"/>
      <c r="S312" s="481"/>
      <c r="T312" s="481"/>
      <c r="U312" s="481"/>
      <c r="V312" s="481"/>
      <c r="W312" s="481"/>
      <c r="X312" s="482"/>
      <c r="Y312" s="483"/>
      <c r="Z312" s="483"/>
      <c r="AA312" s="483"/>
      <c r="AB312" s="483"/>
      <c r="AC312" s="483"/>
      <c r="AD312" s="483"/>
      <c r="AE312" s="483"/>
      <c r="AF312" s="483"/>
      <c r="AG312" s="484"/>
      <c r="AH312" s="436">
        <f t="shared" ref="AH312:AH317" si="183">(L312*M312)/100000</f>
        <v>0</v>
      </c>
      <c r="AI312" s="494"/>
      <c r="AJ312" s="436"/>
      <c r="AK312" s="578" t="str">
        <f t="shared" si="150"/>
        <v/>
      </c>
      <c r="AL312" s="435" t="str">
        <f t="shared" si="151"/>
        <v/>
      </c>
      <c r="AM312" s="463">
        <f t="shared" si="152"/>
        <v>0</v>
      </c>
      <c r="AN312" s="463" t="str">
        <f t="shared" si="153"/>
        <v/>
      </c>
      <c r="AO312" s="478" t="str">
        <f t="shared" si="154"/>
        <v/>
      </c>
      <c r="AP312" s="478" t="str">
        <f t="shared" si="155"/>
        <v/>
      </c>
      <c r="AQ312" s="478" t="str">
        <f t="shared" si="156"/>
        <v/>
      </c>
    </row>
    <row r="313" spans="1:43" ht="41.25" customHeight="1">
      <c r="A313" s="498" t="s">
        <v>2153</v>
      </c>
      <c r="B313" s="500" t="s">
        <v>1542</v>
      </c>
      <c r="C313" s="503"/>
      <c r="D313" s="437"/>
      <c r="E313" s="437"/>
      <c r="F313" s="588" t="e">
        <f t="shared" si="169"/>
        <v>#DIV/0!</v>
      </c>
      <c r="G313" s="438"/>
      <c r="H313" s="438"/>
      <c r="I313" s="480" t="e">
        <f t="shared" si="170"/>
        <v>#DIV/0!</v>
      </c>
      <c r="J313" s="588"/>
      <c r="K313" s="588"/>
      <c r="L313" s="437"/>
      <c r="M313" s="437"/>
      <c r="N313" s="481"/>
      <c r="O313" s="481"/>
      <c r="P313" s="481"/>
      <c r="Q313" s="481"/>
      <c r="R313" s="481"/>
      <c r="S313" s="481"/>
      <c r="T313" s="481"/>
      <c r="U313" s="481"/>
      <c r="V313" s="481"/>
      <c r="W313" s="481"/>
      <c r="X313" s="482"/>
      <c r="Y313" s="483"/>
      <c r="Z313" s="483"/>
      <c r="AA313" s="483"/>
      <c r="AB313" s="483"/>
      <c r="AC313" s="483"/>
      <c r="AD313" s="483"/>
      <c r="AE313" s="483"/>
      <c r="AF313" s="483"/>
      <c r="AG313" s="484"/>
      <c r="AH313" s="436">
        <f t="shared" si="183"/>
        <v>0</v>
      </c>
      <c r="AI313" s="494"/>
      <c r="AJ313" s="436"/>
      <c r="AK313" s="578" t="str">
        <f t="shared" si="150"/>
        <v/>
      </c>
      <c r="AL313" s="435" t="str">
        <f t="shared" si="151"/>
        <v/>
      </c>
      <c r="AM313" s="463">
        <f t="shared" si="152"/>
        <v>0</v>
      </c>
      <c r="AN313" s="463" t="str">
        <f t="shared" si="153"/>
        <v/>
      </c>
      <c r="AO313" s="478" t="str">
        <f t="shared" si="154"/>
        <v/>
      </c>
      <c r="AP313" s="478" t="str">
        <f t="shared" si="155"/>
        <v/>
      </c>
      <c r="AQ313" s="478" t="str">
        <f t="shared" si="156"/>
        <v/>
      </c>
    </row>
    <row r="314" spans="1:43" ht="41.25" customHeight="1">
      <c r="A314" s="498" t="s">
        <v>2154</v>
      </c>
      <c r="B314" s="500" t="s">
        <v>1543</v>
      </c>
      <c r="C314" s="503"/>
      <c r="D314" s="437"/>
      <c r="E314" s="437"/>
      <c r="F314" s="588" t="e">
        <f t="shared" si="169"/>
        <v>#DIV/0!</v>
      </c>
      <c r="G314" s="438"/>
      <c r="H314" s="438"/>
      <c r="I314" s="480" t="e">
        <f t="shared" si="170"/>
        <v>#DIV/0!</v>
      </c>
      <c r="J314" s="588"/>
      <c r="K314" s="588"/>
      <c r="L314" s="437"/>
      <c r="M314" s="437"/>
      <c r="N314" s="481"/>
      <c r="O314" s="481"/>
      <c r="P314" s="481"/>
      <c r="Q314" s="481"/>
      <c r="R314" s="481"/>
      <c r="S314" s="481"/>
      <c r="T314" s="481"/>
      <c r="U314" s="481"/>
      <c r="V314" s="481"/>
      <c r="W314" s="481"/>
      <c r="X314" s="482"/>
      <c r="Y314" s="483"/>
      <c r="Z314" s="483"/>
      <c r="AA314" s="483"/>
      <c r="AB314" s="483"/>
      <c r="AC314" s="483"/>
      <c r="AD314" s="483"/>
      <c r="AE314" s="483"/>
      <c r="AF314" s="483"/>
      <c r="AG314" s="484"/>
      <c r="AH314" s="436">
        <f t="shared" si="183"/>
        <v>0</v>
      </c>
      <c r="AI314" s="494"/>
      <c r="AJ314" s="436"/>
      <c r="AK314" s="578" t="str">
        <f t="shared" si="150"/>
        <v/>
      </c>
      <c r="AL314" s="435" t="str">
        <f t="shared" si="151"/>
        <v/>
      </c>
      <c r="AM314" s="463">
        <f t="shared" si="152"/>
        <v>0</v>
      </c>
      <c r="AN314" s="463" t="str">
        <f t="shared" si="153"/>
        <v/>
      </c>
      <c r="AO314" s="478" t="str">
        <f t="shared" si="154"/>
        <v/>
      </c>
      <c r="AP314" s="478" t="str">
        <f t="shared" si="155"/>
        <v/>
      </c>
      <c r="AQ314" s="478" t="str">
        <f t="shared" si="156"/>
        <v/>
      </c>
    </row>
    <row r="315" spans="1:43" ht="41.25" customHeight="1">
      <c r="A315" s="498" t="s">
        <v>2155</v>
      </c>
      <c r="B315" s="500" t="s">
        <v>1551</v>
      </c>
      <c r="C315" s="503"/>
      <c r="D315" s="437"/>
      <c r="E315" s="437"/>
      <c r="F315" s="588" t="e">
        <f t="shared" si="169"/>
        <v>#DIV/0!</v>
      </c>
      <c r="G315" s="438"/>
      <c r="H315" s="438"/>
      <c r="I315" s="480" t="e">
        <f t="shared" si="170"/>
        <v>#DIV/0!</v>
      </c>
      <c r="J315" s="588"/>
      <c r="K315" s="588"/>
      <c r="L315" s="437"/>
      <c r="M315" s="437"/>
      <c r="N315" s="481"/>
      <c r="O315" s="481"/>
      <c r="P315" s="481"/>
      <c r="Q315" s="481"/>
      <c r="R315" s="481"/>
      <c r="S315" s="481"/>
      <c r="T315" s="481"/>
      <c r="U315" s="481"/>
      <c r="V315" s="481"/>
      <c r="W315" s="481"/>
      <c r="X315" s="482"/>
      <c r="Y315" s="483"/>
      <c r="Z315" s="483"/>
      <c r="AA315" s="483"/>
      <c r="AB315" s="483"/>
      <c r="AC315" s="483"/>
      <c r="AD315" s="483"/>
      <c r="AE315" s="483"/>
      <c r="AF315" s="483"/>
      <c r="AG315" s="484"/>
      <c r="AH315" s="436">
        <f t="shared" si="183"/>
        <v>0</v>
      </c>
      <c r="AI315" s="494"/>
      <c r="AJ315" s="436"/>
      <c r="AK315" s="578" t="str">
        <f t="shared" si="150"/>
        <v/>
      </c>
      <c r="AL315" s="435" t="str">
        <f t="shared" si="151"/>
        <v/>
      </c>
      <c r="AM315" s="463">
        <f t="shared" si="152"/>
        <v>0</v>
      </c>
      <c r="AN315" s="463" t="str">
        <f t="shared" si="153"/>
        <v/>
      </c>
      <c r="AO315" s="478" t="str">
        <f t="shared" si="154"/>
        <v/>
      </c>
      <c r="AP315" s="478" t="str">
        <f t="shared" si="155"/>
        <v/>
      </c>
      <c r="AQ315" s="478" t="str">
        <f t="shared" si="156"/>
        <v/>
      </c>
    </row>
    <row r="316" spans="1:43" ht="41.25" customHeight="1">
      <c r="A316" s="498" t="s">
        <v>2156</v>
      </c>
      <c r="B316" s="500" t="s">
        <v>1554</v>
      </c>
      <c r="C316" s="503"/>
      <c r="D316" s="437"/>
      <c r="E316" s="437"/>
      <c r="F316" s="588" t="e">
        <f t="shared" si="169"/>
        <v>#DIV/0!</v>
      </c>
      <c r="G316" s="438"/>
      <c r="H316" s="438"/>
      <c r="I316" s="480" t="e">
        <f t="shared" si="170"/>
        <v>#DIV/0!</v>
      </c>
      <c r="J316" s="588"/>
      <c r="K316" s="588"/>
      <c r="L316" s="437"/>
      <c r="M316" s="437"/>
      <c r="N316" s="481"/>
      <c r="O316" s="481"/>
      <c r="P316" s="481"/>
      <c r="Q316" s="481"/>
      <c r="R316" s="481"/>
      <c r="S316" s="481"/>
      <c r="T316" s="481"/>
      <c r="U316" s="481"/>
      <c r="V316" s="481"/>
      <c r="W316" s="481"/>
      <c r="X316" s="482"/>
      <c r="Y316" s="483"/>
      <c r="Z316" s="483"/>
      <c r="AA316" s="483"/>
      <c r="AB316" s="483"/>
      <c r="AC316" s="483"/>
      <c r="AD316" s="483"/>
      <c r="AE316" s="483"/>
      <c r="AF316" s="483"/>
      <c r="AG316" s="484"/>
      <c r="AH316" s="436">
        <f t="shared" si="183"/>
        <v>0</v>
      </c>
      <c r="AI316" s="494"/>
      <c r="AJ316" s="436"/>
      <c r="AK316" s="578" t="str">
        <f t="shared" si="150"/>
        <v/>
      </c>
      <c r="AL316" s="435" t="str">
        <f t="shared" si="151"/>
        <v/>
      </c>
      <c r="AM316" s="463">
        <f t="shared" si="152"/>
        <v>0</v>
      </c>
      <c r="AN316" s="463" t="str">
        <f t="shared" si="153"/>
        <v/>
      </c>
      <c r="AO316" s="478" t="str">
        <f t="shared" si="154"/>
        <v/>
      </c>
      <c r="AP316" s="478" t="str">
        <f t="shared" si="155"/>
        <v/>
      </c>
      <c r="AQ316" s="478" t="str">
        <f t="shared" si="156"/>
        <v/>
      </c>
    </row>
    <row r="317" spans="1:43" ht="41.25" customHeight="1">
      <c r="A317" s="498" t="s">
        <v>2157</v>
      </c>
      <c r="B317" s="500" t="s">
        <v>869</v>
      </c>
      <c r="C317" s="503"/>
      <c r="D317" s="437"/>
      <c r="E317" s="437"/>
      <c r="F317" s="588" t="e">
        <f t="shared" si="169"/>
        <v>#DIV/0!</v>
      </c>
      <c r="G317" s="438"/>
      <c r="H317" s="438"/>
      <c r="I317" s="480" t="e">
        <f t="shared" si="170"/>
        <v>#DIV/0!</v>
      </c>
      <c r="J317" s="588"/>
      <c r="K317" s="588"/>
      <c r="L317" s="437"/>
      <c r="M317" s="437"/>
      <c r="N317" s="481"/>
      <c r="O317" s="481"/>
      <c r="P317" s="481"/>
      <c r="Q317" s="481"/>
      <c r="R317" s="481"/>
      <c r="S317" s="481"/>
      <c r="T317" s="481"/>
      <c r="U317" s="481"/>
      <c r="V317" s="481"/>
      <c r="W317" s="481"/>
      <c r="X317" s="482"/>
      <c r="Y317" s="483"/>
      <c r="Z317" s="483"/>
      <c r="AA317" s="483"/>
      <c r="AB317" s="483"/>
      <c r="AC317" s="483"/>
      <c r="AD317" s="483"/>
      <c r="AE317" s="483"/>
      <c r="AF317" s="483"/>
      <c r="AG317" s="484"/>
      <c r="AH317" s="436">
        <f t="shared" si="183"/>
        <v>0</v>
      </c>
      <c r="AI317" s="494"/>
      <c r="AJ317" s="436"/>
      <c r="AK317" s="578" t="str">
        <f t="shared" si="150"/>
        <v/>
      </c>
      <c r="AL317" s="435" t="str">
        <f t="shared" si="151"/>
        <v/>
      </c>
      <c r="AM317" s="463">
        <f t="shared" si="152"/>
        <v>0</v>
      </c>
      <c r="AN317" s="463" t="str">
        <f t="shared" si="153"/>
        <v/>
      </c>
      <c r="AO317" s="478" t="str">
        <f t="shared" si="154"/>
        <v/>
      </c>
      <c r="AP317" s="478" t="str">
        <f t="shared" si="155"/>
        <v/>
      </c>
      <c r="AQ317" s="478" t="str">
        <f t="shared" si="156"/>
        <v/>
      </c>
    </row>
    <row r="318" spans="1:43" ht="41.25" customHeight="1">
      <c r="A318" s="527" t="s">
        <v>2132</v>
      </c>
      <c r="B318" s="528" t="s">
        <v>1368</v>
      </c>
      <c r="C318" s="442"/>
      <c r="D318" s="587">
        <f>SUM(D319:D326)</f>
        <v>0</v>
      </c>
      <c r="E318" s="587">
        <f>SUM(E319:E326)</f>
        <v>0</v>
      </c>
      <c r="F318" s="588" t="e">
        <f t="shared" si="169"/>
        <v>#DIV/0!</v>
      </c>
      <c r="G318" s="589">
        <f t="shared" ref="G318:H318" si="184">SUM(G319:G326)</f>
        <v>0</v>
      </c>
      <c r="H318" s="589">
        <f t="shared" si="184"/>
        <v>0</v>
      </c>
      <c r="I318" s="480" t="e">
        <f t="shared" si="170"/>
        <v>#DIV/0!</v>
      </c>
      <c r="J318" s="590"/>
      <c r="K318" s="590"/>
      <c r="L318" s="479">
        <f t="shared" ref="L318:M318" si="185">SUM(L319:L326)</f>
        <v>0</v>
      </c>
      <c r="M318" s="479">
        <f t="shared" si="185"/>
        <v>0</v>
      </c>
      <c r="N318" s="481"/>
      <c r="O318" s="481"/>
      <c r="P318" s="481"/>
      <c r="Q318" s="481"/>
      <c r="R318" s="481"/>
      <c r="S318" s="481"/>
      <c r="T318" s="481"/>
      <c r="U318" s="481"/>
      <c r="V318" s="481"/>
      <c r="W318" s="481"/>
      <c r="X318" s="482"/>
      <c r="Y318" s="483"/>
      <c r="Z318" s="483"/>
      <c r="AA318" s="483"/>
      <c r="AB318" s="483"/>
      <c r="AC318" s="483"/>
      <c r="AD318" s="483"/>
      <c r="AE318" s="483"/>
      <c r="AF318" s="483"/>
      <c r="AG318" s="484"/>
      <c r="AH318" s="519">
        <f>SUM(AH319:AH326)</f>
        <v>0</v>
      </c>
      <c r="AI318" s="494"/>
      <c r="AJ318" s="436"/>
      <c r="AK318" s="578" t="str">
        <f t="shared" si="150"/>
        <v/>
      </c>
      <c r="AL318" s="435" t="str">
        <f t="shared" si="151"/>
        <v/>
      </c>
      <c r="AM318" s="463">
        <f t="shared" si="152"/>
        <v>0</v>
      </c>
      <c r="AN318" s="463" t="str">
        <f t="shared" si="153"/>
        <v/>
      </c>
      <c r="AO318" s="478" t="str">
        <f t="shared" si="154"/>
        <v/>
      </c>
      <c r="AP318" s="478" t="str">
        <f t="shared" si="155"/>
        <v/>
      </c>
      <c r="AQ318" s="478" t="str">
        <f t="shared" si="156"/>
        <v/>
      </c>
    </row>
    <row r="319" spans="1:43" ht="41.25" customHeight="1">
      <c r="A319" s="498" t="s">
        <v>2160</v>
      </c>
      <c r="B319" s="500" t="s">
        <v>1455</v>
      </c>
      <c r="C319" s="503"/>
      <c r="D319" s="437"/>
      <c r="E319" s="437"/>
      <c r="F319" s="588" t="e">
        <f t="shared" si="169"/>
        <v>#DIV/0!</v>
      </c>
      <c r="G319" s="438"/>
      <c r="H319" s="438"/>
      <c r="I319" s="480" t="e">
        <f t="shared" si="170"/>
        <v>#DIV/0!</v>
      </c>
      <c r="J319" s="588"/>
      <c r="K319" s="588"/>
      <c r="L319" s="437"/>
      <c r="M319" s="437"/>
      <c r="N319" s="481"/>
      <c r="O319" s="481"/>
      <c r="P319" s="481"/>
      <c r="Q319" s="481"/>
      <c r="R319" s="481"/>
      <c r="S319" s="481"/>
      <c r="T319" s="481"/>
      <c r="U319" s="481"/>
      <c r="V319" s="481"/>
      <c r="W319" s="481"/>
      <c r="X319" s="482"/>
      <c r="Y319" s="483"/>
      <c r="Z319" s="483"/>
      <c r="AA319" s="483"/>
      <c r="AB319" s="483"/>
      <c r="AC319" s="483"/>
      <c r="AD319" s="483"/>
      <c r="AE319" s="483"/>
      <c r="AF319" s="483"/>
      <c r="AG319" s="484"/>
      <c r="AH319" s="436">
        <f t="shared" ref="AH319:AH326" si="186">(L319*M319)/100000</f>
        <v>0</v>
      </c>
      <c r="AI319" s="494"/>
      <c r="AJ319" s="436"/>
      <c r="AK319" s="578" t="str">
        <f t="shared" si="150"/>
        <v/>
      </c>
      <c r="AL319" s="435" t="str">
        <f t="shared" si="151"/>
        <v/>
      </c>
      <c r="AM319" s="463">
        <f t="shared" si="152"/>
        <v>0</v>
      </c>
      <c r="AN319" s="463" t="str">
        <f t="shared" si="153"/>
        <v/>
      </c>
      <c r="AO319" s="478" t="str">
        <f t="shared" si="154"/>
        <v/>
      </c>
      <c r="AP319" s="478" t="str">
        <f t="shared" si="155"/>
        <v/>
      </c>
      <c r="AQ319" s="478" t="str">
        <f t="shared" si="156"/>
        <v/>
      </c>
    </row>
    <row r="320" spans="1:43" ht="41.25" customHeight="1">
      <c r="A320" s="498" t="s">
        <v>2161</v>
      </c>
      <c r="B320" s="500" t="s">
        <v>1557</v>
      </c>
      <c r="C320" s="503"/>
      <c r="D320" s="437"/>
      <c r="E320" s="437"/>
      <c r="F320" s="588" t="e">
        <f t="shared" si="169"/>
        <v>#DIV/0!</v>
      </c>
      <c r="G320" s="438"/>
      <c r="H320" s="438"/>
      <c r="I320" s="480" t="e">
        <f t="shared" si="170"/>
        <v>#DIV/0!</v>
      </c>
      <c r="J320" s="588"/>
      <c r="K320" s="588"/>
      <c r="L320" s="437"/>
      <c r="M320" s="437"/>
      <c r="N320" s="481"/>
      <c r="O320" s="481"/>
      <c r="P320" s="481"/>
      <c r="Q320" s="481"/>
      <c r="R320" s="481"/>
      <c r="S320" s="481"/>
      <c r="T320" s="481"/>
      <c r="U320" s="481"/>
      <c r="V320" s="481"/>
      <c r="W320" s="481"/>
      <c r="X320" s="482"/>
      <c r="Y320" s="483"/>
      <c r="Z320" s="483"/>
      <c r="AA320" s="483"/>
      <c r="AB320" s="483"/>
      <c r="AC320" s="483"/>
      <c r="AD320" s="483"/>
      <c r="AE320" s="483"/>
      <c r="AF320" s="483"/>
      <c r="AG320" s="484"/>
      <c r="AH320" s="436">
        <f t="shared" si="186"/>
        <v>0</v>
      </c>
      <c r="AI320" s="494"/>
      <c r="AJ320" s="436"/>
      <c r="AK320" s="578" t="str">
        <f t="shared" si="150"/>
        <v/>
      </c>
      <c r="AL320" s="435" t="str">
        <f t="shared" si="151"/>
        <v/>
      </c>
      <c r="AM320" s="463">
        <f t="shared" si="152"/>
        <v>0</v>
      </c>
      <c r="AN320" s="463" t="str">
        <f t="shared" si="153"/>
        <v/>
      </c>
      <c r="AO320" s="478" t="str">
        <f t="shared" si="154"/>
        <v/>
      </c>
      <c r="AP320" s="478" t="str">
        <f t="shared" si="155"/>
        <v/>
      </c>
      <c r="AQ320" s="478" t="str">
        <f t="shared" si="156"/>
        <v/>
      </c>
    </row>
    <row r="321" spans="1:43" ht="41.25" customHeight="1">
      <c r="A321" s="498" t="s">
        <v>2162</v>
      </c>
      <c r="B321" s="500" t="s">
        <v>1558</v>
      </c>
      <c r="C321" s="503"/>
      <c r="D321" s="437"/>
      <c r="E321" s="437"/>
      <c r="F321" s="588" t="e">
        <f t="shared" si="169"/>
        <v>#DIV/0!</v>
      </c>
      <c r="G321" s="438"/>
      <c r="H321" s="438"/>
      <c r="I321" s="480" t="e">
        <f t="shared" si="170"/>
        <v>#DIV/0!</v>
      </c>
      <c r="J321" s="588"/>
      <c r="K321" s="588"/>
      <c r="L321" s="437"/>
      <c r="M321" s="437"/>
      <c r="N321" s="481"/>
      <c r="O321" s="481"/>
      <c r="P321" s="481"/>
      <c r="Q321" s="481"/>
      <c r="R321" s="481"/>
      <c r="S321" s="481"/>
      <c r="T321" s="481"/>
      <c r="U321" s="481"/>
      <c r="V321" s="481"/>
      <c r="W321" s="481"/>
      <c r="X321" s="482"/>
      <c r="Y321" s="483"/>
      <c r="Z321" s="483"/>
      <c r="AA321" s="483"/>
      <c r="AB321" s="483"/>
      <c r="AC321" s="483"/>
      <c r="AD321" s="483"/>
      <c r="AE321" s="483"/>
      <c r="AF321" s="483"/>
      <c r="AG321" s="484"/>
      <c r="AH321" s="436">
        <f t="shared" si="186"/>
        <v>0</v>
      </c>
      <c r="AI321" s="494"/>
      <c r="AJ321" s="436"/>
      <c r="AK321" s="578" t="str">
        <f t="shared" si="150"/>
        <v/>
      </c>
      <c r="AL321" s="435" t="str">
        <f t="shared" si="151"/>
        <v/>
      </c>
      <c r="AM321" s="463">
        <f t="shared" si="152"/>
        <v>0</v>
      </c>
      <c r="AN321" s="463" t="str">
        <f t="shared" si="153"/>
        <v/>
      </c>
      <c r="AO321" s="478" t="str">
        <f t="shared" si="154"/>
        <v/>
      </c>
      <c r="AP321" s="478" t="str">
        <f t="shared" si="155"/>
        <v/>
      </c>
      <c r="AQ321" s="478" t="str">
        <f t="shared" si="156"/>
        <v/>
      </c>
    </row>
    <row r="322" spans="1:43" ht="41.25" customHeight="1">
      <c r="A322" s="498" t="s">
        <v>2163</v>
      </c>
      <c r="B322" s="500" t="s">
        <v>1559</v>
      </c>
      <c r="C322" s="503"/>
      <c r="D322" s="437"/>
      <c r="E322" s="437"/>
      <c r="F322" s="588" t="e">
        <f t="shared" si="169"/>
        <v>#DIV/0!</v>
      </c>
      <c r="G322" s="438"/>
      <c r="H322" s="438"/>
      <c r="I322" s="480" t="e">
        <f t="shared" si="170"/>
        <v>#DIV/0!</v>
      </c>
      <c r="J322" s="588"/>
      <c r="K322" s="588"/>
      <c r="L322" s="437"/>
      <c r="M322" s="437"/>
      <c r="N322" s="481"/>
      <c r="O322" s="481"/>
      <c r="P322" s="481"/>
      <c r="Q322" s="481"/>
      <c r="R322" s="481"/>
      <c r="S322" s="481"/>
      <c r="T322" s="481"/>
      <c r="U322" s="481"/>
      <c r="V322" s="481"/>
      <c r="W322" s="481"/>
      <c r="X322" s="482"/>
      <c r="Y322" s="483"/>
      <c r="Z322" s="483"/>
      <c r="AA322" s="483"/>
      <c r="AB322" s="483"/>
      <c r="AC322" s="483"/>
      <c r="AD322" s="483"/>
      <c r="AE322" s="483"/>
      <c r="AF322" s="483"/>
      <c r="AG322" s="484"/>
      <c r="AH322" s="436">
        <f t="shared" si="186"/>
        <v>0</v>
      </c>
      <c r="AI322" s="494"/>
      <c r="AJ322" s="436"/>
      <c r="AK322" s="578" t="str">
        <f t="shared" si="150"/>
        <v/>
      </c>
      <c r="AL322" s="435" t="str">
        <f t="shared" si="151"/>
        <v/>
      </c>
      <c r="AM322" s="463">
        <f t="shared" si="152"/>
        <v>0</v>
      </c>
      <c r="AN322" s="463" t="str">
        <f t="shared" si="153"/>
        <v/>
      </c>
      <c r="AO322" s="478" t="str">
        <f t="shared" si="154"/>
        <v/>
      </c>
      <c r="AP322" s="478" t="str">
        <f t="shared" si="155"/>
        <v/>
      </c>
      <c r="AQ322" s="478" t="str">
        <f t="shared" si="156"/>
        <v/>
      </c>
    </row>
    <row r="323" spans="1:43" ht="41.25" customHeight="1">
      <c r="A323" s="498" t="s">
        <v>2164</v>
      </c>
      <c r="B323" s="500" t="s">
        <v>1560</v>
      </c>
      <c r="C323" s="503"/>
      <c r="D323" s="437"/>
      <c r="E323" s="437"/>
      <c r="F323" s="588" t="e">
        <f t="shared" si="169"/>
        <v>#DIV/0!</v>
      </c>
      <c r="G323" s="438"/>
      <c r="H323" s="438"/>
      <c r="I323" s="480" t="e">
        <f t="shared" si="170"/>
        <v>#DIV/0!</v>
      </c>
      <c r="J323" s="588"/>
      <c r="K323" s="588"/>
      <c r="L323" s="437"/>
      <c r="M323" s="437"/>
      <c r="N323" s="481"/>
      <c r="O323" s="481"/>
      <c r="P323" s="481"/>
      <c r="Q323" s="481"/>
      <c r="R323" s="481"/>
      <c r="S323" s="481"/>
      <c r="T323" s="481"/>
      <c r="U323" s="481"/>
      <c r="V323" s="481"/>
      <c r="W323" s="481"/>
      <c r="X323" s="482"/>
      <c r="Y323" s="483"/>
      <c r="Z323" s="483"/>
      <c r="AA323" s="483"/>
      <c r="AB323" s="483"/>
      <c r="AC323" s="483"/>
      <c r="AD323" s="483"/>
      <c r="AE323" s="483"/>
      <c r="AF323" s="483"/>
      <c r="AG323" s="484"/>
      <c r="AH323" s="436">
        <f t="shared" si="186"/>
        <v>0</v>
      </c>
      <c r="AI323" s="494"/>
      <c r="AJ323" s="436"/>
      <c r="AK323" s="578" t="str">
        <f t="shared" ref="AK323:AK404" si="187">IF(OR(AO323="The proposed budget is more that 30% increase over FY 12-13 budget. Consider revising or provide explanation",AP323="Please check, there is a proposed budget but FY 12-13 expenditure is  &lt;30%", AP323="Please check, there is a proposed budget but FY 12-13 expenditure is  &lt;50%", AP323="Please check, there is a proposed budget but FY 12-13 expenditure is  &lt;60%",AQ323="New activity? If not kindly provide the details of the progress (physical and financial) for FY 2012-13"),1,"")</f>
        <v/>
      </c>
      <c r="AL323" s="435" t="str">
        <f t="shared" ref="AL323:AL404" si="188">IF(AND(G323&gt;=0.00000000001,H323&gt;=0.0000000000001),H323/G323*100,"")</f>
        <v/>
      </c>
      <c r="AM323" s="463">
        <f t="shared" ref="AM323:AM404" si="189">AH323-G323</f>
        <v>0</v>
      </c>
      <c r="AN323" s="463" t="str">
        <f t="shared" ref="AN323:AN404" si="190">IF(AND(G323&gt;=0.00000000001,AH323&gt;=0.0000000000001),((AH323-G323)/G323)*100,"")</f>
        <v/>
      </c>
      <c r="AO323" s="478" t="str">
        <f t="shared" ref="AO323:AO404" si="191">IF(AND(G323&gt;=0.000000001,AN323&gt;=30.000000000001),"The proposed budget is more that 30% increase over FY 12-13 budget. Consider revising or provide explanation","")</f>
        <v/>
      </c>
      <c r="AP323" s="478" t="str">
        <f t="shared" ref="AP323:AP404" si="192">IF(AND(AL323&lt;30,AM323&gt;=0.000001),"Please check, there is a proposed budget but FY 12-13 expenditure is  &lt;30%","")&amp;IF(AND(AL323&gt;30,AL323&lt;50,AM323&gt;=0.000001),"Please check, there is a proposed budget but FY 12-13 expenditure is  &lt;50%","")&amp;IF(AND(AL323&gt;50,AL323&lt;60,AM323&gt;=0.000001),"Please check, there is a proposed budget but FY 12-13 expenditure is  &lt;60%","")</f>
        <v/>
      </c>
      <c r="AQ323" s="478" t="str">
        <f t="shared" ref="AQ323:AQ404" si="193">IF(AND(G323=0,AH323&gt;=0.0000001), "New activity? If not kindly provide the details of the progress (physical and financial) for FY 2012-13", "")</f>
        <v/>
      </c>
    </row>
    <row r="324" spans="1:43" ht="41.25" customHeight="1">
      <c r="A324" s="498" t="s">
        <v>2165</v>
      </c>
      <c r="B324" s="500" t="s">
        <v>1561</v>
      </c>
      <c r="C324" s="503"/>
      <c r="D324" s="437"/>
      <c r="E324" s="437"/>
      <c r="F324" s="588" t="e">
        <f t="shared" si="169"/>
        <v>#DIV/0!</v>
      </c>
      <c r="G324" s="438"/>
      <c r="H324" s="438"/>
      <c r="I324" s="480" t="e">
        <f t="shared" si="170"/>
        <v>#DIV/0!</v>
      </c>
      <c r="J324" s="588"/>
      <c r="K324" s="588"/>
      <c r="L324" s="437"/>
      <c r="M324" s="437"/>
      <c r="N324" s="481"/>
      <c r="O324" s="481"/>
      <c r="P324" s="481"/>
      <c r="Q324" s="481"/>
      <c r="R324" s="481"/>
      <c r="S324" s="481"/>
      <c r="T324" s="481"/>
      <c r="U324" s="481"/>
      <c r="V324" s="481"/>
      <c r="W324" s="481"/>
      <c r="X324" s="482"/>
      <c r="Y324" s="483"/>
      <c r="Z324" s="483"/>
      <c r="AA324" s="483"/>
      <c r="AB324" s="483"/>
      <c r="AC324" s="483"/>
      <c r="AD324" s="483"/>
      <c r="AE324" s="483"/>
      <c r="AF324" s="483"/>
      <c r="AG324" s="484"/>
      <c r="AH324" s="436">
        <f t="shared" si="186"/>
        <v>0</v>
      </c>
      <c r="AI324" s="494"/>
      <c r="AJ324" s="436"/>
      <c r="AK324" s="578" t="str">
        <f t="shared" si="187"/>
        <v/>
      </c>
      <c r="AL324" s="435" t="str">
        <f t="shared" si="188"/>
        <v/>
      </c>
      <c r="AM324" s="463">
        <f t="shared" si="189"/>
        <v>0</v>
      </c>
      <c r="AN324" s="463" t="str">
        <f t="shared" si="190"/>
        <v/>
      </c>
      <c r="AO324" s="478" t="str">
        <f t="shared" si="191"/>
        <v/>
      </c>
      <c r="AP324" s="478" t="str">
        <f t="shared" si="192"/>
        <v/>
      </c>
      <c r="AQ324" s="478" t="str">
        <f t="shared" si="193"/>
        <v/>
      </c>
    </row>
    <row r="325" spans="1:43" ht="41.25" customHeight="1">
      <c r="A325" s="498" t="s">
        <v>2166</v>
      </c>
      <c r="B325" s="500" t="s">
        <v>1457</v>
      </c>
      <c r="C325" s="503"/>
      <c r="D325" s="437"/>
      <c r="E325" s="437"/>
      <c r="F325" s="588" t="e">
        <f t="shared" si="169"/>
        <v>#DIV/0!</v>
      </c>
      <c r="G325" s="438"/>
      <c r="H325" s="438"/>
      <c r="I325" s="480" t="e">
        <f t="shared" si="170"/>
        <v>#DIV/0!</v>
      </c>
      <c r="J325" s="588"/>
      <c r="K325" s="588"/>
      <c r="L325" s="437"/>
      <c r="M325" s="437"/>
      <c r="N325" s="481"/>
      <c r="O325" s="481"/>
      <c r="P325" s="481"/>
      <c r="Q325" s="481"/>
      <c r="R325" s="481"/>
      <c r="S325" s="481"/>
      <c r="T325" s="481"/>
      <c r="U325" s="481"/>
      <c r="V325" s="481"/>
      <c r="W325" s="481"/>
      <c r="X325" s="482"/>
      <c r="Y325" s="483"/>
      <c r="Z325" s="483"/>
      <c r="AA325" s="483"/>
      <c r="AB325" s="483"/>
      <c r="AC325" s="483"/>
      <c r="AD325" s="483"/>
      <c r="AE325" s="483"/>
      <c r="AF325" s="483"/>
      <c r="AG325" s="484"/>
      <c r="AH325" s="436">
        <f t="shared" si="186"/>
        <v>0</v>
      </c>
      <c r="AI325" s="494"/>
      <c r="AJ325" s="436"/>
      <c r="AK325" s="578" t="str">
        <f t="shared" si="187"/>
        <v/>
      </c>
      <c r="AL325" s="435" t="str">
        <f t="shared" si="188"/>
        <v/>
      </c>
      <c r="AM325" s="463">
        <f t="shared" si="189"/>
        <v>0</v>
      </c>
      <c r="AN325" s="463" t="str">
        <f t="shared" si="190"/>
        <v/>
      </c>
      <c r="AO325" s="478" t="str">
        <f t="shared" si="191"/>
        <v/>
      </c>
      <c r="AP325" s="478" t="str">
        <f t="shared" si="192"/>
        <v/>
      </c>
      <c r="AQ325" s="478" t="str">
        <f t="shared" si="193"/>
        <v/>
      </c>
    </row>
    <row r="326" spans="1:43" ht="41.25" customHeight="1">
      <c r="A326" s="498" t="s">
        <v>2167</v>
      </c>
      <c r="B326" s="500" t="s">
        <v>1019</v>
      </c>
      <c r="C326" s="503"/>
      <c r="D326" s="437"/>
      <c r="E326" s="437"/>
      <c r="F326" s="588" t="e">
        <f t="shared" si="169"/>
        <v>#DIV/0!</v>
      </c>
      <c r="G326" s="438"/>
      <c r="H326" s="438"/>
      <c r="I326" s="480" t="e">
        <f t="shared" si="170"/>
        <v>#DIV/0!</v>
      </c>
      <c r="J326" s="588"/>
      <c r="K326" s="588"/>
      <c r="L326" s="437"/>
      <c r="M326" s="437"/>
      <c r="N326" s="481"/>
      <c r="O326" s="481"/>
      <c r="P326" s="481"/>
      <c r="Q326" s="481"/>
      <c r="R326" s="481"/>
      <c r="S326" s="481"/>
      <c r="T326" s="481"/>
      <c r="U326" s="481"/>
      <c r="V326" s="481"/>
      <c r="W326" s="481"/>
      <c r="X326" s="482"/>
      <c r="Y326" s="483"/>
      <c r="Z326" s="483"/>
      <c r="AA326" s="483"/>
      <c r="AB326" s="483"/>
      <c r="AC326" s="483"/>
      <c r="AD326" s="483"/>
      <c r="AE326" s="483"/>
      <c r="AF326" s="483"/>
      <c r="AG326" s="484"/>
      <c r="AH326" s="436">
        <f t="shared" si="186"/>
        <v>0</v>
      </c>
      <c r="AI326" s="494"/>
      <c r="AJ326" s="436"/>
      <c r="AK326" s="578" t="str">
        <f t="shared" si="187"/>
        <v/>
      </c>
      <c r="AL326" s="435" t="str">
        <f t="shared" si="188"/>
        <v/>
      </c>
      <c r="AM326" s="463">
        <f t="shared" si="189"/>
        <v>0</v>
      </c>
      <c r="AN326" s="463" t="str">
        <f t="shared" si="190"/>
        <v/>
      </c>
      <c r="AO326" s="478" t="str">
        <f t="shared" si="191"/>
        <v/>
      </c>
      <c r="AP326" s="478" t="str">
        <f t="shared" si="192"/>
        <v/>
      </c>
      <c r="AQ326" s="478" t="str">
        <f t="shared" si="193"/>
        <v/>
      </c>
    </row>
    <row r="327" spans="1:43" ht="41.25" customHeight="1">
      <c r="A327" s="527" t="s">
        <v>2133</v>
      </c>
      <c r="B327" s="528" t="s">
        <v>1566</v>
      </c>
      <c r="C327" s="444"/>
      <c r="D327" s="587">
        <f>SUM(D328:D334)</f>
        <v>0</v>
      </c>
      <c r="E327" s="587">
        <f>SUM(E328:E334)</f>
        <v>0</v>
      </c>
      <c r="F327" s="590" t="e">
        <f t="shared" si="169"/>
        <v>#DIV/0!</v>
      </c>
      <c r="G327" s="589">
        <f t="shared" ref="G327:H327" si="194">SUM(G328:G334)</f>
        <v>0</v>
      </c>
      <c r="H327" s="589">
        <f t="shared" si="194"/>
        <v>0</v>
      </c>
      <c r="I327" s="489" t="e">
        <f t="shared" si="170"/>
        <v>#DIV/0!</v>
      </c>
      <c r="J327" s="590"/>
      <c r="K327" s="590"/>
      <c r="L327" s="479">
        <f t="shared" ref="L327:M327" si="195">SUM(L328:L334)</f>
        <v>0</v>
      </c>
      <c r="M327" s="479">
        <f t="shared" si="195"/>
        <v>0</v>
      </c>
      <c r="N327" s="490"/>
      <c r="O327" s="490"/>
      <c r="P327" s="490"/>
      <c r="Q327" s="490"/>
      <c r="R327" s="490"/>
      <c r="S327" s="490"/>
      <c r="T327" s="490"/>
      <c r="U327" s="490"/>
      <c r="V327" s="490"/>
      <c r="W327" s="490"/>
      <c r="X327" s="491"/>
      <c r="Y327" s="492"/>
      <c r="Z327" s="492"/>
      <c r="AA327" s="492"/>
      <c r="AB327" s="492"/>
      <c r="AC327" s="492"/>
      <c r="AD327" s="492"/>
      <c r="AE327" s="492"/>
      <c r="AF327" s="492"/>
      <c r="AG327" s="493"/>
      <c r="AH327" s="519">
        <f>SUM(AH328:AH334)</f>
        <v>0</v>
      </c>
      <c r="AI327" s="494"/>
      <c r="AJ327" s="436"/>
      <c r="AK327" s="578" t="str">
        <f t="shared" si="187"/>
        <v/>
      </c>
      <c r="AL327" s="435" t="str">
        <f t="shared" si="188"/>
        <v/>
      </c>
      <c r="AM327" s="463">
        <f t="shared" si="189"/>
        <v>0</v>
      </c>
      <c r="AN327" s="463" t="str">
        <f t="shared" si="190"/>
        <v/>
      </c>
      <c r="AO327" s="478" t="str">
        <f t="shared" si="191"/>
        <v/>
      </c>
      <c r="AP327" s="478" t="str">
        <f t="shared" si="192"/>
        <v/>
      </c>
      <c r="AQ327" s="478" t="str">
        <f t="shared" si="193"/>
        <v/>
      </c>
    </row>
    <row r="328" spans="1:43" ht="41.25" customHeight="1">
      <c r="A328" s="498" t="s">
        <v>2241</v>
      </c>
      <c r="B328" s="500" t="s">
        <v>1565</v>
      </c>
      <c r="C328" s="503"/>
      <c r="D328" s="437"/>
      <c r="E328" s="437"/>
      <c r="F328" s="588" t="e">
        <f t="shared" si="169"/>
        <v>#DIV/0!</v>
      </c>
      <c r="G328" s="438"/>
      <c r="H328" s="438"/>
      <c r="I328" s="480" t="e">
        <f t="shared" si="170"/>
        <v>#DIV/0!</v>
      </c>
      <c r="J328" s="588"/>
      <c r="K328" s="588"/>
      <c r="L328" s="437"/>
      <c r="M328" s="437"/>
      <c r="N328" s="481"/>
      <c r="O328" s="481"/>
      <c r="P328" s="481"/>
      <c r="Q328" s="481"/>
      <c r="R328" s="481"/>
      <c r="S328" s="481"/>
      <c r="T328" s="481"/>
      <c r="U328" s="481"/>
      <c r="V328" s="481"/>
      <c r="W328" s="481"/>
      <c r="X328" s="482"/>
      <c r="Y328" s="483"/>
      <c r="Z328" s="483"/>
      <c r="AA328" s="483"/>
      <c r="AB328" s="483"/>
      <c r="AC328" s="483"/>
      <c r="AD328" s="483"/>
      <c r="AE328" s="483"/>
      <c r="AF328" s="483"/>
      <c r="AG328" s="484"/>
      <c r="AH328" s="436">
        <f t="shared" ref="AH328:AH336" si="196">(L328*M328)/100000</f>
        <v>0</v>
      </c>
      <c r="AI328" s="494"/>
      <c r="AJ328" s="436"/>
      <c r="AK328" s="578" t="str">
        <f t="shared" si="187"/>
        <v/>
      </c>
      <c r="AL328" s="435" t="str">
        <f t="shared" si="188"/>
        <v/>
      </c>
      <c r="AM328" s="463">
        <f t="shared" si="189"/>
        <v>0</v>
      </c>
      <c r="AN328" s="463" t="str">
        <f t="shared" si="190"/>
        <v/>
      </c>
      <c r="AO328" s="478" t="str">
        <f t="shared" si="191"/>
        <v/>
      </c>
      <c r="AP328" s="478" t="str">
        <f t="shared" si="192"/>
        <v/>
      </c>
      <c r="AQ328" s="478" t="str">
        <f t="shared" si="193"/>
        <v/>
      </c>
    </row>
    <row r="329" spans="1:43" ht="41.25" customHeight="1">
      <c r="A329" s="498" t="s">
        <v>2242</v>
      </c>
      <c r="B329" s="500" t="s">
        <v>1562</v>
      </c>
      <c r="C329" s="503"/>
      <c r="D329" s="437"/>
      <c r="E329" s="437"/>
      <c r="F329" s="588" t="e">
        <f t="shared" si="169"/>
        <v>#DIV/0!</v>
      </c>
      <c r="G329" s="438"/>
      <c r="H329" s="438"/>
      <c r="I329" s="480" t="e">
        <f t="shared" si="170"/>
        <v>#DIV/0!</v>
      </c>
      <c r="J329" s="588"/>
      <c r="K329" s="588"/>
      <c r="L329" s="437"/>
      <c r="M329" s="437"/>
      <c r="N329" s="481"/>
      <c r="O329" s="481"/>
      <c r="P329" s="481"/>
      <c r="Q329" s="481"/>
      <c r="R329" s="481"/>
      <c r="S329" s="481"/>
      <c r="T329" s="481"/>
      <c r="U329" s="481"/>
      <c r="V329" s="481"/>
      <c r="W329" s="481"/>
      <c r="X329" s="482"/>
      <c r="Y329" s="483"/>
      <c r="Z329" s="483"/>
      <c r="AA329" s="483"/>
      <c r="AB329" s="483"/>
      <c r="AC329" s="483"/>
      <c r="AD329" s="483"/>
      <c r="AE329" s="483"/>
      <c r="AF329" s="483"/>
      <c r="AG329" s="484"/>
      <c r="AH329" s="436">
        <f t="shared" si="196"/>
        <v>0</v>
      </c>
      <c r="AI329" s="494"/>
      <c r="AJ329" s="436"/>
      <c r="AK329" s="578" t="str">
        <f t="shared" si="187"/>
        <v/>
      </c>
      <c r="AL329" s="435" t="str">
        <f t="shared" si="188"/>
        <v/>
      </c>
      <c r="AM329" s="463">
        <f t="shared" si="189"/>
        <v>0</v>
      </c>
      <c r="AN329" s="463" t="str">
        <f t="shared" si="190"/>
        <v/>
      </c>
      <c r="AO329" s="478" t="str">
        <f t="shared" si="191"/>
        <v/>
      </c>
      <c r="AP329" s="478" t="str">
        <f t="shared" si="192"/>
        <v/>
      </c>
      <c r="AQ329" s="478" t="str">
        <f t="shared" si="193"/>
        <v/>
      </c>
    </row>
    <row r="330" spans="1:43" ht="41.25" customHeight="1">
      <c r="A330" s="498" t="s">
        <v>2243</v>
      </c>
      <c r="B330" s="500" t="s">
        <v>1563</v>
      </c>
      <c r="C330" s="503"/>
      <c r="D330" s="437"/>
      <c r="E330" s="437"/>
      <c r="F330" s="588" t="e">
        <f t="shared" si="169"/>
        <v>#DIV/0!</v>
      </c>
      <c r="G330" s="438"/>
      <c r="H330" s="438"/>
      <c r="I330" s="480" t="e">
        <f t="shared" si="170"/>
        <v>#DIV/0!</v>
      </c>
      <c r="J330" s="588"/>
      <c r="K330" s="588"/>
      <c r="L330" s="437"/>
      <c r="M330" s="437"/>
      <c r="N330" s="481"/>
      <c r="O330" s="481"/>
      <c r="P330" s="481"/>
      <c r="Q330" s="481"/>
      <c r="R330" s="481"/>
      <c r="S330" s="481"/>
      <c r="T330" s="481"/>
      <c r="U330" s="481"/>
      <c r="V330" s="481"/>
      <c r="W330" s="481"/>
      <c r="X330" s="482"/>
      <c r="Y330" s="483"/>
      <c r="Z330" s="483"/>
      <c r="AA330" s="483"/>
      <c r="AB330" s="483"/>
      <c r="AC330" s="483"/>
      <c r="AD330" s="483"/>
      <c r="AE330" s="483"/>
      <c r="AF330" s="483"/>
      <c r="AG330" s="484"/>
      <c r="AH330" s="436">
        <f t="shared" si="196"/>
        <v>0</v>
      </c>
      <c r="AI330" s="494"/>
      <c r="AJ330" s="436"/>
      <c r="AK330" s="578" t="str">
        <f t="shared" si="187"/>
        <v/>
      </c>
      <c r="AL330" s="435" t="str">
        <f t="shared" si="188"/>
        <v/>
      </c>
      <c r="AM330" s="463">
        <f t="shared" si="189"/>
        <v>0</v>
      </c>
      <c r="AN330" s="463" t="str">
        <f t="shared" si="190"/>
        <v/>
      </c>
      <c r="AO330" s="478" t="str">
        <f t="shared" si="191"/>
        <v/>
      </c>
      <c r="AP330" s="478" t="str">
        <f t="shared" si="192"/>
        <v/>
      </c>
      <c r="AQ330" s="478" t="str">
        <f t="shared" si="193"/>
        <v/>
      </c>
    </row>
    <row r="331" spans="1:43" ht="41.25" customHeight="1">
      <c r="A331" s="498" t="s">
        <v>2244</v>
      </c>
      <c r="B331" s="500" t="s">
        <v>1564</v>
      </c>
      <c r="C331" s="503"/>
      <c r="D331" s="437"/>
      <c r="E331" s="437"/>
      <c r="F331" s="588" t="e">
        <f t="shared" si="169"/>
        <v>#DIV/0!</v>
      </c>
      <c r="G331" s="438"/>
      <c r="H331" s="438"/>
      <c r="I331" s="480" t="e">
        <f t="shared" si="170"/>
        <v>#DIV/0!</v>
      </c>
      <c r="J331" s="588"/>
      <c r="K331" s="588"/>
      <c r="L331" s="437"/>
      <c r="M331" s="437"/>
      <c r="N331" s="481"/>
      <c r="O331" s="481"/>
      <c r="P331" s="481"/>
      <c r="Q331" s="481"/>
      <c r="R331" s="481"/>
      <c r="S331" s="481"/>
      <c r="T331" s="481"/>
      <c r="U331" s="481"/>
      <c r="V331" s="481"/>
      <c r="W331" s="481"/>
      <c r="X331" s="482"/>
      <c r="Y331" s="483"/>
      <c r="Z331" s="483"/>
      <c r="AA331" s="483"/>
      <c r="AB331" s="483"/>
      <c r="AC331" s="483"/>
      <c r="AD331" s="483"/>
      <c r="AE331" s="483"/>
      <c r="AF331" s="483"/>
      <c r="AG331" s="484"/>
      <c r="AH331" s="436">
        <f t="shared" si="196"/>
        <v>0</v>
      </c>
      <c r="AI331" s="494"/>
      <c r="AJ331" s="436"/>
      <c r="AK331" s="578" t="str">
        <f t="shared" si="187"/>
        <v/>
      </c>
      <c r="AL331" s="435" t="str">
        <f t="shared" si="188"/>
        <v/>
      </c>
      <c r="AM331" s="463">
        <f t="shared" si="189"/>
        <v>0</v>
      </c>
      <c r="AN331" s="463" t="str">
        <f t="shared" si="190"/>
        <v/>
      </c>
      <c r="AO331" s="478" t="str">
        <f t="shared" si="191"/>
        <v/>
      </c>
      <c r="AP331" s="478" t="str">
        <f t="shared" si="192"/>
        <v/>
      </c>
      <c r="AQ331" s="478" t="str">
        <f t="shared" si="193"/>
        <v/>
      </c>
    </row>
    <row r="332" spans="1:43" ht="41.25" customHeight="1">
      <c r="A332" s="498" t="s">
        <v>2352</v>
      </c>
      <c r="B332" s="500" t="s">
        <v>1458</v>
      </c>
      <c r="C332" s="503"/>
      <c r="D332" s="437"/>
      <c r="E332" s="437"/>
      <c r="F332" s="588" t="e">
        <f t="shared" si="169"/>
        <v>#DIV/0!</v>
      </c>
      <c r="G332" s="438"/>
      <c r="H332" s="438"/>
      <c r="I332" s="480" t="e">
        <f t="shared" si="170"/>
        <v>#DIV/0!</v>
      </c>
      <c r="J332" s="588"/>
      <c r="K332" s="588"/>
      <c r="L332" s="437"/>
      <c r="M332" s="437"/>
      <c r="N332" s="481"/>
      <c r="O332" s="481"/>
      <c r="P332" s="481"/>
      <c r="Q332" s="481"/>
      <c r="R332" s="481"/>
      <c r="S332" s="481"/>
      <c r="T332" s="481"/>
      <c r="U332" s="481"/>
      <c r="V332" s="481"/>
      <c r="W332" s="481"/>
      <c r="X332" s="482"/>
      <c r="Y332" s="483"/>
      <c r="Z332" s="483"/>
      <c r="AA332" s="483"/>
      <c r="AB332" s="483"/>
      <c r="AC332" s="483"/>
      <c r="AD332" s="483"/>
      <c r="AE332" s="483"/>
      <c r="AF332" s="483"/>
      <c r="AG332" s="484"/>
      <c r="AH332" s="436">
        <f t="shared" si="196"/>
        <v>0</v>
      </c>
      <c r="AI332" s="494"/>
      <c r="AJ332" s="436"/>
      <c r="AK332" s="578" t="str">
        <f t="shared" si="187"/>
        <v/>
      </c>
      <c r="AL332" s="435" t="str">
        <f t="shared" si="188"/>
        <v/>
      </c>
      <c r="AM332" s="463">
        <f t="shared" si="189"/>
        <v>0</v>
      </c>
      <c r="AN332" s="463" t="str">
        <f t="shared" si="190"/>
        <v/>
      </c>
      <c r="AO332" s="478" t="str">
        <f t="shared" si="191"/>
        <v/>
      </c>
      <c r="AP332" s="478" t="str">
        <f t="shared" si="192"/>
        <v/>
      </c>
      <c r="AQ332" s="478" t="str">
        <f t="shared" si="193"/>
        <v/>
      </c>
    </row>
    <row r="333" spans="1:43" ht="41.25" customHeight="1">
      <c r="A333" s="498" t="s">
        <v>2353</v>
      </c>
      <c r="B333" s="443" t="s">
        <v>1326</v>
      </c>
      <c r="C333" s="444"/>
      <c r="D333" s="437"/>
      <c r="E333" s="437"/>
      <c r="F333" s="588" t="e">
        <f t="shared" si="169"/>
        <v>#DIV/0!</v>
      </c>
      <c r="G333" s="438"/>
      <c r="H333" s="438"/>
      <c r="I333" s="480" t="e">
        <f t="shared" si="170"/>
        <v>#DIV/0!</v>
      </c>
      <c r="J333" s="588"/>
      <c r="K333" s="588"/>
      <c r="L333" s="437"/>
      <c r="M333" s="437"/>
      <c r="N333" s="481"/>
      <c r="O333" s="481"/>
      <c r="P333" s="481"/>
      <c r="Q333" s="481"/>
      <c r="R333" s="481"/>
      <c r="S333" s="481"/>
      <c r="T333" s="481"/>
      <c r="U333" s="481"/>
      <c r="V333" s="481"/>
      <c r="W333" s="481"/>
      <c r="X333" s="482"/>
      <c r="Y333" s="483"/>
      <c r="Z333" s="483"/>
      <c r="AA333" s="483"/>
      <c r="AB333" s="483"/>
      <c r="AC333" s="483"/>
      <c r="AD333" s="483"/>
      <c r="AE333" s="483"/>
      <c r="AF333" s="483"/>
      <c r="AG333" s="484"/>
      <c r="AH333" s="436">
        <f t="shared" si="196"/>
        <v>0</v>
      </c>
      <c r="AI333" s="494"/>
      <c r="AJ333" s="436"/>
      <c r="AK333" s="578" t="str">
        <f t="shared" si="187"/>
        <v/>
      </c>
      <c r="AL333" s="435" t="str">
        <f t="shared" si="188"/>
        <v/>
      </c>
      <c r="AM333" s="463">
        <f t="shared" si="189"/>
        <v>0</v>
      </c>
      <c r="AN333" s="463" t="str">
        <f t="shared" si="190"/>
        <v/>
      </c>
      <c r="AO333" s="478" t="str">
        <f t="shared" si="191"/>
        <v/>
      </c>
      <c r="AP333" s="478" t="str">
        <f t="shared" si="192"/>
        <v/>
      </c>
      <c r="AQ333" s="478" t="str">
        <f t="shared" si="193"/>
        <v/>
      </c>
    </row>
    <row r="334" spans="1:43" ht="41.25" customHeight="1">
      <c r="A334" s="498" t="s">
        <v>2134</v>
      </c>
      <c r="B334" s="443" t="s">
        <v>1459</v>
      </c>
      <c r="C334" s="444"/>
      <c r="D334" s="437"/>
      <c r="E334" s="437"/>
      <c r="F334" s="588" t="e">
        <f t="shared" si="169"/>
        <v>#DIV/0!</v>
      </c>
      <c r="G334" s="438"/>
      <c r="H334" s="438"/>
      <c r="I334" s="480" t="e">
        <f t="shared" si="170"/>
        <v>#DIV/0!</v>
      </c>
      <c r="J334" s="588"/>
      <c r="K334" s="588"/>
      <c r="L334" s="437"/>
      <c r="M334" s="437"/>
      <c r="N334" s="481"/>
      <c r="O334" s="481"/>
      <c r="P334" s="481"/>
      <c r="Q334" s="481"/>
      <c r="R334" s="481"/>
      <c r="S334" s="481"/>
      <c r="T334" s="481"/>
      <c r="U334" s="481"/>
      <c r="V334" s="481"/>
      <c r="W334" s="481"/>
      <c r="X334" s="482"/>
      <c r="Y334" s="483"/>
      <c r="Z334" s="483"/>
      <c r="AA334" s="483"/>
      <c r="AB334" s="483"/>
      <c r="AC334" s="483"/>
      <c r="AD334" s="483"/>
      <c r="AE334" s="483"/>
      <c r="AF334" s="483"/>
      <c r="AG334" s="484"/>
      <c r="AH334" s="436">
        <f t="shared" si="196"/>
        <v>0</v>
      </c>
      <c r="AI334" s="494"/>
      <c r="AJ334" s="436"/>
      <c r="AK334" s="578" t="str">
        <f t="shared" si="187"/>
        <v/>
      </c>
      <c r="AL334" s="435" t="str">
        <f t="shared" si="188"/>
        <v/>
      </c>
      <c r="AM334" s="463">
        <f t="shared" si="189"/>
        <v>0</v>
      </c>
      <c r="AN334" s="463" t="str">
        <f t="shared" si="190"/>
        <v/>
      </c>
      <c r="AO334" s="478" t="str">
        <f t="shared" si="191"/>
        <v/>
      </c>
      <c r="AP334" s="478" t="str">
        <f t="shared" si="192"/>
        <v/>
      </c>
      <c r="AQ334" s="478" t="str">
        <f t="shared" si="193"/>
        <v/>
      </c>
    </row>
    <row r="335" spans="1:43" ht="41.25" customHeight="1">
      <c r="A335" s="498" t="s">
        <v>348</v>
      </c>
      <c r="B335" s="443" t="s">
        <v>349</v>
      </c>
      <c r="C335" s="442"/>
      <c r="D335" s="437"/>
      <c r="E335" s="437"/>
      <c r="F335" s="588" t="e">
        <f t="shared" si="169"/>
        <v>#DIV/0!</v>
      </c>
      <c r="G335" s="438"/>
      <c r="H335" s="438"/>
      <c r="I335" s="480" t="e">
        <f t="shared" si="170"/>
        <v>#DIV/0!</v>
      </c>
      <c r="J335" s="588"/>
      <c r="K335" s="588"/>
      <c r="L335" s="437"/>
      <c r="M335" s="437"/>
      <c r="N335" s="481"/>
      <c r="O335" s="481"/>
      <c r="P335" s="481"/>
      <c r="Q335" s="481"/>
      <c r="R335" s="481"/>
      <c r="S335" s="481"/>
      <c r="T335" s="481"/>
      <c r="U335" s="481"/>
      <c r="V335" s="481"/>
      <c r="W335" s="481"/>
      <c r="X335" s="482"/>
      <c r="Y335" s="483"/>
      <c r="Z335" s="483"/>
      <c r="AA335" s="483"/>
      <c r="AB335" s="483"/>
      <c r="AC335" s="483"/>
      <c r="AD335" s="483"/>
      <c r="AE335" s="483"/>
      <c r="AF335" s="483"/>
      <c r="AG335" s="484"/>
      <c r="AH335" s="436">
        <f t="shared" si="196"/>
        <v>0</v>
      </c>
      <c r="AI335" s="494"/>
      <c r="AJ335" s="436"/>
      <c r="AK335" s="578" t="str">
        <f t="shared" si="187"/>
        <v/>
      </c>
      <c r="AL335" s="435" t="str">
        <f t="shared" si="188"/>
        <v/>
      </c>
      <c r="AM335" s="463">
        <f t="shared" si="189"/>
        <v>0</v>
      </c>
      <c r="AN335" s="463" t="str">
        <f t="shared" si="190"/>
        <v/>
      </c>
      <c r="AO335" s="478" t="str">
        <f t="shared" si="191"/>
        <v/>
      </c>
      <c r="AP335" s="478" t="str">
        <f t="shared" si="192"/>
        <v/>
      </c>
      <c r="AQ335" s="478" t="str">
        <f t="shared" si="193"/>
        <v/>
      </c>
    </row>
    <row r="336" spans="1:43" ht="41.25" customHeight="1">
      <c r="A336" s="498" t="s">
        <v>350</v>
      </c>
      <c r="B336" s="443" t="s">
        <v>351</v>
      </c>
      <c r="C336" s="504"/>
      <c r="D336" s="437"/>
      <c r="E336" s="437"/>
      <c r="F336" s="588" t="e">
        <f t="shared" si="169"/>
        <v>#DIV/0!</v>
      </c>
      <c r="G336" s="438"/>
      <c r="H336" s="438"/>
      <c r="I336" s="480" t="e">
        <f t="shared" si="170"/>
        <v>#DIV/0!</v>
      </c>
      <c r="J336" s="588"/>
      <c r="K336" s="588"/>
      <c r="L336" s="437"/>
      <c r="M336" s="437"/>
      <c r="N336" s="481"/>
      <c r="O336" s="481"/>
      <c r="P336" s="481"/>
      <c r="Q336" s="481"/>
      <c r="R336" s="481"/>
      <c r="S336" s="481"/>
      <c r="T336" s="481"/>
      <c r="U336" s="481"/>
      <c r="V336" s="481"/>
      <c r="W336" s="481"/>
      <c r="X336" s="482"/>
      <c r="Y336" s="483"/>
      <c r="Z336" s="483"/>
      <c r="AA336" s="483"/>
      <c r="AB336" s="483"/>
      <c r="AC336" s="483"/>
      <c r="AD336" s="483"/>
      <c r="AE336" s="483"/>
      <c r="AF336" s="483"/>
      <c r="AG336" s="484"/>
      <c r="AH336" s="436">
        <f t="shared" si="196"/>
        <v>0</v>
      </c>
      <c r="AI336" s="494"/>
      <c r="AJ336" s="436"/>
      <c r="AK336" s="578" t="str">
        <f t="shared" si="187"/>
        <v/>
      </c>
      <c r="AL336" s="435" t="str">
        <f t="shared" si="188"/>
        <v/>
      </c>
      <c r="AM336" s="463">
        <f t="shared" si="189"/>
        <v>0</v>
      </c>
      <c r="AN336" s="463" t="str">
        <f t="shared" si="190"/>
        <v/>
      </c>
      <c r="AO336" s="478" t="str">
        <f t="shared" si="191"/>
        <v/>
      </c>
      <c r="AP336" s="478" t="str">
        <f t="shared" si="192"/>
        <v/>
      </c>
      <c r="AQ336" s="478" t="str">
        <f t="shared" si="193"/>
        <v/>
      </c>
    </row>
    <row r="337" spans="1:43" ht="41.25" customHeight="1">
      <c r="A337" s="527" t="s">
        <v>352</v>
      </c>
      <c r="B337" s="528" t="s">
        <v>353</v>
      </c>
      <c r="C337" s="503"/>
      <c r="D337" s="587">
        <f>SUM(D338:D347)</f>
        <v>0</v>
      </c>
      <c r="E337" s="587">
        <f>SUM(E338:E347)</f>
        <v>0</v>
      </c>
      <c r="F337" s="590" t="e">
        <f t="shared" si="169"/>
        <v>#DIV/0!</v>
      </c>
      <c r="G337" s="589">
        <f t="shared" ref="G337:H337" si="197">SUM(G338:G347)</f>
        <v>0</v>
      </c>
      <c r="H337" s="589">
        <f t="shared" si="197"/>
        <v>0</v>
      </c>
      <c r="I337" s="489" t="e">
        <f t="shared" si="170"/>
        <v>#DIV/0!</v>
      </c>
      <c r="J337" s="590"/>
      <c r="K337" s="590"/>
      <c r="L337" s="479">
        <f t="shared" ref="L337:M337" si="198">SUM(L338:L347)</f>
        <v>0</v>
      </c>
      <c r="M337" s="479">
        <f t="shared" si="198"/>
        <v>0</v>
      </c>
      <c r="N337" s="490"/>
      <c r="O337" s="490"/>
      <c r="P337" s="490"/>
      <c r="Q337" s="490"/>
      <c r="R337" s="490"/>
      <c r="S337" s="490"/>
      <c r="T337" s="490"/>
      <c r="U337" s="490"/>
      <c r="V337" s="490"/>
      <c r="W337" s="490"/>
      <c r="X337" s="491"/>
      <c r="Y337" s="492"/>
      <c r="Z337" s="492"/>
      <c r="AA337" s="492"/>
      <c r="AB337" s="492"/>
      <c r="AC337" s="492"/>
      <c r="AD337" s="492"/>
      <c r="AE337" s="492"/>
      <c r="AF337" s="492"/>
      <c r="AG337" s="493"/>
      <c r="AH337" s="519">
        <f>SUM(AH338:AH347)</f>
        <v>0</v>
      </c>
      <c r="AI337" s="494"/>
      <c r="AJ337" s="436"/>
      <c r="AK337" s="578" t="str">
        <f t="shared" si="187"/>
        <v/>
      </c>
      <c r="AL337" s="435" t="str">
        <f t="shared" si="188"/>
        <v/>
      </c>
      <c r="AM337" s="463">
        <f t="shared" si="189"/>
        <v>0</v>
      </c>
      <c r="AN337" s="463" t="str">
        <f t="shared" si="190"/>
        <v/>
      </c>
      <c r="AO337" s="478" t="str">
        <f t="shared" si="191"/>
        <v/>
      </c>
      <c r="AP337" s="478" t="str">
        <f t="shared" si="192"/>
        <v/>
      </c>
      <c r="AQ337" s="478" t="str">
        <f t="shared" si="193"/>
        <v/>
      </c>
    </row>
    <row r="338" spans="1:43" ht="41.25" customHeight="1">
      <c r="A338" s="498" t="s">
        <v>2245</v>
      </c>
      <c r="B338" s="459"/>
      <c r="C338" s="503"/>
      <c r="D338" s="437"/>
      <c r="E338" s="437"/>
      <c r="F338" s="588"/>
      <c r="G338" s="438"/>
      <c r="H338" s="438"/>
      <c r="I338" s="480"/>
      <c r="J338" s="588"/>
      <c r="K338" s="588"/>
      <c r="L338" s="437"/>
      <c r="M338" s="437"/>
      <c r="N338" s="481"/>
      <c r="O338" s="481"/>
      <c r="P338" s="481"/>
      <c r="Q338" s="481"/>
      <c r="R338" s="481"/>
      <c r="S338" s="481"/>
      <c r="T338" s="481"/>
      <c r="U338" s="481"/>
      <c r="V338" s="481"/>
      <c r="W338" s="481"/>
      <c r="X338" s="482"/>
      <c r="Y338" s="483"/>
      <c r="Z338" s="483"/>
      <c r="AA338" s="483"/>
      <c r="AB338" s="483"/>
      <c r="AC338" s="483"/>
      <c r="AD338" s="483"/>
      <c r="AE338" s="483"/>
      <c r="AF338" s="483"/>
      <c r="AG338" s="484"/>
      <c r="AH338" s="436">
        <f t="shared" ref="AH338:AH347" si="199">(L338*M338)/100000</f>
        <v>0</v>
      </c>
      <c r="AI338" s="494"/>
      <c r="AJ338" s="436"/>
      <c r="AK338" s="578" t="str">
        <f t="shared" si="187"/>
        <v/>
      </c>
      <c r="AL338" s="435" t="str">
        <f t="shared" si="188"/>
        <v/>
      </c>
      <c r="AM338" s="463">
        <f t="shared" si="189"/>
        <v>0</v>
      </c>
      <c r="AN338" s="463" t="str">
        <f t="shared" si="190"/>
        <v/>
      </c>
      <c r="AO338" s="478" t="str">
        <f t="shared" si="191"/>
        <v/>
      </c>
      <c r="AP338" s="478" t="str">
        <f t="shared" si="192"/>
        <v/>
      </c>
      <c r="AQ338" s="478" t="str">
        <f t="shared" si="193"/>
        <v/>
      </c>
    </row>
    <row r="339" spans="1:43" ht="41.25" customHeight="1">
      <c r="A339" s="498" t="s">
        <v>2246</v>
      </c>
      <c r="B339" s="459"/>
      <c r="C339" s="503"/>
      <c r="D339" s="437"/>
      <c r="E339" s="437"/>
      <c r="F339" s="588"/>
      <c r="G339" s="438"/>
      <c r="H339" s="438"/>
      <c r="I339" s="480"/>
      <c r="J339" s="588"/>
      <c r="K339" s="588"/>
      <c r="L339" s="437"/>
      <c r="M339" s="437"/>
      <c r="N339" s="481"/>
      <c r="O339" s="481"/>
      <c r="P339" s="481"/>
      <c r="Q339" s="481"/>
      <c r="R339" s="481"/>
      <c r="S339" s="481"/>
      <c r="T339" s="481"/>
      <c r="U339" s="481"/>
      <c r="V339" s="481"/>
      <c r="W339" s="481"/>
      <c r="X339" s="482"/>
      <c r="Y339" s="483"/>
      <c r="Z339" s="483"/>
      <c r="AA339" s="483"/>
      <c r="AB339" s="483"/>
      <c r="AC339" s="483"/>
      <c r="AD339" s="483"/>
      <c r="AE339" s="483"/>
      <c r="AF339" s="483"/>
      <c r="AG339" s="484"/>
      <c r="AH339" s="436">
        <f t="shared" si="199"/>
        <v>0</v>
      </c>
      <c r="AI339" s="494"/>
      <c r="AJ339" s="436"/>
      <c r="AK339" s="578"/>
      <c r="AL339" s="435"/>
    </row>
    <row r="340" spans="1:43" ht="41.25" customHeight="1">
      <c r="A340" s="498" t="s">
        <v>2910</v>
      </c>
      <c r="B340" s="459"/>
      <c r="C340" s="503"/>
      <c r="D340" s="437"/>
      <c r="E340" s="437"/>
      <c r="F340" s="588"/>
      <c r="G340" s="438"/>
      <c r="H340" s="438"/>
      <c r="I340" s="480"/>
      <c r="J340" s="588"/>
      <c r="K340" s="588"/>
      <c r="L340" s="437"/>
      <c r="M340" s="437"/>
      <c r="N340" s="481"/>
      <c r="O340" s="481"/>
      <c r="P340" s="481"/>
      <c r="Q340" s="481"/>
      <c r="R340" s="481"/>
      <c r="S340" s="481"/>
      <c r="T340" s="481"/>
      <c r="U340" s="481"/>
      <c r="V340" s="481"/>
      <c r="W340" s="481"/>
      <c r="X340" s="482"/>
      <c r="Y340" s="483"/>
      <c r="Z340" s="483"/>
      <c r="AA340" s="483"/>
      <c r="AB340" s="483"/>
      <c r="AC340" s="483"/>
      <c r="AD340" s="483"/>
      <c r="AE340" s="483"/>
      <c r="AF340" s="483"/>
      <c r="AG340" s="484"/>
      <c r="AH340" s="436">
        <f t="shared" si="199"/>
        <v>0</v>
      </c>
      <c r="AI340" s="494"/>
      <c r="AJ340" s="436"/>
      <c r="AK340" s="578"/>
      <c r="AL340" s="435"/>
    </row>
    <row r="341" spans="1:43" ht="41.25" customHeight="1">
      <c r="A341" s="498" t="s">
        <v>2911</v>
      </c>
      <c r="B341" s="459"/>
      <c r="C341" s="503"/>
      <c r="D341" s="437"/>
      <c r="E341" s="437"/>
      <c r="F341" s="588"/>
      <c r="G341" s="438"/>
      <c r="H341" s="438"/>
      <c r="I341" s="480"/>
      <c r="J341" s="588"/>
      <c r="K341" s="588"/>
      <c r="L341" s="437"/>
      <c r="M341" s="437"/>
      <c r="N341" s="481"/>
      <c r="O341" s="481"/>
      <c r="P341" s="481"/>
      <c r="Q341" s="481"/>
      <c r="R341" s="481"/>
      <c r="S341" s="481"/>
      <c r="T341" s="481"/>
      <c r="U341" s="481"/>
      <c r="V341" s="481"/>
      <c r="W341" s="481"/>
      <c r="X341" s="482"/>
      <c r="Y341" s="483"/>
      <c r="Z341" s="483"/>
      <c r="AA341" s="483"/>
      <c r="AB341" s="483"/>
      <c r="AC341" s="483"/>
      <c r="AD341" s="483"/>
      <c r="AE341" s="483"/>
      <c r="AF341" s="483"/>
      <c r="AG341" s="484"/>
      <c r="AH341" s="436">
        <f t="shared" si="199"/>
        <v>0</v>
      </c>
      <c r="AI341" s="494"/>
      <c r="AJ341" s="436"/>
      <c r="AK341" s="578"/>
      <c r="AL341" s="435"/>
    </row>
    <row r="342" spans="1:43" ht="41.25" customHeight="1">
      <c r="A342" s="498" t="s">
        <v>2912</v>
      </c>
      <c r="B342" s="459"/>
      <c r="C342" s="503"/>
      <c r="D342" s="437"/>
      <c r="E342" s="437"/>
      <c r="F342" s="588"/>
      <c r="G342" s="438"/>
      <c r="H342" s="438"/>
      <c r="I342" s="480"/>
      <c r="J342" s="588"/>
      <c r="K342" s="588"/>
      <c r="L342" s="437"/>
      <c r="M342" s="437"/>
      <c r="N342" s="481"/>
      <c r="O342" s="481"/>
      <c r="P342" s="481"/>
      <c r="Q342" s="481"/>
      <c r="R342" s="481"/>
      <c r="S342" s="481"/>
      <c r="T342" s="481"/>
      <c r="U342" s="481"/>
      <c r="V342" s="481"/>
      <c r="W342" s="481"/>
      <c r="X342" s="482"/>
      <c r="Y342" s="483"/>
      <c r="Z342" s="483"/>
      <c r="AA342" s="483"/>
      <c r="AB342" s="483"/>
      <c r="AC342" s="483"/>
      <c r="AD342" s="483"/>
      <c r="AE342" s="483"/>
      <c r="AF342" s="483"/>
      <c r="AG342" s="484"/>
      <c r="AH342" s="436">
        <f t="shared" si="199"/>
        <v>0</v>
      </c>
      <c r="AI342" s="494"/>
      <c r="AJ342" s="436"/>
      <c r="AK342" s="578"/>
      <c r="AL342" s="435"/>
    </row>
    <row r="343" spans="1:43" ht="41.25" customHeight="1">
      <c r="A343" s="498" t="s">
        <v>2913</v>
      </c>
      <c r="B343" s="459"/>
      <c r="C343" s="503"/>
      <c r="D343" s="437"/>
      <c r="E343" s="437"/>
      <c r="F343" s="588"/>
      <c r="G343" s="438"/>
      <c r="H343" s="438"/>
      <c r="I343" s="480"/>
      <c r="J343" s="588"/>
      <c r="K343" s="588"/>
      <c r="L343" s="437"/>
      <c r="M343" s="437"/>
      <c r="N343" s="481"/>
      <c r="O343" s="481"/>
      <c r="P343" s="481"/>
      <c r="Q343" s="481"/>
      <c r="R343" s="481"/>
      <c r="S343" s="481"/>
      <c r="T343" s="481"/>
      <c r="U343" s="481"/>
      <c r="V343" s="481"/>
      <c r="W343" s="481"/>
      <c r="X343" s="482"/>
      <c r="Y343" s="483"/>
      <c r="Z343" s="483"/>
      <c r="AA343" s="483"/>
      <c r="AB343" s="483"/>
      <c r="AC343" s="483"/>
      <c r="AD343" s="483"/>
      <c r="AE343" s="483"/>
      <c r="AF343" s="483"/>
      <c r="AG343" s="484"/>
      <c r="AH343" s="436">
        <f t="shared" si="199"/>
        <v>0</v>
      </c>
      <c r="AI343" s="494"/>
      <c r="AJ343" s="436"/>
      <c r="AK343" s="578"/>
      <c r="AL343" s="435"/>
    </row>
    <row r="344" spans="1:43" ht="41.25" customHeight="1">
      <c r="A344" s="498" t="s">
        <v>2914</v>
      </c>
      <c r="B344" s="459"/>
      <c r="C344" s="503"/>
      <c r="D344" s="437"/>
      <c r="E344" s="437"/>
      <c r="F344" s="588"/>
      <c r="G344" s="438"/>
      <c r="H344" s="438"/>
      <c r="I344" s="480"/>
      <c r="J344" s="588"/>
      <c r="K344" s="588"/>
      <c r="L344" s="437"/>
      <c r="M344" s="437"/>
      <c r="N344" s="481"/>
      <c r="O344" s="481"/>
      <c r="P344" s="481"/>
      <c r="Q344" s="481"/>
      <c r="R344" s="481"/>
      <c r="S344" s="481"/>
      <c r="T344" s="481"/>
      <c r="U344" s="481"/>
      <c r="V344" s="481"/>
      <c r="W344" s="481"/>
      <c r="X344" s="482"/>
      <c r="Y344" s="483"/>
      <c r="Z344" s="483"/>
      <c r="AA344" s="483"/>
      <c r="AB344" s="483"/>
      <c r="AC344" s="483"/>
      <c r="AD344" s="483"/>
      <c r="AE344" s="483"/>
      <c r="AF344" s="483"/>
      <c r="AG344" s="484"/>
      <c r="AH344" s="436">
        <f t="shared" si="199"/>
        <v>0</v>
      </c>
      <c r="AI344" s="494"/>
      <c r="AJ344" s="436"/>
      <c r="AK344" s="578"/>
      <c r="AL344" s="435"/>
    </row>
    <row r="345" spans="1:43" ht="41.25" customHeight="1">
      <c r="A345" s="498" t="s">
        <v>2915</v>
      </c>
      <c r="B345" s="459"/>
      <c r="C345" s="503"/>
      <c r="D345" s="437"/>
      <c r="E345" s="437"/>
      <c r="F345" s="588"/>
      <c r="G345" s="438"/>
      <c r="H345" s="438"/>
      <c r="I345" s="480"/>
      <c r="J345" s="588"/>
      <c r="K345" s="588"/>
      <c r="L345" s="437"/>
      <c r="M345" s="437"/>
      <c r="N345" s="481"/>
      <c r="O345" s="481"/>
      <c r="P345" s="481"/>
      <c r="Q345" s="481"/>
      <c r="R345" s="481"/>
      <c r="S345" s="481"/>
      <c r="T345" s="481"/>
      <c r="U345" s="481"/>
      <c r="V345" s="481"/>
      <c r="W345" s="481"/>
      <c r="X345" s="482"/>
      <c r="Y345" s="483"/>
      <c r="Z345" s="483"/>
      <c r="AA345" s="483"/>
      <c r="AB345" s="483"/>
      <c r="AC345" s="483"/>
      <c r="AD345" s="483"/>
      <c r="AE345" s="483"/>
      <c r="AF345" s="483"/>
      <c r="AG345" s="484"/>
      <c r="AH345" s="436">
        <f t="shared" si="199"/>
        <v>0</v>
      </c>
      <c r="AI345" s="494"/>
      <c r="AJ345" s="436"/>
      <c r="AK345" s="578"/>
      <c r="AL345" s="435"/>
    </row>
    <row r="346" spans="1:43" ht="41.25" customHeight="1">
      <c r="A346" s="498" t="s">
        <v>2916</v>
      </c>
      <c r="B346" s="459"/>
      <c r="C346" s="503"/>
      <c r="D346" s="437"/>
      <c r="E346" s="437"/>
      <c r="F346" s="588"/>
      <c r="G346" s="438"/>
      <c r="H346" s="438"/>
      <c r="I346" s="480"/>
      <c r="J346" s="588"/>
      <c r="K346" s="588"/>
      <c r="L346" s="437"/>
      <c r="M346" s="437"/>
      <c r="N346" s="481"/>
      <c r="O346" s="481"/>
      <c r="P346" s="481"/>
      <c r="Q346" s="481"/>
      <c r="R346" s="481"/>
      <c r="S346" s="481"/>
      <c r="T346" s="481"/>
      <c r="U346" s="481"/>
      <c r="V346" s="481"/>
      <c r="W346" s="481"/>
      <c r="X346" s="482"/>
      <c r="Y346" s="483"/>
      <c r="Z346" s="483"/>
      <c r="AA346" s="483"/>
      <c r="AB346" s="483"/>
      <c r="AC346" s="483"/>
      <c r="AD346" s="483"/>
      <c r="AE346" s="483"/>
      <c r="AF346" s="483"/>
      <c r="AG346" s="484"/>
      <c r="AH346" s="436">
        <f t="shared" si="199"/>
        <v>0</v>
      </c>
      <c r="AI346" s="494"/>
      <c r="AJ346" s="436"/>
      <c r="AK346" s="578"/>
      <c r="AL346" s="435"/>
    </row>
    <row r="347" spans="1:43" ht="41.25" customHeight="1">
      <c r="A347" s="498" t="s">
        <v>2917</v>
      </c>
      <c r="B347" s="459"/>
      <c r="C347" s="503"/>
      <c r="D347" s="437"/>
      <c r="E347" s="437"/>
      <c r="F347" s="588"/>
      <c r="G347" s="438"/>
      <c r="H347" s="438"/>
      <c r="I347" s="480"/>
      <c r="J347" s="588"/>
      <c r="K347" s="588"/>
      <c r="L347" s="437"/>
      <c r="M347" s="437"/>
      <c r="N347" s="481"/>
      <c r="O347" s="481"/>
      <c r="P347" s="481"/>
      <c r="Q347" s="481"/>
      <c r="R347" s="481"/>
      <c r="S347" s="481"/>
      <c r="T347" s="481"/>
      <c r="U347" s="481"/>
      <c r="V347" s="481"/>
      <c r="W347" s="481"/>
      <c r="X347" s="482"/>
      <c r="Y347" s="483"/>
      <c r="Z347" s="483"/>
      <c r="AA347" s="483"/>
      <c r="AB347" s="483"/>
      <c r="AC347" s="483"/>
      <c r="AD347" s="483"/>
      <c r="AE347" s="483"/>
      <c r="AF347" s="483"/>
      <c r="AG347" s="484"/>
      <c r="AH347" s="436">
        <f t="shared" si="199"/>
        <v>0</v>
      </c>
      <c r="AI347" s="494"/>
      <c r="AJ347" s="436"/>
      <c r="AK347" s="578" t="str">
        <f t="shared" si="187"/>
        <v/>
      </c>
      <c r="AL347" s="435" t="str">
        <f t="shared" si="188"/>
        <v/>
      </c>
      <c r="AM347" s="463">
        <f t="shared" si="189"/>
        <v>0</v>
      </c>
      <c r="AN347" s="463" t="str">
        <f t="shared" si="190"/>
        <v/>
      </c>
      <c r="AO347" s="478" t="str">
        <f t="shared" si="191"/>
        <v/>
      </c>
      <c r="AP347" s="478" t="str">
        <f t="shared" si="192"/>
        <v/>
      </c>
      <c r="AQ347" s="478" t="str">
        <f t="shared" si="193"/>
        <v/>
      </c>
    </row>
    <row r="348" spans="1:43" ht="41.25" customHeight="1">
      <c r="A348" s="527" t="s">
        <v>1713</v>
      </c>
      <c r="B348" s="529" t="s">
        <v>1839</v>
      </c>
      <c r="C348" s="503"/>
      <c r="D348" s="587">
        <f>SUM(D349:D354)</f>
        <v>0</v>
      </c>
      <c r="E348" s="587">
        <f>SUM(E349:E354)</f>
        <v>0</v>
      </c>
      <c r="F348" s="588" t="e">
        <f t="shared" si="169"/>
        <v>#DIV/0!</v>
      </c>
      <c r="G348" s="589">
        <f t="shared" ref="G348:H348" si="200">SUM(G349:G354)</f>
        <v>0</v>
      </c>
      <c r="H348" s="589">
        <f t="shared" si="200"/>
        <v>0</v>
      </c>
      <c r="I348" s="480" t="e">
        <f t="shared" si="170"/>
        <v>#DIV/0!</v>
      </c>
      <c r="J348" s="590"/>
      <c r="K348" s="590"/>
      <c r="L348" s="479">
        <f t="shared" ref="L348:M348" si="201">SUM(L349:L354)</f>
        <v>0</v>
      </c>
      <c r="M348" s="479">
        <f t="shared" si="201"/>
        <v>0</v>
      </c>
      <c r="N348" s="481"/>
      <c r="O348" s="481"/>
      <c r="P348" s="481"/>
      <c r="Q348" s="481"/>
      <c r="R348" s="481"/>
      <c r="S348" s="481"/>
      <c r="T348" s="481"/>
      <c r="U348" s="481"/>
      <c r="V348" s="481"/>
      <c r="W348" s="481"/>
      <c r="X348" s="482"/>
      <c r="Y348" s="483"/>
      <c r="Z348" s="483"/>
      <c r="AA348" s="483"/>
      <c r="AB348" s="483"/>
      <c r="AC348" s="483"/>
      <c r="AD348" s="483"/>
      <c r="AE348" s="483"/>
      <c r="AF348" s="483"/>
      <c r="AG348" s="484"/>
      <c r="AH348" s="519">
        <f>SUM(AH349:AH354)</f>
        <v>0</v>
      </c>
      <c r="AI348" s="494"/>
      <c r="AJ348" s="436"/>
      <c r="AK348" s="578" t="str">
        <f t="shared" si="187"/>
        <v/>
      </c>
      <c r="AL348" s="435" t="str">
        <f t="shared" si="188"/>
        <v/>
      </c>
      <c r="AM348" s="463">
        <f t="shared" si="189"/>
        <v>0</v>
      </c>
      <c r="AN348" s="463" t="str">
        <f t="shared" si="190"/>
        <v/>
      </c>
      <c r="AO348" s="478" t="str">
        <f t="shared" si="191"/>
        <v/>
      </c>
      <c r="AP348" s="478" t="str">
        <f t="shared" si="192"/>
        <v/>
      </c>
      <c r="AQ348" s="478" t="str">
        <f t="shared" si="193"/>
        <v/>
      </c>
    </row>
    <row r="349" spans="1:43" ht="41.25" customHeight="1">
      <c r="A349" s="498" t="s">
        <v>2135</v>
      </c>
      <c r="B349" s="500" t="s">
        <v>1393</v>
      </c>
      <c r="C349" s="503"/>
      <c r="D349" s="437"/>
      <c r="E349" s="437"/>
      <c r="F349" s="588" t="e">
        <f t="shared" si="169"/>
        <v>#DIV/0!</v>
      </c>
      <c r="G349" s="438"/>
      <c r="H349" s="438"/>
      <c r="I349" s="480" t="e">
        <f t="shared" si="170"/>
        <v>#DIV/0!</v>
      </c>
      <c r="J349" s="588"/>
      <c r="K349" s="588"/>
      <c r="L349" s="437"/>
      <c r="M349" s="437"/>
      <c r="N349" s="481"/>
      <c r="O349" s="481"/>
      <c r="P349" s="481"/>
      <c r="Q349" s="481"/>
      <c r="R349" s="481"/>
      <c r="S349" s="481"/>
      <c r="T349" s="481"/>
      <c r="U349" s="481"/>
      <c r="V349" s="481"/>
      <c r="W349" s="481"/>
      <c r="X349" s="482"/>
      <c r="Y349" s="483"/>
      <c r="Z349" s="483"/>
      <c r="AA349" s="483"/>
      <c r="AB349" s="483"/>
      <c r="AC349" s="483"/>
      <c r="AD349" s="483"/>
      <c r="AE349" s="483"/>
      <c r="AF349" s="483"/>
      <c r="AG349" s="484"/>
      <c r="AH349" s="436">
        <f t="shared" ref="AH349:AH354" si="202">(L349*M349)/100000</f>
        <v>0</v>
      </c>
      <c r="AI349" s="494"/>
      <c r="AJ349" s="436"/>
      <c r="AK349" s="578" t="str">
        <f t="shared" si="187"/>
        <v/>
      </c>
      <c r="AL349" s="435" t="str">
        <f t="shared" si="188"/>
        <v/>
      </c>
      <c r="AM349" s="463">
        <f t="shared" si="189"/>
        <v>0</v>
      </c>
      <c r="AN349" s="463" t="str">
        <f t="shared" si="190"/>
        <v/>
      </c>
      <c r="AO349" s="478" t="str">
        <f t="shared" si="191"/>
        <v/>
      </c>
      <c r="AP349" s="478" t="str">
        <f t="shared" si="192"/>
        <v/>
      </c>
      <c r="AQ349" s="478" t="str">
        <f t="shared" si="193"/>
        <v/>
      </c>
    </row>
    <row r="350" spans="1:43" ht="41.25" customHeight="1">
      <c r="A350" s="498" t="s">
        <v>2136</v>
      </c>
      <c r="B350" s="500" t="s">
        <v>1542</v>
      </c>
      <c r="C350" s="503"/>
      <c r="D350" s="437"/>
      <c r="E350" s="437"/>
      <c r="F350" s="588" t="e">
        <f t="shared" si="169"/>
        <v>#DIV/0!</v>
      </c>
      <c r="G350" s="438"/>
      <c r="H350" s="438"/>
      <c r="I350" s="480" t="e">
        <f t="shared" si="170"/>
        <v>#DIV/0!</v>
      </c>
      <c r="J350" s="588"/>
      <c r="K350" s="588"/>
      <c r="L350" s="437"/>
      <c r="M350" s="437"/>
      <c r="N350" s="481"/>
      <c r="O350" s="481"/>
      <c r="P350" s="481"/>
      <c r="Q350" s="481"/>
      <c r="R350" s="481"/>
      <c r="S350" s="481"/>
      <c r="T350" s="481"/>
      <c r="U350" s="481"/>
      <c r="V350" s="481"/>
      <c r="W350" s="481"/>
      <c r="X350" s="482"/>
      <c r="Y350" s="483"/>
      <c r="Z350" s="483"/>
      <c r="AA350" s="483"/>
      <c r="AB350" s="483"/>
      <c r="AC350" s="483"/>
      <c r="AD350" s="483"/>
      <c r="AE350" s="483"/>
      <c r="AF350" s="483"/>
      <c r="AG350" s="484"/>
      <c r="AH350" s="436">
        <f t="shared" si="202"/>
        <v>0</v>
      </c>
      <c r="AI350" s="494"/>
      <c r="AJ350" s="436"/>
      <c r="AK350" s="578" t="str">
        <f t="shared" si="187"/>
        <v/>
      </c>
      <c r="AL350" s="435" t="str">
        <f t="shared" si="188"/>
        <v/>
      </c>
      <c r="AM350" s="463">
        <f t="shared" si="189"/>
        <v>0</v>
      </c>
      <c r="AN350" s="463" t="str">
        <f t="shared" si="190"/>
        <v/>
      </c>
      <c r="AO350" s="478" t="str">
        <f t="shared" si="191"/>
        <v/>
      </c>
      <c r="AP350" s="478" t="str">
        <f t="shared" si="192"/>
        <v/>
      </c>
      <c r="AQ350" s="478" t="str">
        <f t="shared" si="193"/>
        <v/>
      </c>
    </row>
    <row r="351" spans="1:43" ht="41.25" customHeight="1">
      <c r="A351" s="498" t="s">
        <v>2137</v>
      </c>
      <c r="B351" s="500" t="s">
        <v>1543</v>
      </c>
      <c r="C351" s="503"/>
      <c r="D351" s="437"/>
      <c r="E351" s="437"/>
      <c r="F351" s="588" t="e">
        <f t="shared" si="169"/>
        <v>#DIV/0!</v>
      </c>
      <c r="G351" s="438"/>
      <c r="H351" s="438"/>
      <c r="I351" s="480" t="e">
        <f t="shared" si="170"/>
        <v>#DIV/0!</v>
      </c>
      <c r="J351" s="588"/>
      <c r="K351" s="588"/>
      <c r="L351" s="437"/>
      <c r="M351" s="437"/>
      <c r="N351" s="481"/>
      <c r="O351" s="481"/>
      <c r="P351" s="481"/>
      <c r="Q351" s="481"/>
      <c r="R351" s="481"/>
      <c r="S351" s="481"/>
      <c r="T351" s="481"/>
      <c r="U351" s="481"/>
      <c r="V351" s="481"/>
      <c r="W351" s="481"/>
      <c r="X351" s="482"/>
      <c r="Y351" s="483"/>
      <c r="Z351" s="483"/>
      <c r="AA351" s="483"/>
      <c r="AB351" s="483"/>
      <c r="AC351" s="483"/>
      <c r="AD351" s="483"/>
      <c r="AE351" s="483"/>
      <c r="AF351" s="483"/>
      <c r="AG351" s="484"/>
      <c r="AH351" s="436">
        <f t="shared" si="202"/>
        <v>0</v>
      </c>
      <c r="AI351" s="494"/>
      <c r="AJ351" s="436"/>
      <c r="AK351" s="578" t="str">
        <f t="shared" si="187"/>
        <v/>
      </c>
      <c r="AL351" s="435" t="str">
        <f t="shared" si="188"/>
        <v/>
      </c>
      <c r="AM351" s="463">
        <f t="shared" si="189"/>
        <v>0</v>
      </c>
      <c r="AN351" s="463" t="str">
        <f t="shared" si="190"/>
        <v/>
      </c>
      <c r="AO351" s="478" t="str">
        <f t="shared" si="191"/>
        <v/>
      </c>
      <c r="AP351" s="478" t="str">
        <f t="shared" si="192"/>
        <v/>
      </c>
      <c r="AQ351" s="478" t="str">
        <f t="shared" si="193"/>
        <v/>
      </c>
    </row>
    <row r="352" spans="1:43" ht="41.25" customHeight="1">
      <c r="A352" s="498" t="s">
        <v>2138</v>
      </c>
      <c r="B352" s="500" t="s">
        <v>1551</v>
      </c>
      <c r="C352" s="503"/>
      <c r="D352" s="437"/>
      <c r="E352" s="437"/>
      <c r="F352" s="588" t="e">
        <f t="shared" ref="F352:F431" si="203">E352/D352*100</f>
        <v>#DIV/0!</v>
      </c>
      <c r="G352" s="438"/>
      <c r="H352" s="438"/>
      <c r="I352" s="480" t="e">
        <f t="shared" ref="I352:I431" si="204">H352/G352*100</f>
        <v>#DIV/0!</v>
      </c>
      <c r="J352" s="588"/>
      <c r="K352" s="588"/>
      <c r="L352" s="437"/>
      <c r="M352" s="437"/>
      <c r="N352" s="481"/>
      <c r="O352" s="481"/>
      <c r="P352" s="481"/>
      <c r="Q352" s="481"/>
      <c r="R352" s="481"/>
      <c r="S352" s="481"/>
      <c r="T352" s="481"/>
      <c r="U352" s="481"/>
      <c r="V352" s="481"/>
      <c r="W352" s="481"/>
      <c r="X352" s="482"/>
      <c r="Y352" s="483"/>
      <c r="Z352" s="483"/>
      <c r="AA352" s="483"/>
      <c r="AB352" s="483"/>
      <c r="AC352" s="483"/>
      <c r="AD352" s="483"/>
      <c r="AE352" s="483"/>
      <c r="AF352" s="483"/>
      <c r="AG352" s="484"/>
      <c r="AH352" s="436">
        <f t="shared" si="202"/>
        <v>0</v>
      </c>
      <c r="AI352" s="494"/>
      <c r="AJ352" s="436"/>
      <c r="AK352" s="578" t="str">
        <f t="shared" si="187"/>
        <v/>
      </c>
      <c r="AL352" s="435" t="str">
        <f t="shared" si="188"/>
        <v/>
      </c>
      <c r="AM352" s="463">
        <f t="shared" si="189"/>
        <v>0</v>
      </c>
      <c r="AN352" s="463" t="str">
        <f t="shared" si="190"/>
        <v/>
      </c>
      <c r="AO352" s="478" t="str">
        <f t="shared" si="191"/>
        <v/>
      </c>
      <c r="AP352" s="478" t="str">
        <f t="shared" si="192"/>
        <v/>
      </c>
      <c r="AQ352" s="478" t="str">
        <f t="shared" si="193"/>
        <v/>
      </c>
    </row>
    <row r="353" spans="1:43" ht="41.25" customHeight="1">
      <c r="A353" s="498" t="s">
        <v>2139</v>
      </c>
      <c r="B353" s="500" t="s">
        <v>1554</v>
      </c>
      <c r="C353" s="503"/>
      <c r="D353" s="437"/>
      <c r="E353" s="437"/>
      <c r="F353" s="588" t="e">
        <f t="shared" si="203"/>
        <v>#DIV/0!</v>
      </c>
      <c r="G353" s="438"/>
      <c r="H353" s="438"/>
      <c r="I353" s="480" t="e">
        <f t="shared" si="204"/>
        <v>#DIV/0!</v>
      </c>
      <c r="J353" s="588"/>
      <c r="K353" s="588"/>
      <c r="L353" s="437"/>
      <c r="M353" s="437"/>
      <c r="N353" s="481"/>
      <c r="O353" s="481"/>
      <c r="P353" s="481"/>
      <c r="Q353" s="481"/>
      <c r="R353" s="481"/>
      <c r="S353" s="481"/>
      <c r="T353" s="481"/>
      <c r="U353" s="481"/>
      <c r="V353" s="481"/>
      <c r="W353" s="481"/>
      <c r="X353" s="482"/>
      <c r="Y353" s="483"/>
      <c r="Z353" s="483"/>
      <c r="AA353" s="483"/>
      <c r="AB353" s="483"/>
      <c r="AC353" s="483"/>
      <c r="AD353" s="483"/>
      <c r="AE353" s="483"/>
      <c r="AF353" s="483"/>
      <c r="AG353" s="484"/>
      <c r="AH353" s="436">
        <f t="shared" si="202"/>
        <v>0</v>
      </c>
      <c r="AI353" s="494"/>
      <c r="AJ353" s="436"/>
      <c r="AK353" s="578" t="str">
        <f t="shared" si="187"/>
        <v/>
      </c>
      <c r="AL353" s="435" t="str">
        <f t="shared" si="188"/>
        <v/>
      </c>
      <c r="AM353" s="463">
        <f t="shared" si="189"/>
        <v>0</v>
      </c>
      <c r="AN353" s="463" t="str">
        <f t="shared" si="190"/>
        <v/>
      </c>
      <c r="AO353" s="478" t="str">
        <f t="shared" si="191"/>
        <v/>
      </c>
      <c r="AP353" s="478" t="str">
        <f t="shared" si="192"/>
        <v/>
      </c>
      <c r="AQ353" s="478" t="str">
        <f t="shared" si="193"/>
        <v/>
      </c>
    </row>
    <row r="354" spans="1:43" ht="41.25" customHeight="1">
      <c r="A354" s="498" t="s">
        <v>2140</v>
      </c>
      <c r="B354" s="500" t="s">
        <v>1587</v>
      </c>
      <c r="C354" s="444"/>
      <c r="D354" s="437"/>
      <c r="E354" s="437"/>
      <c r="F354" s="588" t="e">
        <f t="shared" si="203"/>
        <v>#DIV/0!</v>
      </c>
      <c r="G354" s="438"/>
      <c r="H354" s="438"/>
      <c r="I354" s="480" t="e">
        <f t="shared" si="204"/>
        <v>#DIV/0!</v>
      </c>
      <c r="J354" s="588"/>
      <c r="K354" s="588"/>
      <c r="L354" s="437"/>
      <c r="M354" s="437"/>
      <c r="N354" s="481"/>
      <c r="O354" s="481"/>
      <c r="P354" s="481"/>
      <c r="Q354" s="481"/>
      <c r="R354" s="481"/>
      <c r="S354" s="481"/>
      <c r="T354" s="481"/>
      <c r="U354" s="481"/>
      <c r="V354" s="481"/>
      <c r="W354" s="481"/>
      <c r="X354" s="482"/>
      <c r="Y354" s="483"/>
      <c r="Z354" s="483"/>
      <c r="AA354" s="483"/>
      <c r="AB354" s="483"/>
      <c r="AC354" s="483"/>
      <c r="AD354" s="483"/>
      <c r="AE354" s="483"/>
      <c r="AF354" s="483"/>
      <c r="AG354" s="484"/>
      <c r="AH354" s="436">
        <f t="shared" si="202"/>
        <v>0</v>
      </c>
      <c r="AI354" s="494"/>
      <c r="AJ354" s="436"/>
      <c r="AK354" s="578" t="str">
        <f t="shared" si="187"/>
        <v/>
      </c>
      <c r="AL354" s="435" t="str">
        <f t="shared" si="188"/>
        <v/>
      </c>
      <c r="AM354" s="463">
        <f t="shared" si="189"/>
        <v>0</v>
      </c>
      <c r="AN354" s="463" t="str">
        <f t="shared" si="190"/>
        <v/>
      </c>
      <c r="AO354" s="478" t="str">
        <f t="shared" si="191"/>
        <v/>
      </c>
      <c r="AP354" s="478" t="str">
        <f t="shared" si="192"/>
        <v/>
      </c>
      <c r="AQ354" s="478" t="str">
        <f t="shared" si="193"/>
        <v/>
      </c>
    </row>
    <row r="355" spans="1:43" ht="41.25" customHeight="1">
      <c r="A355" s="530"/>
      <c r="B355" s="537" t="s">
        <v>2047</v>
      </c>
      <c r="C355" s="447"/>
      <c r="D355" s="587">
        <f>D214</f>
        <v>0</v>
      </c>
      <c r="E355" s="587">
        <f>E214</f>
        <v>0</v>
      </c>
      <c r="F355" s="588" t="e">
        <f t="shared" si="203"/>
        <v>#DIV/0!</v>
      </c>
      <c r="G355" s="589">
        <f t="shared" ref="G355:H355" si="205">G214</f>
        <v>0</v>
      </c>
      <c r="H355" s="589">
        <f t="shared" si="205"/>
        <v>0</v>
      </c>
      <c r="I355" s="480" t="e">
        <f t="shared" si="204"/>
        <v>#DIV/0!</v>
      </c>
      <c r="J355" s="590"/>
      <c r="K355" s="590"/>
      <c r="L355" s="479">
        <f t="shared" ref="L355:M355" si="206">L214</f>
        <v>0</v>
      </c>
      <c r="M355" s="479">
        <f t="shared" si="206"/>
        <v>0</v>
      </c>
      <c r="N355" s="481"/>
      <c r="O355" s="481"/>
      <c r="P355" s="481"/>
      <c r="Q355" s="481"/>
      <c r="R355" s="481"/>
      <c r="S355" s="481"/>
      <c r="T355" s="481"/>
      <c r="U355" s="481"/>
      <c r="V355" s="481"/>
      <c r="W355" s="481"/>
      <c r="X355" s="482"/>
      <c r="Y355" s="483"/>
      <c r="Z355" s="483"/>
      <c r="AA355" s="483"/>
      <c r="AB355" s="483"/>
      <c r="AC355" s="483"/>
      <c r="AD355" s="483"/>
      <c r="AE355" s="483"/>
      <c r="AF355" s="483"/>
      <c r="AG355" s="484"/>
      <c r="AH355" s="519">
        <f>AH214</f>
        <v>0</v>
      </c>
      <c r="AI355" s="494"/>
      <c r="AJ355" s="436"/>
      <c r="AK355" s="578" t="str">
        <f t="shared" si="187"/>
        <v/>
      </c>
      <c r="AL355" s="435" t="str">
        <f t="shared" si="188"/>
        <v/>
      </c>
      <c r="AM355" s="463">
        <f t="shared" si="189"/>
        <v>0</v>
      </c>
      <c r="AN355" s="463" t="str">
        <f t="shared" si="190"/>
        <v/>
      </c>
      <c r="AO355" s="478" t="str">
        <f t="shared" si="191"/>
        <v/>
      </c>
      <c r="AP355" s="478" t="str">
        <f t="shared" si="192"/>
        <v/>
      </c>
      <c r="AQ355" s="478" t="str">
        <f t="shared" si="193"/>
        <v/>
      </c>
    </row>
    <row r="356" spans="1:43" s="563" customFormat="1" ht="41.25" customHeight="1">
      <c r="A356" s="530" t="s">
        <v>654</v>
      </c>
      <c r="B356" s="531" t="s">
        <v>655</v>
      </c>
      <c r="C356" s="448"/>
      <c r="D356" s="584">
        <f>D357+D358+D365+D400+D404+D431+D457+D489+D490+D491+D494+D479</f>
        <v>0</v>
      </c>
      <c r="E356" s="584">
        <f>E357+E358+E365+E400+E404+E431+E457+E489+E490+E491+E494+E479</f>
        <v>0</v>
      </c>
      <c r="F356" s="585" t="e">
        <f t="shared" si="203"/>
        <v>#DIV/0!</v>
      </c>
      <c r="G356" s="586">
        <f t="shared" ref="G356:H356" si="207">G357+G358+G365+G400+G404+G431+G457+G489+G490+G491+G494+G479</f>
        <v>0</v>
      </c>
      <c r="H356" s="586">
        <f t="shared" si="207"/>
        <v>0</v>
      </c>
      <c r="I356" s="472" t="e">
        <f t="shared" si="204"/>
        <v>#DIV/0!</v>
      </c>
      <c r="J356" s="780"/>
      <c r="K356" s="780"/>
      <c r="L356" s="471">
        <f t="shared" ref="L356:M356" si="208">L357+L358+L365+L400+L404+L431+L457+L489+L490+L491+L494+L479</f>
        <v>0</v>
      </c>
      <c r="M356" s="471">
        <f t="shared" si="208"/>
        <v>0</v>
      </c>
      <c r="N356" s="473"/>
      <c r="O356" s="473"/>
      <c r="P356" s="473"/>
      <c r="Q356" s="473"/>
      <c r="R356" s="473"/>
      <c r="S356" s="473"/>
      <c r="T356" s="473"/>
      <c r="U356" s="473"/>
      <c r="V356" s="473"/>
      <c r="W356" s="473"/>
      <c r="X356" s="474"/>
      <c r="Y356" s="475"/>
      <c r="Z356" s="475"/>
      <c r="AA356" s="475"/>
      <c r="AB356" s="475"/>
      <c r="AC356" s="475"/>
      <c r="AD356" s="475"/>
      <c r="AE356" s="475"/>
      <c r="AF356" s="475"/>
      <c r="AG356" s="476"/>
      <c r="AH356" s="521">
        <f>AH357+AH358+AH365+AH400+AH404+AH431+AH457+AH489+AH490+AH491+AH494+AH479</f>
        <v>0</v>
      </c>
      <c r="AI356" s="494"/>
      <c r="AJ356" s="441"/>
      <c r="AK356" s="578" t="str">
        <f t="shared" si="187"/>
        <v/>
      </c>
      <c r="AL356" s="435" t="str">
        <f t="shared" si="188"/>
        <v/>
      </c>
      <c r="AM356" s="463">
        <f t="shared" si="189"/>
        <v>0</v>
      </c>
      <c r="AN356" s="463" t="str">
        <f t="shared" si="190"/>
        <v/>
      </c>
      <c r="AO356" s="478" t="str">
        <f t="shared" si="191"/>
        <v/>
      </c>
      <c r="AP356" s="478" t="str">
        <f t="shared" si="192"/>
        <v/>
      </c>
      <c r="AQ356" s="478" t="str">
        <f t="shared" si="193"/>
        <v/>
      </c>
    </row>
    <row r="357" spans="1:43" ht="41.25" customHeight="1">
      <c r="A357" s="568" t="s">
        <v>656</v>
      </c>
      <c r="B357" s="446" t="s">
        <v>2247</v>
      </c>
      <c r="C357" s="447"/>
      <c r="D357" s="437"/>
      <c r="E357" s="437"/>
      <c r="F357" s="588" t="e">
        <f t="shared" si="203"/>
        <v>#DIV/0!</v>
      </c>
      <c r="G357" s="438"/>
      <c r="H357" s="438"/>
      <c r="I357" s="480" t="e">
        <f t="shared" si="204"/>
        <v>#DIV/0!</v>
      </c>
      <c r="J357" s="588"/>
      <c r="K357" s="588"/>
      <c r="L357" s="517"/>
      <c r="M357" s="517"/>
      <c r="N357" s="481"/>
      <c r="O357" s="481"/>
      <c r="P357" s="481"/>
      <c r="Q357" s="481"/>
      <c r="R357" s="481"/>
      <c r="S357" s="481"/>
      <c r="T357" s="481"/>
      <c r="U357" s="481"/>
      <c r="V357" s="481"/>
      <c r="W357" s="481"/>
      <c r="X357" s="482"/>
      <c r="Y357" s="483"/>
      <c r="Z357" s="483"/>
      <c r="AA357" s="483"/>
      <c r="AB357" s="483"/>
      <c r="AC357" s="483"/>
      <c r="AD357" s="483"/>
      <c r="AE357" s="483"/>
      <c r="AF357" s="483"/>
      <c r="AG357" s="484"/>
      <c r="AH357" s="518">
        <f>(L357*M357)/100000</f>
        <v>0</v>
      </c>
      <c r="AI357" s="477"/>
      <c r="AJ357" s="436"/>
      <c r="AK357" s="578" t="str">
        <f t="shared" si="187"/>
        <v/>
      </c>
      <c r="AL357" s="435" t="str">
        <f t="shared" si="188"/>
        <v/>
      </c>
      <c r="AM357" s="463">
        <f t="shared" si="189"/>
        <v>0</v>
      </c>
      <c r="AN357" s="463" t="str">
        <f t="shared" si="190"/>
        <v/>
      </c>
      <c r="AO357" s="478" t="str">
        <f t="shared" si="191"/>
        <v/>
      </c>
      <c r="AP357" s="478" t="str">
        <f t="shared" si="192"/>
        <v/>
      </c>
      <c r="AQ357" s="478" t="str">
        <f t="shared" si="193"/>
        <v/>
      </c>
    </row>
    <row r="358" spans="1:43" ht="41.25" customHeight="1">
      <c r="A358" s="525" t="s">
        <v>658</v>
      </c>
      <c r="B358" s="524" t="s">
        <v>192</v>
      </c>
      <c r="C358" s="447"/>
      <c r="D358" s="587">
        <f>SUM(D359:D360)</f>
        <v>0</v>
      </c>
      <c r="E358" s="587">
        <f>SUM(E359:E360)</f>
        <v>0</v>
      </c>
      <c r="F358" s="588" t="e">
        <f t="shared" si="203"/>
        <v>#DIV/0!</v>
      </c>
      <c r="G358" s="589">
        <f t="shared" ref="G358:H358" si="209">SUM(G359:G360)</f>
        <v>0</v>
      </c>
      <c r="H358" s="589">
        <f t="shared" si="209"/>
        <v>0</v>
      </c>
      <c r="I358" s="480" t="e">
        <f t="shared" si="204"/>
        <v>#DIV/0!</v>
      </c>
      <c r="J358" s="590"/>
      <c r="K358" s="590"/>
      <c r="L358" s="479">
        <f t="shared" ref="L358:M358" si="210">SUM(L359:L360)</f>
        <v>0</v>
      </c>
      <c r="M358" s="479">
        <f t="shared" si="210"/>
        <v>0</v>
      </c>
      <c r="N358" s="481"/>
      <c r="O358" s="481"/>
      <c r="P358" s="481"/>
      <c r="Q358" s="481"/>
      <c r="R358" s="481"/>
      <c r="S358" s="481"/>
      <c r="T358" s="481"/>
      <c r="U358" s="481"/>
      <c r="V358" s="481"/>
      <c r="W358" s="481"/>
      <c r="X358" s="482"/>
      <c r="Y358" s="483"/>
      <c r="Z358" s="483"/>
      <c r="AA358" s="483"/>
      <c r="AB358" s="483"/>
      <c r="AC358" s="483"/>
      <c r="AD358" s="483"/>
      <c r="AE358" s="483"/>
      <c r="AF358" s="483"/>
      <c r="AG358" s="484"/>
      <c r="AH358" s="519">
        <f>SUM(AH359:AH360)</f>
        <v>0</v>
      </c>
      <c r="AI358" s="477"/>
      <c r="AJ358" s="436"/>
      <c r="AK358" s="578" t="str">
        <f t="shared" si="187"/>
        <v/>
      </c>
      <c r="AL358" s="435" t="str">
        <f t="shared" si="188"/>
        <v/>
      </c>
      <c r="AM358" s="463">
        <f t="shared" si="189"/>
        <v>0</v>
      </c>
      <c r="AN358" s="463" t="str">
        <f t="shared" si="190"/>
        <v/>
      </c>
      <c r="AO358" s="478" t="str">
        <f t="shared" si="191"/>
        <v/>
      </c>
      <c r="AP358" s="478" t="str">
        <f t="shared" si="192"/>
        <v/>
      </c>
      <c r="AQ358" s="478" t="str">
        <f t="shared" si="193"/>
        <v/>
      </c>
    </row>
    <row r="359" spans="1:43" ht="41.25" customHeight="1">
      <c r="A359" s="487" t="s">
        <v>1906</v>
      </c>
      <c r="B359" s="446" t="s">
        <v>193</v>
      </c>
      <c r="C359" s="447"/>
      <c r="D359" s="437"/>
      <c r="E359" s="437"/>
      <c r="F359" s="588" t="e">
        <f t="shared" si="203"/>
        <v>#DIV/0!</v>
      </c>
      <c r="G359" s="438"/>
      <c r="H359" s="438"/>
      <c r="I359" s="480" t="e">
        <f t="shared" si="204"/>
        <v>#DIV/0!</v>
      </c>
      <c r="J359" s="588"/>
      <c r="K359" s="588"/>
      <c r="L359" s="437"/>
      <c r="M359" s="437"/>
      <c r="N359" s="481"/>
      <c r="O359" s="481"/>
      <c r="P359" s="481"/>
      <c r="Q359" s="481"/>
      <c r="R359" s="481"/>
      <c r="S359" s="481"/>
      <c r="T359" s="481"/>
      <c r="U359" s="481"/>
      <c r="V359" s="481"/>
      <c r="W359" s="481"/>
      <c r="X359" s="482"/>
      <c r="Y359" s="483"/>
      <c r="Z359" s="483"/>
      <c r="AA359" s="483"/>
      <c r="AB359" s="483"/>
      <c r="AC359" s="483"/>
      <c r="AD359" s="483"/>
      <c r="AE359" s="483"/>
      <c r="AF359" s="483"/>
      <c r="AG359" s="484"/>
      <c r="AH359" s="436">
        <f t="shared" ref="AH359" si="211">(L359*M359)/100000</f>
        <v>0</v>
      </c>
      <c r="AI359" s="477"/>
      <c r="AJ359" s="436"/>
      <c r="AK359" s="578" t="str">
        <f t="shared" si="187"/>
        <v/>
      </c>
      <c r="AL359" s="435" t="str">
        <f t="shared" si="188"/>
        <v/>
      </c>
      <c r="AM359" s="463">
        <f t="shared" si="189"/>
        <v>0</v>
      </c>
      <c r="AN359" s="463" t="str">
        <f t="shared" si="190"/>
        <v/>
      </c>
      <c r="AO359" s="478" t="str">
        <f t="shared" si="191"/>
        <v/>
      </c>
      <c r="AP359" s="478" t="str">
        <f t="shared" si="192"/>
        <v/>
      </c>
      <c r="AQ359" s="478" t="str">
        <f t="shared" si="193"/>
        <v/>
      </c>
    </row>
    <row r="360" spans="1:43" ht="41.25" customHeight="1">
      <c r="A360" s="525" t="s">
        <v>1907</v>
      </c>
      <c r="B360" s="524" t="s">
        <v>186</v>
      </c>
      <c r="C360" s="447"/>
      <c r="D360" s="587">
        <f>SUM(D361:D364)</f>
        <v>0</v>
      </c>
      <c r="E360" s="587">
        <f>SUM(E361:E364)</f>
        <v>0</v>
      </c>
      <c r="F360" s="590" t="e">
        <f t="shared" si="203"/>
        <v>#DIV/0!</v>
      </c>
      <c r="G360" s="589">
        <f t="shared" ref="G360:H360" si="212">SUM(G361:G364)</f>
        <v>0</v>
      </c>
      <c r="H360" s="589">
        <f t="shared" si="212"/>
        <v>0</v>
      </c>
      <c r="I360" s="489" t="e">
        <f t="shared" si="204"/>
        <v>#DIV/0!</v>
      </c>
      <c r="J360" s="590"/>
      <c r="K360" s="590"/>
      <c r="L360" s="479">
        <f t="shared" ref="L360:M360" si="213">SUM(L361:L364)</f>
        <v>0</v>
      </c>
      <c r="M360" s="479">
        <f t="shared" si="213"/>
        <v>0</v>
      </c>
      <c r="N360" s="490"/>
      <c r="O360" s="490"/>
      <c r="P360" s="490"/>
      <c r="Q360" s="490"/>
      <c r="R360" s="490"/>
      <c r="S360" s="490"/>
      <c r="T360" s="490"/>
      <c r="U360" s="490"/>
      <c r="V360" s="490"/>
      <c r="W360" s="490"/>
      <c r="X360" s="491"/>
      <c r="Y360" s="492"/>
      <c r="Z360" s="492"/>
      <c r="AA360" s="492"/>
      <c r="AB360" s="492"/>
      <c r="AC360" s="492"/>
      <c r="AD360" s="492"/>
      <c r="AE360" s="492"/>
      <c r="AF360" s="492"/>
      <c r="AG360" s="493"/>
      <c r="AH360" s="519">
        <f>SUM(AH361:AH364)</f>
        <v>0</v>
      </c>
      <c r="AI360" s="477"/>
      <c r="AJ360" s="436"/>
      <c r="AK360" s="578" t="str">
        <f t="shared" si="187"/>
        <v/>
      </c>
      <c r="AL360" s="435" t="str">
        <f t="shared" si="188"/>
        <v/>
      </c>
      <c r="AM360" s="463">
        <f t="shared" si="189"/>
        <v>0</v>
      </c>
      <c r="AN360" s="463" t="str">
        <f t="shared" si="190"/>
        <v/>
      </c>
      <c r="AO360" s="478" t="str">
        <f t="shared" si="191"/>
        <v/>
      </c>
      <c r="AP360" s="478" t="str">
        <f t="shared" si="192"/>
        <v/>
      </c>
      <c r="AQ360" s="478" t="str">
        <f t="shared" si="193"/>
        <v/>
      </c>
    </row>
    <row r="361" spans="1:43" ht="41.25" customHeight="1">
      <c r="A361" s="487" t="s">
        <v>2249</v>
      </c>
      <c r="B361" s="457"/>
      <c r="C361" s="447"/>
      <c r="D361" s="437"/>
      <c r="E361" s="437"/>
      <c r="F361" s="588"/>
      <c r="G361" s="438"/>
      <c r="H361" s="438"/>
      <c r="I361" s="480"/>
      <c r="J361" s="588"/>
      <c r="K361" s="588"/>
      <c r="L361" s="437"/>
      <c r="M361" s="437"/>
      <c r="N361" s="481"/>
      <c r="O361" s="481"/>
      <c r="P361" s="481"/>
      <c r="Q361" s="481"/>
      <c r="R361" s="481"/>
      <c r="S361" s="481"/>
      <c r="T361" s="481"/>
      <c r="U361" s="481"/>
      <c r="V361" s="481"/>
      <c r="W361" s="481"/>
      <c r="X361" s="482"/>
      <c r="Y361" s="483"/>
      <c r="Z361" s="483"/>
      <c r="AA361" s="483"/>
      <c r="AB361" s="483"/>
      <c r="AC361" s="483"/>
      <c r="AD361" s="483"/>
      <c r="AE361" s="483"/>
      <c r="AF361" s="483"/>
      <c r="AG361" s="484"/>
      <c r="AH361" s="436">
        <f t="shared" ref="AH361:AH364" si="214">(L361*M361)/100000</f>
        <v>0</v>
      </c>
      <c r="AI361" s="477"/>
      <c r="AJ361" s="436"/>
      <c r="AK361" s="578" t="str">
        <f t="shared" si="187"/>
        <v/>
      </c>
      <c r="AL361" s="435" t="str">
        <f t="shared" si="188"/>
        <v/>
      </c>
      <c r="AM361" s="463">
        <f t="shared" si="189"/>
        <v>0</v>
      </c>
      <c r="AN361" s="463" t="str">
        <f t="shared" si="190"/>
        <v/>
      </c>
      <c r="AO361" s="478" t="str">
        <f t="shared" si="191"/>
        <v/>
      </c>
      <c r="AP361" s="478" t="str">
        <f t="shared" si="192"/>
        <v/>
      </c>
      <c r="AQ361" s="478" t="str">
        <f t="shared" si="193"/>
        <v/>
      </c>
    </row>
    <row r="362" spans="1:43" ht="41.25" customHeight="1">
      <c r="A362" s="487" t="s">
        <v>2250</v>
      </c>
      <c r="B362" s="457"/>
      <c r="C362" s="447"/>
      <c r="D362" s="437"/>
      <c r="E362" s="437"/>
      <c r="F362" s="588"/>
      <c r="G362" s="438"/>
      <c r="H362" s="438"/>
      <c r="I362" s="480"/>
      <c r="J362" s="588"/>
      <c r="K362" s="588"/>
      <c r="L362" s="437"/>
      <c r="M362" s="437"/>
      <c r="N362" s="481"/>
      <c r="O362" s="481"/>
      <c r="P362" s="481"/>
      <c r="Q362" s="481"/>
      <c r="R362" s="481"/>
      <c r="S362" s="481"/>
      <c r="T362" s="481"/>
      <c r="U362" s="481"/>
      <c r="V362" s="481"/>
      <c r="W362" s="481"/>
      <c r="X362" s="482"/>
      <c r="Y362" s="483"/>
      <c r="Z362" s="483"/>
      <c r="AA362" s="483"/>
      <c r="AB362" s="483"/>
      <c r="AC362" s="483"/>
      <c r="AD362" s="483"/>
      <c r="AE362" s="483"/>
      <c r="AF362" s="483"/>
      <c r="AG362" s="484"/>
      <c r="AH362" s="436">
        <f t="shared" si="214"/>
        <v>0</v>
      </c>
      <c r="AI362" s="477"/>
      <c r="AJ362" s="436"/>
      <c r="AK362" s="578"/>
      <c r="AL362" s="435"/>
    </row>
    <row r="363" spans="1:43" ht="41.25" customHeight="1">
      <c r="A363" s="487" t="s">
        <v>2918</v>
      </c>
      <c r="B363" s="457"/>
      <c r="C363" s="447"/>
      <c r="D363" s="437"/>
      <c r="E363" s="437"/>
      <c r="F363" s="588"/>
      <c r="G363" s="438"/>
      <c r="H363" s="438"/>
      <c r="I363" s="480"/>
      <c r="J363" s="588"/>
      <c r="K363" s="588"/>
      <c r="L363" s="437"/>
      <c r="M363" s="437"/>
      <c r="N363" s="481"/>
      <c r="O363" s="481"/>
      <c r="P363" s="481"/>
      <c r="Q363" s="481"/>
      <c r="R363" s="481"/>
      <c r="S363" s="481"/>
      <c r="T363" s="481"/>
      <c r="U363" s="481"/>
      <c r="V363" s="481"/>
      <c r="W363" s="481"/>
      <c r="X363" s="482"/>
      <c r="Y363" s="483"/>
      <c r="Z363" s="483"/>
      <c r="AA363" s="483"/>
      <c r="AB363" s="483"/>
      <c r="AC363" s="483"/>
      <c r="AD363" s="483"/>
      <c r="AE363" s="483"/>
      <c r="AF363" s="483"/>
      <c r="AG363" s="484"/>
      <c r="AH363" s="436">
        <f t="shared" si="214"/>
        <v>0</v>
      </c>
      <c r="AI363" s="477"/>
      <c r="AJ363" s="436"/>
      <c r="AK363" s="578"/>
      <c r="AL363" s="435"/>
    </row>
    <row r="364" spans="1:43" ht="41.25" customHeight="1">
      <c r="A364" s="487" t="s">
        <v>2919</v>
      </c>
      <c r="B364" s="457"/>
      <c r="C364" s="447"/>
      <c r="D364" s="437"/>
      <c r="E364" s="437"/>
      <c r="F364" s="588"/>
      <c r="G364" s="438"/>
      <c r="H364" s="438"/>
      <c r="I364" s="480"/>
      <c r="J364" s="588"/>
      <c r="K364" s="588"/>
      <c r="L364" s="437"/>
      <c r="M364" s="437"/>
      <c r="N364" s="481"/>
      <c r="O364" s="481"/>
      <c r="P364" s="481"/>
      <c r="Q364" s="481"/>
      <c r="R364" s="481"/>
      <c r="S364" s="481"/>
      <c r="T364" s="481"/>
      <c r="U364" s="481"/>
      <c r="V364" s="481"/>
      <c r="W364" s="481"/>
      <c r="X364" s="482"/>
      <c r="Y364" s="483"/>
      <c r="Z364" s="483"/>
      <c r="AA364" s="483"/>
      <c r="AB364" s="483"/>
      <c r="AC364" s="483"/>
      <c r="AD364" s="483"/>
      <c r="AE364" s="483"/>
      <c r="AF364" s="483"/>
      <c r="AG364" s="484"/>
      <c r="AH364" s="436">
        <f t="shared" si="214"/>
        <v>0</v>
      </c>
      <c r="AI364" s="477"/>
      <c r="AJ364" s="436"/>
      <c r="AK364" s="578" t="str">
        <f t="shared" si="187"/>
        <v/>
      </c>
      <c r="AL364" s="435" t="str">
        <f t="shared" si="188"/>
        <v/>
      </c>
      <c r="AM364" s="463">
        <f t="shared" si="189"/>
        <v>0</v>
      </c>
      <c r="AN364" s="463" t="str">
        <f t="shared" si="190"/>
        <v/>
      </c>
      <c r="AO364" s="478" t="str">
        <f t="shared" si="191"/>
        <v/>
      </c>
      <c r="AP364" s="478" t="str">
        <f t="shared" si="192"/>
        <v/>
      </c>
      <c r="AQ364" s="478" t="str">
        <f t="shared" si="193"/>
        <v/>
      </c>
    </row>
    <row r="365" spans="1:43" s="563" customFormat="1" ht="41.25" customHeight="1">
      <c r="A365" s="530" t="s">
        <v>659</v>
      </c>
      <c r="B365" s="531" t="s">
        <v>194</v>
      </c>
      <c r="C365" s="448"/>
      <c r="D365" s="584">
        <f>D366+D371+D375+D379+D382+D386+D387+D398+D399</f>
        <v>0</v>
      </c>
      <c r="E365" s="584">
        <f>E366+E371+E375+E379+E382+E386+E387+E398+E399</f>
        <v>0</v>
      </c>
      <c r="F365" s="585" t="e">
        <f t="shared" si="203"/>
        <v>#DIV/0!</v>
      </c>
      <c r="G365" s="586">
        <f t="shared" ref="G365:H365" si="215">G366+G371+G375+G379+G382+G386+G387+G398+G399</f>
        <v>0</v>
      </c>
      <c r="H365" s="586">
        <f t="shared" si="215"/>
        <v>0</v>
      </c>
      <c r="I365" s="472" t="e">
        <f t="shared" si="204"/>
        <v>#DIV/0!</v>
      </c>
      <c r="J365" s="780"/>
      <c r="K365" s="780"/>
      <c r="L365" s="471">
        <f t="shared" ref="L365:M365" si="216">L366+L371+L375+L379+L382+L386+L387+L398+L399</f>
        <v>0</v>
      </c>
      <c r="M365" s="471">
        <f t="shared" si="216"/>
        <v>0</v>
      </c>
      <c r="N365" s="473"/>
      <c r="O365" s="473"/>
      <c r="P365" s="473"/>
      <c r="Q365" s="473"/>
      <c r="R365" s="473"/>
      <c r="S365" s="473"/>
      <c r="T365" s="473"/>
      <c r="U365" s="473"/>
      <c r="V365" s="473"/>
      <c r="W365" s="473"/>
      <c r="X365" s="474"/>
      <c r="Y365" s="475"/>
      <c r="Z365" s="475"/>
      <c r="AA365" s="475"/>
      <c r="AB365" s="475"/>
      <c r="AC365" s="475"/>
      <c r="AD365" s="475"/>
      <c r="AE365" s="475"/>
      <c r="AF365" s="475"/>
      <c r="AG365" s="476"/>
      <c r="AH365" s="521">
        <f>AH366+AH371+AH375+AH379+AH382+AH386+AH387+AH398+AH399</f>
        <v>0</v>
      </c>
      <c r="AI365" s="494"/>
      <c r="AJ365" s="783" t="s">
        <v>3041</v>
      </c>
      <c r="AK365" s="578" t="str">
        <f t="shared" si="187"/>
        <v/>
      </c>
      <c r="AL365" s="435" t="str">
        <f t="shared" si="188"/>
        <v/>
      </c>
      <c r="AM365" s="463">
        <f t="shared" si="189"/>
        <v>0</v>
      </c>
      <c r="AN365" s="463" t="str">
        <f t="shared" si="190"/>
        <v/>
      </c>
      <c r="AO365" s="478" t="str">
        <f t="shared" si="191"/>
        <v/>
      </c>
      <c r="AP365" s="478" t="str">
        <f t="shared" si="192"/>
        <v/>
      </c>
      <c r="AQ365" s="478" t="str">
        <f t="shared" si="193"/>
        <v/>
      </c>
    </row>
    <row r="366" spans="1:43" ht="41.25" customHeight="1">
      <c r="A366" s="525" t="s">
        <v>660</v>
      </c>
      <c r="B366" s="524" t="s">
        <v>195</v>
      </c>
      <c r="C366" s="447"/>
      <c r="D366" s="587">
        <f>SUM(D367:D370)</f>
        <v>0</v>
      </c>
      <c r="E366" s="587">
        <f>SUM(E367:E370)</f>
        <v>0</v>
      </c>
      <c r="F366" s="588" t="e">
        <f t="shared" si="203"/>
        <v>#DIV/0!</v>
      </c>
      <c r="G366" s="589">
        <f t="shared" ref="G366:H366" si="217">SUM(G367:G370)</f>
        <v>0</v>
      </c>
      <c r="H366" s="589">
        <f t="shared" si="217"/>
        <v>0</v>
      </c>
      <c r="I366" s="480" t="e">
        <f t="shared" si="204"/>
        <v>#DIV/0!</v>
      </c>
      <c r="J366" s="590"/>
      <c r="K366" s="590"/>
      <c r="L366" s="479">
        <f t="shared" ref="L366:M366" si="218">SUM(L367:L370)</f>
        <v>0</v>
      </c>
      <c r="M366" s="479">
        <f t="shared" si="218"/>
        <v>0</v>
      </c>
      <c r="N366" s="481"/>
      <c r="O366" s="481"/>
      <c r="P366" s="481"/>
      <c r="Q366" s="481"/>
      <c r="R366" s="481"/>
      <c r="S366" s="481"/>
      <c r="T366" s="481"/>
      <c r="U366" s="481"/>
      <c r="V366" s="481"/>
      <c r="W366" s="481"/>
      <c r="X366" s="482"/>
      <c r="Y366" s="483"/>
      <c r="Z366" s="483"/>
      <c r="AA366" s="483"/>
      <c r="AB366" s="483"/>
      <c r="AC366" s="483"/>
      <c r="AD366" s="483"/>
      <c r="AE366" s="483"/>
      <c r="AF366" s="483"/>
      <c r="AG366" s="484"/>
      <c r="AH366" s="519">
        <f>SUM(AH367:AH370)</f>
        <v>0</v>
      </c>
      <c r="AI366" s="477"/>
      <c r="AJ366" s="436"/>
      <c r="AK366" s="578" t="str">
        <f t="shared" si="187"/>
        <v/>
      </c>
      <c r="AL366" s="435" t="str">
        <f t="shared" si="188"/>
        <v/>
      </c>
      <c r="AM366" s="463">
        <f t="shared" si="189"/>
        <v>0</v>
      </c>
      <c r="AN366" s="463" t="str">
        <f t="shared" si="190"/>
        <v/>
      </c>
      <c r="AO366" s="478" t="str">
        <f t="shared" si="191"/>
        <v/>
      </c>
      <c r="AP366" s="478" t="str">
        <f t="shared" si="192"/>
        <v/>
      </c>
      <c r="AQ366" s="478" t="str">
        <f t="shared" si="193"/>
        <v/>
      </c>
    </row>
    <row r="367" spans="1:43" ht="41.25" customHeight="1">
      <c r="A367" s="487" t="s">
        <v>1908</v>
      </c>
      <c r="B367" s="446" t="s">
        <v>196</v>
      </c>
      <c r="C367" s="447"/>
      <c r="D367" s="437"/>
      <c r="E367" s="437"/>
      <c r="F367" s="588" t="e">
        <f t="shared" si="203"/>
        <v>#DIV/0!</v>
      </c>
      <c r="G367" s="438"/>
      <c r="H367" s="438"/>
      <c r="I367" s="480" t="e">
        <f t="shared" si="204"/>
        <v>#DIV/0!</v>
      </c>
      <c r="J367" s="588"/>
      <c r="K367" s="588"/>
      <c r="L367" s="437"/>
      <c r="M367" s="437"/>
      <c r="N367" s="481"/>
      <c r="O367" s="481"/>
      <c r="P367" s="481"/>
      <c r="Q367" s="481"/>
      <c r="R367" s="481"/>
      <c r="S367" s="481"/>
      <c r="T367" s="481"/>
      <c r="U367" s="481"/>
      <c r="V367" s="481"/>
      <c r="W367" s="481"/>
      <c r="X367" s="482"/>
      <c r="Y367" s="483"/>
      <c r="Z367" s="483"/>
      <c r="AA367" s="483"/>
      <c r="AB367" s="483"/>
      <c r="AC367" s="483"/>
      <c r="AD367" s="483"/>
      <c r="AE367" s="483"/>
      <c r="AF367" s="483"/>
      <c r="AG367" s="484"/>
      <c r="AH367" s="436">
        <f t="shared" ref="AH367:AH370" si="219">(L367*M367)/100000</f>
        <v>0</v>
      </c>
      <c r="AI367" s="477"/>
      <c r="AJ367" s="436"/>
      <c r="AK367" s="578" t="str">
        <f t="shared" si="187"/>
        <v/>
      </c>
      <c r="AL367" s="435" t="str">
        <f t="shared" si="188"/>
        <v/>
      </c>
      <c r="AM367" s="463">
        <f t="shared" si="189"/>
        <v>0</v>
      </c>
      <c r="AN367" s="463" t="str">
        <f t="shared" si="190"/>
        <v/>
      </c>
      <c r="AO367" s="478" t="str">
        <f t="shared" si="191"/>
        <v/>
      </c>
      <c r="AP367" s="478" t="str">
        <f t="shared" si="192"/>
        <v/>
      </c>
      <c r="AQ367" s="478" t="str">
        <f t="shared" si="193"/>
        <v/>
      </c>
    </row>
    <row r="368" spans="1:43" ht="41.25" customHeight="1">
      <c r="A368" s="487" t="s">
        <v>1909</v>
      </c>
      <c r="B368" s="446" t="s">
        <v>197</v>
      </c>
      <c r="C368" s="447"/>
      <c r="D368" s="437"/>
      <c r="E368" s="437"/>
      <c r="F368" s="588" t="e">
        <f t="shared" si="203"/>
        <v>#DIV/0!</v>
      </c>
      <c r="G368" s="438"/>
      <c r="H368" s="438"/>
      <c r="I368" s="480" t="e">
        <f t="shared" si="204"/>
        <v>#DIV/0!</v>
      </c>
      <c r="J368" s="588"/>
      <c r="K368" s="588"/>
      <c r="L368" s="437"/>
      <c r="M368" s="437"/>
      <c r="N368" s="481"/>
      <c r="O368" s="481"/>
      <c r="P368" s="481"/>
      <c r="Q368" s="481"/>
      <c r="R368" s="481"/>
      <c r="S368" s="481"/>
      <c r="T368" s="481"/>
      <c r="U368" s="481"/>
      <c r="V368" s="481"/>
      <c r="W368" s="481"/>
      <c r="X368" s="482"/>
      <c r="Y368" s="483"/>
      <c r="Z368" s="483"/>
      <c r="AA368" s="483"/>
      <c r="AB368" s="483"/>
      <c r="AC368" s="483"/>
      <c r="AD368" s="483"/>
      <c r="AE368" s="483"/>
      <c r="AF368" s="483"/>
      <c r="AG368" s="484"/>
      <c r="AH368" s="436">
        <f t="shared" si="219"/>
        <v>0</v>
      </c>
      <c r="AI368" s="477"/>
      <c r="AJ368" s="436"/>
      <c r="AK368" s="578" t="str">
        <f t="shared" si="187"/>
        <v/>
      </c>
      <c r="AL368" s="435" t="str">
        <f t="shared" si="188"/>
        <v/>
      </c>
      <c r="AM368" s="463">
        <f t="shared" si="189"/>
        <v>0</v>
      </c>
      <c r="AN368" s="463" t="str">
        <f t="shared" si="190"/>
        <v/>
      </c>
      <c r="AO368" s="478" t="str">
        <f t="shared" si="191"/>
        <v/>
      </c>
      <c r="AP368" s="478" t="str">
        <f t="shared" si="192"/>
        <v/>
      </c>
      <c r="AQ368" s="478" t="str">
        <f t="shared" si="193"/>
        <v/>
      </c>
    </row>
    <row r="369" spans="1:43" ht="41.25" customHeight="1">
      <c r="A369" s="487" t="s">
        <v>1910</v>
      </c>
      <c r="B369" s="446" t="s">
        <v>199</v>
      </c>
      <c r="C369" s="447"/>
      <c r="D369" s="437"/>
      <c r="E369" s="437"/>
      <c r="F369" s="588" t="e">
        <f t="shared" si="203"/>
        <v>#DIV/0!</v>
      </c>
      <c r="G369" s="438"/>
      <c r="H369" s="438"/>
      <c r="I369" s="480" t="e">
        <f t="shared" si="204"/>
        <v>#DIV/0!</v>
      </c>
      <c r="J369" s="588"/>
      <c r="K369" s="588"/>
      <c r="L369" s="437"/>
      <c r="M369" s="437"/>
      <c r="N369" s="481"/>
      <c r="O369" s="481"/>
      <c r="P369" s="481"/>
      <c r="Q369" s="481"/>
      <c r="R369" s="481"/>
      <c r="S369" s="481"/>
      <c r="T369" s="481"/>
      <c r="U369" s="481"/>
      <c r="V369" s="481"/>
      <c r="W369" s="481"/>
      <c r="X369" s="482"/>
      <c r="Y369" s="483"/>
      <c r="Z369" s="483"/>
      <c r="AA369" s="483"/>
      <c r="AB369" s="483"/>
      <c r="AC369" s="483"/>
      <c r="AD369" s="483"/>
      <c r="AE369" s="483"/>
      <c r="AF369" s="483"/>
      <c r="AG369" s="484"/>
      <c r="AH369" s="436">
        <f t="shared" si="219"/>
        <v>0</v>
      </c>
      <c r="AI369" s="477"/>
      <c r="AJ369" s="436"/>
      <c r="AK369" s="578" t="str">
        <f t="shared" si="187"/>
        <v/>
      </c>
      <c r="AL369" s="435" t="str">
        <f t="shared" si="188"/>
        <v/>
      </c>
      <c r="AM369" s="463">
        <f t="shared" si="189"/>
        <v>0</v>
      </c>
      <c r="AN369" s="463" t="str">
        <f t="shared" si="190"/>
        <v/>
      </c>
      <c r="AO369" s="478" t="str">
        <f t="shared" si="191"/>
        <v/>
      </c>
      <c r="AP369" s="478" t="str">
        <f t="shared" si="192"/>
        <v/>
      </c>
      <c r="AQ369" s="478" t="str">
        <f t="shared" si="193"/>
        <v/>
      </c>
    </row>
    <row r="370" spans="1:43" ht="41.25" customHeight="1">
      <c r="A370" s="487" t="s">
        <v>1911</v>
      </c>
      <c r="B370" s="446" t="s">
        <v>200</v>
      </c>
      <c r="C370" s="447"/>
      <c r="D370" s="437"/>
      <c r="E370" s="437"/>
      <c r="F370" s="588" t="e">
        <f t="shared" si="203"/>
        <v>#DIV/0!</v>
      </c>
      <c r="G370" s="438"/>
      <c r="H370" s="438"/>
      <c r="I370" s="480" t="e">
        <f t="shared" si="204"/>
        <v>#DIV/0!</v>
      </c>
      <c r="J370" s="588"/>
      <c r="K370" s="588"/>
      <c r="L370" s="437"/>
      <c r="M370" s="437"/>
      <c r="N370" s="481"/>
      <c r="O370" s="481"/>
      <c r="P370" s="481"/>
      <c r="Q370" s="481"/>
      <c r="R370" s="481"/>
      <c r="S370" s="481"/>
      <c r="T370" s="481"/>
      <c r="U370" s="481"/>
      <c r="V370" s="481"/>
      <c r="W370" s="481"/>
      <c r="X370" s="482"/>
      <c r="Y370" s="483"/>
      <c r="Z370" s="483"/>
      <c r="AA370" s="483"/>
      <c r="AB370" s="483"/>
      <c r="AC370" s="483"/>
      <c r="AD370" s="483"/>
      <c r="AE370" s="483"/>
      <c r="AF370" s="483"/>
      <c r="AG370" s="484"/>
      <c r="AH370" s="436">
        <f t="shared" si="219"/>
        <v>0</v>
      </c>
      <c r="AI370" s="477"/>
      <c r="AJ370" s="436"/>
      <c r="AK370" s="578" t="str">
        <f t="shared" si="187"/>
        <v/>
      </c>
      <c r="AL370" s="435" t="str">
        <f t="shared" si="188"/>
        <v/>
      </c>
      <c r="AM370" s="463">
        <f t="shared" si="189"/>
        <v>0</v>
      </c>
      <c r="AN370" s="463" t="str">
        <f t="shared" si="190"/>
        <v/>
      </c>
      <c r="AO370" s="478" t="str">
        <f t="shared" si="191"/>
        <v/>
      </c>
      <c r="AP370" s="478" t="str">
        <f t="shared" si="192"/>
        <v/>
      </c>
      <c r="AQ370" s="478" t="str">
        <f t="shared" si="193"/>
        <v/>
      </c>
    </row>
    <row r="371" spans="1:43" ht="41.25" customHeight="1">
      <c r="A371" s="525" t="s">
        <v>662</v>
      </c>
      <c r="B371" s="524" t="s">
        <v>201</v>
      </c>
      <c r="C371" s="447"/>
      <c r="D371" s="587">
        <f>SUM(D372:D374)</f>
        <v>0</v>
      </c>
      <c r="E371" s="587">
        <f>SUM(E372:E374)</f>
        <v>0</v>
      </c>
      <c r="F371" s="588" t="e">
        <f t="shared" si="203"/>
        <v>#DIV/0!</v>
      </c>
      <c r="G371" s="589">
        <f t="shared" ref="G371:H371" si="220">SUM(G372:G374)</f>
        <v>0</v>
      </c>
      <c r="H371" s="589">
        <f t="shared" si="220"/>
        <v>0</v>
      </c>
      <c r="I371" s="480" t="e">
        <f t="shared" si="204"/>
        <v>#DIV/0!</v>
      </c>
      <c r="J371" s="590"/>
      <c r="K371" s="590"/>
      <c r="L371" s="479">
        <f t="shared" ref="L371:M371" si="221">SUM(L372:L374)</f>
        <v>0</v>
      </c>
      <c r="M371" s="479">
        <f t="shared" si="221"/>
        <v>0</v>
      </c>
      <c r="N371" s="481"/>
      <c r="O371" s="481"/>
      <c r="P371" s="481"/>
      <c r="Q371" s="481"/>
      <c r="R371" s="481"/>
      <c r="S371" s="481"/>
      <c r="T371" s="481"/>
      <c r="U371" s="481"/>
      <c r="V371" s="481"/>
      <c r="W371" s="481"/>
      <c r="X371" s="482"/>
      <c r="Y371" s="483"/>
      <c r="Z371" s="483"/>
      <c r="AA371" s="483"/>
      <c r="AB371" s="483"/>
      <c r="AC371" s="483"/>
      <c r="AD371" s="483"/>
      <c r="AE371" s="483"/>
      <c r="AF371" s="483"/>
      <c r="AG371" s="484"/>
      <c r="AH371" s="519">
        <f>SUM(AH372:AH374)</f>
        <v>0</v>
      </c>
      <c r="AI371" s="477"/>
      <c r="AJ371" s="436"/>
      <c r="AK371" s="578" t="str">
        <f t="shared" si="187"/>
        <v/>
      </c>
      <c r="AL371" s="435" t="str">
        <f t="shared" si="188"/>
        <v/>
      </c>
      <c r="AM371" s="463">
        <f t="shared" si="189"/>
        <v>0</v>
      </c>
      <c r="AN371" s="463" t="str">
        <f t="shared" si="190"/>
        <v/>
      </c>
      <c r="AO371" s="478" t="str">
        <f t="shared" si="191"/>
        <v/>
      </c>
      <c r="AP371" s="478" t="str">
        <f t="shared" si="192"/>
        <v/>
      </c>
      <c r="AQ371" s="478" t="str">
        <f t="shared" si="193"/>
        <v/>
      </c>
    </row>
    <row r="372" spans="1:43" ht="41.25" customHeight="1">
      <c r="A372" s="487" t="s">
        <v>1912</v>
      </c>
      <c r="B372" s="446" t="s">
        <v>202</v>
      </c>
      <c r="C372" s="447"/>
      <c r="D372" s="437"/>
      <c r="E372" s="437"/>
      <c r="F372" s="588" t="e">
        <f t="shared" si="203"/>
        <v>#DIV/0!</v>
      </c>
      <c r="G372" s="438"/>
      <c r="H372" s="438"/>
      <c r="I372" s="480" t="e">
        <f t="shared" si="204"/>
        <v>#DIV/0!</v>
      </c>
      <c r="J372" s="588"/>
      <c r="K372" s="588"/>
      <c r="L372" s="437"/>
      <c r="M372" s="437"/>
      <c r="N372" s="481"/>
      <c r="O372" s="481"/>
      <c r="P372" s="481"/>
      <c r="Q372" s="481"/>
      <c r="R372" s="481"/>
      <c r="S372" s="481"/>
      <c r="T372" s="481"/>
      <c r="U372" s="481"/>
      <c r="V372" s="481"/>
      <c r="W372" s="481"/>
      <c r="X372" s="482"/>
      <c r="Y372" s="483"/>
      <c r="Z372" s="483"/>
      <c r="AA372" s="483"/>
      <c r="AB372" s="483"/>
      <c r="AC372" s="483"/>
      <c r="AD372" s="483"/>
      <c r="AE372" s="483"/>
      <c r="AF372" s="483"/>
      <c r="AG372" s="484"/>
      <c r="AH372" s="436">
        <f t="shared" ref="AH372:AH374" si="222">(L372*M372)/100000</f>
        <v>0</v>
      </c>
      <c r="AI372" s="477"/>
      <c r="AJ372" s="436"/>
      <c r="AK372" s="578" t="str">
        <f t="shared" si="187"/>
        <v/>
      </c>
      <c r="AL372" s="435" t="str">
        <f t="shared" si="188"/>
        <v/>
      </c>
      <c r="AM372" s="463">
        <f t="shared" si="189"/>
        <v>0</v>
      </c>
      <c r="AN372" s="463" t="str">
        <f t="shared" si="190"/>
        <v/>
      </c>
      <c r="AO372" s="478" t="str">
        <f t="shared" si="191"/>
        <v/>
      </c>
      <c r="AP372" s="478" t="str">
        <f t="shared" si="192"/>
        <v/>
      </c>
      <c r="AQ372" s="478" t="str">
        <f t="shared" si="193"/>
        <v/>
      </c>
    </row>
    <row r="373" spans="1:43" ht="41.25" customHeight="1">
      <c r="A373" s="487" t="s">
        <v>1913</v>
      </c>
      <c r="B373" s="446" t="s">
        <v>203</v>
      </c>
      <c r="C373" s="447"/>
      <c r="D373" s="437"/>
      <c r="E373" s="437"/>
      <c r="F373" s="588" t="e">
        <f t="shared" si="203"/>
        <v>#DIV/0!</v>
      </c>
      <c r="G373" s="438"/>
      <c r="H373" s="438"/>
      <c r="I373" s="480" t="e">
        <f t="shared" si="204"/>
        <v>#DIV/0!</v>
      </c>
      <c r="J373" s="588"/>
      <c r="K373" s="588"/>
      <c r="L373" s="437"/>
      <c r="M373" s="437"/>
      <c r="N373" s="481"/>
      <c r="O373" s="481"/>
      <c r="P373" s="481"/>
      <c r="Q373" s="481"/>
      <c r="R373" s="481"/>
      <c r="S373" s="481"/>
      <c r="T373" s="481"/>
      <c r="U373" s="481"/>
      <c r="V373" s="481"/>
      <c r="W373" s="481"/>
      <c r="X373" s="482"/>
      <c r="Y373" s="483"/>
      <c r="Z373" s="483"/>
      <c r="AA373" s="483"/>
      <c r="AB373" s="483"/>
      <c r="AC373" s="483"/>
      <c r="AD373" s="483"/>
      <c r="AE373" s="483"/>
      <c r="AF373" s="483"/>
      <c r="AG373" s="484"/>
      <c r="AH373" s="436">
        <f t="shared" si="222"/>
        <v>0</v>
      </c>
      <c r="AI373" s="477"/>
      <c r="AJ373" s="436"/>
      <c r="AK373" s="578" t="str">
        <f t="shared" si="187"/>
        <v/>
      </c>
      <c r="AL373" s="435" t="str">
        <f t="shared" si="188"/>
        <v/>
      </c>
      <c r="AM373" s="463">
        <f t="shared" si="189"/>
        <v>0</v>
      </c>
      <c r="AN373" s="463" t="str">
        <f t="shared" si="190"/>
        <v/>
      </c>
      <c r="AO373" s="478" t="str">
        <f t="shared" si="191"/>
        <v/>
      </c>
      <c r="AP373" s="478" t="str">
        <f t="shared" si="192"/>
        <v/>
      </c>
      <c r="AQ373" s="478" t="str">
        <f t="shared" si="193"/>
        <v/>
      </c>
    </row>
    <row r="374" spans="1:43" ht="41.25" customHeight="1">
      <c r="A374" s="487" t="s">
        <v>1914</v>
      </c>
      <c r="B374" s="446" t="s">
        <v>204</v>
      </c>
      <c r="C374" s="447"/>
      <c r="D374" s="437"/>
      <c r="E374" s="437"/>
      <c r="F374" s="588" t="e">
        <f t="shared" si="203"/>
        <v>#DIV/0!</v>
      </c>
      <c r="G374" s="438"/>
      <c r="H374" s="438"/>
      <c r="I374" s="480" t="e">
        <f t="shared" si="204"/>
        <v>#DIV/0!</v>
      </c>
      <c r="J374" s="588"/>
      <c r="K374" s="588"/>
      <c r="L374" s="437"/>
      <c r="M374" s="437"/>
      <c r="N374" s="481"/>
      <c r="O374" s="481"/>
      <c r="P374" s="481"/>
      <c r="Q374" s="481"/>
      <c r="R374" s="481"/>
      <c r="S374" s="481"/>
      <c r="T374" s="481"/>
      <c r="U374" s="481"/>
      <c r="V374" s="481"/>
      <c r="W374" s="481"/>
      <c r="X374" s="482"/>
      <c r="Y374" s="483"/>
      <c r="Z374" s="483"/>
      <c r="AA374" s="483"/>
      <c r="AB374" s="483"/>
      <c r="AC374" s="483"/>
      <c r="AD374" s="483"/>
      <c r="AE374" s="483"/>
      <c r="AF374" s="483"/>
      <c r="AG374" s="484"/>
      <c r="AH374" s="436">
        <f t="shared" si="222"/>
        <v>0</v>
      </c>
      <c r="AI374" s="477"/>
      <c r="AJ374" s="436"/>
      <c r="AK374" s="578" t="str">
        <f t="shared" si="187"/>
        <v/>
      </c>
      <c r="AL374" s="435" t="str">
        <f t="shared" si="188"/>
        <v/>
      </c>
      <c r="AM374" s="463">
        <f t="shared" si="189"/>
        <v>0</v>
      </c>
      <c r="AN374" s="463" t="str">
        <f t="shared" si="190"/>
        <v/>
      </c>
      <c r="AO374" s="478" t="str">
        <f t="shared" si="191"/>
        <v/>
      </c>
      <c r="AP374" s="478" t="str">
        <f t="shared" si="192"/>
        <v/>
      </c>
      <c r="AQ374" s="478" t="str">
        <f t="shared" si="193"/>
        <v/>
      </c>
    </row>
    <row r="375" spans="1:43" ht="41.25" customHeight="1">
      <c r="A375" s="525" t="s">
        <v>663</v>
      </c>
      <c r="B375" s="524" t="s">
        <v>1694</v>
      </c>
      <c r="C375" s="447"/>
      <c r="D375" s="587">
        <f>SUM(D376:D378)</f>
        <v>0</v>
      </c>
      <c r="E375" s="587">
        <f>SUM(E376:E378)</f>
        <v>0</v>
      </c>
      <c r="F375" s="588" t="e">
        <f t="shared" si="203"/>
        <v>#DIV/0!</v>
      </c>
      <c r="G375" s="589">
        <f t="shared" ref="G375:H375" si="223">SUM(G376:G378)</f>
        <v>0</v>
      </c>
      <c r="H375" s="589">
        <f t="shared" si="223"/>
        <v>0</v>
      </c>
      <c r="I375" s="480" t="e">
        <f t="shared" si="204"/>
        <v>#DIV/0!</v>
      </c>
      <c r="J375" s="590"/>
      <c r="K375" s="590"/>
      <c r="L375" s="479">
        <f t="shared" ref="L375:M375" si="224">SUM(L376:L378)</f>
        <v>0</v>
      </c>
      <c r="M375" s="479">
        <f t="shared" si="224"/>
        <v>0</v>
      </c>
      <c r="N375" s="481"/>
      <c r="O375" s="481"/>
      <c r="P375" s="481"/>
      <c r="Q375" s="481"/>
      <c r="R375" s="481"/>
      <c r="S375" s="481"/>
      <c r="T375" s="481"/>
      <c r="U375" s="481"/>
      <c r="V375" s="481"/>
      <c r="W375" s="481"/>
      <c r="X375" s="482"/>
      <c r="Y375" s="483"/>
      <c r="Z375" s="483"/>
      <c r="AA375" s="483"/>
      <c r="AB375" s="483"/>
      <c r="AC375" s="483"/>
      <c r="AD375" s="483"/>
      <c r="AE375" s="483"/>
      <c r="AF375" s="483"/>
      <c r="AG375" s="484"/>
      <c r="AH375" s="519">
        <f>SUM(AH376:AH378)</f>
        <v>0</v>
      </c>
      <c r="AI375" s="477"/>
      <c r="AJ375" s="436"/>
      <c r="AK375" s="578" t="str">
        <f t="shared" si="187"/>
        <v/>
      </c>
      <c r="AL375" s="435" t="str">
        <f t="shared" si="188"/>
        <v/>
      </c>
      <c r="AM375" s="463">
        <f t="shared" si="189"/>
        <v>0</v>
      </c>
      <c r="AN375" s="463" t="str">
        <f t="shared" si="190"/>
        <v/>
      </c>
      <c r="AO375" s="478" t="str">
        <f t="shared" si="191"/>
        <v/>
      </c>
      <c r="AP375" s="478" t="str">
        <f t="shared" si="192"/>
        <v/>
      </c>
      <c r="AQ375" s="478" t="str">
        <f t="shared" si="193"/>
        <v/>
      </c>
    </row>
    <row r="376" spans="1:43" ht="41.25" customHeight="1">
      <c r="A376" s="487" t="s">
        <v>1915</v>
      </c>
      <c r="B376" s="446" t="s">
        <v>205</v>
      </c>
      <c r="C376" s="447"/>
      <c r="D376" s="437"/>
      <c r="E376" s="437"/>
      <c r="F376" s="588" t="e">
        <f t="shared" si="203"/>
        <v>#DIV/0!</v>
      </c>
      <c r="G376" s="438"/>
      <c r="H376" s="438"/>
      <c r="I376" s="480" t="e">
        <f t="shared" si="204"/>
        <v>#DIV/0!</v>
      </c>
      <c r="J376" s="588"/>
      <c r="K376" s="588"/>
      <c r="L376" s="437"/>
      <c r="M376" s="437"/>
      <c r="N376" s="481"/>
      <c r="O376" s="481"/>
      <c r="P376" s="481"/>
      <c r="Q376" s="481"/>
      <c r="R376" s="481"/>
      <c r="S376" s="481"/>
      <c r="T376" s="481"/>
      <c r="U376" s="481"/>
      <c r="V376" s="481"/>
      <c r="W376" s="481"/>
      <c r="X376" s="482"/>
      <c r="Y376" s="483"/>
      <c r="Z376" s="483"/>
      <c r="AA376" s="483"/>
      <c r="AB376" s="483"/>
      <c r="AC376" s="483"/>
      <c r="AD376" s="483"/>
      <c r="AE376" s="483"/>
      <c r="AF376" s="483"/>
      <c r="AG376" s="484"/>
      <c r="AH376" s="436">
        <f t="shared" ref="AH376:AH378" si="225">(L376*M376)/100000</f>
        <v>0</v>
      </c>
      <c r="AI376" s="477"/>
      <c r="AJ376" s="436"/>
      <c r="AK376" s="578" t="str">
        <f t="shared" si="187"/>
        <v/>
      </c>
      <c r="AL376" s="435" t="str">
        <f t="shared" si="188"/>
        <v/>
      </c>
      <c r="AM376" s="463">
        <f t="shared" si="189"/>
        <v>0</v>
      </c>
      <c r="AN376" s="463" t="str">
        <f t="shared" si="190"/>
        <v/>
      </c>
      <c r="AO376" s="478" t="str">
        <f t="shared" si="191"/>
        <v/>
      </c>
      <c r="AP376" s="478" t="str">
        <f t="shared" si="192"/>
        <v/>
      </c>
      <c r="AQ376" s="478" t="str">
        <f t="shared" si="193"/>
        <v/>
      </c>
    </row>
    <row r="377" spans="1:43" ht="41.25" customHeight="1">
      <c r="A377" s="487" t="s">
        <v>1916</v>
      </c>
      <c r="B377" s="446" t="s">
        <v>206</v>
      </c>
      <c r="C377" s="447"/>
      <c r="D377" s="437"/>
      <c r="E377" s="437"/>
      <c r="F377" s="588" t="e">
        <f t="shared" si="203"/>
        <v>#DIV/0!</v>
      </c>
      <c r="G377" s="438"/>
      <c r="H377" s="438"/>
      <c r="I377" s="480" t="e">
        <f t="shared" si="204"/>
        <v>#DIV/0!</v>
      </c>
      <c r="J377" s="588"/>
      <c r="K377" s="588"/>
      <c r="L377" s="437"/>
      <c r="M377" s="437"/>
      <c r="N377" s="481"/>
      <c r="O377" s="481"/>
      <c r="P377" s="481"/>
      <c r="Q377" s="481"/>
      <c r="R377" s="481"/>
      <c r="S377" s="481"/>
      <c r="T377" s="481"/>
      <c r="U377" s="481"/>
      <c r="V377" s="481"/>
      <c r="W377" s="481"/>
      <c r="X377" s="482"/>
      <c r="Y377" s="483"/>
      <c r="Z377" s="483"/>
      <c r="AA377" s="483"/>
      <c r="AB377" s="483"/>
      <c r="AC377" s="483"/>
      <c r="AD377" s="483"/>
      <c r="AE377" s="483"/>
      <c r="AF377" s="483"/>
      <c r="AG377" s="484"/>
      <c r="AH377" s="436">
        <f t="shared" si="225"/>
        <v>0</v>
      </c>
      <c r="AI377" s="477"/>
      <c r="AJ377" s="436"/>
      <c r="AK377" s="578" t="str">
        <f t="shared" si="187"/>
        <v/>
      </c>
      <c r="AL377" s="435" t="str">
        <f t="shared" si="188"/>
        <v/>
      </c>
      <c r="AM377" s="463">
        <f t="shared" si="189"/>
        <v>0</v>
      </c>
      <c r="AN377" s="463" t="str">
        <f t="shared" si="190"/>
        <v/>
      </c>
      <c r="AO377" s="478" t="str">
        <f t="shared" si="191"/>
        <v/>
      </c>
      <c r="AP377" s="478" t="str">
        <f t="shared" si="192"/>
        <v/>
      </c>
      <c r="AQ377" s="478" t="str">
        <f t="shared" si="193"/>
        <v/>
      </c>
    </row>
    <row r="378" spans="1:43" ht="41.25" customHeight="1">
      <c r="A378" s="487" t="s">
        <v>1917</v>
      </c>
      <c r="B378" s="446" t="s">
        <v>207</v>
      </c>
      <c r="C378" s="447"/>
      <c r="D378" s="437"/>
      <c r="E378" s="437"/>
      <c r="F378" s="588" t="e">
        <f t="shared" si="203"/>
        <v>#DIV/0!</v>
      </c>
      <c r="G378" s="438"/>
      <c r="H378" s="438"/>
      <c r="I378" s="480" t="e">
        <f t="shared" si="204"/>
        <v>#DIV/0!</v>
      </c>
      <c r="J378" s="588"/>
      <c r="K378" s="588"/>
      <c r="L378" s="437"/>
      <c r="M378" s="437"/>
      <c r="N378" s="481"/>
      <c r="O378" s="481"/>
      <c r="P378" s="481"/>
      <c r="Q378" s="481"/>
      <c r="R378" s="481"/>
      <c r="S378" s="481"/>
      <c r="T378" s="481"/>
      <c r="U378" s="481"/>
      <c r="V378" s="481"/>
      <c r="W378" s="481"/>
      <c r="X378" s="482"/>
      <c r="Y378" s="483"/>
      <c r="Z378" s="483"/>
      <c r="AA378" s="483"/>
      <c r="AB378" s="483"/>
      <c r="AC378" s="483"/>
      <c r="AD378" s="483"/>
      <c r="AE378" s="483"/>
      <c r="AF378" s="483"/>
      <c r="AG378" s="484"/>
      <c r="AH378" s="436">
        <f t="shared" si="225"/>
        <v>0</v>
      </c>
      <c r="AI378" s="477"/>
      <c r="AJ378" s="436"/>
      <c r="AK378" s="578" t="str">
        <f t="shared" si="187"/>
        <v/>
      </c>
      <c r="AL378" s="435" t="str">
        <f t="shared" si="188"/>
        <v/>
      </c>
      <c r="AM378" s="463">
        <f t="shared" si="189"/>
        <v>0</v>
      </c>
      <c r="AN378" s="463" t="str">
        <f t="shared" si="190"/>
        <v/>
      </c>
      <c r="AO378" s="478" t="str">
        <f t="shared" si="191"/>
        <v/>
      </c>
      <c r="AP378" s="478" t="str">
        <f t="shared" si="192"/>
        <v/>
      </c>
      <c r="AQ378" s="478" t="str">
        <f t="shared" si="193"/>
        <v/>
      </c>
    </row>
    <row r="379" spans="1:43" ht="41.25" customHeight="1">
      <c r="A379" s="525" t="s">
        <v>665</v>
      </c>
      <c r="B379" s="524" t="s">
        <v>208</v>
      </c>
      <c r="C379" s="447"/>
      <c r="D379" s="587">
        <f>SUM(D380:D381)</f>
        <v>0</v>
      </c>
      <c r="E379" s="587">
        <f>SUM(E380:E381)</f>
        <v>0</v>
      </c>
      <c r="F379" s="588" t="e">
        <f t="shared" si="203"/>
        <v>#DIV/0!</v>
      </c>
      <c r="G379" s="589">
        <f t="shared" ref="G379:H379" si="226">SUM(G380:G381)</f>
        <v>0</v>
      </c>
      <c r="H379" s="589">
        <f t="shared" si="226"/>
        <v>0</v>
      </c>
      <c r="I379" s="480" t="e">
        <f t="shared" si="204"/>
        <v>#DIV/0!</v>
      </c>
      <c r="J379" s="590"/>
      <c r="K379" s="590"/>
      <c r="L379" s="479">
        <f t="shared" ref="L379:M379" si="227">SUM(L380:L381)</f>
        <v>0</v>
      </c>
      <c r="M379" s="479">
        <f t="shared" si="227"/>
        <v>0</v>
      </c>
      <c r="N379" s="481"/>
      <c r="O379" s="481"/>
      <c r="P379" s="481"/>
      <c r="Q379" s="481"/>
      <c r="R379" s="481"/>
      <c r="S379" s="481"/>
      <c r="T379" s="481"/>
      <c r="U379" s="481"/>
      <c r="V379" s="481"/>
      <c r="W379" s="481"/>
      <c r="X379" s="482"/>
      <c r="Y379" s="483"/>
      <c r="Z379" s="483"/>
      <c r="AA379" s="483"/>
      <c r="AB379" s="483"/>
      <c r="AC379" s="483"/>
      <c r="AD379" s="483"/>
      <c r="AE379" s="483"/>
      <c r="AF379" s="483"/>
      <c r="AG379" s="484"/>
      <c r="AH379" s="519">
        <f>SUM(AH380:AH381)</f>
        <v>0</v>
      </c>
      <c r="AI379" s="477"/>
      <c r="AJ379" s="436"/>
      <c r="AK379" s="578" t="str">
        <f t="shared" si="187"/>
        <v/>
      </c>
      <c r="AL379" s="435" t="str">
        <f t="shared" si="188"/>
        <v/>
      </c>
      <c r="AM379" s="463">
        <f t="shared" si="189"/>
        <v>0</v>
      </c>
      <c r="AN379" s="463" t="str">
        <f t="shared" si="190"/>
        <v/>
      </c>
      <c r="AO379" s="478" t="str">
        <f t="shared" si="191"/>
        <v/>
      </c>
      <c r="AP379" s="478" t="str">
        <f t="shared" si="192"/>
        <v/>
      </c>
      <c r="AQ379" s="478" t="str">
        <f t="shared" si="193"/>
        <v/>
      </c>
    </row>
    <row r="380" spans="1:43" ht="41.25" customHeight="1">
      <c r="A380" s="487" t="s">
        <v>1918</v>
      </c>
      <c r="B380" s="446" t="s">
        <v>209</v>
      </c>
      <c r="C380" s="447"/>
      <c r="D380" s="437"/>
      <c r="E380" s="437"/>
      <c r="F380" s="588" t="e">
        <f t="shared" si="203"/>
        <v>#DIV/0!</v>
      </c>
      <c r="G380" s="438"/>
      <c r="H380" s="438"/>
      <c r="I380" s="480" t="e">
        <f t="shared" si="204"/>
        <v>#DIV/0!</v>
      </c>
      <c r="J380" s="588"/>
      <c r="K380" s="588"/>
      <c r="L380" s="437"/>
      <c r="M380" s="437"/>
      <c r="N380" s="481"/>
      <c r="O380" s="481"/>
      <c r="P380" s="481"/>
      <c r="Q380" s="481"/>
      <c r="R380" s="481"/>
      <c r="S380" s="481"/>
      <c r="T380" s="481"/>
      <c r="U380" s="481"/>
      <c r="V380" s="481"/>
      <c r="W380" s="481"/>
      <c r="X380" s="482"/>
      <c r="Y380" s="483"/>
      <c r="Z380" s="483"/>
      <c r="AA380" s="483"/>
      <c r="AB380" s="483"/>
      <c r="AC380" s="483"/>
      <c r="AD380" s="483"/>
      <c r="AE380" s="483"/>
      <c r="AF380" s="483"/>
      <c r="AG380" s="484"/>
      <c r="AH380" s="436">
        <f t="shared" ref="AH380:AH381" si="228">(L380*M380)/100000</f>
        <v>0</v>
      </c>
      <c r="AI380" s="494"/>
      <c r="AJ380" s="436"/>
      <c r="AK380" s="578" t="str">
        <f t="shared" si="187"/>
        <v/>
      </c>
      <c r="AL380" s="435" t="str">
        <f t="shared" si="188"/>
        <v/>
      </c>
      <c r="AM380" s="463">
        <f t="shared" si="189"/>
        <v>0</v>
      </c>
      <c r="AN380" s="463" t="str">
        <f t="shared" si="190"/>
        <v/>
      </c>
      <c r="AO380" s="478" t="str">
        <f t="shared" si="191"/>
        <v/>
      </c>
      <c r="AP380" s="478" t="str">
        <f t="shared" si="192"/>
        <v/>
      </c>
      <c r="AQ380" s="478" t="str">
        <f t="shared" si="193"/>
        <v/>
      </c>
    </row>
    <row r="381" spans="1:43" ht="41.25" customHeight="1">
      <c r="A381" s="487" t="s">
        <v>1919</v>
      </c>
      <c r="B381" s="446" t="s">
        <v>210</v>
      </c>
      <c r="C381" s="447"/>
      <c r="D381" s="437"/>
      <c r="E381" s="437"/>
      <c r="F381" s="588" t="e">
        <f t="shared" si="203"/>
        <v>#DIV/0!</v>
      </c>
      <c r="G381" s="438"/>
      <c r="H381" s="438"/>
      <c r="I381" s="480" t="e">
        <f t="shared" si="204"/>
        <v>#DIV/0!</v>
      </c>
      <c r="J381" s="588"/>
      <c r="K381" s="588"/>
      <c r="L381" s="437"/>
      <c r="M381" s="437"/>
      <c r="N381" s="481"/>
      <c r="O381" s="481"/>
      <c r="P381" s="481"/>
      <c r="Q381" s="481"/>
      <c r="R381" s="481"/>
      <c r="S381" s="481"/>
      <c r="T381" s="481"/>
      <c r="U381" s="481"/>
      <c r="V381" s="481"/>
      <c r="W381" s="481"/>
      <c r="X381" s="482"/>
      <c r="Y381" s="483"/>
      <c r="Z381" s="483"/>
      <c r="AA381" s="483"/>
      <c r="AB381" s="483"/>
      <c r="AC381" s="483"/>
      <c r="AD381" s="483"/>
      <c r="AE381" s="483"/>
      <c r="AF381" s="483"/>
      <c r="AG381" s="484"/>
      <c r="AH381" s="436">
        <f t="shared" si="228"/>
        <v>0</v>
      </c>
      <c r="AI381" s="494"/>
      <c r="AJ381" s="436"/>
      <c r="AK381" s="578" t="str">
        <f t="shared" si="187"/>
        <v/>
      </c>
      <c r="AL381" s="435" t="str">
        <f t="shared" si="188"/>
        <v/>
      </c>
      <c r="AM381" s="463">
        <f t="shared" si="189"/>
        <v>0</v>
      </c>
      <c r="AN381" s="463" t="str">
        <f t="shared" si="190"/>
        <v/>
      </c>
      <c r="AO381" s="478" t="str">
        <f t="shared" si="191"/>
        <v/>
      </c>
      <c r="AP381" s="478" t="str">
        <f t="shared" si="192"/>
        <v/>
      </c>
      <c r="AQ381" s="478" t="str">
        <f t="shared" si="193"/>
        <v/>
      </c>
    </row>
    <row r="382" spans="1:43" ht="41.25" customHeight="1">
      <c r="A382" s="525" t="s">
        <v>667</v>
      </c>
      <c r="B382" s="524" t="s">
        <v>211</v>
      </c>
      <c r="C382" s="447"/>
      <c r="D382" s="587">
        <f>SUM(D383:D385)</f>
        <v>0</v>
      </c>
      <c r="E382" s="587">
        <f>SUM(E383:E385)</f>
        <v>0</v>
      </c>
      <c r="F382" s="588" t="e">
        <f t="shared" si="203"/>
        <v>#DIV/0!</v>
      </c>
      <c r="G382" s="589">
        <f t="shared" ref="G382:H382" si="229">SUM(G383:G385)</f>
        <v>0</v>
      </c>
      <c r="H382" s="589">
        <f t="shared" si="229"/>
        <v>0</v>
      </c>
      <c r="I382" s="480" t="e">
        <f t="shared" si="204"/>
        <v>#DIV/0!</v>
      </c>
      <c r="J382" s="590"/>
      <c r="K382" s="590"/>
      <c r="L382" s="479">
        <f t="shared" ref="L382:M382" si="230">SUM(L383:L385)</f>
        <v>0</v>
      </c>
      <c r="M382" s="479">
        <f t="shared" si="230"/>
        <v>0</v>
      </c>
      <c r="N382" s="481"/>
      <c r="O382" s="481"/>
      <c r="P382" s="481"/>
      <c r="Q382" s="481"/>
      <c r="R382" s="481"/>
      <c r="S382" s="481"/>
      <c r="T382" s="481"/>
      <c r="U382" s="481"/>
      <c r="V382" s="481"/>
      <c r="W382" s="481"/>
      <c r="X382" s="482"/>
      <c r="Y382" s="483"/>
      <c r="Z382" s="483"/>
      <c r="AA382" s="483"/>
      <c r="AB382" s="483"/>
      <c r="AC382" s="483"/>
      <c r="AD382" s="483"/>
      <c r="AE382" s="483"/>
      <c r="AF382" s="483"/>
      <c r="AG382" s="484"/>
      <c r="AH382" s="519">
        <f>SUM(AH383:AH385)</f>
        <v>0</v>
      </c>
      <c r="AI382" s="477"/>
      <c r="AJ382" s="436"/>
      <c r="AK382" s="578" t="str">
        <f t="shared" si="187"/>
        <v/>
      </c>
      <c r="AL382" s="435" t="str">
        <f t="shared" si="188"/>
        <v/>
      </c>
      <c r="AM382" s="463">
        <f t="shared" si="189"/>
        <v>0</v>
      </c>
      <c r="AN382" s="463" t="str">
        <f t="shared" si="190"/>
        <v/>
      </c>
      <c r="AO382" s="478" t="str">
        <f t="shared" si="191"/>
        <v/>
      </c>
      <c r="AP382" s="478" t="str">
        <f t="shared" si="192"/>
        <v/>
      </c>
      <c r="AQ382" s="478" t="str">
        <f t="shared" si="193"/>
        <v/>
      </c>
    </row>
    <row r="383" spans="1:43" ht="41.25" customHeight="1">
      <c r="A383" s="487" t="s">
        <v>1920</v>
      </c>
      <c r="B383" s="446" t="s">
        <v>212</v>
      </c>
      <c r="C383" s="447"/>
      <c r="D383" s="437"/>
      <c r="E383" s="437"/>
      <c r="F383" s="588" t="e">
        <f t="shared" si="203"/>
        <v>#DIV/0!</v>
      </c>
      <c r="G383" s="438"/>
      <c r="H383" s="438"/>
      <c r="I383" s="480" t="e">
        <f t="shared" si="204"/>
        <v>#DIV/0!</v>
      </c>
      <c r="J383" s="588"/>
      <c r="K383" s="588"/>
      <c r="L383" s="437"/>
      <c r="M383" s="437"/>
      <c r="N383" s="481"/>
      <c r="O383" s="481"/>
      <c r="P383" s="481"/>
      <c r="Q383" s="481"/>
      <c r="R383" s="481"/>
      <c r="S383" s="481"/>
      <c r="T383" s="481"/>
      <c r="U383" s="481"/>
      <c r="V383" s="481"/>
      <c r="W383" s="481"/>
      <c r="X383" s="482"/>
      <c r="Y383" s="483"/>
      <c r="Z383" s="483"/>
      <c r="AA383" s="483"/>
      <c r="AB383" s="483"/>
      <c r="AC383" s="483"/>
      <c r="AD383" s="483"/>
      <c r="AE383" s="483"/>
      <c r="AF383" s="483"/>
      <c r="AG383" s="484"/>
      <c r="AH383" s="436">
        <f t="shared" ref="AH383:AH386" si="231">(L383*M383)/100000</f>
        <v>0</v>
      </c>
      <c r="AI383" s="477"/>
      <c r="AJ383" s="436"/>
      <c r="AK383" s="578" t="str">
        <f t="shared" si="187"/>
        <v/>
      </c>
      <c r="AL383" s="435" t="str">
        <f t="shared" si="188"/>
        <v/>
      </c>
      <c r="AM383" s="463">
        <f t="shared" si="189"/>
        <v>0</v>
      </c>
      <c r="AN383" s="463" t="str">
        <f t="shared" si="190"/>
        <v/>
      </c>
      <c r="AO383" s="478" t="str">
        <f t="shared" si="191"/>
        <v/>
      </c>
      <c r="AP383" s="478" t="str">
        <f t="shared" si="192"/>
        <v/>
      </c>
      <c r="AQ383" s="478" t="str">
        <f t="shared" si="193"/>
        <v/>
      </c>
    </row>
    <row r="384" spans="1:43" ht="41.25" customHeight="1">
      <c r="A384" s="487" t="s">
        <v>1921</v>
      </c>
      <c r="B384" s="446" t="s">
        <v>213</v>
      </c>
      <c r="C384" s="447"/>
      <c r="D384" s="437"/>
      <c r="E384" s="437"/>
      <c r="F384" s="588" t="e">
        <f t="shared" si="203"/>
        <v>#DIV/0!</v>
      </c>
      <c r="G384" s="438"/>
      <c r="H384" s="438"/>
      <c r="I384" s="480" t="e">
        <f t="shared" si="204"/>
        <v>#DIV/0!</v>
      </c>
      <c r="J384" s="588"/>
      <c r="K384" s="588"/>
      <c r="L384" s="437"/>
      <c r="M384" s="437"/>
      <c r="N384" s="481"/>
      <c r="O384" s="481"/>
      <c r="P384" s="481"/>
      <c r="Q384" s="481"/>
      <c r="R384" s="481"/>
      <c r="S384" s="481"/>
      <c r="T384" s="481"/>
      <c r="U384" s="481"/>
      <c r="V384" s="481"/>
      <c r="W384" s="481"/>
      <c r="X384" s="482"/>
      <c r="Y384" s="483"/>
      <c r="Z384" s="483"/>
      <c r="AA384" s="483"/>
      <c r="AB384" s="483"/>
      <c r="AC384" s="483"/>
      <c r="AD384" s="483"/>
      <c r="AE384" s="483"/>
      <c r="AF384" s="483"/>
      <c r="AG384" s="484"/>
      <c r="AH384" s="436">
        <f t="shared" si="231"/>
        <v>0</v>
      </c>
      <c r="AI384" s="477"/>
      <c r="AJ384" s="436"/>
      <c r="AK384" s="578" t="str">
        <f t="shared" si="187"/>
        <v/>
      </c>
      <c r="AL384" s="435" t="str">
        <f t="shared" si="188"/>
        <v/>
      </c>
      <c r="AM384" s="463">
        <f t="shared" si="189"/>
        <v>0</v>
      </c>
      <c r="AN384" s="463" t="str">
        <f t="shared" si="190"/>
        <v/>
      </c>
      <c r="AO384" s="478" t="str">
        <f t="shared" si="191"/>
        <v/>
      </c>
      <c r="AP384" s="478" t="str">
        <f t="shared" si="192"/>
        <v/>
      </c>
      <c r="AQ384" s="478" t="str">
        <f t="shared" si="193"/>
        <v/>
      </c>
    </row>
    <row r="385" spans="1:43" ht="41.25" customHeight="1">
      <c r="A385" s="487" t="s">
        <v>1922</v>
      </c>
      <c r="B385" s="446" t="s">
        <v>214</v>
      </c>
      <c r="C385" s="447"/>
      <c r="D385" s="437"/>
      <c r="E385" s="437"/>
      <c r="F385" s="588" t="e">
        <f t="shared" si="203"/>
        <v>#DIV/0!</v>
      </c>
      <c r="G385" s="438"/>
      <c r="H385" s="438"/>
      <c r="I385" s="480" t="e">
        <f t="shared" si="204"/>
        <v>#DIV/0!</v>
      </c>
      <c r="J385" s="588"/>
      <c r="K385" s="588"/>
      <c r="L385" s="437"/>
      <c r="M385" s="437"/>
      <c r="N385" s="481"/>
      <c r="O385" s="481"/>
      <c r="P385" s="481"/>
      <c r="Q385" s="481"/>
      <c r="R385" s="481"/>
      <c r="S385" s="481"/>
      <c r="T385" s="481"/>
      <c r="U385" s="481"/>
      <c r="V385" s="481"/>
      <c r="W385" s="481"/>
      <c r="X385" s="482"/>
      <c r="Y385" s="483"/>
      <c r="Z385" s="483"/>
      <c r="AA385" s="483"/>
      <c r="AB385" s="483"/>
      <c r="AC385" s="483"/>
      <c r="AD385" s="483"/>
      <c r="AE385" s="483"/>
      <c r="AF385" s="483"/>
      <c r="AG385" s="484"/>
      <c r="AH385" s="436">
        <f t="shared" si="231"/>
        <v>0</v>
      </c>
      <c r="AI385" s="477"/>
      <c r="AJ385" s="436"/>
      <c r="AK385" s="578" t="str">
        <f t="shared" si="187"/>
        <v/>
      </c>
      <c r="AL385" s="435" t="str">
        <f t="shared" si="188"/>
        <v/>
      </c>
      <c r="AM385" s="463">
        <f t="shared" si="189"/>
        <v>0</v>
      </c>
      <c r="AN385" s="463" t="str">
        <f t="shared" si="190"/>
        <v/>
      </c>
      <c r="AO385" s="478" t="str">
        <f t="shared" si="191"/>
        <v/>
      </c>
      <c r="AP385" s="478" t="str">
        <f t="shared" si="192"/>
        <v/>
      </c>
      <c r="AQ385" s="478" t="str">
        <f t="shared" si="193"/>
        <v/>
      </c>
    </row>
    <row r="386" spans="1:43" ht="41.25" customHeight="1">
      <c r="A386" s="487" t="s">
        <v>668</v>
      </c>
      <c r="B386" s="446" t="s">
        <v>2174</v>
      </c>
      <c r="C386" s="447"/>
      <c r="D386" s="437"/>
      <c r="E386" s="437"/>
      <c r="F386" s="588" t="e">
        <f t="shared" si="203"/>
        <v>#DIV/0!</v>
      </c>
      <c r="G386" s="438"/>
      <c r="H386" s="438"/>
      <c r="I386" s="480" t="e">
        <f t="shared" si="204"/>
        <v>#DIV/0!</v>
      </c>
      <c r="J386" s="588"/>
      <c r="K386" s="588"/>
      <c r="L386" s="437"/>
      <c r="M386" s="437"/>
      <c r="N386" s="481"/>
      <c r="O386" s="481"/>
      <c r="P386" s="481"/>
      <c r="Q386" s="481"/>
      <c r="R386" s="481"/>
      <c r="S386" s="481"/>
      <c r="T386" s="481"/>
      <c r="U386" s="481"/>
      <c r="V386" s="481"/>
      <c r="W386" s="481"/>
      <c r="X386" s="482"/>
      <c r="Y386" s="483"/>
      <c r="Z386" s="483"/>
      <c r="AA386" s="483"/>
      <c r="AB386" s="483"/>
      <c r="AC386" s="483"/>
      <c r="AD386" s="483"/>
      <c r="AE386" s="483"/>
      <c r="AF386" s="483"/>
      <c r="AG386" s="484"/>
      <c r="AH386" s="436">
        <f t="shared" si="231"/>
        <v>0</v>
      </c>
      <c r="AI386" s="477"/>
      <c r="AJ386" s="436"/>
      <c r="AK386" s="578" t="str">
        <f t="shared" si="187"/>
        <v/>
      </c>
      <c r="AL386" s="435" t="str">
        <f t="shared" si="188"/>
        <v/>
      </c>
      <c r="AM386" s="463">
        <f t="shared" si="189"/>
        <v>0</v>
      </c>
      <c r="AN386" s="463" t="str">
        <f t="shared" si="190"/>
        <v/>
      </c>
      <c r="AO386" s="478" t="str">
        <f t="shared" si="191"/>
        <v/>
      </c>
      <c r="AP386" s="478" t="str">
        <f t="shared" si="192"/>
        <v/>
      </c>
      <c r="AQ386" s="478" t="str">
        <f t="shared" si="193"/>
        <v/>
      </c>
    </row>
    <row r="387" spans="1:43" ht="41.25" customHeight="1">
      <c r="A387" s="525" t="s">
        <v>670</v>
      </c>
      <c r="B387" s="524" t="s">
        <v>217</v>
      </c>
      <c r="C387" s="447"/>
      <c r="D387" s="587">
        <f>SUM(D388:D397)</f>
        <v>0</v>
      </c>
      <c r="E387" s="587">
        <f>SUM(E388:E397)</f>
        <v>0</v>
      </c>
      <c r="F387" s="590" t="e">
        <f t="shared" si="203"/>
        <v>#DIV/0!</v>
      </c>
      <c r="G387" s="589">
        <f t="shared" ref="G387:H387" si="232">SUM(G388:G397)</f>
        <v>0</v>
      </c>
      <c r="H387" s="589">
        <f t="shared" si="232"/>
        <v>0</v>
      </c>
      <c r="I387" s="489" t="e">
        <f t="shared" si="204"/>
        <v>#DIV/0!</v>
      </c>
      <c r="J387" s="590"/>
      <c r="K387" s="590"/>
      <c r="L387" s="479">
        <f t="shared" ref="L387:M387" si="233">SUM(L388:L397)</f>
        <v>0</v>
      </c>
      <c r="M387" s="479">
        <f t="shared" si="233"/>
        <v>0</v>
      </c>
      <c r="N387" s="490"/>
      <c r="O387" s="490"/>
      <c r="P387" s="490"/>
      <c r="Q387" s="490"/>
      <c r="R387" s="490"/>
      <c r="S387" s="490"/>
      <c r="T387" s="490"/>
      <c r="U387" s="490"/>
      <c r="V387" s="490"/>
      <c r="W387" s="490"/>
      <c r="X387" s="491"/>
      <c r="Y387" s="492"/>
      <c r="Z387" s="492"/>
      <c r="AA387" s="492"/>
      <c r="AB387" s="492"/>
      <c r="AC387" s="492"/>
      <c r="AD387" s="492"/>
      <c r="AE387" s="492"/>
      <c r="AF387" s="492"/>
      <c r="AG387" s="493"/>
      <c r="AH387" s="519">
        <f>SUM(AH388:AH397)</f>
        <v>0</v>
      </c>
      <c r="AI387" s="477"/>
      <c r="AJ387" s="436"/>
      <c r="AK387" s="578" t="str">
        <f t="shared" si="187"/>
        <v/>
      </c>
      <c r="AL387" s="435" t="str">
        <f t="shared" si="188"/>
        <v/>
      </c>
      <c r="AM387" s="463">
        <f t="shared" si="189"/>
        <v>0</v>
      </c>
      <c r="AN387" s="463" t="str">
        <f t="shared" si="190"/>
        <v/>
      </c>
      <c r="AO387" s="478" t="str">
        <f t="shared" si="191"/>
        <v/>
      </c>
      <c r="AP387" s="478" t="str">
        <f t="shared" si="192"/>
        <v/>
      </c>
      <c r="AQ387" s="478" t="str">
        <f t="shared" si="193"/>
        <v/>
      </c>
    </row>
    <row r="388" spans="1:43" ht="41.25" customHeight="1">
      <c r="A388" s="487" t="s">
        <v>2257</v>
      </c>
      <c r="B388" s="457"/>
      <c r="C388" s="447"/>
      <c r="D388" s="437"/>
      <c r="E388" s="437"/>
      <c r="F388" s="588"/>
      <c r="G388" s="438"/>
      <c r="H388" s="438"/>
      <c r="I388" s="480"/>
      <c r="J388" s="588"/>
      <c r="K388" s="588"/>
      <c r="L388" s="437"/>
      <c r="M388" s="437"/>
      <c r="N388" s="481"/>
      <c r="O388" s="481"/>
      <c r="P388" s="481"/>
      <c r="Q388" s="481"/>
      <c r="R388" s="481"/>
      <c r="S388" s="481"/>
      <c r="T388" s="481"/>
      <c r="U388" s="481"/>
      <c r="V388" s="481"/>
      <c r="W388" s="481"/>
      <c r="X388" s="482"/>
      <c r="Y388" s="483"/>
      <c r="Z388" s="483"/>
      <c r="AA388" s="483"/>
      <c r="AB388" s="483"/>
      <c r="AC388" s="483"/>
      <c r="AD388" s="483"/>
      <c r="AE388" s="483"/>
      <c r="AF388" s="483"/>
      <c r="AG388" s="484"/>
      <c r="AH388" s="436">
        <f t="shared" ref="AH388:AH399" si="234">(L388*M388)/100000</f>
        <v>0</v>
      </c>
      <c r="AI388" s="477"/>
      <c r="AJ388" s="436"/>
      <c r="AK388" s="578" t="str">
        <f t="shared" si="187"/>
        <v/>
      </c>
      <c r="AL388" s="435" t="str">
        <f t="shared" si="188"/>
        <v/>
      </c>
      <c r="AM388" s="463">
        <f t="shared" si="189"/>
        <v>0</v>
      </c>
      <c r="AN388" s="463" t="str">
        <f t="shared" si="190"/>
        <v/>
      </c>
      <c r="AO388" s="478" t="str">
        <f t="shared" si="191"/>
        <v/>
      </c>
      <c r="AP388" s="478" t="str">
        <f t="shared" si="192"/>
        <v/>
      </c>
      <c r="AQ388" s="478" t="str">
        <f t="shared" si="193"/>
        <v/>
      </c>
    </row>
    <row r="389" spans="1:43" ht="41.25" customHeight="1">
      <c r="A389" s="487" t="s">
        <v>2258</v>
      </c>
      <c r="B389" s="457"/>
      <c r="C389" s="447"/>
      <c r="D389" s="437"/>
      <c r="E389" s="437"/>
      <c r="F389" s="588"/>
      <c r="G389" s="438"/>
      <c r="H389" s="438"/>
      <c r="I389" s="480"/>
      <c r="J389" s="588"/>
      <c r="K389" s="588"/>
      <c r="L389" s="437"/>
      <c r="M389" s="437"/>
      <c r="N389" s="481"/>
      <c r="O389" s="481"/>
      <c r="P389" s="481"/>
      <c r="Q389" s="481"/>
      <c r="R389" s="481"/>
      <c r="S389" s="481"/>
      <c r="T389" s="481"/>
      <c r="U389" s="481"/>
      <c r="V389" s="481"/>
      <c r="W389" s="481"/>
      <c r="X389" s="482"/>
      <c r="Y389" s="483"/>
      <c r="Z389" s="483"/>
      <c r="AA389" s="483"/>
      <c r="AB389" s="483"/>
      <c r="AC389" s="483"/>
      <c r="AD389" s="483"/>
      <c r="AE389" s="483"/>
      <c r="AF389" s="483"/>
      <c r="AG389" s="484"/>
      <c r="AH389" s="436">
        <f t="shared" si="234"/>
        <v>0</v>
      </c>
      <c r="AI389" s="477"/>
      <c r="AJ389" s="436"/>
      <c r="AK389" s="578"/>
      <c r="AL389" s="435"/>
    </row>
    <row r="390" spans="1:43" ht="41.25" customHeight="1">
      <c r="A390" s="487" t="s">
        <v>2920</v>
      </c>
      <c r="B390" s="457"/>
      <c r="C390" s="447"/>
      <c r="D390" s="437"/>
      <c r="E390" s="437"/>
      <c r="F390" s="588"/>
      <c r="G390" s="438"/>
      <c r="H390" s="438"/>
      <c r="I390" s="480"/>
      <c r="J390" s="588"/>
      <c r="K390" s="588"/>
      <c r="L390" s="437"/>
      <c r="M390" s="437"/>
      <c r="N390" s="481"/>
      <c r="O390" s="481"/>
      <c r="P390" s="481"/>
      <c r="Q390" s="481"/>
      <c r="R390" s="481"/>
      <c r="S390" s="481"/>
      <c r="T390" s="481"/>
      <c r="U390" s="481"/>
      <c r="V390" s="481"/>
      <c r="W390" s="481"/>
      <c r="X390" s="482"/>
      <c r="Y390" s="483"/>
      <c r="Z390" s="483"/>
      <c r="AA390" s="483"/>
      <c r="AB390" s="483"/>
      <c r="AC390" s="483"/>
      <c r="AD390" s="483"/>
      <c r="AE390" s="483"/>
      <c r="AF390" s="483"/>
      <c r="AG390" s="484"/>
      <c r="AH390" s="436">
        <f t="shared" si="234"/>
        <v>0</v>
      </c>
      <c r="AI390" s="477"/>
      <c r="AJ390" s="436"/>
      <c r="AK390" s="578"/>
      <c r="AL390" s="435"/>
    </row>
    <row r="391" spans="1:43" ht="41.25" customHeight="1">
      <c r="A391" s="487" t="s">
        <v>2921</v>
      </c>
      <c r="B391" s="457"/>
      <c r="C391" s="447"/>
      <c r="D391" s="437"/>
      <c r="E391" s="437"/>
      <c r="F391" s="588"/>
      <c r="G391" s="438"/>
      <c r="H391" s="438"/>
      <c r="I391" s="480"/>
      <c r="J391" s="588"/>
      <c r="K391" s="588"/>
      <c r="L391" s="437"/>
      <c r="M391" s="437"/>
      <c r="N391" s="481"/>
      <c r="O391" s="481"/>
      <c r="P391" s="481"/>
      <c r="Q391" s="481"/>
      <c r="R391" s="481"/>
      <c r="S391" s="481"/>
      <c r="T391" s="481"/>
      <c r="U391" s="481"/>
      <c r="V391" s="481"/>
      <c r="W391" s="481"/>
      <c r="X391" s="482"/>
      <c r="Y391" s="483"/>
      <c r="Z391" s="483"/>
      <c r="AA391" s="483"/>
      <c r="AB391" s="483"/>
      <c r="AC391" s="483"/>
      <c r="AD391" s="483"/>
      <c r="AE391" s="483"/>
      <c r="AF391" s="483"/>
      <c r="AG391" s="484"/>
      <c r="AH391" s="436">
        <f t="shared" si="234"/>
        <v>0</v>
      </c>
      <c r="AI391" s="477"/>
      <c r="AJ391" s="436"/>
      <c r="AK391" s="578"/>
      <c r="AL391" s="435"/>
    </row>
    <row r="392" spans="1:43" ht="41.25" customHeight="1">
      <c r="A392" s="487" t="s">
        <v>2922</v>
      </c>
      <c r="B392" s="457"/>
      <c r="C392" s="447"/>
      <c r="D392" s="437"/>
      <c r="E392" s="437"/>
      <c r="F392" s="588"/>
      <c r="G392" s="438"/>
      <c r="H392" s="438"/>
      <c r="I392" s="480"/>
      <c r="J392" s="588"/>
      <c r="K392" s="588"/>
      <c r="L392" s="437"/>
      <c r="M392" s="437"/>
      <c r="N392" s="481"/>
      <c r="O392" s="481"/>
      <c r="P392" s="481"/>
      <c r="Q392" s="481"/>
      <c r="R392" s="481"/>
      <c r="S392" s="481"/>
      <c r="T392" s="481"/>
      <c r="U392" s="481"/>
      <c r="V392" s="481"/>
      <c r="W392" s="481"/>
      <c r="X392" s="482"/>
      <c r="Y392" s="483"/>
      <c r="Z392" s="483"/>
      <c r="AA392" s="483"/>
      <c r="AB392" s="483"/>
      <c r="AC392" s="483"/>
      <c r="AD392" s="483"/>
      <c r="AE392" s="483"/>
      <c r="AF392" s="483"/>
      <c r="AG392" s="484"/>
      <c r="AH392" s="436">
        <f t="shared" si="234"/>
        <v>0</v>
      </c>
      <c r="AI392" s="477"/>
      <c r="AJ392" s="436"/>
      <c r="AK392" s="578"/>
      <c r="AL392" s="435"/>
    </row>
    <row r="393" spans="1:43" ht="41.25" customHeight="1">
      <c r="A393" s="487" t="s">
        <v>2923</v>
      </c>
      <c r="B393" s="457"/>
      <c r="C393" s="447"/>
      <c r="D393" s="437"/>
      <c r="E393" s="437"/>
      <c r="F393" s="588"/>
      <c r="G393" s="438"/>
      <c r="H393" s="438"/>
      <c r="I393" s="480"/>
      <c r="J393" s="588"/>
      <c r="K393" s="588"/>
      <c r="L393" s="437"/>
      <c r="M393" s="437"/>
      <c r="N393" s="481"/>
      <c r="O393" s="481"/>
      <c r="P393" s="481"/>
      <c r="Q393" s="481"/>
      <c r="R393" s="481"/>
      <c r="S393" s="481"/>
      <c r="T393" s="481"/>
      <c r="U393" s="481"/>
      <c r="V393" s="481"/>
      <c r="W393" s="481"/>
      <c r="X393" s="482"/>
      <c r="Y393" s="483"/>
      <c r="Z393" s="483"/>
      <c r="AA393" s="483"/>
      <c r="AB393" s="483"/>
      <c r="AC393" s="483"/>
      <c r="AD393" s="483"/>
      <c r="AE393" s="483"/>
      <c r="AF393" s="483"/>
      <c r="AG393" s="484"/>
      <c r="AH393" s="436">
        <f t="shared" si="234"/>
        <v>0</v>
      </c>
      <c r="AI393" s="477"/>
      <c r="AJ393" s="436"/>
      <c r="AK393" s="578"/>
      <c r="AL393" s="435"/>
    </row>
    <row r="394" spans="1:43" ht="41.25" customHeight="1">
      <c r="A394" s="487" t="s">
        <v>2924</v>
      </c>
      <c r="B394" s="457"/>
      <c r="C394" s="447"/>
      <c r="D394" s="437"/>
      <c r="E394" s="437"/>
      <c r="F394" s="588"/>
      <c r="G394" s="438"/>
      <c r="H394" s="438"/>
      <c r="I394" s="480"/>
      <c r="J394" s="588"/>
      <c r="K394" s="588"/>
      <c r="L394" s="437"/>
      <c r="M394" s="437"/>
      <c r="N394" s="481"/>
      <c r="O394" s="481"/>
      <c r="P394" s="481"/>
      <c r="Q394" s="481"/>
      <c r="R394" s="481"/>
      <c r="S394" s="481"/>
      <c r="T394" s="481"/>
      <c r="U394" s="481"/>
      <c r="V394" s="481"/>
      <c r="W394" s="481"/>
      <c r="X394" s="482"/>
      <c r="Y394" s="483"/>
      <c r="Z394" s="483"/>
      <c r="AA394" s="483"/>
      <c r="AB394" s="483"/>
      <c r="AC394" s="483"/>
      <c r="AD394" s="483"/>
      <c r="AE394" s="483"/>
      <c r="AF394" s="483"/>
      <c r="AG394" s="484"/>
      <c r="AH394" s="436">
        <f t="shared" si="234"/>
        <v>0</v>
      </c>
      <c r="AI394" s="477"/>
      <c r="AJ394" s="436"/>
      <c r="AK394" s="578"/>
      <c r="AL394" s="435"/>
    </row>
    <row r="395" spans="1:43" ht="41.25" customHeight="1">
      <c r="A395" s="487" t="s">
        <v>2925</v>
      </c>
      <c r="B395" s="457"/>
      <c r="C395" s="447"/>
      <c r="D395" s="437"/>
      <c r="E395" s="437"/>
      <c r="F395" s="588"/>
      <c r="G395" s="438"/>
      <c r="H395" s="438"/>
      <c r="I395" s="480"/>
      <c r="J395" s="588"/>
      <c r="K395" s="588"/>
      <c r="L395" s="437"/>
      <c r="M395" s="437"/>
      <c r="N395" s="481"/>
      <c r="O395" s="481"/>
      <c r="P395" s="481"/>
      <c r="Q395" s="481"/>
      <c r="R395" s="481"/>
      <c r="S395" s="481"/>
      <c r="T395" s="481"/>
      <c r="U395" s="481"/>
      <c r="V395" s="481"/>
      <c r="W395" s="481"/>
      <c r="X395" s="482"/>
      <c r="Y395" s="483"/>
      <c r="Z395" s="483"/>
      <c r="AA395" s="483"/>
      <c r="AB395" s="483"/>
      <c r="AC395" s="483"/>
      <c r="AD395" s="483"/>
      <c r="AE395" s="483"/>
      <c r="AF395" s="483"/>
      <c r="AG395" s="484"/>
      <c r="AH395" s="436">
        <f t="shared" si="234"/>
        <v>0</v>
      </c>
      <c r="AI395" s="477"/>
      <c r="AJ395" s="436"/>
      <c r="AK395" s="578"/>
      <c r="AL395" s="435"/>
    </row>
    <row r="396" spans="1:43" ht="41.25" customHeight="1">
      <c r="A396" s="487" t="s">
        <v>2926</v>
      </c>
      <c r="B396" s="457"/>
      <c r="C396" s="447"/>
      <c r="D396" s="437"/>
      <c r="E396" s="437"/>
      <c r="F396" s="588"/>
      <c r="G396" s="438"/>
      <c r="H396" s="438"/>
      <c r="I396" s="480"/>
      <c r="J396" s="588"/>
      <c r="K396" s="588"/>
      <c r="L396" s="437"/>
      <c r="M396" s="437"/>
      <c r="N396" s="481"/>
      <c r="O396" s="481"/>
      <c r="P396" s="481"/>
      <c r="Q396" s="481"/>
      <c r="R396" s="481"/>
      <c r="S396" s="481"/>
      <c r="T396" s="481"/>
      <c r="U396" s="481"/>
      <c r="V396" s="481"/>
      <c r="W396" s="481"/>
      <c r="X396" s="482"/>
      <c r="Y396" s="483"/>
      <c r="Z396" s="483"/>
      <c r="AA396" s="483"/>
      <c r="AB396" s="483"/>
      <c r="AC396" s="483"/>
      <c r="AD396" s="483"/>
      <c r="AE396" s="483"/>
      <c r="AF396" s="483"/>
      <c r="AG396" s="484"/>
      <c r="AH396" s="436">
        <f t="shared" si="234"/>
        <v>0</v>
      </c>
      <c r="AI396" s="477"/>
      <c r="AJ396" s="436"/>
      <c r="AK396" s="578"/>
      <c r="AL396" s="435"/>
    </row>
    <row r="397" spans="1:43" ht="41.25" customHeight="1">
      <c r="A397" s="487" t="s">
        <v>2927</v>
      </c>
      <c r="B397" s="457"/>
      <c r="C397" s="447"/>
      <c r="D397" s="437"/>
      <c r="E397" s="437"/>
      <c r="F397" s="588"/>
      <c r="G397" s="438"/>
      <c r="H397" s="438"/>
      <c r="I397" s="480"/>
      <c r="J397" s="588"/>
      <c r="K397" s="588"/>
      <c r="L397" s="437"/>
      <c r="M397" s="437"/>
      <c r="N397" s="481"/>
      <c r="O397" s="481"/>
      <c r="P397" s="481"/>
      <c r="Q397" s="481"/>
      <c r="R397" s="481"/>
      <c r="S397" s="481"/>
      <c r="T397" s="481"/>
      <c r="U397" s="481"/>
      <c r="V397" s="481"/>
      <c r="W397" s="481"/>
      <c r="X397" s="482"/>
      <c r="Y397" s="483"/>
      <c r="Z397" s="483"/>
      <c r="AA397" s="483"/>
      <c r="AB397" s="483"/>
      <c r="AC397" s="483"/>
      <c r="AD397" s="483"/>
      <c r="AE397" s="483"/>
      <c r="AF397" s="483"/>
      <c r="AG397" s="484"/>
      <c r="AH397" s="436">
        <f t="shared" si="234"/>
        <v>0</v>
      </c>
      <c r="AI397" s="477"/>
      <c r="AJ397" s="436"/>
      <c r="AK397" s="578" t="str">
        <f t="shared" si="187"/>
        <v/>
      </c>
      <c r="AL397" s="435" t="str">
        <f t="shared" si="188"/>
        <v/>
      </c>
      <c r="AM397" s="463">
        <f t="shared" si="189"/>
        <v>0</v>
      </c>
      <c r="AN397" s="463" t="str">
        <f t="shared" si="190"/>
        <v/>
      </c>
      <c r="AO397" s="478" t="str">
        <f t="shared" si="191"/>
        <v/>
      </c>
      <c r="AP397" s="478" t="str">
        <f t="shared" si="192"/>
        <v/>
      </c>
      <c r="AQ397" s="478" t="str">
        <f t="shared" si="193"/>
        <v/>
      </c>
    </row>
    <row r="398" spans="1:43" ht="41.25" customHeight="1">
      <c r="A398" s="487" t="s">
        <v>1923</v>
      </c>
      <c r="B398" s="506" t="s">
        <v>1840</v>
      </c>
      <c r="C398" s="504"/>
      <c r="D398" s="437"/>
      <c r="E398" s="437"/>
      <c r="F398" s="588" t="e">
        <f t="shared" si="203"/>
        <v>#DIV/0!</v>
      </c>
      <c r="G398" s="438"/>
      <c r="H398" s="438"/>
      <c r="I398" s="480" t="e">
        <f t="shared" si="204"/>
        <v>#DIV/0!</v>
      </c>
      <c r="J398" s="588"/>
      <c r="K398" s="588"/>
      <c r="L398" s="437"/>
      <c r="M398" s="437"/>
      <c r="N398" s="481"/>
      <c r="O398" s="481"/>
      <c r="P398" s="481"/>
      <c r="Q398" s="481"/>
      <c r="R398" s="481"/>
      <c r="S398" s="481"/>
      <c r="T398" s="481"/>
      <c r="U398" s="481"/>
      <c r="V398" s="481"/>
      <c r="W398" s="481"/>
      <c r="X398" s="482"/>
      <c r="Y398" s="483"/>
      <c r="Z398" s="483"/>
      <c r="AA398" s="483"/>
      <c r="AB398" s="483"/>
      <c r="AC398" s="483"/>
      <c r="AD398" s="483"/>
      <c r="AE398" s="483"/>
      <c r="AF398" s="483"/>
      <c r="AG398" s="484"/>
      <c r="AH398" s="436">
        <f t="shared" si="234"/>
        <v>0</v>
      </c>
      <c r="AI398" s="477"/>
      <c r="AJ398" s="436"/>
      <c r="AK398" s="578" t="str">
        <f t="shared" si="187"/>
        <v/>
      </c>
      <c r="AL398" s="435" t="str">
        <f t="shared" si="188"/>
        <v/>
      </c>
      <c r="AM398" s="463">
        <f t="shared" si="189"/>
        <v>0</v>
      </c>
      <c r="AN398" s="463" t="str">
        <f t="shared" si="190"/>
        <v/>
      </c>
      <c r="AO398" s="478" t="str">
        <f t="shared" si="191"/>
        <v/>
      </c>
      <c r="AP398" s="478" t="str">
        <f t="shared" si="192"/>
        <v/>
      </c>
      <c r="AQ398" s="478" t="str">
        <f t="shared" si="193"/>
        <v/>
      </c>
    </row>
    <row r="399" spans="1:43" ht="41.25" customHeight="1">
      <c r="A399" s="487" t="s">
        <v>1924</v>
      </c>
      <c r="B399" s="506" t="s">
        <v>1603</v>
      </c>
      <c r="C399" s="504"/>
      <c r="D399" s="437"/>
      <c r="E399" s="437"/>
      <c r="F399" s="588" t="e">
        <f t="shared" si="203"/>
        <v>#DIV/0!</v>
      </c>
      <c r="G399" s="438"/>
      <c r="H399" s="438"/>
      <c r="I399" s="480" t="e">
        <f t="shared" si="204"/>
        <v>#DIV/0!</v>
      </c>
      <c r="J399" s="588"/>
      <c r="K399" s="588"/>
      <c r="L399" s="437"/>
      <c r="M399" s="437"/>
      <c r="N399" s="481"/>
      <c r="O399" s="481"/>
      <c r="P399" s="481"/>
      <c r="Q399" s="481"/>
      <c r="R399" s="481"/>
      <c r="S399" s="481"/>
      <c r="T399" s="481"/>
      <c r="U399" s="481"/>
      <c r="V399" s="481"/>
      <c r="W399" s="481"/>
      <c r="X399" s="482"/>
      <c r="Y399" s="483"/>
      <c r="Z399" s="483"/>
      <c r="AA399" s="483"/>
      <c r="AB399" s="483"/>
      <c r="AC399" s="483"/>
      <c r="AD399" s="483"/>
      <c r="AE399" s="483"/>
      <c r="AF399" s="483"/>
      <c r="AG399" s="484"/>
      <c r="AH399" s="436">
        <f t="shared" si="234"/>
        <v>0</v>
      </c>
      <c r="AI399" s="477"/>
      <c r="AJ399" s="436"/>
      <c r="AK399" s="578" t="str">
        <f t="shared" si="187"/>
        <v/>
      </c>
      <c r="AL399" s="435" t="str">
        <f t="shared" si="188"/>
        <v/>
      </c>
      <c r="AM399" s="463">
        <f t="shared" si="189"/>
        <v>0</v>
      </c>
      <c r="AN399" s="463" t="str">
        <f t="shared" si="190"/>
        <v/>
      </c>
      <c r="AO399" s="478" t="str">
        <f t="shared" si="191"/>
        <v/>
      </c>
      <c r="AP399" s="478" t="str">
        <f t="shared" si="192"/>
        <v/>
      </c>
      <c r="AQ399" s="478" t="str">
        <f t="shared" si="193"/>
        <v/>
      </c>
    </row>
    <row r="400" spans="1:43" ht="41.25" customHeight="1">
      <c r="A400" s="530" t="s">
        <v>672</v>
      </c>
      <c r="B400" s="531" t="s">
        <v>218</v>
      </c>
      <c r="C400" s="448"/>
      <c r="D400" s="587">
        <f>SUM(D401:D403)</f>
        <v>0</v>
      </c>
      <c r="E400" s="587">
        <f>SUM(E401:E403)</f>
        <v>0</v>
      </c>
      <c r="F400" s="588" t="e">
        <f t="shared" si="203"/>
        <v>#DIV/0!</v>
      </c>
      <c r="G400" s="589">
        <f t="shared" ref="G400:H400" si="235">SUM(G401:G403)</f>
        <v>0</v>
      </c>
      <c r="H400" s="589">
        <f t="shared" si="235"/>
        <v>0</v>
      </c>
      <c r="I400" s="480" t="e">
        <f t="shared" si="204"/>
        <v>#DIV/0!</v>
      </c>
      <c r="J400" s="590"/>
      <c r="K400" s="590"/>
      <c r="L400" s="479">
        <f t="shared" ref="L400:M400" si="236">SUM(L401:L403)</f>
        <v>0</v>
      </c>
      <c r="M400" s="479">
        <f t="shared" si="236"/>
        <v>0</v>
      </c>
      <c r="N400" s="481"/>
      <c r="O400" s="481"/>
      <c r="P400" s="481"/>
      <c r="Q400" s="481"/>
      <c r="R400" s="481"/>
      <c r="S400" s="481"/>
      <c r="T400" s="481"/>
      <c r="U400" s="481"/>
      <c r="V400" s="481"/>
      <c r="W400" s="481"/>
      <c r="X400" s="482"/>
      <c r="Y400" s="483"/>
      <c r="Z400" s="483"/>
      <c r="AA400" s="483"/>
      <c r="AB400" s="483"/>
      <c r="AC400" s="483"/>
      <c r="AD400" s="483"/>
      <c r="AE400" s="483"/>
      <c r="AF400" s="483"/>
      <c r="AG400" s="484"/>
      <c r="AH400" s="519">
        <f>SUM(AH401:AH403)</f>
        <v>0</v>
      </c>
      <c r="AI400" s="477"/>
      <c r="AJ400" s="436"/>
      <c r="AK400" s="578" t="str">
        <f t="shared" si="187"/>
        <v/>
      </c>
      <c r="AL400" s="435" t="str">
        <f t="shared" si="188"/>
        <v/>
      </c>
      <c r="AM400" s="463">
        <f t="shared" si="189"/>
        <v>0</v>
      </c>
      <c r="AN400" s="463" t="str">
        <f t="shared" si="190"/>
        <v/>
      </c>
      <c r="AO400" s="478" t="str">
        <f t="shared" si="191"/>
        <v/>
      </c>
      <c r="AP400" s="478" t="str">
        <f t="shared" si="192"/>
        <v/>
      </c>
      <c r="AQ400" s="478" t="str">
        <f t="shared" si="193"/>
        <v/>
      </c>
    </row>
    <row r="401" spans="1:43" ht="41.25" customHeight="1">
      <c r="A401" s="487" t="s">
        <v>1925</v>
      </c>
      <c r="B401" s="446" t="s">
        <v>219</v>
      </c>
      <c r="C401" s="447"/>
      <c r="D401" s="437"/>
      <c r="E401" s="437"/>
      <c r="F401" s="588" t="e">
        <f t="shared" si="203"/>
        <v>#DIV/0!</v>
      </c>
      <c r="G401" s="438"/>
      <c r="H401" s="438"/>
      <c r="I401" s="480" t="e">
        <f t="shared" si="204"/>
        <v>#DIV/0!</v>
      </c>
      <c r="J401" s="588"/>
      <c r="K401" s="588"/>
      <c r="L401" s="437"/>
      <c r="M401" s="437"/>
      <c r="N401" s="481"/>
      <c r="O401" s="481"/>
      <c r="P401" s="481"/>
      <c r="Q401" s="481"/>
      <c r="R401" s="481"/>
      <c r="S401" s="481"/>
      <c r="T401" s="481"/>
      <c r="U401" s="481"/>
      <c r="V401" s="481"/>
      <c r="W401" s="481"/>
      <c r="X401" s="482"/>
      <c r="Y401" s="483"/>
      <c r="Z401" s="483"/>
      <c r="AA401" s="483"/>
      <c r="AB401" s="483"/>
      <c r="AC401" s="483"/>
      <c r="AD401" s="483"/>
      <c r="AE401" s="483"/>
      <c r="AF401" s="483"/>
      <c r="AG401" s="484"/>
      <c r="AH401" s="436">
        <f t="shared" ref="AH401:AH403" si="237">(L401*M401)/100000</f>
        <v>0</v>
      </c>
      <c r="AI401" s="477"/>
      <c r="AJ401" s="436"/>
      <c r="AK401" s="578" t="str">
        <f t="shared" si="187"/>
        <v/>
      </c>
      <c r="AL401" s="435" t="str">
        <f t="shared" si="188"/>
        <v/>
      </c>
      <c r="AM401" s="463">
        <f t="shared" si="189"/>
        <v>0</v>
      </c>
      <c r="AN401" s="463" t="str">
        <f t="shared" si="190"/>
        <v/>
      </c>
      <c r="AO401" s="478" t="str">
        <f t="shared" si="191"/>
        <v/>
      </c>
      <c r="AP401" s="478" t="str">
        <f t="shared" si="192"/>
        <v/>
      </c>
      <c r="AQ401" s="478" t="str">
        <f t="shared" si="193"/>
        <v/>
      </c>
    </row>
    <row r="402" spans="1:43" ht="41.25" customHeight="1">
      <c r="A402" s="487" t="s">
        <v>1926</v>
      </c>
      <c r="B402" s="446" t="s">
        <v>220</v>
      </c>
      <c r="C402" s="447"/>
      <c r="D402" s="437"/>
      <c r="E402" s="437"/>
      <c r="F402" s="588" t="e">
        <f t="shared" si="203"/>
        <v>#DIV/0!</v>
      </c>
      <c r="G402" s="438"/>
      <c r="H402" s="438"/>
      <c r="I402" s="480" t="e">
        <f t="shared" si="204"/>
        <v>#DIV/0!</v>
      </c>
      <c r="J402" s="588"/>
      <c r="K402" s="588"/>
      <c r="L402" s="437"/>
      <c r="M402" s="437"/>
      <c r="N402" s="481"/>
      <c r="O402" s="481"/>
      <c r="P402" s="481"/>
      <c r="Q402" s="481"/>
      <c r="R402" s="481"/>
      <c r="S402" s="481"/>
      <c r="T402" s="481"/>
      <c r="U402" s="481"/>
      <c r="V402" s="481"/>
      <c r="W402" s="481"/>
      <c r="X402" s="482"/>
      <c r="Y402" s="483"/>
      <c r="Z402" s="483"/>
      <c r="AA402" s="483"/>
      <c r="AB402" s="483"/>
      <c r="AC402" s="483"/>
      <c r="AD402" s="483"/>
      <c r="AE402" s="483"/>
      <c r="AF402" s="483"/>
      <c r="AG402" s="484"/>
      <c r="AH402" s="436">
        <f t="shared" si="237"/>
        <v>0</v>
      </c>
      <c r="AI402" s="477"/>
      <c r="AJ402" s="436"/>
      <c r="AK402" s="578" t="str">
        <f t="shared" si="187"/>
        <v/>
      </c>
      <c r="AL402" s="435" t="str">
        <f t="shared" si="188"/>
        <v/>
      </c>
      <c r="AM402" s="463">
        <f t="shared" si="189"/>
        <v>0</v>
      </c>
      <c r="AN402" s="463" t="str">
        <f t="shared" si="190"/>
        <v/>
      </c>
      <c r="AO402" s="478" t="str">
        <f t="shared" si="191"/>
        <v/>
      </c>
      <c r="AP402" s="478" t="str">
        <f t="shared" si="192"/>
        <v/>
      </c>
      <c r="AQ402" s="478" t="str">
        <f t="shared" si="193"/>
        <v/>
      </c>
    </row>
    <row r="403" spans="1:43" ht="41.25" customHeight="1">
      <c r="A403" s="487" t="s">
        <v>1927</v>
      </c>
      <c r="B403" s="446" t="s">
        <v>221</v>
      </c>
      <c r="C403" s="447"/>
      <c r="D403" s="437"/>
      <c r="E403" s="437"/>
      <c r="F403" s="588" t="e">
        <f t="shared" si="203"/>
        <v>#DIV/0!</v>
      </c>
      <c r="G403" s="438"/>
      <c r="H403" s="438"/>
      <c r="I403" s="480" t="e">
        <f t="shared" si="204"/>
        <v>#DIV/0!</v>
      </c>
      <c r="J403" s="588"/>
      <c r="K403" s="588"/>
      <c r="L403" s="437"/>
      <c r="M403" s="437"/>
      <c r="N403" s="481"/>
      <c r="O403" s="481"/>
      <c r="P403" s="481"/>
      <c r="Q403" s="481"/>
      <c r="R403" s="481"/>
      <c r="S403" s="481"/>
      <c r="T403" s="481"/>
      <c r="U403" s="481"/>
      <c r="V403" s="481"/>
      <c r="W403" s="481"/>
      <c r="X403" s="482"/>
      <c r="Y403" s="483"/>
      <c r="Z403" s="483"/>
      <c r="AA403" s="483"/>
      <c r="AB403" s="483"/>
      <c r="AC403" s="483"/>
      <c r="AD403" s="483"/>
      <c r="AE403" s="483"/>
      <c r="AF403" s="483"/>
      <c r="AG403" s="484"/>
      <c r="AH403" s="436">
        <f t="shared" si="237"/>
        <v>0</v>
      </c>
      <c r="AI403" s="477"/>
      <c r="AJ403" s="436"/>
      <c r="AK403" s="578" t="str">
        <f t="shared" si="187"/>
        <v/>
      </c>
      <c r="AL403" s="435" t="str">
        <f t="shared" si="188"/>
        <v/>
      </c>
      <c r="AM403" s="463">
        <f t="shared" si="189"/>
        <v>0</v>
      </c>
      <c r="AN403" s="463" t="str">
        <f t="shared" si="190"/>
        <v/>
      </c>
      <c r="AO403" s="478" t="str">
        <f t="shared" si="191"/>
        <v/>
      </c>
      <c r="AP403" s="478" t="str">
        <f t="shared" si="192"/>
        <v/>
      </c>
      <c r="AQ403" s="478" t="str">
        <f t="shared" si="193"/>
        <v/>
      </c>
    </row>
    <row r="404" spans="1:43" ht="41.25" customHeight="1">
      <c r="A404" s="525" t="s">
        <v>674</v>
      </c>
      <c r="B404" s="531" t="s">
        <v>222</v>
      </c>
      <c r="C404" s="448"/>
      <c r="D404" s="587">
        <f>D405+D409+D413+D416+D419</f>
        <v>0</v>
      </c>
      <c r="E404" s="587">
        <f>E405+E409+E413+E416+E419</f>
        <v>0</v>
      </c>
      <c r="F404" s="588" t="e">
        <f t="shared" si="203"/>
        <v>#DIV/0!</v>
      </c>
      <c r="G404" s="589">
        <f t="shared" ref="G404:H404" si="238">G405+G409+G413+G416+G419</f>
        <v>0</v>
      </c>
      <c r="H404" s="589">
        <f t="shared" si="238"/>
        <v>0</v>
      </c>
      <c r="I404" s="480" t="e">
        <f t="shared" si="204"/>
        <v>#DIV/0!</v>
      </c>
      <c r="J404" s="590"/>
      <c r="K404" s="590"/>
      <c r="L404" s="479">
        <f t="shared" ref="L404:M404" si="239">L405+L409+L413+L416+L419</f>
        <v>0</v>
      </c>
      <c r="M404" s="479">
        <f t="shared" si="239"/>
        <v>0</v>
      </c>
      <c r="N404" s="481"/>
      <c r="O404" s="481"/>
      <c r="P404" s="481"/>
      <c r="Q404" s="481"/>
      <c r="R404" s="481"/>
      <c r="S404" s="481"/>
      <c r="T404" s="481"/>
      <c r="U404" s="481"/>
      <c r="V404" s="481"/>
      <c r="W404" s="481"/>
      <c r="X404" s="482"/>
      <c r="Y404" s="483"/>
      <c r="Z404" s="483"/>
      <c r="AA404" s="483"/>
      <c r="AB404" s="483"/>
      <c r="AC404" s="483"/>
      <c r="AD404" s="483"/>
      <c r="AE404" s="483"/>
      <c r="AF404" s="483"/>
      <c r="AG404" s="484"/>
      <c r="AH404" s="519">
        <f>AH405+AH409+AH413+AH416+AH419</f>
        <v>0</v>
      </c>
      <c r="AI404" s="477"/>
      <c r="AJ404" s="782" t="s">
        <v>2033</v>
      </c>
      <c r="AK404" s="578" t="str">
        <f t="shared" si="187"/>
        <v/>
      </c>
      <c r="AL404" s="435" t="str">
        <f t="shared" si="188"/>
        <v/>
      </c>
      <c r="AM404" s="463">
        <f t="shared" si="189"/>
        <v>0</v>
      </c>
      <c r="AN404" s="463" t="str">
        <f t="shared" si="190"/>
        <v/>
      </c>
      <c r="AO404" s="478" t="str">
        <f t="shared" si="191"/>
        <v/>
      </c>
      <c r="AP404" s="478" t="str">
        <f t="shared" si="192"/>
        <v/>
      </c>
      <c r="AQ404" s="478" t="str">
        <f t="shared" si="193"/>
        <v/>
      </c>
    </row>
    <row r="405" spans="1:43" ht="41.25" customHeight="1">
      <c r="A405" s="525" t="s">
        <v>675</v>
      </c>
      <c r="B405" s="531" t="s">
        <v>1332</v>
      </c>
      <c r="C405" s="448"/>
      <c r="D405" s="587">
        <f>SUM(D406:D408)</f>
        <v>0</v>
      </c>
      <c r="E405" s="587">
        <f>SUM(E406:E408)</f>
        <v>0</v>
      </c>
      <c r="F405" s="588" t="e">
        <f t="shared" si="203"/>
        <v>#DIV/0!</v>
      </c>
      <c r="G405" s="589">
        <f t="shared" ref="G405:H405" si="240">SUM(G406:G408)</f>
        <v>0</v>
      </c>
      <c r="H405" s="589">
        <f t="shared" si="240"/>
        <v>0</v>
      </c>
      <c r="I405" s="480" t="e">
        <f t="shared" si="204"/>
        <v>#DIV/0!</v>
      </c>
      <c r="J405" s="590"/>
      <c r="K405" s="590"/>
      <c r="L405" s="479">
        <f t="shared" ref="L405:M405" si="241">SUM(L406:L408)</f>
        <v>0</v>
      </c>
      <c r="M405" s="479">
        <f t="shared" si="241"/>
        <v>0</v>
      </c>
      <c r="N405" s="481"/>
      <c r="O405" s="481"/>
      <c r="P405" s="481"/>
      <c r="Q405" s="481"/>
      <c r="R405" s="481"/>
      <c r="S405" s="481"/>
      <c r="T405" s="481"/>
      <c r="U405" s="481"/>
      <c r="V405" s="481"/>
      <c r="W405" s="481"/>
      <c r="X405" s="482"/>
      <c r="Y405" s="483"/>
      <c r="Z405" s="483"/>
      <c r="AA405" s="483"/>
      <c r="AB405" s="483"/>
      <c r="AC405" s="483"/>
      <c r="AD405" s="483"/>
      <c r="AE405" s="483"/>
      <c r="AF405" s="483"/>
      <c r="AG405" s="484"/>
      <c r="AH405" s="519">
        <f>SUM(AH406:AH408)</f>
        <v>0</v>
      </c>
      <c r="AI405" s="477"/>
      <c r="AJ405" s="436"/>
      <c r="AK405" s="578" t="str">
        <f t="shared" ref="AK405:AK477" si="242">IF(OR(AO405="The proposed budget is more that 30% increase over FY 12-13 budget. Consider revising or provide explanation",AP405="Please check, there is a proposed budget but FY 12-13 expenditure is  &lt;30%", AP405="Please check, there is a proposed budget but FY 12-13 expenditure is  &lt;50%", AP405="Please check, there is a proposed budget but FY 12-13 expenditure is  &lt;60%",AQ405="New activity? If not kindly provide the details of the progress (physical and financial) for FY 2012-13"),1,"")</f>
        <v/>
      </c>
      <c r="AL405" s="435" t="str">
        <f t="shared" ref="AL405:AL477" si="243">IF(AND(G405&gt;=0.00000000001,H405&gt;=0.0000000000001),H405/G405*100,"")</f>
        <v/>
      </c>
      <c r="AM405" s="463">
        <f t="shared" ref="AM405:AM477" si="244">AH405-G405</f>
        <v>0</v>
      </c>
      <c r="AN405" s="463" t="str">
        <f t="shared" ref="AN405:AN477" si="245">IF(AND(G405&gt;=0.00000000001,AH405&gt;=0.0000000000001),((AH405-G405)/G405)*100,"")</f>
        <v/>
      </c>
      <c r="AO405" s="478" t="str">
        <f t="shared" ref="AO405:AO477" si="246">IF(AND(G405&gt;=0.000000001,AN405&gt;=30.000000000001),"The proposed budget is more that 30% increase over FY 12-13 budget. Consider revising or provide explanation","")</f>
        <v/>
      </c>
      <c r="AP405" s="478" t="str">
        <f t="shared" ref="AP405:AP477" si="247">IF(AND(AL405&lt;30,AM405&gt;=0.000001),"Please check, there is a proposed budget but FY 12-13 expenditure is  &lt;30%","")&amp;IF(AND(AL405&gt;30,AL405&lt;50,AM405&gt;=0.000001),"Please check, there is a proposed budget but FY 12-13 expenditure is  &lt;50%","")&amp;IF(AND(AL405&gt;50,AL405&lt;60,AM405&gt;=0.000001),"Please check, there is a proposed budget but FY 12-13 expenditure is  &lt;60%","")</f>
        <v/>
      </c>
      <c r="AQ405" s="478" t="str">
        <f t="shared" ref="AQ405:AQ477" si="248">IF(AND(G405=0,AH405&gt;=0.0000001), "New activity? If not kindly provide the details of the progress (physical and financial) for FY 2012-13", "")</f>
        <v/>
      </c>
    </row>
    <row r="406" spans="1:43" ht="41.25" customHeight="1">
      <c r="A406" s="487" t="s">
        <v>1928</v>
      </c>
      <c r="B406" s="446" t="s">
        <v>225</v>
      </c>
      <c r="C406" s="447"/>
      <c r="D406" s="437"/>
      <c r="E406" s="437"/>
      <c r="F406" s="588" t="e">
        <f t="shared" si="203"/>
        <v>#DIV/0!</v>
      </c>
      <c r="G406" s="438"/>
      <c r="H406" s="438"/>
      <c r="I406" s="480" t="e">
        <f t="shared" si="204"/>
        <v>#DIV/0!</v>
      </c>
      <c r="J406" s="588"/>
      <c r="K406" s="588"/>
      <c r="L406" s="437"/>
      <c r="M406" s="437"/>
      <c r="N406" s="481"/>
      <c r="O406" s="481"/>
      <c r="P406" s="481"/>
      <c r="Q406" s="481"/>
      <c r="R406" s="481"/>
      <c r="S406" s="481"/>
      <c r="T406" s="481"/>
      <c r="U406" s="481"/>
      <c r="V406" s="481"/>
      <c r="W406" s="481"/>
      <c r="X406" s="482"/>
      <c r="Y406" s="483"/>
      <c r="Z406" s="483"/>
      <c r="AA406" s="483"/>
      <c r="AB406" s="483"/>
      <c r="AC406" s="483"/>
      <c r="AD406" s="483"/>
      <c r="AE406" s="483"/>
      <c r="AF406" s="483"/>
      <c r="AG406" s="484"/>
      <c r="AH406" s="436">
        <f t="shared" ref="AH406:AH408" si="249">(L406*M406)/100000</f>
        <v>0</v>
      </c>
      <c r="AI406" s="477"/>
      <c r="AJ406" s="436"/>
      <c r="AK406" s="578" t="str">
        <f t="shared" si="242"/>
        <v/>
      </c>
      <c r="AL406" s="435" t="str">
        <f t="shared" si="243"/>
        <v/>
      </c>
      <c r="AM406" s="463">
        <f t="shared" si="244"/>
        <v>0</v>
      </c>
      <c r="AN406" s="463" t="str">
        <f t="shared" si="245"/>
        <v/>
      </c>
      <c r="AO406" s="478" t="str">
        <f t="shared" si="246"/>
        <v/>
      </c>
      <c r="AP406" s="478" t="str">
        <f t="shared" si="247"/>
        <v/>
      </c>
      <c r="AQ406" s="478" t="str">
        <f t="shared" si="248"/>
        <v/>
      </c>
    </row>
    <row r="407" spans="1:43" ht="41.25" customHeight="1">
      <c r="A407" s="487" t="s">
        <v>1929</v>
      </c>
      <c r="B407" s="446" t="s">
        <v>224</v>
      </c>
      <c r="C407" s="447"/>
      <c r="D407" s="437"/>
      <c r="E407" s="437"/>
      <c r="F407" s="588" t="e">
        <f t="shared" si="203"/>
        <v>#DIV/0!</v>
      </c>
      <c r="G407" s="438"/>
      <c r="H407" s="438"/>
      <c r="I407" s="480" t="e">
        <f t="shared" si="204"/>
        <v>#DIV/0!</v>
      </c>
      <c r="J407" s="588"/>
      <c r="K407" s="588"/>
      <c r="L407" s="437"/>
      <c r="M407" s="437"/>
      <c r="N407" s="481"/>
      <c r="O407" s="481"/>
      <c r="P407" s="481"/>
      <c r="Q407" s="481"/>
      <c r="R407" s="481"/>
      <c r="S407" s="481"/>
      <c r="T407" s="481"/>
      <c r="U407" s="481"/>
      <c r="V407" s="481"/>
      <c r="W407" s="481"/>
      <c r="X407" s="482"/>
      <c r="Y407" s="483"/>
      <c r="Z407" s="483"/>
      <c r="AA407" s="483"/>
      <c r="AB407" s="483"/>
      <c r="AC407" s="483"/>
      <c r="AD407" s="483"/>
      <c r="AE407" s="483"/>
      <c r="AF407" s="483"/>
      <c r="AG407" s="484"/>
      <c r="AH407" s="436">
        <f t="shared" si="249"/>
        <v>0</v>
      </c>
      <c r="AI407" s="477"/>
      <c r="AJ407" s="436"/>
      <c r="AK407" s="578" t="str">
        <f t="shared" si="242"/>
        <v/>
      </c>
      <c r="AL407" s="435" t="str">
        <f t="shared" si="243"/>
        <v/>
      </c>
      <c r="AM407" s="463">
        <f t="shared" si="244"/>
        <v>0</v>
      </c>
      <c r="AN407" s="463" t="str">
        <f t="shared" si="245"/>
        <v/>
      </c>
      <c r="AO407" s="478" t="str">
        <f t="shared" si="246"/>
        <v/>
      </c>
      <c r="AP407" s="478" t="str">
        <f t="shared" si="247"/>
        <v/>
      </c>
      <c r="AQ407" s="478" t="str">
        <f t="shared" si="248"/>
        <v/>
      </c>
    </row>
    <row r="408" spans="1:43" ht="41.25" customHeight="1">
      <c r="A408" s="487" t="s">
        <v>1930</v>
      </c>
      <c r="B408" s="446" t="s">
        <v>226</v>
      </c>
      <c r="C408" s="447"/>
      <c r="D408" s="437"/>
      <c r="E408" s="437"/>
      <c r="F408" s="588" t="e">
        <f t="shared" si="203"/>
        <v>#DIV/0!</v>
      </c>
      <c r="G408" s="438"/>
      <c r="H408" s="438"/>
      <c r="I408" s="480" t="e">
        <f t="shared" si="204"/>
        <v>#DIV/0!</v>
      </c>
      <c r="J408" s="588"/>
      <c r="K408" s="588"/>
      <c r="L408" s="437"/>
      <c r="M408" s="437"/>
      <c r="N408" s="481"/>
      <c r="O408" s="481"/>
      <c r="P408" s="481"/>
      <c r="Q408" s="481"/>
      <c r="R408" s="481"/>
      <c r="S408" s="481"/>
      <c r="T408" s="481"/>
      <c r="U408" s="481"/>
      <c r="V408" s="481"/>
      <c r="W408" s="481"/>
      <c r="X408" s="482"/>
      <c r="Y408" s="483"/>
      <c r="Z408" s="483"/>
      <c r="AA408" s="483"/>
      <c r="AB408" s="483"/>
      <c r="AC408" s="483"/>
      <c r="AD408" s="483"/>
      <c r="AE408" s="483"/>
      <c r="AF408" s="483"/>
      <c r="AG408" s="484"/>
      <c r="AH408" s="436">
        <f t="shared" si="249"/>
        <v>0</v>
      </c>
      <c r="AI408" s="477"/>
      <c r="AJ408" s="436"/>
      <c r="AK408" s="578" t="str">
        <f t="shared" si="242"/>
        <v/>
      </c>
      <c r="AL408" s="435" t="str">
        <f t="shared" si="243"/>
        <v/>
      </c>
      <c r="AM408" s="463">
        <f t="shared" si="244"/>
        <v>0</v>
      </c>
      <c r="AN408" s="463" t="str">
        <f t="shared" si="245"/>
        <v/>
      </c>
      <c r="AO408" s="478" t="str">
        <f t="shared" si="246"/>
        <v/>
      </c>
      <c r="AP408" s="478" t="str">
        <f t="shared" si="247"/>
        <v/>
      </c>
      <c r="AQ408" s="478" t="str">
        <f t="shared" si="248"/>
        <v/>
      </c>
    </row>
    <row r="409" spans="1:43" ht="41.25" customHeight="1">
      <c r="A409" s="525" t="s">
        <v>677</v>
      </c>
      <c r="B409" s="531" t="s">
        <v>395</v>
      </c>
      <c r="C409" s="448"/>
      <c r="D409" s="587">
        <f>SUM(D410:D412)</f>
        <v>0</v>
      </c>
      <c r="E409" s="587">
        <f>SUM(E410:E412)</f>
        <v>0</v>
      </c>
      <c r="F409" s="588" t="e">
        <f t="shared" si="203"/>
        <v>#DIV/0!</v>
      </c>
      <c r="G409" s="589">
        <f t="shared" ref="G409:H409" si="250">SUM(G410:G412)</f>
        <v>0</v>
      </c>
      <c r="H409" s="589">
        <f t="shared" si="250"/>
        <v>0</v>
      </c>
      <c r="I409" s="480" t="e">
        <f t="shared" si="204"/>
        <v>#DIV/0!</v>
      </c>
      <c r="J409" s="590"/>
      <c r="K409" s="590"/>
      <c r="L409" s="479">
        <f t="shared" ref="L409:M409" si="251">SUM(L410:L412)</f>
        <v>0</v>
      </c>
      <c r="M409" s="479">
        <f t="shared" si="251"/>
        <v>0</v>
      </c>
      <c r="N409" s="481"/>
      <c r="O409" s="481"/>
      <c r="P409" s="481"/>
      <c r="Q409" s="481"/>
      <c r="R409" s="481"/>
      <c r="S409" s="481"/>
      <c r="T409" s="481"/>
      <c r="U409" s="481"/>
      <c r="V409" s="481"/>
      <c r="W409" s="481"/>
      <c r="X409" s="482"/>
      <c r="Y409" s="483"/>
      <c r="Z409" s="483"/>
      <c r="AA409" s="483"/>
      <c r="AB409" s="483"/>
      <c r="AC409" s="483"/>
      <c r="AD409" s="483"/>
      <c r="AE409" s="483"/>
      <c r="AF409" s="483"/>
      <c r="AG409" s="484"/>
      <c r="AH409" s="519">
        <f>SUM(AH410:AH412)</f>
        <v>0</v>
      </c>
      <c r="AI409" s="477"/>
      <c r="AJ409" s="436"/>
      <c r="AK409" s="578" t="str">
        <f t="shared" si="242"/>
        <v/>
      </c>
      <c r="AL409" s="435" t="str">
        <f t="shared" si="243"/>
        <v/>
      </c>
      <c r="AM409" s="463">
        <f t="shared" si="244"/>
        <v>0</v>
      </c>
      <c r="AN409" s="463" t="str">
        <f t="shared" si="245"/>
        <v/>
      </c>
      <c r="AO409" s="478" t="str">
        <f t="shared" si="246"/>
        <v/>
      </c>
      <c r="AP409" s="478" t="str">
        <f t="shared" si="247"/>
        <v/>
      </c>
      <c r="AQ409" s="478" t="str">
        <f t="shared" si="248"/>
        <v/>
      </c>
    </row>
    <row r="410" spans="1:43" ht="41.25" customHeight="1">
      <c r="A410" s="487" t="s">
        <v>1931</v>
      </c>
      <c r="B410" s="446" t="s">
        <v>227</v>
      </c>
      <c r="C410" s="447"/>
      <c r="D410" s="437"/>
      <c r="E410" s="437"/>
      <c r="F410" s="588" t="e">
        <f t="shared" si="203"/>
        <v>#DIV/0!</v>
      </c>
      <c r="G410" s="438"/>
      <c r="H410" s="438"/>
      <c r="I410" s="480" t="e">
        <f t="shared" si="204"/>
        <v>#DIV/0!</v>
      </c>
      <c r="J410" s="588"/>
      <c r="K410" s="588"/>
      <c r="L410" s="437"/>
      <c r="M410" s="437"/>
      <c r="N410" s="481"/>
      <c r="O410" s="481"/>
      <c r="P410" s="481"/>
      <c r="Q410" s="481"/>
      <c r="R410" s="481"/>
      <c r="S410" s="481"/>
      <c r="T410" s="481"/>
      <c r="U410" s="481"/>
      <c r="V410" s="481"/>
      <c r="W410" s="481"/>
      <c r="X410" s="482"/>
      <c r="Y410" s="483"/>
      <c r="Z410" s="483"/>
      <c r="AA410" s="483"/>
      <c r="AB410" s="483"/>
      <c r="AC410" s="483"/>
      <c r="AD410" s="483"/>
      <c r="AE410" s="483"/>
      <c r="AF410" s="483"/>
      <c r="AG410" s="484"/>
      <c r="AH410" s="436">
        <f t="shared" ref="AH410:AH412" si="252">(L410*M410)/100000</f>
        <v>0</v>
      </c>
      <c r="AI410" s="477"/>
      <c r="AJ410" s="436"/>
      <c r="AK410" s="578" t="str">
        <f t="shared" si="242"/>
        <v/>
      </c>
      <c r="AL410" s="435" t="str">
        <f t="shared" si="243"/>
        <v/>
      </c>
      <c r="AM410" s="463">
        <f t="shared" si="244"/>
        <v>0</v>
      </c>
      <c r="AN410" s="463" t="str">
        <f t="shared" si="245"/>
        <v/>
      </c>
      <c r="AO410" s="478" t="str">
        <f t="shared" si="246"/>
        <v/>
      </c>
      <c r="AP410" s="478" t="str">
        <f t="shared" si="247"/>
        <v/>
      </c>
      <c r="AQ410" s="478" t="str">
        <f t="shared" si="248"/>
        <v/>
      </c>
    </row>
    <row r="411" spans="1:43" ht="41.25" customHeight="1">
      <c r="A411" s="487" t="s">
        <v>1932</v>
      </c>
      <c r="B411" s="446" t="s">
        <v>228</v>
      </c>
      <c r="C411" s="447"/>
      <c r="D411" s="437"/>
      <c r="E411" s="437"/>
      <c r="F411" s="588" t="e">
        <f t="shared" si="203"/>
        <v>#DIV/0!</v>
      </c>
      <c r="G411" s="438"/>
      <c r="H411" s="438"/>
      <c r="I411" s="480" t="e">
        <f t="shared" si="204"/>
        <v>#DIV/0!</v>
      </c>
      <c r="J411" s="588"/>
      <c r="K411" s="588"/>
      <c r="L411" s="437"/>
      <c r="M411" s="437"/>
      <c r="N411" s="481"/>
      <c r="O411" s="481"/>
      <c r="P411" s="481"/>
      <c r="Q411" s="481"/>
      <c r="R411" s="481"/>
      <c r="S411" s="481"/>
      <c r="T411" s="481"/>
      <c r="U411" s="481"/>
      <c r="V411" s="481"/>
      <c r="W411" s="481"/>
      <c r="X411" s="482"/>
      <c r="Y411" s="483"/>
      <c r="Z411" s="483"/>
      <c r="AA411" s="483"/>
      <c r="AB411" s="483"/>
      <c r="AC411" s="483"/>
      <c r="AD411" s="483"/>
      <c r="AE411" s="483"/>
      <c r="AF411" s="483"/>
      <c r="AG411" s="484"/>
      <c r="AH411" s="436">
        <f t="shared" si="252"/>
        <v>0</v>
      </c>
      <c r="AI411" s="477"/>
      <c r="AJ411" s="436"/>
      <c r="AK411" s="578" t="str">
        <f t="shared" si="242"/>
        <v/>
      </c>
      <c r="AL411" s="435" t="str">
        <f t="shared" si="243"/>
        <v/>
      </c>
      <c r="AM411" s="463">
        <f t="shared" si="244"/>
        <v>0</v>
      </c>
      <c r="AN411" s="463" t="str">
        <f t="shared" si="245"/>
        <v/>
      </c>
      <c r="AO411" s="478" t="str">
        <f t="shared" si="246"/>
        <v/>
      </c>
      <c r="AP411" s="478" t="str">
        <f t="shared" si="247"/>
        <v/>
      </c>
      <c r="AQ411" s="478" t="str">
        <f t="shared" si="248"/>
        <v/>
      </c>
    </row>
    <row r="412" spans="1:43" ht="41.25" customHeight="1">
      <c r="A412" s="487" t="s">
        <v>1933</v>
      </c>
      <c r="B412" s="446" t="s">
        <v>229</v>
      </c>
      <c r="C412" s="447"/>
      <c r="D412" s="437"/>
      <c r="E412" s="437"/>
      <c r="F412" s="588" t="e">
        <f t="shared" si="203"/>
        <v>#DIV/0!</v>
      </c>
      <c r="G412" s="438"/>
      <c r="H412" s="438"/>
      <c r="I412" s="480" t="e">
        <f t="shared" si="204"/>
        <v>#DIV/0!</v>
      </c>
      <c r="J412" s="588"/>
      <c r="K412" s="588"/>
      <c r="L412" s="437"/>
      <c r="M412" s="437"/>
      <c r="N412" s="481"/>
      <c r="O412" s="481"/>
      <c r="P412" s="481"/>
      <c r="Q412" s="481"/>
      <c r="R412" s="481"/>
      <c r="S412" s="481"/>
      <c r="T412" s="481"/>
      <c r="U412" s="481"/>
      <c r="V412" s="481"/>
      <c r="W412" s="481"/>
      <c r="X412" s="482"/>
      <c r="Y412" s="483"/>
      <c r="Z412" s="483"/>
      <c r="AA412" s="483"/>
      <c r="AB412" s="483"/>
      <c r="AC412" s="483"/>
      <c r="AD412" s="483"/>
      <c r="AE412" s="483"/>
      <c r="AF412" s="483"/>
      <c r="AG412" s="484"/>
      <c r="AH412" s="436">
        <f t="shared" si="252"/>
        <v>0</v>
      </c>
      <c r="AI412" s="477"/>
      <c r="AJ412" s="436"/>
      <c r="AK412" s="578" t="str">
        <f t="shared" si="242"/>
        <v/>
      </c>
      <c r="AL412" s="435" t="str">
        <f t="shared" si="243"/>
        <v/>
      </c>
      <c r="AM412" s="463">
        <f t="shared" si="244"/>
        <v>0</v>
      </c>
      <c r="AN412" s="463" t="str">
        <f t="shared" si="245"/>
        <v/>
      </c>
      <c r="AO412" s="478" t="str">
        <f t="shared" si="246"/>
        <v/>
      </c>
      <c r="AP412" s="478" t="str">
        <f t="shared" si="247"/>
        <v/>
      </c>
      <c r="AQ412" s="478" t="str">
        <f t="shared" si="248"/>
        <v/>
      </c>
    </row>
    <row r="413" spans="1:43" ht="41.25" customHeight="1">
      <c r="A413" s="525" t="s">
        <v>679</v>
      </c>
      <c r="B413" s="531" t="s">
        <v>230</v>
      </c>
      <c r="C413" s="448"/>
      <c r="D413" s="587">
        <f>SUM(D414:D415)</f>
        <v>0</v>
      </c>
      <c r="E413" s="587">
        <f>SUM(E414:E415)</f>
        <v>0</v>
      </c>
      <c r="F413" s="588" t="e">
        <f t="shared" si="203"/>
        <v>#DIV/0!</v>
      </c>
      <c r="G413" s="589">
        <f t="shared" ref="G413:H413" si="253">SUM(G414:G415)</f>
        <v>0</v>
      </c>
      <c r="H413" s="589">
        <f t="shared" si="253"/>
        <v>0</v>
      </c>
      <c r="I413" s="480" t="e">
        <f t="shared" si="204"/>
        <v>#DIV/0!</v>
      </c>
      <c r="J413" s="590"/>
      <c r="K413" s="590"/>
      <c r="L413" s="479">
        <f t="shared" ref="L413:M413" si="254">SUM(L414:L415)</f>
        <v>0</v>
      </c>
      <c r="M413" s="479">
        <f t="shared" si="254"/>
        <v>0</v>
      </c>
      <c r="N413" s="481"/>
      <c r="O413" s="481"/>
      <c r="P413" s="481"/>
      <c r="Q413" s="481"/>
      <c r="R413" s="481"/>
      <c r="S413" s="481"/>
      <c r="T413" s="481"/>
      <c r="U413" s="481"/>
      <c r="V413" s="481"/>
      <c r="W413" s="481"/>
      <c r="X413" s="482"/>
      <c r="Y413" s="483"/>
      <c r="Z413" s="483"/>
      <c r="AA413" s="483"/>
      <c r="AB413" s="483"/>
      <c r="AC413" s="483"/>
      <c r="AD413" s="483"/>
      <c r="AE413" s="483"/>
      <c r="AF413" s="483"/>
      <c r="AG413" s="484"/>
      <c r="AH413" s="519">
        <f>SUM(AH414:AH415)</f>
        <v>0</v>
      </c>
      <c r="AI413" s="477"/>
      <c r="AJ413" s="436"/>
      <c r="AK413" s="578" t="str">
        <f t="shared" si="242"/>
        <v/>
      </c>
      <c r="AL413" s="435" t="str">
        <f t="shared" si="243"/>
        <v/>
      </c>
      <c r="AM413" s="463">
        <f t="shared" si="244"/>
        <v>0</v>
      </c>
      <c r="AN413" s="463" t="str">
        <f t="shared" si="245"/>
        <v/>
      </c>
      <c r="AO413" s="478" t="str">
        <f t="shared" si="246"/>
        <v/>
      </c>
      <c r="AP413" s="478" t="str">
        <f t="shared" si="247"/>
        <v/>
      </c>
      <c r="AQ413" s="478" t="str">
        <f t="shared" si="248"/>
        <v/>
      </c>
    </row>
    <row r="414" spans="1:43" ht="41.25" customHeight="1">
      <c r="A414" s="487" t="s">
        <v>1934</v>
      </c>
      <c r="B414" s="446" t="s">
        <v>231</v>
      </c>
      <c r="C414" s="447"/>
      <c r="D414" s="437"/>
      <c r="E414" s="437"/>
      <c r="F414" s="588" t="e">
        <f t="shared" si="203"/>
        <v>#DIV/0!</v>
      </c>
      <c r="G414" s="438"/>
      <c r="H414" s="438"/>
      <c r="I414" s="480" t="e">
        <f t="shared" si="204"/>
        <v>#DIV/0!</v>
      </c>
      <c r="J414" s="588"/>
      <c r="K414" s="588"/>
      <c r="L414" s="437"/>
      <c r="M414" s="437"/>
      <c r="N414" s="481"/>
      <c r="O414" s="481"/>
      <c r="P414" s="481"/>
      <c r="Q414" s="481"/>
      <c r="R414" s="481"/>
      <c r="S414" s="481"/>
      <c r="T414" s="481"/>
      <c r="U414" s="481"/>
      <c r="V414" s="481"/>
      <c r="W414" s="481"/>
      <c r="X414" s="482"/>
      <c r="Y414" s="483"/>
      <c r="Z414" s="483"/>
      <c r="AA414" s="483"/>
      <c r="AB414" s="483"/>
      <c r="AC414" s="483"/>
      <c r="AD414" s="483"/>
      <c r="AE414" s="483"/>
      <c r="AF414" s="483"/>
      <c r="AG414" s="484"/>
      <c r="AH414" s="436">
        <f t="shared" ref="AH414:AH415" si="255">(L414*M414)/100000</f>
        <v>0</v>
      </c>
      <c r="AI414" s="477"/>
      <c r="AJ414" s="436"/>
      <c r="AK414" s="578" t="str">
        <f t="shared" si="242"/>
        <v/>
      </c>
      <c r="AL414" s="435" t="str">
        <f t="shared" si="243"/>
        <v/>
      </c>
      <c r="AM414" s="463">
        <f t="shared" si="244"/>
        <v>0</v>
      </c>
      <c r="AN414" s="463" t="str">
        <f t="shared" si="245"/>
        <v/>
      </c>
      <c r="AO414" s="478" t="str">
        <f t="shared" si="246"/>
        <v/>
      </c>
      <c r="AP414" s="478" t="str">
        <f t="shared" si="247"/>
        <v/>
      </c>
      <c r="AQ414" s="478" t="str">
        <f t="shared" si="248"/>
        <v/>
      </c>
    </row>
    <row r="415" spans="1:43" ht="41.25" customHeight="1">
      <c r="A415" s="487" t="s">
        <v>1935</v>
      </c>
      <c r="B415" s="446" t="s">
        <v>232</v>
      </c>
      <c r="C415" s="447"/>
      <c r="D415" s="437"/>
      <c r="E415" s="437"/>
      <c r="F415" s="588" t="e">
        <f t="shared" si="203"/>
        <v>#DIV/0!</v>
      </c>
      <c r="G415" s="438"/>
      <c r="H415" s="438"/>
      <c r="I415" s="480" t="e">
        <f t="shared" si="204"/>
        <v>#DIV/0!</v>
      </c>
      <c r="J415" s="588"/>
      <c r="K415" s="588"/>
      <c r="L415" s="437"/>
      <c r="M415" s="437"/>
      <c r="N415" s="481"/>
      <c r="O415" s="481"/>
      <c r="P415" s="481"/>
      <c r="Q415" s="481"/>
      <c r="R415" s="481"/>
      <c r="S415" s="481"/>
      <c r="T415" s="481"/>
      <c r="U415" s="481"/>
      <c r="V415" s="481"/>
      <c r="W415" s="481"/>
      <c r="X415" s="482"/>
      <c r="Y415" s="483"/>
      <c r="Z415" s="483"/>
      <c r="AA415" s="483"/>
      <c r="AB415" s="483"/>
      <c r="AC415" s="483"/>
      <c r="AD415" s="483"/>
      <c r="AE415" s="483"/>
      <c r="AF415" s="483"/>
      <c r="AG415" s="484"/>
      <c r="AH415" s="436">
        <f t="shared" si="255"/>
        <v>0</v>
      </c>
      <c r="AI415" s="477"/>
      <c r="AJ415" s="436"/>
      <c r="AK415" s="578" t="str">
        <f t="shared" si="242"/>
        <v/>
      </c>
      <c r="AL415" s="435" t="str">
        <f t="shared" si="243"/>
        <v/>
      </c>
      <c r="AM415" s="463">
        <f t="shared" si="244"/>
        <v>0</v>
      </c>
      <c r="AN415" s="463" t="str">
        <f t="shared" si="245"/>
        <v/>
      </c>
      <c r="AO415" s="478" t="str">
        <f t="shared" si="246"/>
        <v/>
      </c>
      <c r="AP415" s="478" t="str">
        <f t="shared" si="247"/>
        <v/>
      </c>
      <c r="AQ415" s="478" t="str">
        <f t="shared" si="248"/>
        <v/>
      </c>
    </row>
    <row r="416" spans="1:43" ht="41.25" customHeight="1">
      <c r="A416" s="530" t="s">
        <v>681</v>
      </c>
      <c r="B416" s="531" t="s">
        <v>233</v>
      </c>
      <c r="C416" s="447"/>
      <c r="D416" s="587">
        <f>SUM(D417:D418)</f>
        <v>0</v>
      </c>
      <c r="E416" s="587">
        <f>SUM(E417:E418)</f>
        <v>0</v>
      </c>
      <c r="F416" s="588" t="e">
        <f t="shared" si="203"/>
        <v>#DIV/0!</v>
      </c>
      <c r="G416" s="589">
        <f t="shared" ref="G416:H416" si="256">SUM(G417:G418)</f>
        <v>0</v>
      </c>
      <c r="H416" s="589">
        <f t="shared" si="256"/>
        <v>0</v>
      </c>
      <c r="I416" s="480" t="e">
        <f t="shared" si="204"/>
        <v>#DIV/0!</v>
      </c>
      <c r="J416" s="590"/>
      <c r="K416" s="590"/>
      <c r="L416" s="479">
        <f t="shared" ref="L416:M416" si="257">SUM(L417:L418)</f>
        <v>0</v>
      </c>
      <c r="M416" s="479">
        <f t="shared" si="257"/>
        <v>0</v>
      </c>
      <c r="N416" s="481"/>
      <c r="O416" s="481"/>
      <c r="P416" s="481"/>
      <c r="Q416" s="481"/>
      <c r="R416" s="481"/>
      <c r="S416" s="481"/>
      <c r="T416" s="481"/>
      <c r="U416" s="481"/>
      <c r="V416" s="481"/>
      <c r="W416" s="481"/>
      <c r="X416" s="482"/>
      <c r="Y416" s="483"/>
      <c r="Z416" s="483"/>
      <c r="AA416" s="483"/>
      <c r="AB416" s="483"/>
      <c r="AC416" s="483"/>
      <c r="AD416" s="483"/>
      <c r="AE416" s="483"/>
      <c r="AF416" s="483"/>
      <c r="AG416" s="484"/>
      <c r="AH416" s="519">
        <f>SUM(AH417:AH418)</f>
        <v>0</v>
      </c>
      <c r="AI416" s="477"/>
      <c r="AJ416" s="436"/>
      <c r="AK416" s="578" t="str">
        <f t="shared" si="242"/>
        <v/>
      </c>
      <c r="AL416" s="435" t="str">
        <f t="shared" si="243"/>
        <v/>
      </c>
      <c r="AM416" s="463">
        <f t="shared" si="244"/>
        <v>0</v>
      </c>
      <c r="AN416" s="463" t="str">
        <f t="shared" si="245"/>
        <v/>
      </c>
      <c r="AO416" s="478" t="str">
        <f t="shared" si="246"/>
        <v/>
      </c>
      <c r="AP416" s="478" t="str">
        <f t="shared" si="247"/>
        <v/>
      </c>
      <c r="AQ416" s="478" t="str">
        <f t="shared" si="248"/>
        <v/>
      </c>
    </row>
    <row r="417" spans="1:43" ht="41.25" customHeight="1">
      <c r="A417" s="487" t="s">
        <v>1936</v>
      </c>
      <c r="B417" s="446" t="s">
        <v>234</v>
      </c>
      <c r="C417" s="447"/>
      <c r="D417" s="437"/>
      <c r="E417" s="437"/>
      <c r="F417" s="588" t="e">
        <f t="shared" si="203"/>
        <v>#DIV/0!</v>
      </c>
      <c r="G417" s="438"/>
      <c r="H417" s="438"/>
      <c r="I417" s="480" t="e">
        <f t="shared" si="204"/>
        <v>#DIV/0!</v>
      </c>
      <c r="J417" s="588"/>
      <c r="K417" s="588"/>
      <c r="L417" s="437"/>
      <c r="M417" s="437"/>
      <c r="N417" s="481"/>
      <c r="O417" s="481"/>
      <c r="P417" s="481"/>
      <c r="Q417" s="481"/>
      <c r="R417" s="481"/>
      <c r="S417" s="481"/>
      <c r="T417" s="481"/>
      <c r="U417" s="481"/>
      <c r="V417" s="481"/>
      <c r="W417" s="481"/>
      <c r="X417" s="482"/>
      <c r="Y417" s="483"/>
      <c r="Z417" s="483"/>
      <c r="AA417" s="483"/>
      <c r="AB417" s="483"/>
      <c r="AC417" s="483"/>
      <c r="AD417" s="483"/>
      <c r="AE417" s="483"/>
      <c r="AF417" s="483"/>
      <c r="AG417" s="484"/>
      <c r="AH417" s="436">
        <f t="shared" ref="AH417:AH418" si="258">(L417*M417)/100000</f>
        <v>0</v>
      </c>
      <c r="AI417" s="477"/>
      <c r="AJ417" s="436"/>
      <c r="AK417" s="578" t="str">
        <f t="shared" si="242"/>
        <v/>
      </c>
      <c r="AL417" s="435" t="str">
        <f t="shared" si="243"/>
        <v/>
      </c>
      <c r="AM417" s="463">
        <f t="shared" si="244"/>
        <v>0</v>
      </c>
      <c r="AN417" s="463" t="str">
        <f t="shared" si="245"/>
        <v/>
      </c>
      <c r="AO417" s="478" t="str">
        <f t="shared" si="246"/>
        <v/>
      </c>
      <c r="AP417" s="478" t="str">
        <f t="shared" si="247"/>
        <v/>
      </c>
      <c r="AQ417" s="478" t="str">
        <f t="shared" si="248"/>
        <v/>
      </c>
    </row>
    <row r="418" spans="1:43" ht="41.25" customHeight="1">
      <c r="A418" s="487" t="s">
        <v>1937</v>
      </c>
      <c r="B418" s="446" t="s">
        <v>235</v>
      </c>
      <c r="C418" s="447"/>
      <c r="D418" s="437"/>
      <c r="E418" s="437"/>
      <c r="F418" s="588" t="e">
        <f t="shared" si="203"/>
        <v>#DIV/0!</v>
      </c>
      <c r="G418" s="438"/>
      <c r="H418" s="438"/>
      <c r="I418" s="480" t="e">
        <f t="shared" si="204"/>
        <v>#DIV/0!</v>
      </c>
      <c r="J418" s="588"/>
      <c r="K418" s="588"/>
      <c r="L418" s="437"/>
      <c r="M418" s="437"/>
      <c r="N418" s="481"/>
      <c r="O418" s="481"/>
      <c r="P418" s="481"/>
      <c r="Q418" s="481"/>
      <c r="R418" s="481"/>
      <c r="S418" s="481"/>
      <c r="T418" s="481"/>
      <c r="U418" s="481"/>
      <c r="V418" s="481"/>
      <c r="W418" s="481"/>
      <c r="X418" s="482"/>
      <c r="Y418" s="483"/>
      <c r="Z418" s="483"/>
      <c r="AA418" s="483"/>
      <c r="AB418" s="483"/>
      <c r="AC418" s="483"/>
      <c r="AD418" s="483"/>
      <c r="AE418" s="483"/>
      <c r="AF418" s="483"/>
      <c r="AG418" s="484"/>
      <c r="AH418" s="436">
        <f t="shared" si="258"/>
        <v>0</v>
      </c>
      <c r="AI418" s="477"/>
      <c r="AJ418" s="436"/>
      <c r="AK418" s="578" t="str">
        <f t="shared" si="242"/>
        <v/>
      </c>
      <c r="AL418" s="435" t="str">
        <f t="shared" si="243"/>
        <v/>
      </c>
      <c r="AM418" s="463">
        <f t="shared" si="244"/>
        <v>0</v>
      </c>
      <c r="AN418" s="463" t="str">
        <f t="shared" si="245"/>
        <v/>
      </c>
      <c r="AO418" s="478" t="str">
        <f t="shared" si="246"/>
        <v/>
      </c>
      <c r="AP418" s="478" t="str">
        <f t="shared" si="247"/>
        <v/>
      </c>
      <c r="AQ418" s="478" t="str">
        <f t="shared" si="248"/>
        <v/>
      </c>
    </row>
    <row r="419" spans="1:43" ht="41.25" customHeight="1">
      <c r="A419" s="525" t="s">
        <v>683</v>
      </c>
      <c r="B419" s="524" t="s">
        <v>236</v>
      </c>
      <c r="C419" s="447"/>
      <c r="D419" s="587">
        <f>D420+D425</f>
        <v>0</v>
      </c>
      <c r="E419" s="587">
        <f>E420+E425</f>
        <v>0</v>
      </c>
      <c r="F419" s="588" t="e">
        <f t="shared" si="203"/>
        <v>#DIV/0!</v>
      </c>
      <c r="G419" s="589">
        <f t="shared" ref="G419:H419" si="259">G420+G425</f>
        <v>0</v>
      </c>
      <c r="H419" s="589">
        <f t="shared" si="259"/>
        <v>0</v>
      </c>
      <c r="I419" s="480" t="e">
        <f t="shared" si="204"/>
        <v>#DIV/0!</v>
      </c>
      <c r="J419" s="590"/>
      <c r="K419" s="590"/>
      <c r="L419" s="479">
        <f t="shared" ref="L419:M419" si="260">L420+L425</f>
        <v>0</v>
      </c>
      <c r="M419" s="479">
        <f t="shared" si="260"/>
        <v>0</v>
      </c>
      <c r="N419" s="481"/>
      <c r="O419" s="481"/>
      <c r="P419" s="481"/>
      <c r="Q419" s="481"/>
      <c r="R419" s="481"/>
      <c r="S419" s="481"/>
      <c r="T419" s="481"/>
      <c r="U419" s="481"/>
      <c r="V419" s="481"/>
      <c r="W419" s="481"/>
      <c r="X419" s="482"/>
      <c r="Y419" s="483"/>
      <c r="Z419" s="483"/>
      <c r="AA419" s="483"/>
      <c r="AB419" s="483"/>
      <c r="AC419" s="483"/>
      <c r="AD419" s="483"/>
      <c r="AE419" s="483"/>
      <c r="AF419" s="483"/>
      <c r="AG419" s="484"/>
      <c r="AH419" s="519">
        <f>AH420+AH425</f>
        <v>0</v>
      </c>
      <c r="AI419" s="477"/>
      <c r="AJ419" s="436"/>
      <c r="AK419" s="578" t="str">
        <f t="shared" si="242"/>
        <v/>
      </c>
      <c r="AL419" s="435" t="str">
        <f t="shared" si="243"/>
        <v/>
      </c>
      <c r="AM419" s="463">
        <f t="shared" si="244"/>
        <v>0</v>
      </c>
      <c r="AN419" s="463" t="str">
        <f t="shared" si="245"/>
        <v/>
      </c>
      <c r="AO419" s="478" t="str">
        <f t="shared" si="246"/>
        <v/>
      </c>
      <c r="AP419" s="478" t="str">
        <f t="shared" si="247"/>
        <v/>
      </c>
      <c r="AQ419" s="478" t="str">
        <f t="shared" si="248"/>
        <v/>
      </c>
    </row>
    <row r="420" spans="1:43" ht="41.25" customHeight="1">
      <c r="A420" s="525" t="s">
        <v>1938</v>
      </c>
      <c r="B420" s="524" t="s">
        <v>237</v>
      </c>
      <c r="C420" s="448"/>
      <c r="D420" s="587">
        <f>SUM(D421:D424)</f>
        <v>0</v>
      </c>
      <c r="E420" s="587">
        <f>SUM(E421:E424)</f>
        <v>0</v>
      </c>
      <c r="F420" s="590" t="e">
        <f t="shared" si="203"/>
        <v>#DIV/0!</v>
      </c>
      <c r="G420" s="589">
        <f t="shared" ref="G420:H420" si="261">SUM(G421:G424)</f>
        <v>0</v>
      </c>
      <c r="H420" s="589">
        <f t="shared" si="261"/>
        <v>0</v>
      </c>
      <c r="I420" s="489" t="e">
        <f t="shared" si="204"/>
        <v>#DIV/0!</v>
      </c>
      <c r="J420" s="590"/>
      <c r="K420" s="590"/>
      <c r="L420" s="479">
        <f t="shared" ref="L420:M420" si="262">SUM(L421:L424)</f>
        <v>0</v>
      </c>
      <c r="M420" s="479">
        <f t="shared" si="262"/>
        <v>0</v>
      </c>
      <c r="N420" s="490"/>
      <c r="O420" s="490"/>
      <c r="P420" s="490"/>
      <c r="Q420" s="490"/>
      <c r="R420" s="490"/>
      <c r="S420" s="490"/>
      <c r="T420" s="490"/>
      <c r="U420" s="490"/>
      <c r="V420" s="490"/>
      <c r="W420" s="490"/>
      <c r="X420" s="491"/>
      <c r="Y420" s="492"/>
      <c r="Z420" s="492"/>
      <c r="AA420" s="492"/>
      <c r="AB420" s="492"/>
      <c r="AC420" s="492"/>
      <c r="AD420" s="492"/>
      <c r="AE420" s="492"/>
      <c r="AF420" s="492"/>
      <c r="AG420" s="493"/>
      <c r="AH420" s="519">
        <f>SUM(AH421:AH424)</f>
        <v>0</v>
      </c>
      <c r="AI420" s="477"/>
      <c r="AJ420" s="436"/>
      <c r="AK420" s="578" t="str">
        <f t="shared" si="242"/>
        <v/>
      </c>
      <c r="AL420" s="435" t="str">
        <f t="shared" si="243"/>
        <v/>
      </c>
      <c r="AM420" s="463">
        <f t="shared" si="244"/>
        <v>0</v>
      </c>
      <c r="AN420" s="463" t="str">
        <f t="shared" si="245"/>
        <v/>
      </c>
      <c r="AO420" s="478" t="str">
        <f t="shared" si="246"/>
        <v/>
      </c>
      <c r="AP420" s="478" t="str">
        <f t="shared" si="247"/>
        <v/>
      </c>
      <c r="AQ420" s="478" t="str">
        <f t="shared" si="248"/>
        <v/>
      </c>
    </row>
    <row r="421" spans="1:43" ht="41.25" customHeight="1">
      <c r="A421" s="487" t="s">
        <v>1939</v>
      </c>
      <c r="B421" s="446" t="s">
        <v>238</v>
      </c>
      <c r="C421" s="447"/>
      <c r="D421" s="437"/>
      <c r="E421" s="437"/>
      <c r="F421" s="588" t="e">
        <f t="shared" si="203"/>
        <v>#DIV/0!</v>
      </c>
      <c r="G421" s="438"/>
      <c r="H421" s="438"/>
      <c r="I421" s="480" t="e">
        <f t="shared" si="204"/>
        <v>#DIV/0!</v>
      </c>
      <c r="J421" s="588"/>
      <c r="K421" s="588"/>
      <c r="L421" s="437"/>
      <c r="M421" s="437"/>
      <c r="N421" s="481"/>
      <c r="O421" s="481"/>
      <c r="P421" s="481"/>
      <c r="Q421" s="481"/>
      <c r="R421" s="481"/>
      <c r="S421" s="481"/>
      <c r="T421" s="481"/>
      <c r="U421" s="481"/>
      <c r="V421" s="481"/>
      <c r="W421" s="481"/>
      <c r="X421" s="482"/>
      <c r="Y421" s="483"/>
      <c r="Z421" s="483"/>
      <c r="AA421" s="483"/>
      <c r="AB421" s="483"/>
      <c r="AC421" s="483"/>
      <c r="AD421" s="483"/>
      <c r="AE421" s="483"/>
      <c r="AF421" s="483"/>
      <c r="AG421" s="484"/>
      <c r="AH421" s="436">
        <f t="shared" ref="AH421:AH424" si="263">(L421*M421)/100000</f>
        <v>0</v>
      </c>
      <c r="AI421" s="477"/>
      <c r="AJ421" s="436"/>
      <c r="AK421" s="578" t="str">
        <f t="shared" si="242"/>
        <v/>
      </c>
      <c r="AL421" s="435" t="str">
        <f t="shared" si="243"/>
        <v/>
      </c>
      <c r="AM421" s="463">
        <f t="shared" si="244"/>
        <v>0</v>
      </c>
      <c r="AN421" s="463" t="str">
        <f t="shared" si="245"/>
        <v/>
      </c>
      <c r="AO421" s="478" t="str">
        <f t="shared" si="246"/>
        <v/>
      </c>
      <c r="AP421" s="478" t="str">
        <f t="shared" si="247"/>
        <v/>
      </c>
      <c r="AQ421" s="478" t="str">
        <f t="shared" si="248"/>
        <v/>
      </c>
    </row>
    <row r="422" spans="1:43" ht="41.25" customHeight="1">
      <c r="A422" s="487" t="s">
        <v>1940</v>
      </c>
      <c r="B422" s="446" t="s">
        <v>239</v>
      </c>
      <c r="C422" s="447"/>
      <c r="D422" s="437"/>
      <c r="E422" s="437"/>
      <c r="F422" s="588" t="e">
        <f t="shared" si="203"/>
        <v>#DIV/0!</v>
      </c>
      <c r="G422" s="438"/>
      <c r="H422" s="438"/>
      <c r="I422" s="480" t="e">
        <f t="shared" si="204"/>
        <v>#DIV/0!</v>
      </c>
      <c r="J422" s="588"/>
      <c r="K422" s="588"/>
      <c r="L422" s="437"/>
      <c r="M422" s="437"/>
      <c r="N422" s="481"/>
      <c r="O422" s="481"/>
      <c r="P422" s="481"/>
      <c r="Q422" s="481"/>
      <c r="R422" s="481"/>
      <c r="S422" s="481"/>
      <c r="T422" s="481"/>
      <c r="U422" s="481"/>
      <c r="V422" s="481"/>
      <c r="W422" s="481"/>
      <c r="X422" s="482"/>
      <c r="Y422" s="483"/>
      <c r="Z422" s="483"/>
      <c r="AA422" s="483"/>
      <c r="AB422" s="483"/>
      <c r="AC422" s="483"/>
      <c r="AD422" s="483"/>
      <c r="AE422" s="483"/>
      <c r="AF422" s="483"/>
      <c r="AG422" s="484"/>
      <c r="AH422" s="436">
        <f t="shared" si="263"/>
        <v>0</v>
      </c>
      <c r="AI422" s="477"/>
      <c r="AJ422" s="436"/>
      <c r="AK422" s="578" t="str">
        <f t="shared" si="242"/>
        <v/>
      </c>
      <c r="AL422" s="435" t="str">
        <f t="shared" si="243"/>
        <v/>
      </c>
      <c r="AM422" s="463">
        <f t="shared" si="244"/>
        <v>0</v>
      </c>
      <c r="AN422" s="463" t="str">
        <f t="shared" si="245"/>
        <v/>
      </c>
      <c r="AO422" s="478" t="str">
        <f t="shared" si="246"/>
        <v/>
      </c>
      <c r="AP422" s="478" t="str">
        <f t="shared" si="247"/>
        <v/>
      </c>
      <c r="AQ422" s="478" t="str">
        <f t="shared" si="248"/>
        <v/>
      </c>
    </row>
    <row r="423" spans="1:43" ht="41.25" customHeight="1">
      <c r="A423" s="487" t="s">
        <v>1941</v>
      </c>
      <c r="B423" s="446" t="s">
        <v>240</v>
      </c>
      <c r="C423" s="447"/>
      <c r="D423" s="437"/>
      <c r="E423" s="437"/>
      <c r="F423" s="588" t="e">
        <f t="shared" si="203"/>
        <v>#DIV/0!</v>
      </c>
      <c r="G423" s="438"/>
      <c r="H423" s="438"/>
      <c r="I423" s="480" t="e">
        <f t="shared" si="204"/>
        <v>#DIV/0!</v>
      </c>
      <c r="J423" s="588"/>
      <c r="K423" s="588"/>
      <c r="L423" s="437"/>
      <c r="M423" s="437"/>
      <c r="N423" s="481"/>
      <c r="O423" s="481"/>
      <c r="P423" s="481"/>
      <c r="Q423" s="481"/>
      <c r="R423" s="481"/>
      <c r="S423" s="481"/>
      <c r="T423" s="481"/>
      <c r="U423" s="481"/>
      <c r="V423" s="481"/>
      <c r="W423" s="481"/>
      <c r="X423" s="482"/>
      <c r="Y423" s="483"/>
      <c r="Z423" s="483"/>
      <c r="AA423" s="483"/>
      <c r="AB423" s="483"/>
      <c r="AC423" s="483"/>
      <c r="AD423" s="483"/>
      <c r="AE423" s="483"/>
      <c r="AF423" s="483"/>
      <c r="AG423" s="484"/>
      <c r="AH423" s="436">
        <f t="shared" si="263"/>
        <v>0</v>
      </c>
      <c r="AI423" s="477"/>
      <c r="AJ423" s="436"/>
      <c r="AK423" s="578" t="str">
        <f t="shared" si="242"/>
        <v/>
      </c>
      <c r="AL423" s="435" t="str">
        <f t="shared" si="243"/>
        <v/>
      </c>
      <c r="AM423" s="463">
        <f t="shared" si="244"/>
        <v>0</v>
      </c>
      <c r="AN423" s="463" t="str">
        <f t="shared" si="245"/>
        <v/>
      </c>
      <c r="AO423" s="478" t="str">
        <f t="shared" si="246"/>
        <v/>
      </c>
      <c r="AP423" s="478" t="str">
        <f t="shared" si="247"/>
        <v/>
      </c>
      <c r="AQ423" s="478" t="str">
        <f t="shared" si="248"/>
        <v/>
      </c>
    </row>
    <row r="424" spans="1:43" ht="41.25" customHeight="1">
      <c r="A424" s="487" t="s">
        <v>1942</v>
      </c>
      <c r="B424" s="446" t="s">
        <v>241</v>
      </c>
      <c r="C424" s="447"/>
      <c r="D424" s="437"/>
      <c r="E424" s="437"/>
      <c r="F424" s="588" t="e">
        <f t="shared" si="203"/>
        <v>#DIV/0!</v>
      </c>
      <c r="G424" s="438"/>
      <c r="H424" s="438"/>
      <c r="I424" s="480" t="e">
        <f t="shared" si="204"/>
        <v>#DIV/0!</v>
      </c>
      <c r="J424" s="588"/>
      <c r="K424" s="588"/>
      <c r="L424" s="437"/>
      <c r="M424" s="437"/>
      <c r="N424" s="481"/>
      <c r="O424" s="481"/>
      <c r="P424" s="481"/>
      <c r="Q424" s="481"/>
      <c r="R424" s="481"/>
      <c r="S424" s="481"/>
      <c r="T424" s="481"/>
      <c r="U424" s="481"/>
      <c r="V424" s="481"/>
      <c r="W424" s="481"/>
      <c r="X424" s="482"/>
      <c r="Y424" s="483"/>
      <c r="Z424" s="483"/>
      <c r="AA424" s="483"/>
      <c r="AB424" s="483"/>
      <c r="AC424" s="483"/>
      <c r="AD424" s="483"/>
      <c r="AE424" s="483"/>
      <c r="AF424" s="483"/>
      <c r="AG424" s="484"/>
      <c r="AH424" s="436">
        <f t="shared" si="263"/>
        <v>0</v>
      </c>
      <c r="AI424" s="477"/>
      <c r="AJ424" s="436"/>
      <c r="AK424" s="578" t="str">
        <f t="shared" si="242"/>
        <v/>
      </c>
      <c r="AL424" s="435" t="str">
        <f t="shared" si="243"/>
        <v/>
      </c>
      <c r="AM424" s="463">
        <f t="shared" si="244"/>
        <v>0</v>
      </c>
      <c r="AN424" s="463" t="str">
        <f t="shared" si="245"/>
        <v/>
      </c>
      <c r="AO424" s="478" t="str">
        <f t="shared" si="246"/>
        <v/>
      </c>
      <c r="AP424" s="478" t="str">
        <f t="shared" si="247"/>
        <v/>
      </c>
      <c r="AQ424" s="478" t="str">
        <f t="shared" si="248"/>
        <v/>
      </c>
    </row>
    <row r="425" spans="1:43" ht="41.25" customHeight="1">
      <c r="A425" s="525" t="s">
        <v>1943</v>
      </c>
      <c r="B425" s="524" t="s">
        <v>242</v>
      </c>
      <c r="C425" s="448"/>
      <c r="D425" s="587">
        <f>SUM(D426:D430)</f>
        <v>0</v>
      </c>
      <c r="E425" s="587">
        <f>SUM(E426:E430)</f>
        <v>0</v>
      </c>
      <c r="F425" s="590" t="e">
        <f t="shared" si="203"/>
        <v>#DIV/0!</v>
      </c>
      <c r="G425" s="589">
        <f t="shared" ref="G425:H425" si="264">SUM(G426:G430)</f>
        <v>0</v>
      </c>
      <c r="H425" s="589">
        <f t="shared" si="264"/>
        <v>0</v>
      </c>
      <c r="I425" s="489" t="e">
        <f t="shared" si="204"/>
        <v>#DIV/0!</v>
      </c>
      <c r="J425" s="590"/>
      <c r="K425" s="590"/>
      <c r="L425" s="479">
        <f t="shared" ref="L425:M425" si="265">SUM(L426:L430)</f>
        <v>0</v>
      </c>
      <c r="M425" s="479">
        <f t="shared" si="265"/>
        <v>0</v>
      </c>
      <c r="N425" s="490"/>
      <c r="O425" s="490"/>
      <c r="P425" s="490"/>
      <c r="Q425" s="490"/>
      <c r="R425" s="490"/>
      <c r="S425" s="490"/>
      <c r="T425" s="490"/>
      <c r="U425" s="490"/>
      <c r="V425" s="490"/>
      <c r="W425" s="490"/>
      <c r="X425" s="491"/>
      <c r="Y425" s="492"/>
      <c r="Z425" s="492"/>
      <c r="AA425" s="492"/>
      <c r="AB425" s="492"/>
      <c r="AC425" s="492"/>
      <c r="AD425" s="492"/>
      <c r="AE425" s="492"/>
      <c r="AF425" s="492"/>
      <c r="AG425" s="493"/>
      <c r="AH425" s="519">
        <f>SUM(AH426:AH430)</f>
        <v>0</v>
      </c>
      <c r="AI425" s="477"/>
      <c r="AJ425" s="436"/>
      <c r="AK425" s="578" t="str">
        <f t="shared" si="242"/>
        <v/>
      </c>
      <c r="AL425" s="435" t="str">
        <f t="shared" si="243"/>
        <v/>
      </c>
      <c r="AM425" s="463">
        <f t="shared" si="244"/>
        <v>0</v>
      </c>
      <c r="AN425" s="463" t="str">
        <f t="shared" si="245"/>
        <v/>
      </c>
      <c r="AO425" s="478" t="str">
        <f t="shared" si="246"/>
        <v/>
      </c>
      <c r="AP425" s="478" t="str">
        <f t="shared" si="247"/>
        <v/>
      </c>
      <c r="AQ425" s="478" t="str">
        <f t="shared" si="248"/>
        <v/>
      </c>
    </row>
    <row r="426" spans="1:43" ht="41.25" customHeight="1">
      <c r="A426" s="487" t="s">
        <v>2251</v>
      </c>
      <c r="B426" s="457"/>
      <c r="C426" s="448"/>
      <c r="D426" s="437"/>
      <c r="E426" s="437"/>
      <c r="F426" s="588"/>
      <c r="G426" s="438"/>
      <c r="H426" s="438"/>
      <c r="I426" s="480"/>
      <c r="J426" s="588"/>
      <c r="K426" s="588"/>
      <c r="L426" s="437"/>
      <c r="M426" s="437"/>
      <c r="N426" s="481"/>
      <c r="O426" s="481"/>
      <c r="P426" s="481"/>
      <c r="Q426" s="481"/>
      <c r="R426" s="481"/>
      <c r="S426" s="481"/>
      <c r="T426" s="481"/>
      <c r="U426" s="481"/>
      <c r="V426" s="481"/>
      <c r="W426" s="481"/>
      <c r="X426" s="482"/>
      <c r="Y426" s="483"/>
      <c r="Z426" s="483"/>
      <c r="AA426" s="483"/>
      <c r="AB426" s="483"/>
      <c r="AC426" s="483"/>
      <c r="AD426" s="483"/>
      <c r="AE426" s="483"/>
      <c r="AF426" s="483"/>
      <c r="AG426" s="484"/>
      <c r="AH426" s="436">
        <f t="shared" ref="AH426:AH430" si="266">(L426*M426)/100000</f>
        <v>0</v>
      </c>
      <c r="AI426" s="477"/>
      <c r="AJ426" s="436"/>
      <c r="AK426" s="578" t="str">
        <f t="shared" si="242"/>
        <v/>
      </c>
      <c r="AL426" s="435" t="str">
        <f t="shared" si="243"/>
        <v/>
      </c>
      <c r="AM426" s="463">
        <f t="shared" si="244"/>
        <v>0</v>
      </c>
      <c r="AN426" s="463" t="str">
        <f t="shared" si="245"/>
        <v/>
      </c>
      <c r="AO426" s="478" t="str">
        <f t="shared" si="246"/>
        <v/>
      </c>
      <c r="AP426" s="478" t="str">
        <f t="shared" si="247"/>
        <v/>
      </c>
      <c r="AQ426" s="478" t="str">
        <f t="shared" si="248"/>
        <v/>
      </c>
    </row>
    <row r="427" spans="1:43" ht="41.25" customHeight="1">
      <c r="A427" s="487" t="s">
        <v>2252</v>
      </c>
      <c r="B427" s="457"/>
      <c r="C427" s="448"/>
      <c r="D427" s="437"/>
      <c r="E427" s="437"/>
      <c r="F427" s="588"/>
      <c r="G427" s="438"/>
      <c r="H427" s="438"/>
      <c r="I427" s="480"/>
      <c r="J427" s="588"/>
      <c r="K427" s="588"/>
      <c r="L427" s="437"/>
      <c r="M427" s="437"/>
      <c r="N427" s="481"/>
      <c r="O427" s="481"/>
      <c r="P427" s="481"/>
      <c r="Q427" s="481"/>
      <c r="R427" s="481"/>
      <c r="S427" s="481"/>
      <c r="T427" s="481"/>
      <c r="U427" s="481"/>
      <c r="V427" s="481"/>
      <c r="W427" s="481"/>
      <c r="X427" s="482"/>
      <c r="Y427" s="483"/>
      <c r="Z427" s="483"/>
      <c r="AA427" s="483"/>
      <c r="AB427" s="483"/>
      <c r="AC427" s="483"/>
      <c r="AD427" s="483"/>
      <c r="AE427" s="483"/>
      <c r="AF427" s="483"/>
      <c r="AG427" s="484"/>
      <c r="AH427" s="436">
        <f t="shared" si="266"/>
        <v>0</v>
      </c>
      <c r="AI427" s="477"/>
      <c r="AJ427" s="436"/>
      <c r="AK427" s="578"/>
      <c r="AL427" s="435"/>
    </row>
    <row r="428" spans="1:43" ht="41.25" customHeight="1">
      <c r="A428" s="487" t="s">
        <v>2928</v>
      </c>
      <c r="B428" s="457"/>
      <c r="C428" s="448"/>
      <c r="D428" s="437"/>
      <c r="E428" s="437"/>
      <c r="F428" s="588"/>
      <c r="G428" s="438"/>
      <c r="H428" s="438"/>
      <c r="I428" s="480"/>
      <c r="J428" s="588"/>
      <c r="K428" s="588"/>
      <c r="L428" s="437"/>
      <c r="M428" s="437"/>
      <c r="N428" s="481"/>
      <c r="O428" s="481"/>
      <c r="P428" s="481"/>
      <c r="Q428" s="481"/>
      <c r="R428" s="481"/>
      <c r="S428" s="481"/>
      <c r="T428" s="481"/>
      <c r="U428" s="481"/>
      <c r="V428" s="481"/>
      <c r="W428" s="481"/>
      <c r="X428" s="482"/>
      <c r="Y428" s="483"/>
      <c r="Z428" s="483"/>
      <c r="AA428" s="483"/>
      <c r="AB428" s="483"/>
      <c r="AC428" s="483"/>
      <c r="AD428" s="483"/>
      <c r="AE428" s="483"/>
      <c r="AF428" s="483"/>
      <c r="AG428" s="484"/>
      <c r="AH428" s="436">
        <f t="shared" si="266"/>
        <v>0</v>
      </c>
      <c r="AI428" s="477"/>
      <c r="AJ428" s="436"/>
      <c r="AK428" s="578"/>
      <c r="AL428" s="435"/>
    </row>
    <row r="429" spans="1:43" ht="41.25" customHeight="1">
      <c r="A429" s="487" t="s">
        <v>2929</v>
      </c>
      <c r="B429" s="457"/>
      <c r="C429" s="448"/>
      <c r="D429" s="437"/>
      <c r="E429" s="437"/>
      <c r="F429" s="588"/>
      <c r="G429" s="438"/>
      <c r="H429" s="438"/>
      <c r="I429" s="480"/>
      <c r="J429" s="588"/>
      <c r="K429" s="588"/>
      <c r="L429" s="437"/>
      <c r="M429" s="437"/>
      <c r="N429" s="481"/>
      <c r="O429" s="481"/>
      <c r="P429" s="481"/>
      <c r="Q429" s="481"/>
      <c r="R429" s="481"/>
      <c r="S429" s="481"/>
      <c r="T429" s="481"/>
      <c r="U429" s="481"/>
      <c r="V429" s="481"/>
      <c r="W429" s="481"/>
      <c r="X429" s="482"/>
      <c r="Y429" s="483"/>
      <c r="Z429" s="483"/>
      <c r="AA429" s="483"/>
      <c r="AB429" s="483"/>
      <c r="AC429" s="483"/>
      <c r="AD429" s="483"/>
      <c r="AE429" s="483"/>
      <c r="AF429" s="483"/>
      <c r="AG429" s="484"/>
      <c r="AH429" s="436">
        <f t="shared" si="266"/>
        <v>0</v>
      </c>
      <c r="AI429" s="477"/>
      <c r="AJ429" s="436"/>
      <c r="AK429" s="578"/>
      <c r="AL429" s="435"/>
    </row>
    <row r="430" spans="1:43" ht="41.25" customHeight="1">
      <c r="A430" s="487" t="s">
        <v>2930</v>
      </c>
      <c r="B430" s="457"/>
      <c r="C430" s="448"/>
      <c r="D430" s="437"/>
      <c r="E430" s="437"/>
      <c r="F430" s="588"/>
      <c r="G430" s="438"/>
      <c r="H430" s="438"/>
      <c r="I430" s="480"/>
      <c r="J430" s="588"/>
      <c r="K430" s="588"/>
      <c r="L430" s="437"/>
      <c r="M430" s="437"/>
      <c r="N430" s="481"/>
      <c r="O430" s="481"/>
      <c r="P430" s="481"/>
      <c r="Q430" s="481"/>
      <c r="R430" s="481"/>
      <c r="S430" s="481"/>
      <c r="T430" s="481"/>
      <c r="U430" s="481"/>
      <c r="V430" s="481"/>
      <c r="W430" s="481"/>
      <c r="X430" s="482"/>
      <c r="Y430" s="483"/>
      <c r="Z430" s="483"/>
      <c r="AA430" s="483"/>
      <c r="AB430" s="483"/>
      <c r="AC430" s="483"/>
      <c r="AD430" s="483"/>
      <c r="AE430" s="483"/>
      <c r="AF430" s="483"/>
      <c r="AG430" s="484"/>
      <c r="AH430" s="436">
        <f t="shared" si="266"/>
        <v>0</v>
      </c>
      <c r="AI430" s="477"/>
      <c r="AJ430" s="436"/>
      <c r="AK430" s="578" t="str">
        <f t="shared" si="242"/>
        <v/>
      </c>
      <c r="AL430" s="435" t="str">
        <f t="shared" si="243"/>
        <v/>
      </c>
      <c r="AM430" s="463">
        <f t="shared" si="244"/>
        <v>0</v>
      </c>
      <c r="AN430" s="463" t="str">
        <f t="shared" si="245"/>
        <v/>
      </c>
      <c r="AO430" s="478" t="str">
        <f t="shared" si="246"/>
        <v/>
      </c>
      <c r="AP430" s="478" t="str">
        <f t="shared" si="247"/>
        <v/>
      </c>
      <c r="AQ430" s="478" t="str">
        <f t="shared" si="248"/>
        <v/>
      </c>
    </row>
    <row r="431" spans="1:43" s="563" customFormat="1" ht="41.25" customHeight="1">
      <c r="A431" s="532" t="s">
        <v>685</v>
      </c>
      <c r="B431" s="531" t="s">
        <v>243</v>
      </c>
      <c r="C431" s="448"/>
      <c r="D431" s="584">
        <f>D432+D435+D438+D441+D446+D447+D453+D455+D456+D454</f>
        <v>0</v>
      </c>
      <c r="E431" s="584">
        <f>E432+E435+E438+E441+E446+E447+E453+E455+E456+E454</f>
        <v>0</v>
      </c>
      <c r="F431" s="585" t="e">
        <f t="shared" si="203"/>
        <v>#DIV/0!</v>
      </c>
      <c r="G431" s="586">
        <f t="shared" ref="G431:H431" si="267">G432+G435+G438+G441+G446+G447+G453+G455+G456+G454</f>
        <v>0</v>
      </c>
      <c r="H431" s="586">
        <f t="shared" si="267"/>
        <v>0</v>
      </c>
      <c r="I431" s="472" t="e">
        <f t="shared" si="204"/>
        <v>#DIV/0!</v>
      </c>
      <c r="J431" s="780"/>
      <c r="K431" s="780"/>
      <c r="L431" s="471">
        <f t="shared" ref="L431:M431" si="268">L432+L435+L438+L441+L446+L447+L453+L455+L456+L454</f>
        <v>0</v>
      </c>
      <c r="M431" s="471">
        <f t="shared" si="268"/>
        <v>0</v>
      </c>
      <c r="N431" s="473"/>
      <c r="O431" s="473"/>
      <c r="P431" s="473"/>
      <c r="Q431" s="473"/>
      <c r="R431" s="473"/>
      <c r="S431" s="473"/>
      <c r="T431" s="473"/>
      <c r="U431" s="473"/>
      <c r="V431" s="473"/>
      <c r="W431" s="473"/>
      <c r="X431" s="474"/>
      <c r="Y431" s="475"/>
      <c r="Z431" s="475"/>
      <c r="AA431" s="475"/>
      <c r="AB431" s="475"/>
      <c r="AC431" s="475"/>
      <c r="AD431" s="475"/>
      <c r="AE431" s="475"/>
      <c r="AF431" s="475"/>
      <c r="AG431" s="476"/>
      <c r="AH431" s="521">
        <f>AH432+AH435+AH438+AH441+AH446+AH447+AH453+AH455+AH456+AH454</f>
        <v>0</v>
      </c>
      <c r="AI431" s="494"/>
      <c r="AJ431" s="441"/>
      <c r="AK431" s="578" t="str">
        <f t="shared" si="242"/>
        <v/>
      </c>
      <c r="AL431" s="435" t="str">
        <f t="shared" si="243"/>
        <v/>
      </c>
      <c r="AM431" s="463">
        <f t="shared" si="244"/>
        <v>0</v>
      </c>
      <c r="AN431" s="463" t="str">
        <f t="shared" si="245"/>
        <v/>
      </c>
      <c r="AO431" s="478" t="str">
        <f t="shared" si="246"/>
        <v/>
      </c>
      <c r="AP431" s="478" t="str">
        <f t="shared" si="247"/>
        <v/>
      </c>
      <c r="AQ431" s="478" t="str">
        <f t="shared" si="248"/>
        <v/>
      </c>
    </row>
    <row r="432" spans="1:43" ht="41.25" customHeight="1">
      <c r="A432" s="525" t="s">
        <v>686</v>
      </c>
      <c r="B432" s="531" t="s">
        <v>244</v>
      </c>
      <c r="C432" s="448"/>
      <c r="D432" s="587">
        <f>SUM(D433:D434)</f>
        <v>0</v>
      </c>
      <c r="E432" s="587">
        <f>SUM(E433:E434)</f>
        <v>0</v>
      </c>
      <c r="F432" s="588" t="e">
        <f t="shared" ref="F432:F512" si="269">E432/D432*100</f>
        <v>#DIV/0!</v>
      </c>
      <c r="G432" s="589">
        <f t="shared" ref="G432:H432" si="270">SUM(G433:G434)</f>
        <v>0</v>
      </c>
      <c r="H432" s="589">
        <f t="shared" si="270"/>
        <v>0</v>
      </c>
      <c r="I432" s="480" t="e">
        <f t="shared" ref="I432:I512" si="271">H432/G432*100</f>
        <v>#DIV/0!</v>
      </c>
      <c r="J432" s="590"/>
      <c r="K432" s="590"/>
      <c r="L432" s="479">
        <f t="shared" ref="L432:M432" si="272">SUM(L433:L434)</f>
        <v>0</v>
      </c>
      <c r="M432" s="479">
        <f t="shared" si="272"/>
        <v>0</v>
      </c>
      <c r="N432" s="481"/>
      <c r="O432" s="481"/>
      <c r="P432" s="481"/>
      <c r="Q432" s="481"/>
      <c r="R432" s="481"/>
      <c r="S432" s="481"/>
      <c r="T432" s="481"/>
      <c r="U432" s="481"/>
      <c r="V432" s="481"/>
      <c r="W432" s="481"/>
      <c r="X432" s="482"/>
      <c r="Y432" s="483"/>
      <c r="Z432" s="483"/>
      <c r="AA432" s="483"/>
      <c r="AB432" s="483"/>
      <c r="AC432" s="483"/>
      <c r="AD432" s="483"/>
      <c r="AE432" s="483"/>
      <c r="AF432" s="483"/>
      <c r="AG432" s="484"/>
      <c r="AH432" s="519">
        <f>SUM(AH433:AH434)</f>
        <v>0</v>
      </c>
      <c r="AI432" s="477"/>
      <c r="AJ432" s="436"/>
      <c r="AK432" s="578" t="str">
        <f t="shared" si="242"/>
        <v/>
      </c>
      <c r="AL432" s="435" t="str">
        <f t="shared" si="243"/>
        <v/>
      </c>
      <c r="AM432" s="463">
        <f t="shared" si="244"/>
        <v>0</v>
      </c>
      <c r="AN432" s="463" t="str">
        <f t="shared" si="245"/>
        <v/>
      </c>
      <c r="AO432" s="478" t="str">
        <f t="shared" si="246"/>
        <v/>
      </c>
      <c r="AP432" s="478" t="str">
        <f t="shared" si="247"/>
        <v/>
      </c>
      <c r="AQ432" s="478" t="str">
        <f t="shared" si="248"/>
        <v/>
      </c>
    </row>
    <row r="433" spans="1:43" ht="41.25" customHeight="1">
      <c r="A433" s="487" t="s">
        <v>1944</v>
      </c>
      <c r="B433" s="446" t="s">
        <v>245</v>
      </c>
      <c r="C433" s="447"/>
      <c r="D433" s="437"/>
      <c r="E433" s="437"/>
      <c r="F433" s="588" t="e">
        <f t="shared" si="269"/>
        <v>#DIV/0!</v>
      </c>
      <c r="G433" s="438"/>
      <c r="H433" s="438"/>
      <c r="I433" s="480" t="e">
        <f t="shared" si="271"/>
        <v>#DIV/0!</v>
      </c>
      <c r="J433" s="588"/>
      <c r="K433" s="588"/>
      <c r="L433" s="437"/>
      <c r="M433" s="437"/>
      <c r="N433" s="481"/>
      <c r="O433" s="481"/>
      <c r="P433" s="481"/>
      <c r="Q433" s="481"/>
      <c r="R433" s="481"/>
      <c r="S433" s="481"/>
      <c r="T433" s="481"/>
      <c r="U433" s="481"/>
      <c r="V433" s="481"/>
      <c r="W433" s="481"/>
      <c r="X433" s="482"/>
      <c r="Y433" s="483"/>
      <c r="Z433" s="483"/>
      <c r="AA433" s="483"/>
      <c r="AB433" s="483"/>
      <c r="AC433" s="483"/>
      <c r="AD433" s="483"/>
      <c r="AE433" s="483"/>
      <c r="AF433" s="483"/>
      <c r="AG433" s="484"/>
      <c r="AH433" s="436">
        <f t="shared" ref="AH433:AH434" si="273">(L433*M433)/100000</f>
        <v>0</v>
      </c>
      <c r="AI433" s="477"/>
      <c r="AJ433" s="436"/>
      <c r="AK433" s="578" t="str">
        <f t="shared" si="242"/>
        <v/>
      </c>
      <c r="AL433" s="435" t="str">
        <f t="shared" si="243"/>
        <v/>
      </c>
      <c r="AM433" s="463">
        <f t="shared" si="244"/>
        <v>0</v>
      </c>
      <c r="AN433" s="463" t="str">
        <f t="shared" si="245"/>
        <v/>
      </c>
      <c r="AO433" s="478" t="str">
        <f t="shared" si="246"/>
        <v/>
      </c>
      <c r="AP433" s="478" t="str">
        <f t="shared" si="247"/>
        <v/>
      </c>
      <c r="AQ433" s="478" t="str">
        <f t="shared" si="248"/>
        <v/>
      </c>
    </row>
    <row r="434" spans="1:43" ht="41.25" customHeight="1">
      <c r="A434" s="487" t="s">
        <v>1945</v>
      </c>
      <c r="B434" s="446" t="s">
        <v>246</v>
      </c>
      <c r="C434" s="447"/>
      <c r="D434" s="437"/>
      <c r="E434" s="437"/>
      <c r="F434" s="588" t="e">
        <f t="shared" si="269"/>
        <v>#DIV/0!</v>
      </c>
      <c r="G434" s="438"/>
      <c r="H434" s="438"/>
      <c r="I434" s="480" t="e">
        <f t="shared" si="271"/>
        <v>#DIV/0!</v>
      </c>
      <c r="J434" s="588"/>
      <c r="K434" s="588"/>
      <c r="L434" s="437"/>
      <c r="M434" s="437"/>
      <c r="N434" s="481"/>
      <c r="O434" s="481"/>
      <c r="P434" s="481"/>
      <c r="Q434" s="481"/>
      <c r="R434" s="481"/>
      <c r="S434" s="481"/>
      <c r="T434" s="481"/>
      <c r="U434" s="481"/>
      <c r="V434" s="481"/>
      <c r="W434" s="481"/>
      <c r="X434" s="482"/>
      <c r="Y434" s="483"/>
      <c r="Z434" s="483"/>
      <c r="AA434" s="483"/>
      <c r="AB434" s="483"/>
      <c r="AC434" s="483"/>
      <c r="AD434" s="483"/>
      <c r="AE434" s="483"/>
      <c r="AF434" s="483"/>
      <c r="AG434" s="484"/>
      <c r="AH434" s="436">
        <f t="shared" si="273"/>
        <v>0</v>
      </c>
      <c r="AI434" s="477"/>
      <c r="AJ434" s="436"/>
      <c r="AK434" s="578" t="str">
        <f t="shared" si="242"/>
        <v/>
      </c>
      <c r="AL434" s="435" t="str">
        <f t="shared" si="243"/>
        <v/>
      </c>
      <c r="AM434" s="463">
        <f t="shared" si="244"/>
        <v>0</v>
      </c>
      <c r="AN434" s="463" t="str">
        <f t="shared" si="245"/>
        <v/>
      </c>
      <c r="AO434" s="478" t="str">
        <f t="shared" si="246"/>
        <v/>
      </c>
      <c r="AP434" s="478" t="str">
        <f t="shared" si="247"/>
        <v/>
      </c>
      <c r="AQ434" s="478" t="str">
        <f t="shared" si="248"/>
        <v/>
      </c>
    </row>
    <row r="435" spans="1:43" ht="41.25" customHeight="1">
      <c r="A435" s="525" t="s">
        <v>687</v>
      </c>
      <c r="B435" s="531" t="s">
        <v>247</v>
      </c>
      <c r="C435" s="448"/>
      <c r="D435" s="587">
        <f>SUM(D436:D437)</f>
        <v>0</v>
      </c>
      <c r="E435" s="587">
        <f>SUM(E436:E437)</f>
        <v>0</v>
      </c>
      <c r="F435" s="588" t="e">
        <f t="shared" si="269"/>
        <v>#DIV/0!</v>
      </c>
      <c r="G435" s="589">
        <f t="shared" ref="G435:H435" si="274">SUM(G436:G437)</f>
        <v>0</v>
      </c>
      <c r="H435" s="589">
        <f t="shared" si="274"/>
        <v>0</v>
      </c>
      <c r="I435" s="480" t="e">
        <f t="shared" si="271"/>
        <v>#DIV/0!</v>
      </c>
      <c r="J435" s="590"/>
      <c r="K435" s="590"/>
      <c r="L435" s="479">
        <f t="shared" ref="L435:M435" si="275">SUM(L436:L437)</f>
        <v>0</v>
      </c>
      <c r="M435" s="479">
        <f t="shared" si="275"/>
        <v>0</v>
      </c>
      <c r="N435" s="481"/>
      <c r="O435" s="481"/>
      <c r="P435" s="481"/>
      <c r="Q435" s="481"/>
      <c r="R435" s="481"/>
      <c r="S435" s="481"/>
      <c r="T435" s="481"/>
      <c r="U435" s="481"/>
      <c r="V435" s="481"/>
      <c r="W435" s="481"/>
      <c r="X435" s="482"/>
      <c r="Y435" s="483"/>
      <c r="Z435" s="483"/>
      <c r="AA435" s="483"/>
      <c r="AB435" s="483"/>
      <c r="AC435" s="483"/>
      <c r="AD435" s="483"/>
      <c r="AE435" s="483"/>
      <c r="AF435" s="483"/>
      <c r="AG435" s="484"/>
      <c r="AH435" s="519">
        <f>SUM(AH436:AH437)</f>
        <v>0</v>
      </c>
      <c r="AI435" s="477"/>
      <c r="AJ435" s="436"/>
      <c r="AK435" s="578" t="str">
        <f t="shared" si="242"/>
        <v/>
      </c>
      <c r="AL435" s="435" t="str">
        <f t="shared" si="243"/>
        <v/>
      </c>
      <c r="AM435" s="463">
        <f t="shared" si="244"/>
        <v>0</v>
      </c>
      <c r="AN435" s="463" t="str">
        <f t="shared" si="245"/>
        <v/>
      </c>
      <c r="AO435" s="478" t="str">
        <f t="shared" si="246"/>
        <v/>
      </c>
      <c r="AP435" s="478" t="str">
        <f t="shared" si="247"/>
        <v/>
      </c>
      <c r="AQ435" s="478" t="str">
        <f t="shared" si="248"/>
        <v/>
      </c>
    </row>
    <row r="436" spans="1:43" ht="41.25" customHeight="1">
      <c r="A436" s="487" t="s">
        <v>1946</v>
      </c>
      <c r="B436" s="446" t="s">
        <v>248</v>
      </c>
      <c r="C436" s="447"/>
      <c r="D436" s="437"/>
      <c r="E436" s="437"/>
      <c r="F436" s="588" t="e">
        <f t="shared" si="269"/>
        <v>#DIV/0!</v>
      </c>
      <c r="G436" s="438"/>
      <c r="H436" s="438"/>
      <c r="I436" s="480" t="e">
        <f t="shared" si="271"/>
        <v>#DIV/0!</v>
      </c>
      <c r="J436" s="588"/>
      <c r="K436" s="588"/>
      <c r="L436" s="437"/>
      <c r="M436" s="437"/>
      <c r="N436" s="481"/>
      <c r="O436" s="481"/>
      <c r="P436" s="481"/>
      <c r="Q436" s="481"/>
      <c r="R436" s="481"/>
      <c r="S436" s="481"/>
      <c r="T436" s="481"/>
      <c r="U436" s="481"/>
      <c r="V436" s="481"/>
      <c r="W436" s="481"/>
      <c r="X436" s="482"/>
      <c r="Y436" s="483"/>
      <c r="Z436" s="483"/>
      <c r="AA436" s="483"/>
      <c r="AB436" s="483"/>
      <c r="AC436" s="483"/>
      <c r="AD436" s="483"/>
      <c r="AE436" s="483"/>
      <c r="AF436" s="483"/>
      <c r="AG436" s="484"/>
      <c r="AH436" s="436">
        <f t="shared" ref="AH436:AH437" si="276">(L436*M436)/100000</f>
        <v>0</v>
      </c>
      <c r="AI436" s="477"/>
      <c r="AJ436" s="436"/>
      <c r="AK436" s="578" t="str">
        <f t="shared" si="242"/>
        <v/>
      </c>
      <c r="AL436" s="435" t="str">
        <f t="shared" si="243"/>
        <v/>
      </c>
      <c r="AM436" s="463">
        <f t="shared" si="244"/>
        <v>0</v>
      </c>
      <c r="AN436" s="463" t="str">
        <f t="shared" si="245"/>
        <v/>
      </c>
      <c r="AO436" s="478" t="str">
        <f t="shared" si="246"/>
        <v/>
      </c>
      <c r="AP436" s="478" t="str">
        <f t="shared" si="247"/>
        <v/>
      </c>
      <c r="AQ436" s="478" t="str">
        <f t="shared" si="248"/>
        <v/>
      </c>
    </row>
    <row r="437" spans="1:43" ht="41.25" customHeight="1">
      <c r="A437" s="487" t="s">
        <v>1947</v>
      </c>
      <c r="B437" s="446" t="s">
        <v>249</v>
      </c>
      <c r="C437" s="447"/>
      <c r="D437" s="437"/>
      <c r="E437" s="437"/>
      <c r="F437" s="588" t="e">
        <f t="shared" si="269"/>
        <v>#DIV/0!</v>
      </c>
      <c r="G437" s="438"/>
      <c r="H437" s="438"/>
      <c r="I437" s="480" t="e">
        <f t="shared" si="271"/>
        <v>#DIV/0!</v>
      </c>
      <c r="J437" s="588"/>
      <c r="K437" s="588"/>
      <c r="L437" s="437"/>
      <c r="M437" s="437"/>
      <c r="N437" s="481"/>
      <c r="O437" s="481"/>
      <c r="P437" s="481"/>
      <c r="Q437" s="481"/>
      <c r="R437" s="481"/>
      <c r="S437" s="481"/>
      <c r="T437" s="481"/>
      <c r="U437" s="481"/>
      <c r="V437" s="481"/>
      <c r="W437" s="481"/>
      <c r="X437" s="482"/>
      <c r="Y437" s="483"/>
      <c r="Z437" s="483"/>
      <c r="AA437" s="483"/>
      <c r="AB437" s="483"/>
      <c r="AC437" s="483"/>
      <c r="AD437" s="483"/>
      <c r="AE437" s="483"/>
      <c r="AF437" s="483"/>
      <c r="AG437" s="484"/>
      <c r="AH437" s="436">
        <f t="shared" si="276"/>
        <v>0</v>
      </c>
      <c r="AI437" s="477"/>
      <c r="AJ437" s="436"/>
      <c r="AK437" s="578" t="str">
        <f t="shared" si="242"/>
        <v/>
      </c>
      <c r="AL437" s="435" t="str">
        <f t="shared" si="243"/>
        <v/>
      </c>
      <c r="AM437" s="463">
        <f t="shared" si="244"/>
        <v>0</v>
      </c>
      <c r="AN437" s="463" t="str">
        <f t="shared" si="245"/>
        <v/>
      </c>
      <c r="AO437" s="478" t="str">
        <f t="shared" si="246"/>
        <v/>
      </c>
      <c r="AP437" s="478" t="str">
        <f t="shared" si="247"/>
        <v/>
      </c>
      <c r="AQ437" s="478" t="str">
        <f t="shared" si="248"/>
        <v/>
      </c>
    </row>
    <row r="438" spans="1:43" ht="41.25" customHeight="1">
      <c r="A438" s="525" t="s">
        <v>689</v>
      </c>
      <c r="B438" s="531" t="s">
        <v>250</v>
      </c>
      <c r="C438" s="448"/>
      <c r="D438" s="587">
        <f>SUM(D439:D440)</f>
        <v>0</v>
      </c>
      <c r="E438" s="587">
        <f>SUM(E439:E440)</f>
        <v>0</v>
      </c>
      <c r="F438" s="588" t="e">
        <f t="shared" si="269"/>
        <v>#DIV/0!</v>
      </c>
      <c r="G438" s="589">
        <f t="shared" ref="G438:H438" si="277">SUM(G439:G440)</f>
        <v>0</v>
      </c>
      <c r="H438" s="589">
        <f t="shared" si="277"/>
        <v>0</v>
      </c>
      <c r="I438" s="480" t="e">
        <f t="shared" si="271"/>
        <v>#DIV/0!</v>
      </c>
      <c r="J438" s="590"/>
      <c r="K438" s="590"/>
      <c r="L438" s="479">
        <f t="shared" ref="L438:M438" si="278">SUM(L439:L440)</f>
        <v>0</v>
      </c>
      <c r="M438" s="479">
        <f t="shared" si="278"/>
        <v>0</v>
      </c>
      <c r="N438" s="481"/>
      <c r="O438" s="481"/>
      <c r="P438" s="481"/>
      <c r="Q438" s="481"/>
      <c r="R438" s="481"/>
      <c r="S438" s="481"/>
      <c r="T438" s="481"/>
      <c r="U438" s="481"/>
      <c r="V438" s="481"/>
      <c r="W438" s="481"/>
      <c r="X438" s="482"/>
      <c r="Y438" s="483"/>
      <c r="Z438" s="483"/>
      <c r="AA438" s="483"/>
      <c r="AB438" s="483"/>
      <c r="AC438" s="483"/>
      <c r="AD438" s="483"/>
      <c r="AE438" s="483"/>
      <c r="AF438" s="483"/>
      <c r="AG438" s="484"/>
      <c r="AH438" s="519">
        <f>SUM(AH439:AH440)</f>
        <v>0</v>
      </c>
      <c r="AI438" s="477"/>
      <c r="AJ438" s="436"/>
      <c r="AK438" s="578" t="str">
        <f t="shared" si="242"/>
        <v/>
      </c>
      <c r="AL438" s="435" t="str">
        <f t="shared" si="243"/>
        <v/>
      </c>
      <c r="AM438" s="463">
        <f t="shared" si="244"/>
        <v>0</v>
      </c>
      <c r="AN438" s="463" t="str">
        <f t="shared" si="245"/>
        <v/>
      </c>
      <c r="AO438" s="478" t="str">
        <f t="shared" si="246"/>
        <v/>
      </c>
      <c r="AP438" s="478" t="str">
        <f t="shared" si="247"/>
        <v/>
      </c>
      <c r="AQ438" s="478" t="str">
        <f t="shared" si="248"/>
        <v/>
      </c>
    </row>
    <row r="439" spans="1:43" ht="41.25" customHeight="1">
      <c r="A439" s="487" t="s">
        <v>1948</v>
      </c>
      <c r="B439" s="446" t="s">
        <v>251</v>
      </c>
      <c r="C439" s="447"/>
      <c r="D439" s="437"/>
      <c r="E439" s="437"/>
      <c r="F439" s="588" t="e">
        <f t="shared" si="269"/>
        <v>#DIV/0!</v>
      </c>
      <c r="G439" s="438"/>
      <c r="H439" s="438"/>
      <c r="I439" s="480" t="e">
        <f t="shared" si="271"/>
        <v>#DIV/0!</v>
      </c>
      <c r="J439" s="588"/>
      <c r="K439" s="588"/>
      <c r="L439" s="437"/>
      <c r="M439" s="437"/>
      <c r="N439" s="481"/>
      <c r="O439" s="481"/>
      <c r="P439" s="481"/>
      <c r="Q439" s="481"/>
      <c r="R439" s="481"/>
      <c r="S439" s="481"/>
      <c r="T439" s="481"/>
      <c r="U439" s="481"/>
      <c r="V439" s="481"/>
      <c r="W439" s="481"/>
      <c r="X439" s="482"/>
      <c r="Y439" s="483"/>
      <c r="Z439" s="483"/>
      <c r="AA439" s="483"/>
      <c r="AB439" s="483"/>
      <c r="AC439" s="483"/>
      <c r="AD439" s="483"/>
      <c r="AE439" s="483"/>
      <c r="AF439" s="483"/>
      <c r="AG439" s="484"/>
      <c r="AH439" s="436">
        <f t="shared" ref="AH439:AH440" si="279">(L439*M439)/100000</f>
        <v>0</v>
      </c>
      <c r="AI439" s="477"/>
      <c r="AJ439" s="436"/>
      <c r="AK439" s="578" t="str">
        <f t="shared" si="242"/>
        <v/>
      </c>
      <c r="AL439" s="435" t="str">
        <f t="shared" si="243"/>
        <v/>
      </c>
      <c r="AM439" s="463">
        <f t="shared" si="244"/>
        <v>0</v>
      </c>
      <c r="AN439" s="463" t="str">
        <f t="shared" si="245"/>
        <v/>
      </c>
      <c r="AO439" s="478" t="str">
        <f t="shared" si="246"/>
        <v/>
      </c>
      <c r="AP439" s="478" t="str">
        <f t="shared" si="247"/>
        <v/>
      </c>
      <c r="AQ439" s="478" t="str">
        <f t="shared" si="248"/>
        <v/>
      </c>
    </row>
    <row r="440" spans="1:43" ht="41.25" customHeight="1">
      <c r="A440" s="487" t="s">
        <v>1949</v>
      </c>
      <c r="B440" s="452" t="s">
        <v>252</v>
      </c>
      <c r="C440" s="448"/>
      <c r="D440" s="437"/>
      <c r="E440" s="437"/>
      <c r="F440" s="588" t="e">
        <f t="shared" si="269"/>
        <v>#DIV/0!</v>
      </c>
      <c r="G440" s="438"/>
      <c r="H440" s="438"/>
      <c r="I440" s="480" t="e">
        <f t="shared" si="271"/>
        <v>#DIV/0!</v>
      </c>
      <c r="J440" s="588"/>
      <c r="K440" s="588"/>
      <c r="L440" s="437"/>
      <c r="M440" s="437"/>
      <c r="N440" s="481"/>
      <c r="O440" s="481"/>
      <c r="P440" s="481"/>
      <c r="Q440" s="481"/>
      <c r="R440" s="481"/>
      <c r="S440" s="481"/>
      <c r="T440" s="481"/>
      <c r="U440" s="481"/>
      <c r="V440" s="481"/>
      <c r="W440" s="481"/>
      <c r="X440" s="482"/>
      <c r="Y440" s="483"/>
      <c r="Z440" s="483"/>
      <c r="AA440" s="483"/>
      <c r="AB440" s="483"/>
      <c r="AC440" s="483"/>
      <c r="AD440" s="483"/>
      <c r="AE440" s="483"/>
      <c r="AF440" s="483"/>
      <c r="AG440" s="484"/>
      <c r="AH440" s="436">
        <f t="shared" si="279"/>
        <v>0</v>
      </c>
      <c r="AI440" s="477"/>
      <c r="AJ440" s="436"/>
      <c r="AK440" s="578" t="str">
        <f t="shared" si="242"/>
        <v/>
      </c>
      <c r="AL440" s="435" t="str">
        <f t="shared" si="243"/>
        <v/>
      </c>
      <c r="AM440" s="463">
        <f t="shared" si="244"/>
        <v>0</v>
      </c>
      <c r="AN440" s="463" t="str">
        <f t="shared" si="245"/>
        <v/>
      </c>
      <c r="AO440" s="478" t="str">
        <f t="shared" si="246"/>
        <v/>
      </c>
      <c r="AP440" s="478" t="str">
        <f t="shared" si="247"/>
        <v/>
      </c>
      <c r="AQ440" s="478" t="str">
        <f t="shared" si="248"/>
        <v/>
      </c>
    </row>
    <row r="441" spans="1:43" ht="41.25" customHeight="1">
      <c r="A441" s="525" t="s">
        <v>691</v>
      </c>
      <c r="B441" s="531" t="s">
        <v>253</v>
      </c>
      <c r="C441" s="448"/>
      <c r="D441" s="587">
        <f>SUM(D442:D445)</f>
        <v>0</v>
      </c>
      <c r="E441" s="587">
        <f>SUM(E442:E445)</f>
        <v>0</v>
      </c>
      <c r="F441" s="588" t="e">
        <f t="shared" si="269"/>
        <v>#DIV/0!</v>
      </c>
      <c r="G441" s="589">
        <f t="shared" ref="G441:H441" si="280">SUM(G442:G445)</f>
        <v>0</v>
      </c>
      <c r="H441" s="589">
        <f t="shared" si="280"/>
        <v>0</v>
      </c>
      <c r="I441" s="480" t="e">
        <f t="shared" si="271"/>
        <v>#DIV/0!</v>
      </c>
      <c r="J441" s="590"/>
      <c r="K441" s="590"/>
      <c r="L441" s="479">
        <f t="shared" ref="L441:M441" si="281">SUM(L442:L445)</f>
        <v>0</v>
      </c>
      <c r="M441" s="479">
        <f t="shared" si="281"/>
        <v>0</v>
      </c>
      <c r="N441" s="481"/>
      <c r="O441" s="481"/>
      <c r="P441" s="481"/>
      <c r="Q441" s="481"/>
      <c r="R441" s="481"/>
      <c r="S441" s="481"/>
      <c r="T441" s="481"/>
      <c r="U441" s="481"/>
      <c r="V441" s="481"/>
      <c r="W441" s="481"/>
      <c r="X441" s="482"/>
      <c r="Y441" s="483"/>
      <c r="Z441" s="483"/>
      <c r="AA441" s="483"/>
      <c r="AB441" s="483"/>
      <c r="AC441" s="483"/>
      <c r="AD441" s="483"/>
      <c r="AE441" s="483"/>
      <c r="AF441" s="483"/>
      <c r="AG441" s="484"/>
      <c r="AH441" s="519">
        <f>SUM(AH442:AH445)</f>
        <v>0</v>
      </c>
      <c r="AI441" s="477"/>
      <c r="AJ441" s="436"/>
      <c r="AK441" s="578" t="str">
        <f t="shared" si="242"/>
        <v/>
      </c>
      <c r="AL441" s="435" t="str">
        <f t="shared" si="243"/>
        <v/>
      </c>
      <c r="AM441" s="463">
        <f t="shared" si="244"/>
        <v>0</v>
      </c>
      <c r="AN441" s="463" t="str">
        <f t="shared" si="245"/>
        <v/>
      </c>
      <c r="AO441" s="478" t="str">
        <f t="shared" si="246"/>
        <v/>
      </c>
      <c r="AP441" s="478" t="str">
        <f t="shared" si="247"/>
        <v/>
      </c>
      <c r="AQ441" s="478" t="str">
        <f t="shared" si="248"/>
        <v/>
      </c>
    </row>
    <row r="442" spans="1:43" ht="41.25" customHeight="1">
      <c r="A442" s="487" t="s">
        <v>1950</v>
      </c>
      <c r="B442" s="446" t="s">
        <v>254</v>
      </c>
      <c r="C442" s="447"/>
      <c r="D442" s="437"/>
      <c r="E442" s="437"/>
      <c r="F442" s="588" t="e">
        <f t="shared" si="269"/>
        <v>#DIV/0!</v>
      </c>
      <c r="G442" s="438"/>
      <c r="H442" s="438"/>
      <c r="I442" s="480" t="e">
        <f t="shared" si="271"/>
        <v>#DIV/0!</v>
      </c>
      <c r="J442" s="588"/>
      <c r="K442" s="588"/>
      <c r="L442" s="437"/>
      <c r="M442" s="437"/>
      <c r="N442" s="481"/>
      <c r="O442" s="481"/>
      <c r="P442" s="481"/>
      <c r="Q442" s="481"/>
      <c r="R442" s="481"/>
      <c r="S442" s="481"/>
      <c r="T442" s="481"/>
      <c r="U442" s="481"/>
      <c r="V442" s="481"/>
      <c r="W442" s="481"/>
      <c r="X442" s="482"/>
      <c r="Y442" s="483"/>
      <c r="Z442" s="483"/>
      <c r="AA442" s="483"/>
      <c r="AB442" s="483"/>
      <c r="AC442" s="483"/>
      <c r="AD442" s="483"/>
      <c r="AE442" s="483"/>
      <c r="AF442" s="483"/>
      <c r="AG442" s="484"/>
      <c r="AH442" s="436">
        <f t="shared" ref="AH442:AH446" si="282">(L442*M442)/100000</f>
        <v>0</v>
      </c>
      <c r="AI442" s="477"/>
      <c r="AJ442" s="436"/>
      <c r="AK442" s="578" t="str">
        <f t="shared" si="242"/>
        <v/>
      </c>
      <c r="AL442" s="435" t="str">
        <f t="shared" si="243"/>
        <v/>
      </c>
      <c r="AM442" s="463">
        <f t="shared" si="244"/>
        <v>0</v>
      </c>
      <c r="AN442" s="463" t="str">
        <f t="shared" si="245"/>
        <v/>
      </c>
      <c r="AO442" s="478" t="str">
        <f t="shared" si="246"/>
        <v/>
      </c>
      <c r="AP442" s="478" t="str">
        <f t="shared" si="247"/>
        <v/>
      </c>
      <c r="AQ442" s="478" t="str">
        <f t="shared" si="248"/>
        <v/>
      </c>
    </row>
    <row r="443" spans="1:43" ht="41.25" customHeight="1">
      <c r="A443" s="487" t="s">
        <v>1951</v>
      </c>
      <c r="B443" s="446" t="s">
        <v>255</v>
      </c>
      <c r="C443" s="447"/>
      <c r="D443" s="437"/>
      <c r="E443" s="437"/>
      <c r="F443" s="588" t="e">
        <f t="shared" si="269"/>
        <v>#DIV/0!</v>
      </c>
      <c r="G443" s="438"/>
      <c r="H443" s="438"/>
      <c r="I443" s="480" t="e">
        <f t="shared" si="271"/>
        <v>#DIV/0!</v>
      </c>
      <c r="J443" s="588"/>
      <c r="K443" s="588"/>
      <c r="L443" s="437"/>
      <c r="M443" s="437"/>
      <c r="N443" s="481"/>
      <c r="O443" s="481"/>
      <c r="P443" s="481"/>
      <c r="Q443" s="481"/>
      <c r="R443" s="481"/>
      <c r="S443" s="481"/>
      <c r="T443" s="481"/>
      <c r="U443" s="481"/>
      <c r="V443" s="481"/>
      <c r="W443" s="481"/>
      <c r="X443" s="482"/>
      <c r="Y443" s="483"/>
      <c r="Z443" s="483"/>
      <c r="AA443" s="483"/>
      <c r="AB443" s="483"/>
      <c r="AC443" s="483"/>
      <c r="AD443" s="483"/>
      <c r="AE443" s="483"/>
      <c r="AF443" s="483"/>
      <c r="AG443" s="484"/>
      <c r="AH443" s="436">
        <f t="shared" si="282"/>
        <v>0</v>
      </c>
      <c r="AI443" s="477"/>
      <c r="AJ443" s="436"/>
      <c r="AK443" s="578" t="str">
        <f t="shared" si="242"/>
        <v/>
      </c>
      <c r="AL443" s="435" t="str">
        <f t="shared" si="243"/>
        <v/>
      </c>
      <c r="AM443" s="463">
        <f t="shared" si="244"/>
        <v>0</v>
      </c>
      <c r="AN443" s="463" t="str">
        <f t="shared" si="245"/>
        <v/>
      </c>
      <c r="AO443" s="478" t="str">
        <f t="shared" si="246"/>
        <v/>
      </c>
      <c r="AP443" s="478" t="str">
        <f t="shared" si="247"/>
        <v/>
      </c>
      <c r="AQ443" s="478" t="str">
        <f t="shared" si="248"/>
        <v/>
      </c>
    </row>
    <row r="444" spans="1:43" ht="41.25" customHeight="1">
      <c r="A444" s="487" t="s">
        <v>1952</v>
      </c>
      <c r="B444" s="446" t="s">
        <v>256</v>
      </c>
      <c r="C444" s="447"/>
      <c r="D444" s="437"/>
      <c r="E444" s="437"/>
      <c r="F444" s="588" t="e">
        <f t="shared" si="269"/>
        <v>#DIV/0!</v>
      </c>
      <c r="G444" s="438"/>
      <c r="H444" s="438"/>
      <c r="I444" s="480" t="e">
        <f t="shared" si="271"/>
        <v>#DIV/0!</v>
      </c>
      <c r="J444" s="588"/>
      <c r="K444" s="588"/>
      <c r="L444" s="437"/>
      <c r="M444" s="437"/>
      <c r="N444" s="481"/>
      <c r="O444" s="481"/>
      <c r="P444" s="481"/>
      <c r="Q444" s="481"/>
      <c r="R444" s="481"/>
      <c r="S444" s="481"/>
      <c r="T444" s="481"/>
      <c r="U444" s="481"/>
      <c r="V444" s="481"/>
      <c r="W444" s="481"/>
      <c r="X444" s="482"/>
      <c r="Y444" s="483"/>
      <c r="Z444" s="483"/>
      <c r="AA444" s="483"/>
      <c r="AB444" s="483"/>
      <c r="AC444" s="483"/>
      <c r="AD444" s="483"/>
      <c r="AE444" s="483"/>
      <c r="AF444" s="483"/>
      <c r="AG444" s="484"/>
      <c r="AH444" s="436">
        <f t="shared" si="282"/>
        <v>0</v>
      </c>
      <c r="AI444" s="477"/>
      <c r="AJ444" s="436"/>
      <c r="AK444" s="578" t="str">
        <f t="shared" si="242"/>
        <v/>
      </c>
      <c r="AL444" s="435" t="str">
        <f t="shared" si="243"/>
        <v/>
      </c>
      <c r="AM444" s="463">
        <f t="shared" si="244"/>
        <v>0</v>
      </c>
      <c r="AN444" s="463" t="str">
        <f t="shared" si="245"/>
        <v/>
      </c>
      <c r="AO444" s="478" t="str">
        <f t="shared" si="246"/>
        <v/>
      </c>
      <c r="AP444" s="478" t="str">
        <f t="shared" si="247"/>
        <v/>
      </c>
      <c r="AQ444" s="478" t="str">
        <f t="shared" si="248"/>
        <v/>
      </c>
    </row>
    <row r="445" spans="1:43" ht="41.25" customHeight="1">
      <c r="A445" s="487" t="s">
        <v>1953</v>
      </c>
      <c r="B445" s="446" t="s">
        <v>257</v>
      </c>
      <c r="C445" s="447"/>
      <c r="D445" s="437"/>
      <c r="E445" s="437"/>
      <c r="F445" s="588" t="e">
        <f t="shared" si="269"/>
        <v>#DIV/0!</v>
      </c>
      <c r="G445" s="438"/>
      <c r="H445" s="438"/>
      <c r="I445" s="480" t="e">
        <f t="shared" si="271"/>
        <v>#DIV/0!</v>
      </c>
      <c r="J445" s="588"/>
      <c r="K445" s="588"/>
      <c r="L445" s="437"/>
      <c r="M445" s="437"/>
      <c r="N445" s="481"/>
      <c r="O445" s="481"/>
      <c r="P445" s="481"/>
      <c r="Q445" s="481"/>
      <c r="R445" s="481"/>
      <c r="S445" s="481"/>
      <c r="T445" s="481"/>
      <c r="U445" s="481"/>
      <c r="V445" s="481"/>
      <c r="W445" s="481"/>
      <c r="X445" s="482"/>
      <c r="Y445" s="483"/>
      <c r="Z445" s="483"/>
      <c r="AA445" s="483"/>
      <c r="AB445" s="483"/>
      <c r="AC445" s="483"/>
      <c r="AD445" s="483"/>
      <c r="AE445" s="483"/>
      <c r="AF445" s="483"/>
      <c r="AG445" s="484"/>
      <c r="AH445" s="436">
        <f t="shared" si="282"/>
        <v>0</v>
      </c>
      <c r="AI445" s="477"/>
      <c r="AJ445" s="436"/>
      <c r="AK445" s="578" t="str">
        <f t="shared" si="242"/>
        <v/>
      </c>
      <c r="AL445" s="435" t="str">
        <f t="shared" si="243"/>
        <v/>
      </c>
      <c r="AM445" s="463">
        <f t="shared" si="244"/>
        <v>0</v>
      </c>
      <c r="AN445" s="463" t="str">
        <f t="shared" si="245"/>
        <v/>
      </c>
      <c r="AO445" s="478" t="str">
        <f t="shared" si="246"/>
        <v/>
      </c>
      <c r="AP445" s="478" t="str">
        <f t="shared" si="247"/>
        <v/>
      </c>
      <c r="AQ445" s="478" t="str">
        <f t="shared" si="248"/>
        <v/>
      </c>
    </row>
    <row r="446" spans="1:43" ht="41.25" customHeight="1">
      <c r="A446" s="487" t="s">
        <v>693</v>
      </c>
      <c r="B446" s="446" t="s">
        <v>258</v>
      </c>
      <c r="C446" s="448"/>
      <c r="D446" s="437"/>
      <c r="E446" s="437"/>
      <c r="F446" s="588" t="e">
        <f t="shared" si="269"/>
        <v>#DIV/0!</v>
      </c>
      <c r="G446" s="438"/>
      <c r="H446" s="438"/>
      <c r="I446" s="480" t="e">
        <f t="shared" si="271"/>
        <v>#DIV/0!</v>
      </c>
      <c r="J446" s="588"/>
      <c r="K446" s="588"/>
      <c r="L446" s="437"/>
      <c r="M446" s="437"/>
      <c r="N446" s="481"/>
      <c r="O446" s="481"/>
      <c r="P446" s="481"/>
      <c r="Q446" s="481"/>
      <c r="R446" s="481"/>
      <c r="S446" s="481"/>
      <c r="T446" s="481"/>
      <c r="U446" s="481"/>
      <c r="V446" s="481"/>
      <c r="W446" s="481"/>
      <c r="X446" s="482"/>
      <c r="Y446" s="483"/>
      <c r="Z446" s="483"/>
      <c r="AA446" s="483"/>
      <c r="AB446" s="483"/>
      <c r="AC446" s="483"/>
      <c r="AD446" s="483"/>
      <c r="AE446" s="483"/>
      <c r="AF446" s="483"/>
      <c r="AG446" s="484"/>
      <c r="AH446" s="436">
        <f t="shared" si="282"/>
        <v>0</v>
      </c>
      <c r="AI446" s="477"/>
      <c r="AJ446" s="436"/>
      <c r="AK446" s="578" t="str">
        <f t="shared" si="242"/>
        <v/>
      </c>
      <c r="AL446" s="435" t="str">
        <f t="shared" si="243"/>
        <v/>
      </c>
      <c r="AM446" s="463">
        <f t="shared" si="244"/>
        <v>0</v>
      </c>
      <c r="AN446" s="463" t="str">
        <f t="shared" si="245"/>
        <v/>
      </c>
      <c r="AO446" s="478" t="str">
        <f t="shared" si="246"/>
        <v/>
      </c>
      <c r="AP446" s="478" t="str">
        <f t="shared" si="247"/>
        <v/>
      </c>
      <c r="AQ446" s="478" t="str">
        <f t="shared" si="248"/>
        <v/>
      </c>
    </row>
    <row r="447" spans="1:43" ht="41.25" customHeight="1">
      <c r="A447" s="525" t="s">
        <v>695</v>
      </c>
      <c r="B447" s="524" t="s">
        <v>259</v>
      </c>
      <c r="C447" s="447"/>
      <c r="D447" s="587">
        <f>SUM(D448:D449)</f>
        <v>0</v>
      </c>
      <c r="E447" s="587">
        <f>SUM(E448:E449)</f>
        <v>0</v>
      </c>
      <c r="F447" s="590" t="e">
        <f t="shared" si="269"/>
        <v>#DIV/0!</v>
      </c>
      <c r="G447" s="589">
        <f t="shared" ref="G447:H447" si="283">SUM(G448:G449)</f>
        <v>0</v>
      </c>
      <c r="H447" s="589">
        <f t="shared" si="283"/>
        <v>0</v>
      </c>
      <c r="I447" s="489" t="e">
        <f t="shared" si="271"/>
        <v>#DIV/0!</v>
      </c>
      <c r="J447" s="590"/>
      <c r="K447" s="590"/>
      <c r="L447" s="479">
        <f t="shared" ref="L447:M447" si="284">SUM(L448:L449)</f>
        <v>0</v>
      </c>
      <c r="M447" s="479">
        <f t="shared" si="284"/>
        <v>0</v>
      </c>
      <c r="N447" s="481"/>
      <c r="O447" s="481"/>
      <c r="P447" s="481"/>
      <c r="Q447" s="481"/>
      <c r="R447" s="481"/>
      <c r="S447" s="481"/>
      <c r="T447" s="481"/>
      <c r="U447" s="481"/>
      <c r="V447" s="481"/>
      <c r="W447" s="481"/>
      <c r="X447" s="482"/>
      <c r="Y447" s="483"/>
      <c r="Z447" s="483"/>
      <c r="AA447" s="483"/>
      <c r="AB447" s="483"/>
      <c r="AC447" s="483"/>
      <c r="AD447" s="483"/>
      <c r="AE447" s="483"/>
      <c r="AF447" s="483"/>
      <c r="AG447" s="484"/>
      <c r="AH447" s="519">
        <f>SUM(AH448:AH452)</f>
        <v>0</v>
      </c>
      <c r="AI447" s="477"/>
      <c r="AJ447" s="436"/>
      <c r="AK447" s="578" t="str">
        <f t="shared" si="242"/>
        <v/>
      </c>
      <c r="AL447" s="435" t="str">
        <f t="shared" si="243"/>
        <v/>
      </c>
      <c r="AM447" s="463">
        <f t="shared" si="244"/>
        <v>0</v>
      </c>
      <c r="AN447" s="463" t="str">
        <f t="shared" si="245"/>
        <v/>
      </c>
      <c r="AO447" s="478" t="str">
        <f t="shared" si="246"/>
        <v/>
      </c>
      <c r="AP447" s="478" t="str">
        <f t="shared" si="247"/>
        <v/>
      </c>
      <c r="AQ447" s="478" t="str">
        <f t="shared" si="248"/>
        <v/>
      </c>
    </row>
    <row r="448" spans="1:43" ht="41.25" customHeight="1">
      <c r="A448" s="487" t="s">
        <v>2253</v>
      </c>
      <c r="B448" s="457"/>
      <c r="C448" s="447"/>
      <c r="D448" s="437"/>
      <c r="E448" s="437"/>
      <c r="F448" s="588"/>
      <c r="G448" s="438"/>
      <c r="H448" s="438"/>
      <c r="I448" s="480"/>
      <c r="J448" s="588"/>
      <c r="K448" s="588"/>
      <c r="L448" s="437"/>
      <c r="M448" s="437"/>
      <c r="N448" s="481"/>
      <c r="O448" s="481"/>
      <c r="P448" s="481"/>
      <c r="Q448" s="481"/>
      <c r="R448" s="481"/>
      <c r="S448" s="481"/>
      <c r="T448" s="481"/>
      <c r="U448" s="481"/>
      <c r="V448" s="481"/>
      <c r="W448" s="481"/>
      <c r="X448" s="482"/>
      <c r="Y448" s="483"/>
      <c r="Z448" s="483"/>
      <c r="AA448" s="483"/>
      <c r="AB448" s="483"/>
      <c r="AC448" s="483"/>
      <c r="AD448" s="483"/>
      <c r="AE448" s="483"/>
      <c r="AF448" s="483"/>
      <c r="AG448" s="484"/>
      <c r="AH448" s="436">
        <f t="shared" ref="AH448:AH456" si="285">(L448*M448)/100000</f>
        <v>0</v>
      </c>
      <c r="AI448" s="477"/>
      <c r="AJ448" s="436"/>
      <c r="AK448" s="578" t="str">
        <f t="shared" si="242"/>
        <v/>
      </c>
      <c r="AL448" s="435" t="str">
        <f t="shared" si="243"/>
        <v/>
      </c>
      <c r="AM448" s="463">
        <f t="shared" si="244"/>
        <v>0</v>
      </c>
      <c r="AN448" s="463" t="str">
        <f t="shared" si="245"/>
        <v/>
      </c>
      <c r="AO448" s="478" t="str">
        <f t="shared" si="246"/>
        <v/>
      </c>
      <c r="AP448" s="478" t="str">
        <f t="shared" si="247"/>
        <v/>
      </c>
      <c r="AQ448" s="478" t="str">
        <f t="shared" si="248"/>
        <v/>
      </c>
    </row>
    <row r="449" spans="1:43" ht="41.25" customHeight="1">
      <c r="A449" s="487" t="s">
        <v>2254</v>
      </c>
      <c r="B449" s="457"/>
      <c r="C449" s="447"/>
      <c r="D449" s="437"/>
      <c r="E449" s="437"/>
      <c r="F449" s="588"/>
      <c r="G449" s="438"/>
      <c r="H449" s="438"/>
      <c r="I449" s="480"/>
      <c r="J449" s="588"/>
      <c r="K449" s="588"/>
      <c r="L449" s="437"/>
      <c r="M449" s="437"/>
      <c r="N449" s="481"/>
      <c r="O449" s="481"/>
      <c r="P449" s="481"/>
      <c r="Q449" s="481"/>
      <c r="R449" s="481"/>
      <c r="S449" s="481"/>
      <c r="T449" s="481"/>
      <c r="U449" s="481"/>
      <c r="V449" s="481"/>
      <c r="W449" s="481"/>
      <c r="X449" s="482"/>
      <c r="Y449" s="483"/>
      <c r="Z449" s="483"/>
      <c r="AA449" s="483"/>
      <c r="AB449" s="483"/>
      <c r="AC449" s="483"/>
      <c r="AD449" s="483"/>
      <c r="AE449" s="483"/>
      <c r="AF449" s="483"/>
      <c r="AG449" s="484"/>
      <c r="AH449" s="436">
        <f t="shared" si="285"/>
        <v>0</v>
      </c>
      <c r="AI449" s="477"/>
      <c r="AJ449" s="436"/>
      <c r="AK449" s="578" t="str">
        <f t="shared" si="242"/>
        <v/>
      </c>
      <c r="AL449" s="435" t="str">
        <f t="shared" si="243"/>
        <v/>
      </c>
      <c r="AM449" s="463">
        <f t="shared" si="244"/>
        <v>0</v>
      </c>
      <c r="AN449" s="463" t="str">
        <f t="shared" si="245"/>
        <v/>
      </c>
      <c r="AO449" s="478" t="str">
        <f t="shared" si="246"/>
        <v/>
      </c>
      <c r="AP449" s="478" t="str">
        <f t="shared" si="247"/>
        <v/>
      </c>
      <c r="AQ449" s="478" t="str">
        <f t="shared" si="248"/>
        <v/>
      </c>
    </row>
    <row r="450" spans="1:43" ht="41.25" customHeight="1">
      <c r="A450" s="487" t="s">
        <v>2931</v>
      </c>
      <c r="B450" s="457"/>
      <c r="C450" s="447"/>
      <c r="D450" s="437"/>
      <c r="E450" s="437"/>
      <c r="F450" s="588"/>
      <c r="G450" s="438"/>
      <c r="H450" s="438"/>
      <c r="I450" s="480"/>
      <c r="J450" s="588"/>
      <c r="K450" s="588"/>
      <c r="L450" s="437"/>
      <c r="M450" s="437"/>
      <c r="N450" s="481"/>
      <c r="O450" s="481"/>
      <c r="P450" s="481"/>
      <c r="Q450" s="481"/>
      <c r="R450" s="481"/>
      <c r="S450" s="481"/>
      <c r="T450" s="481"/>
      <c r="U450" s="481"/>
      <c r="V450" s="481"/>
      <c r="W450" s="481"/>
      <c r="X450" s="482"/>
      <c r="Y450" s="483"/>
      <c r="Z450" s="483"/>
      <c r="AA450" s="483"/>
      <c r="AB450" s="483"/>
      <c r="AC450" s="483"/>
      <c r="AD450" s="483"/>
      <c r="AE450" s="483"/>
      <c r="AF450" s="483"/>
      <c r="AG450" s="484"/>
      <c r="AH450" s="436">
        <f t="shared" si="285"/>
        <v>0</v>
      </c>
      <c r="AI450" s="477"/>
      <c r="AJ450" s="436"/>
      <c r="AK450" s="578"/>
      <c r="AL450" s="435"/>
    </row>
    <row r="451" spans="1:43" ht="41.25" customHeight="1">
      <c r="A451" s="487" t="s">
        <v>2932</v>
      </c>
      <c r="B451" s="457"/>
      <c r="C451" s="447"/>
      <c r="D451" s="437"/>
      <c r="E451" s="437"/>
      <c r="F451" s="588"/>
      <c r="G451" s="438"/>
      <c r="H451" s="438"/>
      <c r="I451" s="480"/>
      <c r="J451" s="588"/>
      <c r="K451" s="588"/>
      <c r="L451" s="437"/>
      <c r="M451" s="437"/>
      <c r="N451" s="481"/>
      <c r="O451" s="481"/>
      <c r="P451" s="481"/>
      <c r="Q451" s="481"/>
      <c r="R451" s="481"/>
      <c r="S451" s="481"/>
      <c r="T451" s="481"/>
      <c r="U451" s="481"/>
      <c r="V451" s="481"/>
      <c r="W451" s="481"/>
      <c r="X451" s="482"/>
      <c r="Y451" s="483"/>
      <c r="Z451" s="483"/>
      <c r="AA451" s="483"/>
      <c r="AB451" s="483"/>
      <c r="AC451" s="483"/>
      <c r="AD451" s="483"/>
      <c r="AE451" s="483"/>
      <c r="AF451" s="483"/>
      <c r="AG451" s="484"/>
      <c r="AH451" s="436">
        <f t="shared" si="285"/>
        <v>0</v>
      </c>
      <c r="AI451" s="477"/>
      <c r="AJ451" s="436"/>
      <c r="AK451" s="578"/>
      <c r="AL451" s="435"/>
    </row>
    <row r="452" spans="1:43" ht="41.25" customHeight="1">
      <c r="A452" s="487" t="s">
        <v>2933</v>
      </c>
      <c r="B452" s="457"/>
      <c r="C452" s="447"/>
      <c r="D452" s="437"/>
      <c r="E452" s="437"/>
      <c r="F452" s="588"/>
      <c r="G452" s="438"/>
      <c r="H452" s="438"/>
      <c r="I452" s="480"/>
      <c r="J452" s="588"/>
      <c r="K452" s="588"/>
      <c r="L452" s="437"/>
      <c r="M452" s="437"/>
      <c r="N452" s="481"/>
      <c r="O452" s="481"/>
      <c r="P452" s="481"/>
      <c r="Q452" s="481"/>
      <c r="R452" s="481"/>
      <c r="S452" s="481"/>
      <c r="T452" s="481"/>
      <c r="U452" s="481"/>
      <c r="V452" s="481"/>
      <c r="W452" s="481"/>
      <c r="X452" s="482"/>
      <c r="Y452" s="483"/>
      <c r="Z452" s="483"/>
      <c r="AA452" s="483"/>
      <c r="AB452" s="483"/>
      <c r="AC452" s="483"/>
      <c r="AD452" s="483"/>
      <c r="AE452" s="483"/>
      <c r="AF452" s="483"/>
      <c r="AG452" s="484"/>
      <c r="AH452" s="436">
        <f t="shared" si="285"/>
        <v>0</v>
      </c>
      <c r="AI452" s="477"/>
      <c r="AJ452" s="436"/>
      <c r="AK452" s="578"/>
      <c r="AL452" s="435"/>
    </row>
    <row r="453" spans="1:43" ht="41.25" customHeight="1">
      <c r="A453" s="487" t="s">
        <v>1954</v>
      </c>
      <c r="B453" s="500" t="s">
        <v>1604</v>
      </c>
      <c r="C453" s="504"/>
      <c r="D453" s="437"/>
      <c r="E453" s="437"/>
      <c r="F453" s="588" t="e">
        <f t="shared" si="269"/>
        <v>#DIV/0!</v>
      </c>
      <c r="G453" s="438"/>
      <c r="H453" s="438"/>
      <c r="I453" s="480" t="e">
        <f t="shared" si="271"/>
        <v>#DIV/0!</v>
      </c>
      <c r="J453" s="588"/>
      <c r="K453" s="588"/>
      <c r="L453" s="437"/>
      <c r="M453" s="437"/>
      <c r="N453" s="481"/>
      <c r="O453" s="481"/>
      <c r="P453" s="481"/>
      <c r="Q453" s="481"/>
      <c r="R453" s="481"/>
      <c r="S453" s="481"/>
      <c r="T453" s="481"/>
      <c r="U453" s="481"/>
      <c r="V453" s="481"/>
      <c r="W453" s="481"/>
      <c r="X453" s="482"/>
      <c r="Y453" s="483"/>
      <c r="Z453" s="483"/>
      <c r="AA453" s="483"/>
      <c r="AB453" s="483"/>
      <c r="AC453" s="483"/>
      <c r="AD453" s="483"/>
      <c r="AE453" s="483"/>
      <c r="AF453" s="483"/>
      <c r="AG453" s="484"/>
      <c r="AH453" s="436">
        <f t="shared" si="285"/>
        <v>0</v>
      </c>
      <c r="AI453" s="477"/>
      <c r="AJ453" s="436"/>
      <c r="AK453" s="578" t="str">
        <f t="shared" si="242"/>
        <v/>
      </c>
      <c r="AL453" s="435" t="str">
        <f t="shared" si="243"/>
        <v/>
      </c>
      <c r="AM453" s="463">
        <f t="shared" si="244"/>
        <v>0</v>
      </c>
      <c r="AN453" s="463" t="str">
        <f t="shared" si="245"/>
        <v/>
      </c>
      <c r="AO453" s="478" t="str">
        <f t="shared" si="246"/>
        <v/>
      </c>
      <c r="AP453" s="478" t="str">
        <f t="shared" si="247"/>
        <v/>
      </c>
      <c r="AQ453" s="478" t="str">
        <f t="shared" si="248"/>
        <v/>
      </c>
    </row>
    <row r="454" spans="1:43" ht="41.25" customHeight="1">
      <c r="A454" s="487" t="s">
        <v>1955</v>
      </c>
      <c r="B454" s="500" t="s">
        <v>2256</v>
      </c>
      <c r="C454" s="504"/>
      <c r="D454" s="437"/>
      <c r="E454" s="437"/>
      <c r="F454" s="588"/>
      <c r="G454" s="438"/>
      <c r="H454" s="438"/>
      <c r="I454" s="480"/>
      <c r="J454" s="588"/>
      <c r="K454" s="588"/>
      <c r="L454" s="437"/>
      <c r="M454" s="437"/>
      <c r="N454" s="481"/>
      <c r="O454" s="481"/>
      <c r="P454" s="481"/>
      <c r="Q454" s="481"/>
      <c r="R454" s="481"/>
      <c r="S454" s="481"/>
      <c r="T454" s="481"/>
      <c r="U454" s="481"/>
      <c r="V454" s="481"/>
      <c r="W454" s="481"/>
      <c r="X454" s="482"/>
      <c r="Y454" s="483"/>
      <c r="Z454" s="483"/>
      <c r="AA454" s="483"/>
      <c r="AB454" s="483"/>
      <c r="AC454" s="483"/>
      <c r="AD454" s="483"/>
      <c r="AE454" s="483"/>
      <c r="AF454" s="483"/>
      <c r="AG454" s="484"/>
      <c r="AH454" s="436">
        <f t="shared" si="285"/>
        <v>0</v>
      </c>
      <c r="AI454" s="477"/>
      <c r="AJ454" s="436"/>
      <c r="AK454" s="578" t="str">
        <f t="shared" si="242"/>
        <v/>
      </c>
      <c r="AL454" s="435" t="str">
        <f t="shared" si="243"/>
        <v/>
      </c>
      <c r="AM454" s="463">
        <f t="shared" si="244"/>
        <v>0</v>
      </c>
      <c r="AN454" s="463" t="str">
        <f t="shared" si="245"/>
        <v/>
      </c>
      <c r="AO454" s="478" t="str">
        <f t="shared" si="246"/>
        <v/>
      </c>
      <c r="AP454" s="478" t="str">
        <f t="shared" si="247"/>
        <v/>
      </c>
      <c r="AQ454" s="478" t="str">
        <f t="shared" si="248"/>
        <v/>
      </c>
    </row>
    <row r="455" spans="1:43" ht="41.25" customHeight="1">
      <c r="A455" s="487" t="s">
        <v>1956</v>
      </c>
      <c r="B455" s="500" t="s">
        <v>1605</v>
      </c>
      <c r="C455" s="504"/>
      <c r="D455" s="437"/>
      <c r="E455" s="437"/>
      <c r="F455" s="588" t="e">
        <f t="shared" si="269"/>
        <v>#DIV/0!</v>
      </c>
      <c r="G455" s="438"/>
      <c r="H455" s="438"/>
      <c r="I455" s="480" t="e">
        <f t="shared" si="271"/>
        <v>#DIV/0!</v>
      </c>
      <c r="J455" s="588"/>
      <c r="K455" s="588"/>
      <c r="L455" s="437"/>
      <c r="M455" s="437"/>
      <c r="N455" s="481"/>
      <c r="O455" s="481"/>
      <c r="P455" s="481"/>
      <c r="Q455" s="481"/>
      <c r="R455" s="481"/>
      <c r="S455" s="481"/>
      <c r="T455" s="481"/>
      <c r="U455" s="481"/>
      <c r="V455" s="481"/>
      <c r="W455" s="481"/>
      <c r="X455" s="482"/>
      <c r="Y455" s="483"/>
      <c r="Z455" s="483"/>
      <c r="AA455" s="483"/>
      <c r="AB455" s="483"/>
      <c r="AC455" s="483"/>
      <c r="AD455" s="483"/>
      <c r="AE455" s="483"/>
      <c r="AF455" s="483"/>
      <c r="AG455" s="484"/>
      <c r="AH455" s="436">
        <f t="shared" si="285"/>
        <v>0</v>
      </c>
      <c r="AI455" s="477"/>
      <c r="AJ455" s="436"/>
      <c r="AK455" s="578" t="str">
        <f t="shared" si="242"/>
        <v/>
      </c>
      <c r="AL455" s="435" t="str">
        <f t="shared" si="243"/>
        <v/>
      </c>
      <c r="AM455" s="463">
        <f t="shared" si="244"/>
        <v>0</v>
      </c>
      <c r="AN455" s="463" t="str">
        <f t="shared" si="245"/>
        <v/>
      </c>
      <c r="AO455" s="478" t="str">
        <f t="shared" si="246"/>
        <v/>
      </c>
      <c r="AP455" s="478" t="str">
        <f t="shared" si="247"/>
        <v/>
      </c>
      <c r="AQ455" s="478" t="str">
        <f t="shared" si="248"/>
        <v/>
      </c>
    </row>
    <row r="456" spans="1:43" ht="41.25" customHeight="1">
      <c r="A456" s="487" t="s">
        <v>2255</v>
      </c>
      <c r="B456" s="500" t="s">
        <v>1606</v>
      </c>
      <c r="C456" s="503"/>
      <c r="D456" s="437"/>
      <c r="E456" s="437"/>
      <c r="F456" s="588" t="e">
        <f t="shared" si="269"/>
        <v>#DIV/0!</v>
      </c>
      <c r="G456" s="438"/>
      <c r="H456" s="438"/>
      <c r="I456" s="480" t="e">
        <f t="shared" si="271"/>
        <v>#DIV/0!</v>
      </c>
      <c r="J456" s="588"/>
      <c r="K456" s="588"/>
      <c r="L456" s="437"/>
      <c r="M456" s="437"/>
      <c r="N456" s="481"/>
      <c r="O456" s="481"/>
      <c r="P456" s="481"/>
      <c r="Q456" s="481"/>
      <c r="R456" s="481"/>
      <c r="S456" s="481"/>
      <c r="T456" s="481"/>
      <c r="U456" s="481"/>
      <c r="V456" s="481"/>
      <c r="W456" s="481"/>
      <c r="X456" s="482"/>
      <c r="Y456" s="483"/>
      <c r="Z456" s="483"/>
      <c r="AA456" s="483"/>
      <c r="AB456" s="483"/>
      <c r="AC456" s="483"/>
      <c r="AD456" s="483"/>
      <c r="AE456" s="483"/>
      <c r="AF456" s="483"/>
      <c r="AG456" s="484"/>
      <c r="AH456" s="436">
        <f t="shared" si="285"/>
        <v>0</v>
      </c>
      <c r="AI456" s="477"/>
      <c r="AJ456" s="436"/>
      <c r="AK456" s="578" t="str">
        <f t="shared" si="242"/>
        <v/>
      </c>
      <c r="AL456" s="435" t="str">
        <f t="shared" si="243"/>
        <v/>
      </c>
      <c r="AM456" s="463">
        <f t="shared" si="244"/>
        <v>0</v>
      </c>
      <c r="AN456" s="463" t="str">
        <f t="shared" si="245"/>
        <v/>
      </c>
      <c r="AO456" s="478" t="str">
        <f t="shared" si="246"/>
        <v/>
      </c>
      <c r="AP456" s="478" t="str">
        <f t="shared" si="247"/>
        <v/>
      </c>
      <c r="AQ456" s="478" t="str">
        <f t="shared" si="248"/>
        <v/>
      </c>
    </row>
    <row r="457" spans="1:43" ht="41.25" customHeight="1">
      <c r="A457" s="525" t="s">
        <v>697</v>
      </c>
      <c r="B457" s="531" t="s">
        <v>260</v>
      </c>
      <c r="C457" s="448"/>
      <c r="D457" s="584">
        <f>D458+D459+D460+D461+D462+D463+D469+D472+D473</f>
        <v>0</v>
      </c>
      <c r="E457" s="584">
        <f>E458+E459+E460+E461+E462+E463+E469+E472+E473</f>
        <v>0</v>
      </c>
      <c r="F457" s="588" t="e">
        <f t="shared" si="269"/>
        <v>#DIV/0!</v>
      </c>
      <c r="G457" s="586">
        <f t="shared" ref="G457:H457" si="286">G458+G459+G460+G461+G462+G463+G469+G472+G473</f>
        <v>0</v>
      </c>
      <c r="H457" s="586">
        <f t="shared" si="286"/>
        <v>0</v>
      </c>
      <c r="I457" s="480" t="e">
        <f t="shared" si="271"/>
        <v>#DIV/0!</v>
      </c>
      <c r="J457" s="590"/>
      <c r="K457" s="590"/>
      <c r="L457" s="471">
        <f t="shared" ref="L457:M457" si="287">L458+L459+L460+L461+L462+L463+L469+L472+L473</f>
        <v>0</v>
      </c>
      <c r="M457" s="471">
        <f t="shared" si="287"/>
        <v>0</v>
      </c>
      <c r="N457" s="481"/>
      <c r="O457" s="481"/>
      <c r="P457" s="481"/>
      <c r="Q457" s="481"/>
      <c r="R457" s="481"/>
      <c r="S457" s="481"/>
      <c r="T457" s="481"/>
      <c r="U457" s="481"/>
      <c r="V457" s="481"/>
      <c r="W457" s="481"/>
      <c r="X457" s="482"/>
      <c r="Y457" s="483"/>
      <c r="Z457" s="483"/>
      <c r="AA457" s="483"/>
      <c r="AB457" s="483"/>
      <c r="AC457" s="483"/>
      <c r="AD457" s="483"/>
      <c r="AE457" s="483"/>
      <c r="AF457" s="483"/>
      <c r="AG457" s="484"/>
      <c r="AH457" s="521">
        <f>AH458+AH459+AH460+AH461+AH462+AH463+AH469+AH472+AH473</f>
        <v>0</v>
      </c>
      <c r="AI457" s="477"/>
      <c r="AJ457" s="436"/>
      <c r="AK457" s="578" t="str">
        <f t="shared" si="242"/>
        <v/>
      </c>
      <c r="AL457" s="435" t="str">
        <f t="shared" si="243"/>
        <v/>
      </c>
      <c r="AM457" s="463">
        <f t="shared" si="244"/>
        <v>0</v>
      </c>
      <c r="AN457" s="463" t="str">
        <f t="shared" si="245"/>
        <v/>
      </c>
      <c r="AO457" s="478" t="str">
        <f t="shared" si="246"/>
        <v/>
      </c>
      <c r="AP457" s="478" t="str">
        <f t="shared" si="247"/>
        <v/>
      </c>
      <c r="AQ457" s="478" t="str">
        <f t="shared" si="248"/>
        <v/>
      </c>
    </row>
    <row r="458" spans="1:43" ht="41.25" customHeight="1">
      <c r="A458" s="487" t="s">
        <v>1957</v>
      </c>
      <c r="B458" s="446" t="s">
        <v>261</v>
      </c>
      <c r="C458" s="447"/>
      <c r="D458" s="437"/>
      <c r="E458" s="437"/>
      <c r="F458" s="588" t="e">
        <f t="shared" si="269"/>
        <v>#DIV/0!</v>
      </c>
      <c r="G458" s="438"/>
      <c r="H458" s="438"/>
      <c r="I458" s="480" t="e">
        <f t="shared" si="271"/>
        <v>#DIV/0!</v>
      </c>
      <c r="J458" s="588"/>
      <c r="K458" s="588"/>
      <c r="L458" s="437"/>
      <c r="M458" s="437"/>
      <c r="N458" s="481"/>
      <c r="O458" s="481"/>
      <c r="P458" s="481"/>
      <c r="Q458" s="481"/>
      <c r="R458" s="481"/>
      <c r="S458" s="481"/>
      <c r="T458" s="481"/>
      <c r="U458" s="481"/>
      <c r="V458" s="481"/>
      <c r="W458" s="481"/>
      <c r="X458" s="482"/>
      <c r="Y458" s="483"/>
      <c r="Z458" s="483"/>
      <c r="AA458" s="483"/>
      <c r="AB458" s="483"/>
      <c r="AC458" s="483"/>
      <c r="AD458" s="483"/>
      <c r="AE458" s="483"/>
      <c r="AF458" s="483"/>
      <c r="AG458" s="484"/>
      <c r="AH458" s="436">
        <f t="shared" ref="AH458:AH462" si="288">(L458*M458)/100000</f>
        <v>0</v>
      </c>
      <c r="AI458" s="477"/>
      <c r="AJ458" s="436"/>
      <c r="AK458" s="578" t="str">
        <f t="shared" si="242"/>
        <v/>
      </c>
      <c r="AL458" s="435" t="str">
        <f t="shared" si="243"/>
        <v/>
      </c>
      <c r="AM458" s="463">
        <f t="shared" si="244"/>
        <v>0</v>
      </c>
      <c r="AN458" s="463" t="str">
        <f t="shared" si="245"/>
        <v/>
      </c>
      <c r="AO458" s="478" t="str">
        <f t="shared" si="246"/>
        <v/>
      </c>
      <c r="AP458" s="478" t="str">
        <f t="shared" si="247"/>
        <v/>
      </c>
      <c r="AQ458" s="478" t="str">
        <f t="shared" si="248"/>
        <v/>
      </c>
    </row>
    <row r="459" spans="1:43" ht="41.25" customHeight="1">
      <c r="A459" s="487" t="s">
        <v>1958</v>
      </c>
      <c r="B459" s="446" t="s">
        <v>262</v>
      </c>
      <c r="C459" s="447"/>
      <c r="D459" s="437"/>
      <c r="E459" s="437"/>
      <c r="F459" s="588" t="e">
        <f t="shared" si="269"/>
        <v>#DIV/0!</v>
      </c>
      <c r="G459" s="438"/>
      <c r="H459" s="438"/>
      <c r="I459" s="480" t="e">
        <f t="shared" si="271"/>
        <v>#DIV/0!</v>
      </c>
      <c r="J459" s="588"/>
      <c r="K459" s="588"/>
      <c r="L459" s="437"/>
      <c r="M459" s="437"/>
      <c r="N459" s="481"/>
      <c r="O459" s="481"/>
      <c r="P459" s="481"/>
      <c r="Q459" s="481"/>
      <c r="R459" s="481"/>
      <c r="S459" s="481"/>
      <c r="T459" s="481"/>
      <c r="U459" s="481"/>
      <c r="V459" s="481"/>
      <c r="W459" s="481"/>
      <c r="X459" s="482"/>
      <c r="Y459" s="483"/>
      <c r="Z459" s="483"/>
      <c r="AA459" s="483"/>
      <c r="AB459" s="483"/>
      <c r="AC459" s="483"/>
      <c r="AD459" s="483"/>
      <c r="AE459" s="483"/>
      <c r="AF459" s="483"/>
      <c r="AG459" s="484"/>
      <c r="AH459" s="436">
        <f t="shared" si="288"/>
        <v>0</v>
      </c>
      <c r="AI459" s="477"/>
      <c r="AJ459" s="436"/>
      <c r="AK459" s="578" t="str">
        <f t="shared" si="242"/>
        <v/>
      </c>
      <c r="AL459" s="435" t="str">
        <f t="shared" si="243"/>
        <v/>
      </c>
      <c r="AM459" s="463">
        <f t="shared" si="244"/>
        <v>0</v>
      </c>
      <c r="AN459" s="463" t="str">
        <f t="shared" si="245"/>
        <v/>
      </c>
      <c r="AO459" s="478" t="str">
        <f t="shared" si="246"/>
        <v/>
      </c>
      <c r="AP459" s="478" t="str">
        <f t="shared" si="247"/>
        <v/>
      </c>
      <c r="AQ459" s="478" t="str">
        <f t="shared" si="248"/>
        <v/>
      </c>
    </row>
    <row r="460" spans="1:43" ht="41.25" customHeight="1">
      <c r="A460" s="487" t="s">
        <v>1959</v>
      </c>
      <c r="B460" s="446" t="s">
        <v>263</v>
      </c>
      <c r="C460" s="447"/>
      <c r="D460" s="437"/>
      <c r="E460" s="437"/>
      <c r="F460" s="588" t="e">
        <f t="shared" si="269"/>
        <v>#DIV/0!</v>
      </c>
      <c r="G460" s="438"/>
      <c r="H460" s="438"/>
      <c r="I460" s="480" t="e">
        <f t="shared" si="271"/>
        <v>#DIV/0!</v>
      </c>
      <c r="J460" s="588"/>
      <c r="K460" s="588"/>
      <c r="L460" s="437"/>
      <c r="M460" s="437"/>
      <c r="N460" s="481"/>
      <c r="O460" s="481"/>
      <c r="P460" s="481"/>
      <c r="Q460" s="481"/>
      <c r="R460" s="481"/>
      <c r="S460" s="481"/>
      <c r="T460" s="481"/>
      <c r="U460" s="481"/>
      <c r="V460" s="481"/>
      <c r="W460" s="481"/>
      <c r="X460" s="482"/>
      <c r="Y460" s="483"/>
      <c r="Z460" s="483"/>
      <c r="AA460" s="483"/>
      <c r="AB460" s="483"/>
      <c r="AC460" s="483"/>
      <c r="AD460" s="483"/>
      <c r="AE460" s="483"/>
      <c r="AF460" s="483"/>
      <c r="AG460" s="484"/>
      <c r="AH460" s="436">
        <f t="shared" si="288"/>
        <v>0</v>
      </c>
      <c r="AI460" s="477"/>
      <c r="AJ460" s="436"/>
      <c r="AK460" s="578" t="str">
        <f t="shared" si="242"/>
        <v/>
      </c>
      <c r="AL460" s="435" t="str">
        <f t="shared" si="243"/>
        <v/>
      </c>
      <c r="AM460" s="463">
        <f t="shared" si="244"/>
        <v>0</v>
      </c>
      <c r="AN460" s="463" t="str">
        <f t="shared" si="245"/>
        <v/>
      </c>
      <c r="AO460" s="478" t="str">
        <f t="shared" si="246"/>
        <v/>
      </c>
      <c r="AP460" s="478" t="str">
        <f t="shared" si="247"/>
        <v/>
      </c>
      <c r="AQ460" s="478" t="str">
        <f t="shared" si="248"/>
        <v/>
      </c>
    </row>
    <row r="461" spans="1:43" ht="41.25" customHeight="1">
      <c r="A461" s="487" t="s">
        <v>1960</v>
      </c>
      <c r="B461" s="446" t="s">
        <v>264</v>
      </c>
      <c r="C461" s="447"/>
      <c r="D461" s="437"/>
      <c r="E461" s="437"/>
      <c r="F461" s="588" t="e">
        <f t="shared" si="269"/>
        <v>#DIV/0!</v>
      </c>
      <c r="G461" s="438"/>
      <c r="H461" s="438"/>
      <c r="I461" s="480" t="e">
        <f t="shared" si="271"/>
        <v>#DIV/0!</v>
      </c>
      <c r="J461" s="588"/>
      <c r="K461" s="588"/>
      <c r="L461" s="437"/>
      <c r="M461" s="437"/>
      <c r="N461" s="481"/>
      <c r="O461" s="481"/>
      <c r="P461" s="481"/>
      <c r="Q461" s="481"/>
      <c r="R461" s="481"/>
      <c r="S461" s="481"/>
      <c r="T461" s="481"/>
      <c r="U461" s="481"/>
      <c r="V461" s="481"/>
      <c r="W461" s="481"/>
      <c r="X461" s="482"/>
      <c r="Y461" s="483"/>
      <c r="Z461" s="483"/>
      <c r="AA461" s="483"/>
      <c r="AB461" s="483"/>
      <c r="AC461" s="483"/>
      <c r="AD461" s="483"/>
      <c r="AE461" s="483"/>
      <c r="AF461" s="483"/>
      <c r="AG461" s="484"/>
      <c r="AH461" s="436">
        <f t="shared" si="288"/>
        <v>0</v>
      </c>
      <c r="AI461" s="477"/>
      <c r="AJ461" s="436"/>
      <c r="AK461" s="578" t="str">
        <f t="shared" si="242"/>
        <v/>
      </c>
      <c r="AL461" s="435" t="str">
        <f t="shared" si="243"/>
        <v/>
      </c>
      <c r="AM461" s="463">
        <f t="shared" si="244"/>
        <v>0</v>
      </c>
      <c r="AN461" s="463" t="str">
        <f t="shared" si="245"/>
        <v/>
      </c>
      <c r="AO461" s="478" t="str">
        <f t="shared" si="246"/>
        <v/>
      </c>
      <c r="AP461" s="478" t="str">
        <f t="shared" si="247"/>
        <v/>
      </c>
      <c r="AQ461" s="478" t="str">
        <f t="shared" si="248"/>
        <v/>
      </c>
    </row>
    <row r="462" spans="1:43" ht="41.25" customHeight="1">
      <c r="A462" s="487" t="s">
        <v>1961</v>
      </c>
      <c r="B462" s="446" t="s">
        <v>265</v>
      </c>
      <c r="C462" s="447"/>
      <c r="D462" s="437"/>
      <c r="E462" s="437"/>
      <c r="F462" s="588" t="e">
        <f t="shared" si="269"/>
        <v>#DIV/0!</v>
      </c>
      <c r="G462" s="438"/>
      <c r="H462" s="438"/>
      <c r="I462" s="480" t="e">
        <f t="shared" si="271"/>
        <v>#DIV/0!</v>
      </c>
      <c r="J462" s="588"/>
      <c r="K462" s="588"/>
      <c r="L462" s="437"/>
      <c r="M462" s="437"/>
      <c r="N462" s="481"/>
      <c r="O462" s="481"/>
      <c r="P462" s="481"/>
      <c r="Q462" s="481"/>
      <c r="R462" s="481"/>
      <c r="S462" s="481"/>
      <c r="T462" s="481"/>
      <c r="U462" s="481"/>
      <c r="V462" s="481"/>
      <c r="W462" s="481"/>
      <c r="X462" s="482"/>
      <c r="Y462" s="483"/>
      <c r="Z462" s="483"/>
      <c r="AA462" s="483"/>
      <c r="AB462" s="483"/>
      <c r="AC462" s="483"/>
      <c r="AD462" s="483"/>
      <c r="AE462" s="483"/>
      <c r="AF462" s="483"/>
      <c r="AG462" s="484"/>
      <c r="AH462" s="436">
        <f t="shared" si="288"/>
        <v>0</v>
      </c>
      <c r="AI462" s="477"/>
      <c r="AJ462" s="436"/>
      <c r="AK462" s="578" t="str">
        <f t="shared" si="242"/>
        <v/>
      </c>
      <c r="AL462" s="435" t="str">
        <f t="shared" si="243"/>
        <v/>
      </c>
      <c r="AM462" s="463">
        <f t="shared" si="244"/>
        <v>0</v>
      </c>
      <c r="AN462" s="463" t="str">
        <f t="shared" si="245"/>
        <v/>
      </c>
      <c r="AO462" s="478" t="str">
        <f t="shared" si="246"/>
        <v/>
      </c>
      <c r="AP462" s="478" t="str">
        <f t="shared" si="247"/>
        <v/>
      </c>
      <c r="AQ462" s="478" t="str">
        <f t="shared" si="248"/>
        <v/>
      </c>
    </row>
    <row r="463" spans="1:43" ht="41.25" customHeight="1">
      <c r="A463" s="525" t="s">
        <v>1962</v>
      </c>
      <c r="B463" s="524" t="s">
        <v>1496</v>
      </c>
      <c r="C463" s="447"/>
      <c r="D463" s="587">
        <f>SUM(D464:D468)</f>
        <v>0</v>
      </c>
      <c r="E463" s="587">
        <f>SUM(E464:E468)</f>
        <v>0</v>
      </c>
      <c r="F463" s="590" t="e">
        <f t="shared" si="269"/>
        <v>#DIV/0!</v>
      </c>
      <c r="G463" s="589">
        <f t="shared" ref="G463:H463" si="289">SUM(G464:G468)</f>
        <v>0</v>
      </c>
      <c r="H463" s="589">
        <f t="shared" si="289"/>
        <v>0</v>
      </c>
      <c r="I463" s="489" t="e">
        <f t="shared" si="271"/>
        <v>#DIV/0!</v>
      </c>
      <c r="J463" s="590"/>
      <c r="K463" s="590"/>
      <c r="L463" s="479">
        <f t="shared" ref="L463:M463" si="290">SUM(L464:L468)</f>
        <v>0</v>
      </c>
      <c r="M463" s="479">
        <f t="shared" si="290"/>
        <v>0</v>
      </c>
      <c r="N463" s="490"/>
      <c r="O463" s="490"/>
      <c r="P463" s="490"/>
      <c r="Q463" s="490"/>
      <c r="R463" s="490"/>
      <c r="S463" s="490"/>
      <c r="T463" s="490"/>
      <c r="U463" s="490"/>
      <c r="V463" s="490"/>
      <c r="W463" s="490"/>
      <c r="X463" s="491"/>
      <c r="Y463" s="492"/>
      <c r="Z463" s="492"/>
      <c r="AA463" s="492"/>
      <c r="AB463" s="492"/>
      <c r="AC463" s="492"/>
      <c r="AD463" s="492"/>
      <c r="AE463" s="492"/>
      <c r="AF463" s="492"/>
      <c r="AG463" s="493"/>
      <c r="AH463" s="519">
        <f>SUM(AH464:AH468)</f>
        <v>0</v>
      </c>
      <c r="AI463" s="477"/>
      <c r="AJ463" s="436"/>
      <c r="AK463" s="578" t="str">
        <f t="shared" si="242"/>
        <v/>
      </c>
      <c r="AL463" s="435" t="str">
        <f t="shared" si="243"/>
        <v/>
      </c>
      <c r="AM463" s="463">
        <f t="shared" si="244"/>
        <v>0</v>
      </c>
      <c r="AN463" s="463" t="str">
        <f t="shared" si="245"/>
        <v/>
      </c>
      <c r="AO463" s="478" t="str">
        <f t="shared" si="246"/>
        <v/>
      </c>
      <c r="AP463" s="478" t="str">
        <f t="shared" si="247"/>
        <v/>
      </c>
      <c r="AQ463" s="478" t="str">
        <f t="shared" si="248"/>
        <v/>
      </c>
    </row>
    <row r="464" spans="1:43" ht="41.25" customHeight="1">
      <c r="A464" s="487" t="s">
        <v>1963</v>
      </c>
      <c r="B464" s="457"/>
      <c r="C464" s="447"/>
      <c r="D464" s="437"/>
      <c r="E464" s="437"/>
      <c r="F464" s="588"/>
      <c r="G464" s="438"/>
      <c r="H464" s="438"/>
      <c r="I464" s="480"/>
      <c r="J464" s="588"/>
      <c r="K464" s="588"/>
      <c r="L464" s="437"/>
      <c r="M464" s="437"/>
      <c r="N464" s="481"/>
      <c r="O464" s="481"/>
      <c r="P464" s="481"/>
      <c r="Q464" s="481"/>
      <c r="R464" s="481"/>
      <c r="S464" s="481"/>
      <c r="T464" s="481"/>
      <c r="U464" s="481"/>
      <c r="V464" s="481"/>
      <c r="W464" s="481"/>
      <c r="X464" s="482"/>
      <c r="Y464" s="483"/>
      <c r="Z464" s="483"/>
      <c r="AA464" s="483"/>
      <c r="AB464" s="483"/>
      <c r="AC464" s="483"/>
      <c r="AD464" s="483"/>
      <c r="AE464" s="483"/>
      <c r="AF464" s="483"/>
      <c r="AG464" s="484"/>
      <c r="AH464" s="436">
        <f t="shared" ref="AH464:AH468" si="291">(L464*M464)/100000</f>
        <v>0</v>
      </c>
      <c r="AI464" s="477"/>
      <c r="AJ464" s="436"/>
      <c r="AK464" s="578" t="str">
        <f t="shared" si="242"/>
        <v/>
      </c>
      <c r="AL464" s="435" t="str">
        <f t="shared" si="243"/>
        <v/>
      </c>
      <c r="AM464" s="463">
        <f t="shared" si="244"/>
        <v>0</v>
      </c>
      <c r="AN464" s="463" t="str">
        <f t="shared" si="245"/>
        <v/>
      </c>
      <c r="AO464" s="478" t="str">
        <f t="shared" si="246"/>
        <v/>
      </c>
      <c r="AP464" s="478" t="str">
        <f t="shared" si="247"/>
        <v/>
      </c>
      <c r="AQ464" s="478" t="str">
        <f t="shared" si="248"/>
        <v/>
      </c>
    </row>
    <row r="465" spans="1:43" ht="41.25" customHeight="1">
      <c r="A465" s="487" t="s">
        <v>1966</v>
      </c>
      <c r="B465" s="457"/>
      <c r="C465" s="447"/>
      <c r="D465" s="437"/>
      <c r="E465" s="437"/>
      <c r="F465" s="588"/>
      <c r="G465" s="438"/>
      <c r="H465" s="438"/>
      <c r="I465" s="480"/>
      <c r="J465" s="588"/>
      <c r="K465" s="588"/>
      <c r="L465" s="437"/>
      <c r="M465" s="437"/>
      <c r="N465" s="481"/>
      <c r="O465" s="481"/>
      <c r="P465" s="481"/>
      <c r="Q465" s="481"/>
      <c r="R465" s="481"/>
      <c r="S465" s="481"/>
      <c r="T465" s="481"/>
      <c r="U465" s="481"/>
      <c r="V465" s="481"/>
      <c r="W465" s="481"/>
      <c r="X465" s="482"/>
      <c r="Y465" s="483"/>
      <c r="Z465" s="483"/>
      <c r="AA465" s="483"/>
      <c r="AB465" s="483"/>
      <c r="AC465" s="483"/>
      <c r="AD465" s="483"/>
      <c r="AE465" s="483"/>
      <c r="AF465" s="483"/>
      <c r="AG465" s="484"/>
      <c r="AH465" s="436">
        <f t="shared" si="291"/>
        <v>0</v>
      </c>
      <c r="AI465" s="477"/>
      <c r="AJ465" s="436"/>
      <c r="AK465" s="578"/>
      <c r="AL465" s="435"/>
    </row>
    <row r="466" spans="1:43" ht="41.25" customHeight="1">
      <c r="A466" s="487" t="s">
        <v>1967</v>
      </c>
      <c r="B466" s="457"/>
      <c r="C466" s="447"/>
      <c r="D466" s="437"/>
      <c r="E466" s="437"/>
      <c r="F466" s="588"/>
      <c r="G466" s="438"/>
      <c r="H466" s="438"/>
      <c r="I466" s="480"/>
      <c r="J466" s="588"/>
      <c r="K466" s="588"/>
      <c r="L466" s="437"/>
      <c r="M466" s="437"/>
      <c r="N466" s="481"/>
      <c r="O466" s="481"/>
      <c r="P466" s="481"/>
      <c r="Q466" s="481"/>
      <c r="R466" s="481"/>
      <c r="S466" s="481"/>
      <c r="T466" s="481"/>
      <c r="U466" s="481"/>
      <c r="V466" s="481"/>
      <c r="W466" s="481"/>
      <c r="X466" s="482"/>
      <c r="Y466" s="483"/>
      <c r="Z466" s="483"/>
      <c r="AA466" s="483"/>
      <c r="AB466" s="483"/>
      <c r="AC466" s="483"/>
      <c r="AD466" s="483"/>
      <c r="AE466" s="483"/>
      <c r="AF466" s="483"/>
      <c r="AG466" s="484"/>
      <c r="AH466" s="436">
        <f t="shared" si="291"/>
        <v>0</v>
      </c>
      <c r="AI466" s="477"/>
      <c r="AJ466" s="436"/>
      <c r="AK466" s="578"/>
      <c r="AL466" s="435"/>
    </row>
    <row r="467" spans="1:43" ht="41.25" customHeight="1">
      <c r="A467" s="487" t="s">
        <v>2934</v>
      </c>
      <c r="B467" s="457"/>
      <c r="C467" s="447"/>
      <c r="D467" s="437"/>
      <c r="E467" s="437"/>
      <c r="F467" s="588"/>
      <c r="G467" s="438"/>
      <c r="H467" s="438"/>
      <c r="I467" s="480"/>
      <c r="J467" s="588"/>
      <c r="K467" s="588"/>
      <c r="L467" s="437"/>
      <c r="M467" s="437"/>
      <c r="N467" s="481"/>
      <c r="O467" s="481"/>
      <c r="P467" s="481"/>
      <c r="Q467" s="481"/>
      <c r="R467" s="481"/>
      <c r="S467" s="481"/>
      <c r="T467" s="481"/>
      <c r="U467" s="481"/>
      <c r="V467" s="481"/>
      <c r="W467" s="481"/>
      <c r="X467" s="482"/>
      <c r="Y467" s="483"/>
      <c r="Z467" s="483"/>
      <c r="AA467" s="483"/>
      <c r="AB467" s="483"/>
      <c r="AC467" s="483"/>
      <c r="AD467" s="483"/>
      <c r="AE467" s="483"/>
      <c r="AF467" s="483"/>
      <c r="AG467" s="484"/>
      <c r="AH467" s="436">
        <f t="shared" si="291"/>
        <v>0</v>
      </c>
      <c r="AI467" s="477"/>
      <c r="AJ467" s="436"/>
      <c r="AK467" s="578"/>
      <c r="AL467" s="435"/>
    </row>
    <row r="468" spans="1:43" ht="41.25" customHeight="1">
      <c r="A468" s="487" t="s">
        <v>2935</v>
      </c>
      <c r="B468" s="457"/>
      <c r="C468" s="447"/>
      <c r="D468" s="437"/>
      <c r="E468" s="437"/>
      <c r="F468" s="588"/>
      <c r="G468" s="438"/>
      <c r="H468" s="438"/>
      <c r="I468" s="480"/>
      <c r="J468" s="588"/>
      <c r="K468" s="588"/>
      <c r="L468" s="437"/>
      <c r="M468" s="437"/>
      <c r="N468" s="481"/>
      <c r="O468" s="481"/>
      <c r="P468" s="481"/>
      <c r="Q468" s="481"/>
      <c r="R468" s="481"/>
      <c r="S468" s="481"/>
      <c r="T468" s="481"/>
      <c r="U468" s="481"/>
      <c r="V468" s="481"/>
      <c r="W468" s="481"/>
      <c r="X468" s="482"/>
      <c r="Y468" s="483"/>
      <c r="Z468" s="483"/>
      <c r="AA468" s="483"/>
      <c r="AB468" s="483"/>
      <c r="AC468" s="483"/>
      <c r="AD468" s="483"/>
      <c r="AE468" s="483"/>
      <c r="AF468" s="483"/>
      <c r="AG468" s="484"/>
      <c r="AH468" s="436">
        <f t="shared" si="291"/>
        <v>0</v>
      </c>
      <c r="AI468" s="477"/>
      <c r="AJ468" s="436"/>
      <c r="AK468" s="578" t="str">
        <f t="shared" si="242"/>
        <v/>
      </c>
      <c r="AL468" s="435" t="str">
        <f t="shared" si="243"/>
        <v/>
      </c>
      <c r="AM468" s="463">
        <f t="shared" si="244"/>
        <v>0</v>
      </c>
      <c r="AN468" s="463" t="str">
        <f t="shared" si="245"/>
        <v/>
      </c>
      <c r="AO468" s="478" t="str">
        <f t="shared" si="246"/>
        <v/>
      </c>
      <c r="AP468" s="478" t="str">
        <f t="shared" si="247"/>
        <v/>
      </c>
      <c r="AQ468" s="478" t="str">
        <f t="shared" si="248"/>
        <v/>
      </c>
    </row>
    <row r="469" spans="1:43" ht="41.25" customHeight="1">
      <c r="A469" s="525" t="s">
        <v>1963</v>
      </c>
      <c r="B469" s="531" t="s">
        <v>1467</v>
      </c>
      <c r="C469" s="448"/>
      <c r="D469" s="587">
        <f>SUM(D470:D471)</f>
        <v>0</v>
      </c>
      <c r="E469" s="587">
        <f>SUM(E470:E471)</f>
        <v>0</v>
      </c>
      <c r="F469" s="588" t="e">
        <f t="shared" si="269"/>
        <v>#DIV/0!</v>
      </c>
      <c r="G469" s="589">
        <f t="shared" ref="G469:H469" si="292">SUM(G470:G471)</f>
        <v>0</v>
      </c>
      <c r="H469" s="589">
        <f t="shared" si="292"/>
        <v>0</v>
      </c>
      <c r="I469" s="480" t="e">
        <f t="shared" si="271"/>
        <v>#DIV/0!</v>
      </c>
      <c r="J469" s="590"/>
      <c r="K469" s="590"/>
      <c r="L469" s="479">
        <f t="shared" ref="L469:M469" si="293">SUM(L470:L471)</f>
        <v>0</v>
      </c>
      <c r="M469" s="479">
        <f t="shared" si="293"/>
        <v>0</v>
      </c>
      <c r="N469" s="481"/>
      <c r="O469" s="481"/>
      <c r="P469" s="481"/>
      <c r="Q469" s="481"/>
      <c r="R469" s="481"/>
      <c r="S469" s="481"/>
      <c r="T469" s="481"/>
      <c r="U469" s="481"/>
      <c r="V469" s="481"/>
      <c r="W469" s="481"/>
      <c r="X469" s="482"/>
      <c r="Y469" s="483"/>
      <c r="Z469" s="483"/>
      <c r="AA469" s="483"/>
      <c r="AB469" s="483"/>
      <c r="AC469" s="483"/>
      <c r="AD469" s="483"/>
      <c r="AE469" s="483"/>
      <c r="AF469" s="483"/>
      <c r="AG469" s="484"/>
      <c r="AH469" s="519">
        <f>SUM(AH470:AH471)</f>
        <v>0</v>
      </c>
      <c r="AI469" s="477"/>
      <c r="AJ469" s="436"/>
      <c r="AK469" s="578" t="str">
        <f t="shared" si="242"/>
        <v/>
      </c>
      <c r="AL469" s="435" t="str">
        <f t="shared" si="243"/>
        <v/>
      </c>
      <c r="AM469" s="463">
        <f t="shared" si="244"/>
        <v>0</v>
      </c>
      <c r="AN469" s="463" t="str">
        <f t="shared" si="245"/>
        <v/>
      </c>
      <c r="AO469" s="478" t="str">
        <f t="shared" si="246"/>
        <v/>
      </c>
      <c r="AP469" s="478" t="str">
        <f t="shared" si="247"/>
        <v/>
      </c>
      <c r="AQ469" s="478" t="str">
        <f t="shared" si="248"/>
        <v/>
      </c>
    </row>
    <row r="470" spans="1:43" ht="41.25" customHeight="1">
      <c r="A470" s="487" t="s">
        <v>1964</v>
      </c>
      <c r="B470" s="500" t="s">
        <v>1607</v>
      </c>
      <c r="C470" s="503"/>
      <c r="D470" s="437"/>
      <c r="E470" s="437"/>
      <c r="F470" s="588" t="e">
        <f t="shared" si="269"/>
        <v>#DIV/0!</v>
      </c>
      <c r="G470" s="438"/>
      <c r="H470" s="438"/>
      <c r="I470" s="480" t="e">
        <f t="shared" si="271"/>
        <v>#DIV/0!</v>
      </c>
      <c r="J470" s="588"/>
      <c r="K470" s="588"/>
      <c r="L470" s="437"/>
      <c r="M470" s="437"/>
      <c r="N470" s="481"/>
      <c r="O470" s="481"/>
      <c r="P470" s="481"/>
      <c r="Q470" s="481"/>
      <c r="R470" s="481"/>
      <c r="S470" s="481"/>
      <c r="T470" s="481"/>
      <c r="U470" s="481"/>
      <c r="V470" s="481"/>
      <c r="W470" s="481"/>
      <c r="X470" s="482"/>
      <c r="Y470" s="483"/>
      <c r="Z470" s="483"/>
      <c r="AA470" s="483"/>
      <c r="AB470" s="483"/>
      <c r="AC470" s="483"/>
      <c r="AD470" s="483"/>
      <c r="AE470" s="483"/>
      <c r="AF470" s="483"/>
      <c r="AG470" s="484"/>
      <c r="AH470" s="436">
        <f t="shared" ref="AH470:AH472" si="294">(L470*M470)/100000</f>
        <v>0</v>
      </c>
      <c r="AI470" s="477"/>
      <c r="AJ470" s="436"/>
      <c r="AK470" s="578" t="str">
        <f t="shared" si="242"/>
        <v/>
      </c>
      <c r="AL470" s="435" t="str">
        <f t="shared" si="243"/>
        <v/>
      </c>
      <c r="AM470" s="463">
        <f t="shared" si="244"/>
        <v>0</v>
      </c>
      <c r="AN470" s="463" t="str">
        <f t="shared" si="245"/>
        <v/>
      </c>
      <c r="AO470" s="478" t="str">
        <f t="shared" si="246"/>
        <v/>
      </c>
      <c r="AP470" s="478" t="str">
        <f t="shared" si="247"/>
        <v/>
      </c>
      <c r="AQ470" s="478" t="str">
        <f t="shared" si="248"/>
        <v/>
      </c>
    </row>
    <row r="471" spans="1:43" ht="41.25" customHeight="1">
      <c r="A471" s="487" t="s">
        <v>1965</v>
      </c>
      <c r="B471" s="500" t="s">
        <v>1608</v>
      </c>
      <c r="C471" s="503"/>
      <c r="D471" s="437"/>
      <c r="E471" s="437"/>
      <c r="F471" s="588" t="e">
        <f t="shared" si="269"/>
        <v>#DIV/0!</v>
      </c>
      <c r="G471" s="438"/>
      <c r="H471" s="438"/>
      <c r="I471" s="480" t="e">
        <f t="shared" si="271"/>
        <v>#DIV/0!</v>
      </c>
      <c r="J471" s="588"/>
      <c r="K471" s="588"/>
      <c r="L471" s="437"/>
      <c r="M471" s="437"/>
      <c r="N471" s="481"/>
      <c r="O471" s="481"/>
      <c r="P471" s="481"/>
      <c r="Q471" s="481"/>
      <c r="R471" s="481"/>
      <c r="S471" s="481"/>
      <c r="T471" s="481"/>
      <c r="U471" s="481"/>
      <c r="V471" s="481"/>
      <c r="W471" s="481"/>
      <c r="X471" s="482"/>
      <c r="Y471" s="483"/>
      <c r="Z471" s="483"/>
      <c r="AA471" s="483"/>
      <c r="AB471" s="483"/>
      <c r="AC471" s="483"/>
      <c r="AD471" s="483"/>
      <c r="AE471" s="483"/>
      <c r="AF471" s="483"/>
      <c r="AG471" s="484"/>
      <c r="AH471" s="436">
        <f t="shared" si="294"/>
        <v>0</v>
      </c>
      <c r="AI471" s="477"/>
      <c r="AJ471" s="436"/>
      <c r="AK471" s="578" t="str">
        <f t="shared" si="242"/>
        <v/>
      </c>
      <c r="AL471" s="435" t="str">
        <f t="shared" si="243"/>
        <v/>
      </c>
      <c r="AM471" s="463">
        <f t="shared" si="244"/>
        <v>0</v>
      </c>
      <c r="AN471" s="463" t="str">
        <f t="shared" si="245"/>
        <v/>
      </c>
      <c r="AO471" s="478" t="str">
        <f t="shared" si="246"/>
        <v/>
      </c>
      <c r="AP471" s="478" t="str">
        <f t="shared" si="247"/>
        <v/>
      </c>
      <c r="AQ471" s="478" t="str">
        <f t="shared" si="248"/>
        <v/>
      </c>
    </row>
    <row r="472" spans="1:43" ht="41.25" customHeight="1">
      <c r="A472" s="487" t="s">
        <v>1966</v>
      </c>
      <c r="B472" s="452" t="s">
        <v>1841</v>
      </c>
      <c r="C472" s="448"/>
      <c r="D472" s="437"/>
      <c r="E472" s="437"/>
      <c r="F472" s="588" t="e">
        <f t="shared" si="269"/>
        <v>#DIV/0!</v>
      </c>
      <c r="G472" s="438"/>
      <c r="H472" s="438"/>
      <c r="I472" s="480" t="e">
        <f t="shared" si="271"/>
        <v>#DIV/0!</v>
      </c>
      <c r="J472" s="588"/>
      <c r="K472" s="588"/>
      <c r="L472" s="437"/>
      <c r="M472" s="437"/>
      <c r="N472" s="481"/>
      <c r="O472" s="481"/>
      <c r="P472" s="481"/>
      <c r="Q472" s="481"/>
      <c r="R472" s="481"/>
      <c r="S472" s="481"/>
      <c r="T472" s="481"/>
      <c r="U472" s="481"/>
      <c r="V472" s="481"/>
      <c r="W472" s="481"/>
      <c r="X472" s="482"/>
      <c r="Y472" s="483"/>
      <c r="Z472" s="483"/>
      <c r="AA472" s="483"/>
      <c r="AB472" s="483"/>
      <c r="AC472" s="483"/>
      <c r="AD472" s="483"/>
      <c r="AE472" s="483"/>
      <c r="AF472" s="483"/>
      <c r="AG472" s="484"/>
      <c r="AH472" s="436">
        <f t="shared" si="294"/>
        <v>0</v>
      </c>
      <c r="AI472" s="477"/>
      <c r="AJ472" s="436"/>
      <c r="AK472" s="578" t="str">
        <f t="shared" si="242"/>
        <v/>
      </c>
      <c r="AL472" s="435" t="str">
        <f t="shared" si="243"/>
        <v/>
      </c>
      <c r="AM472" s="463">
        <f t="shared" si="244"/>
        <v>0</v>
      </c>
      <c r="AN472" s="463" t="str">
        <f t="shared" si="245"/>
        <v/>
      </c>
      <c r="AO472" s="478" t="str">
        <f t="shared" si="246"/>
        <v/>
      </c>
      <c r="AP472" s="478" t="str">
        <f t="shared" si="247"/>
        <v/>
      </c>
      <c r="AQ472" s="478" t="str">
        <f t="shared" si="248"/>
        <v/>
      </c>
    </row>
    <row r="473" spans="1:43" ht="41.25" customHeight="1">
      <c r="A473" s="530" t="s">
        <v>1967</v>
      </c>
      <c r="B473" s="531" t="s">
        <v>1497</v>
      </c>
      <c r="C473" s="448"/>
      <c r="D473" s="587">
        <f>SUM(D474:D478)</f>
        <v>0</v>
      </c>
      <c r="E473" s="587">
        <f>SUM(E474:E478)</f>
        <v>0</v>
      </c>
      <c r="F473" s="588" t="e">
        <f t="shared" si="269"/>
        <v>#DIV/0!</v>
      </c>
      <c r="G473" s="589">
        <f t="shared" ref="G473:H473" si="295">SUM(G474:G478)</f>
        <v>0</v>
      </c>
      <c r="H473" s="589">
        <f t="shared" si="295"/>
        <v>0</v>
      </c>
      <c r="I473" s="480" t="e">
        <f t="shared" si="271"/>
        <v>#DIV/0!</v>
      </c>
      <c r="J473" s="590"/>
      <c r="K473" s="590"/>
      <c r="L473" s="479">
        <f t="shared" ref="L473:M473" si="296">SUM(L474:L478)</f>
        <v>0</v>
      </c>
      <c r="M473" s="479">
        <f t="shared" si="296"/>
        <v>0</v>
      </c>
      <c r="N473" s="481"/>
      <c r="O473" s="481"/>
      <c r="P473" s="481"/>
      <c r="Q473" s="481"/>
      <c r="R473" s="481"/>
      <c r="S473" s="481"/>
      <c r="T473" s="481"/>
      <c r="U473" s="481"/>
      <c r="V473" s="481"/>
      <c r="W473" s="481"/>
      <c r="X473" s="482"/>
      <c r="Y473" s="483"/>
      <c r="Z473" s="483"/>
      <c r="AA473" s="483"/>
      <c r="AB473" s="483"/>
      <c r="AC473" s="483"/>
      <c r="AD473" s="483"/>
      <c r="AE473" s="483"/>
      <c r="AF473" s="483"/>
      <c r="AG473" s="484"/>
      <c r="AH473" s="519">
        <f>SUM(AH474:AH478)</f>
        <v>0</v>
      </c>
      <c r="AI473" s="477"/>
      <c r="AJ473" s="436"/>
      <c r="AK473" s="578" t="str">
        <f t="shared" si="242"/>
        <v/>
      </c>
      <c r="AL473" s="435" t="str">
        <f t="shared" si="243"/>
        <v/>
      </c>
      <c r="AM473" s="463">
        <f t="shared" si="244"/>
        <v>0</v>
      </c>
      <c r="AN473" s="463" t="str">
        <f t="shared" si="245"/>
        <v/>
      </c>
      <c r="AO473" s="478" t="str">
        <f t="shared" si="246"/>
        <v/>
      </c>
      <c r="AP473" s="478" t="str">
        <f t="shared" si="247"/>
        <v/>
      </c>
      <c r="AQ473" s="478" t="str">
        <f t="shared" si="248"/>
        <v/>
      </c>
    </row>
    <row r="474" spans="1:43" ht="41.25" customHeight="1">
      <c r="A474" s="487" t="s">
        <v>1968</v>
      </c>
      <c r="B474" s="500" t="s">
        <v>1842</v>
      </c>
      <c r="C474" s="503"/>
      <c r="D474" s="437"/>
      <c r="E474" s="437"/>
      <c r="F474" s="588" t="e">
        <f t="shared" si="269"/>
        <v>#DIV/0!</v>
      </c>
      <c r="G474" s="438"/>
      <c r="H474" s="438"/>
      <c r="I474" s="480" t="e">
        <f t="shared" si="271"/>
        <v>#DIV/0!</v>
      </c>
      <c r="J474" s="588"/>
      <c r="K474" s="588"/>
      <c r="L474" s="437"/>
      <c r="M474" s="437"/>
      <c r="N474" s="481"/>
      <c r="O474" s="481"/>
      <c r="P474" s="481"/>
      <c r="Q474" s="481"/>
      <c r="R474" s="481"/>
      <c r="S474" s="481"/>
      <c r="T474" s="481"/>
      <c r="U474" s="481"/>
      <c r="V474" s="481"/>
      <c r="W474" s="481"/>
      <c r="X474" s="482"/>
      <c r="Y474" s="483"/>
      <c r="Z474" s="483"/>
      <c r="AA474" s="483"/>
      <c r="AB474" s="483"/>
      <c r="AC474" s="483"/>
      <c r="AD474" s="483"/>
      <c r="AE474" s="483"/>
      <c r="AF474" s="483"/>
      <c r="AG474" s="484"/>
      <c r="AH474" s="436">
        <f t="shared" ref="AH474:AH478" si="297">(L474*M474)/100000</f>
        <v>0</v>
      </c>
      <c r="AI474" s="477"/>
      <c r="AJ474" s="436"/>
      <c r="AK474" s="578" t="str">
        <f t="shared" si="242"/>
        <v/>
      </c>
      <c r="AL474" s="435" t="str">
        <f t="shared" si="243"/>
        <v/>
      </c>
      <c r="AM474" s="463">
        <f t="shared" si="244"/>
        <v>0</v>
      </c>
      <c r="AN474" s="463" t="str">
        <f t="shared" si="245"/>
        <v/>
      </c>
      <c r="AO474" s="478" t="str">
        <f t="shared" si="246"/>
        <v/>
      </c>
      <c r="AP474" s="478" t="str">
        <f t="shared" si="247"/>
        <v/>
      </c>
      <c r="AQ474" s="478" t="str">
        <f t="shared" si="248"/>
        <v/>
      </c>
    </row>
    <row r="475" spans="1:43" ht="41.25" customHeight="1">
      <c r="A475" s="487" t="s">
        <v>1969</v>
      </c>
      <c r="B475" s="500" t="s">
        <v>1609</v>
      </c>
      <c r="C475" s="503"/>
      <c r="D475" s="437"/>
      <c r="E475" s="437"/>
      <c r="F475" s="588" t="e">
        <f t="shared" si="269"/>
        <v>#DIV/0!</v>
      </c>
      <c r="G475" s="438"/>
      <c r="H475" s="438"/>
      <c r="I475" s="480" t="e">
        <f t="shared" si="271"/>
        <v>#DIV/0!</v>
      </c>
      <c r="J475" s="588"/>
      <c r="K475" s="588"/>
      <c r="L475" s="437"/>
      <c r="M475" s="437"/>
      <c r="N475" s="481"/>
      <c r="O475" s="481"/>
      <c r="P475" s="481"/>
      <c r="Q475" s="481"/>
      <c r="R475" s="481"/>
      <c r="S475" s="481"/>
      <c r="T475" s="481"/>
      <c r="U475" s="481"/>
      <c r="V475" s="481"/>
      <c r="W475" s="481"/>
      <c r="X475" s="482"/>
      <c r="Y475" s="483"/>
      <c r="Z475" s="483"/>
      <c r="AA475" s="483"/>
      <c r="AB475" s="483"/>
      <c r="AC475" s="483"/>
      <c r="AD475" s="483"/>
      <c r="AE475" s="483"/>
      <c r="AF475" s="483"/>
      <c r="AG475" s="484"/>
      <c r="AH475" s="436">
        <f t="shared" si="297"/>
        <v>0</v>
      </c>
      <c r="AI475" s="477"/>
      <c r="AJ475" s="436"/>
      <c r="AK475" s="578" t="str">
        <f t="shared" si="242"/>
        <v/>
      </c>
      <c r="AL475" s="435" t="str">
        <f t="shared" si="243"/>
        <v/>
      </c>
      <c r="AM475" s="463">
        <f t="shared" si="244"/>
        <v>0</v>
      </c>
      <c r="AN475" s="463" t="str">
        <f t="shared" si="245"/>
        <v/>
      </c>
      <c r="AO475" s="478" t="str">
        <f t="shared" si="246"/>
        <v/>
      </c>
      <c r="AP475" s="478" t="str">
        <f t="shared" si="247"/>
        <v/>
      </c>
      <c r="AQ475" s="478" t="str">
        <f t="shared" si="248"/>
        <v/>
      </c>
    </row>
    <row r="476" spans="1:43" ht="41.25" customHeight="1">
      <c r="A476" s="487" t="s">
        <v>1970</v>
      </c>
      <c r="B476" s="500" t="s">
        <v>1610</v>
      </c>
      <c r="C476" s="503"/>
      <c r="D476" s="437"/>
      <c r="E476" s="437"/>
      <c r="F476" s="588" t="e">
        <f t="shared" si="269"/>
        <v>#DIV/0!</v>
      </c>
      <c r="G476" s="438"/>
      <c r="H476" s="438"/>
      <c r="I476" s="480" t="e">
        <f t="shared" si="271"/>
        <v>#DIV/0!</v>
      </c>
      <c r="J476" s="588"/>
      <c r="K476" s="588"/>
      <c r="L476" s="437"/>
      <c r="M476" s="437"/>
      <c r="N476" s="481"/>
      <c r="O476" s="481"/>
      <c r="P476" s="481"/>
      <c r="Q476" s="481"/>
      <c r="R476" s="481"/>
      <c r="S476" s="481"/>
      <c r="T476" s="481"/>
      <c r="U476" s="481"/>
      <c r="V476" s="481"/>
      <c r="W476" s="481"/>
      <c r="X476" s="482"/>
      <c r="Y476" s="483"/>
      <c r="Z476" s="483"/>
      <c r="AA476" s="483"/>
      <c r="AB476" s="483"/>
      <c r="AC476" s="483"/>
      <c r="AD476" s="483"/>
      <c r="AE476" s="483"/>
      <c r="AF476" s="483"/>
      <c r="AG476" s="484"/>
      <c r="AH476" s="436">
        <f t="shared" si="297"/>
        <v>0</v>
      </c>
      <c r="AI476" s="477"/>
      <c r="AJ476" s="436"/>
      <c r="AK476" s="578" t="str">
        <f t="shared" si="242"/>
        <v/>
      </c>
      <c r="AL476" s="435" t="str">
        <f t="shared" si="243"/>
        <v/>
      </c>
      <c r="AM476" s="463">
        <f t="shared" si="244"/>
        <v>0</v>
      </c>
      <c r="AN476" s="463" t="str">
        <f t="shared" si="245"/>
        <v/>
      </c>
      <c r="AO476" s="478" t="str">
        <f t="shared" si="246"/>
        <v/>
      </c>
      <c r="AP476" s="478" t="str">
        <f t="shared" si="247"/>
        <v/>
      </c>
      <c r="AQ476" s="478" t="str">
        <f t="shared" si="248"/>
        <v/>
      </c>
    </row>
    <row r="477" spans="1:43" ht="41.25" customHeight="1">
      <c r="A477" s="487" t="s">
        <v>1971</v>
      </c>
      <c r="B477" s="500" t="s">
        <v>1611</v>
      </c>
      <c r="C477" s="503"/>
      <c r="D477" s="437"/>
      <c r="E477" s="437"/>
      <c r="F477" s="588" t="e">
        <f t="shared" si="269"/>
        <v>#DIV/0!</v>
      </c>
      <c r="G477" s="438"/>
      <c r="H477" s="438"/>
      <c r="I477" s="480" t="e">
        <f t="shared" si="271"/>
        <v>#DIV/0!</v>
      </c>
      <c r="J477" s="588"/>
      <c r="K477" s="588"/>
      <c r="L477" s="437"/>
      <c r="M477" s="437"/>
      <c r="N477" s="481"/>
      <c r="O477" s="481"/>
      <c r="P477" s="481"/>
      <c r="Q477" s="481"/>
      <c r="R477" s="481"/>
      <c r="S477" s="481"/>
      <c r="T477" s="481"/>
      <c r="U477" s="481"/>
      <c r="V477" s="481"/>
      <c r="W477" s="481"/>
      <c r="X477" s="482"/>
      <c r="Y477" s="483"/>
      <c r="Z477" s="483"/>
      <c r="AA477" s="483"/>
      <c r="AB477" s="483"/>
      <c r="AC477" s="483"/>
      <c r="AD477" s="483"/>
      <c r="AE477" s="483"/>
      <c r="AF477" s="483"/>
      <c r="AG477" s="484"/>
      <c r="AH477" s="436">
        <f t="shared" si="297"/>
        <v>0</v>
      </c>
      <c r="AI477" s="477"/>
      <c r="AJ477" s="436"/>
      <c r="AK477" s="578" t="str">
        <f t="shared" si="242"/>
        <v/>
      </c>
      <c r="AL477" s="435" t="str">
        <f t="shared" si="243"/>
        <v/>
      </c>
      <c r="AM477" s="463">
        <f t="shared" si="244"/>
        <v>0</v>
      </c>
      <c r="AN477" s="463" t="str">
        <f t="shared" si="245"/>
        <v/>
      </c>
      <c r="AO477" s="478" t="str">
        <f t="shared" si="246"/>
        <v/>
      </c>
      <c r="AP477" s="478" t="str">
        <f t="shared" si="247"/>
        <v/>
      </c>
      <c r="AQ477" s="478" t="str">
        <f t="shared" si="248"/>
        <v/>
      </c>
    </row>
    <row r="478" spans="1:43" ht="41.25" customHeight="1">
      <c r="A478" s="487" t="s">
        <v>1972</v>
      </c>
      <c r="B478" s="500" t="s">
        <v>1612</v>
      </c>
      <c r="C478" s="503"/>
      <c r="D478" s="437"/>
      <c r="E478" s="437"/>
      <c r="F478" s="588" t="e">
        <f t="shared" si="269"/>
        <v>#DIV/0!</v>
      </c>
      <c r="G478" s="438"/>
      <c r="H478" s="438"/>
      <c r="I478" s="480" t="e">
        <f t="shared" si="271"/>
        <v>#DIV/0!</v>
      </c>
      <c r="J478" s="588"/>
      <c r="K478" s="588"/>
      <c r="L478" s="437"/>
      <c r="M478" s="437"/>
      <c r="N478" s="481"/>
      <c r="O478" s="481"/>
      <c r="P478" s="481"/>
      <c r="Q478" s="481"/>
      <c r="R478" s="481"/>
      <c r="S478" s="481"/>
      <c r="T478" s="481"/>
      <c r="U478" s="481"/>
      <c r="V478" s="481"/>
      <c r="W478" s="481"/>
      <c r="X478" s="482"/>
      <c r="Y478" s="483"/>
      <c r="Z478" s="483"/>
      <c r="AA478" s="483"/>
      <c r="AB478" s="483"/>
      <c r="AC478" s="483"/>
      <c r="AD478" s="483"/>
      <c r="AE478" s="483"/>
      <c r="AF478" s="483"/>
      <c r="AG478" s="484"/>
      <c r="AH478" s="436">
        <f t="shared" si="297"/>
        <v>0</v>
      </c>
      <c r="AI478" s="477"/>
      <c r="AJ478" s="436"/>
      <c r="AK478" s="578" t="str">
        <f t="shared" ref="AK478:AK560" si="298">IF(OR(AO478="The proposed budget is more that 30% increase over FY 12-13 budget. Consider revising or provide explanation",AP478="Please check, there is a proposed budget but FY 12-13 expenditure is  &lt;30%", AP478="Please check, there is a proposed budget but FY 12-13 expenditure is  &lt;50%", AP478="Please check, there is a proposed budget but FY 12-13 expenditure is  &lt;60%",AQ478="New activity? If not kindly provide the details of the progress (physical and financial) for FY 2012-13"),1,"")</f>
        <v/>
      </c>
      <c r="AL478" s="435" t="str">
        <f t="shared" ref="AL478:AL560" si="299">IF(AND(G478&gt;=0.00000000001,H478&gt;=0.0000000000001),H478/G478*100,"")</f>
        <v/>
      </c>
      <c r="AM478" s="463">
        <f t="shared" ref="AM478:AM560" si="300">AH478-G478</f>
        <v>0</v>
      </c>
      <c r="AN478" s="463" t="str">
        <f t="shared" ref="AN478:AN560" si="301">IF(AND(G478&gt;=0.00000000001,AH478&gt;=0.0000000000001),((AH478-G478)/G478)*100,"")</f>
        <v/>
      </c>
      <c r="AO478" s="478" t="str">
        <f t="shared" ref="AO478:AO560" si="302">IF(AND(G478&gt;=0.000000001,AN478&gt;=30.000000000001),"The proposed budget is more that 30% increase over FY 12-13 budget. Consider revising or provide explanation","")</f>
        <v/>
      </c>
      <c r="AP478" s="478" t="str">
        <f t="shared" ref="AP478:AP560" si="303">IF(AND(AL478&lt;30,AM478&gt;=0.000001),"Please check, there is a proposed budget but FY 12-13 expenditure is  &lt;30%","")&amp;IF(AND(AL478&gt;30,AL478&lt;50,AM478&gt;=0.000001),"Please check, there is a proposed budget but FY 12-13 expenditure is  &lt;50%","")&amp;IF(AND(AL478&gt;50,AL478&lt;60,AM478&gt;=0.000001),"Please check, there is a proposed budget but FY 12-13 expenditure is  &lt;60%","")</f>
        <v/>
      </c>
      <c r="AQ478" s="478" t="str">
        <f t="shared" ref="AQ478:AQ560" si="304">IF(AND(G478=0,AH478&gt;=0.0000001), "New activity? If not kindly provide the details of the progress (physical and financial) for FY 2012-13", "")</f>
        <v/>
      </c>
    </row>
    <row r="479" spans="1:43" ht="41.25" customHeight="1">
      <c r="A479" s="530" t="s">
        <v>699</v>
      </c>
      <c r="B479" s="531" t="s">
        <v>472</v>
      </c>
      <c r="C479" s="448"/>
      <c r="D479" s="587">
        <f>SUM(D480:D483)</f>
        <v>0</v>
      </c>
      <c r="E479" s="587">
        <f>SUM(E480:E483)</f>
        <v>0</v>
      </c>
      <c r="F479" s="588" t="e">
        <f t="shared" si="269"/>
        <v>#DIV/0!</v>
      </c>
      <c r="G479" s="589">
        <f t="shared" ref="G479:H479" si="305">SUM(G480:G483)</f>
        <v>0</v>
      </c>
      <c r="H479" s="589">
        <f t="shared" si="305"/>
        <v>0</v>
      </c>
      <c r="I479" s="480" t="e">
        <f t="shared" si="271"/>
        <v>#DIV/0!</v>
      </c>
      <c r="J479" s="590"/>
      <c r="K479" s="590"/>
      <c r="L479" s="479">
        <f t="shared" ref="L479:M479" si="306">SUM(L480:L483)</f>
        <v>0</v>
      </c>
      <c r="M479" s="479">
        <f t="shared" si="306"/>
        <v>0</v>
      </c>
      <c r="N479" s="481"/>
      <c r="O479" s="481"/>
      <c r="P479" s="481"/>
      <c r="Q479" s="481"/>
      <c r="R479" s="481"/>
      <c r="S479" s="481"/>
      <c r="T479" s="481"/>
      <c r="U479" s="481"/>
      <c r="V479" s="481"/>
      <c r="W479" s="481"/>
      <c r="X479" s="482"/>
      <c r="Y479" s="483"/>
      <c r="Z479" s="483"/>
      <c r="AA479" s="483"/>
      <c r="AB479" s="483"/>
      <c r="AC479" s="483"/>
      <c r="AD479" s="483"/>
      <c r="AE479" s="483"/>
      <c r="AF479" s="483"/>
      <c r="AG479" s="484"/>
      <c r="AH479" s="519">
        <f>SUM(AH480:AH483)</f>
        <v>0</v>
      </c>
      <c r="AI479" s="477"/>
      <c r="AJ479" s="436"/>
      <c r="AK479" s="578" t="str">
        <f t="shared" si="298"/>
        <v/>
      </c>
      <c r="AL479" s="435" t="str">
        <f t="shared" si="299"/>
        <v/>
      </c>
      <c r="AM479" s="463">
        <f t="shared" si="300"/>
        <v>0</v>
      </c>
      <c r="AN479" s="463" t="str">
        <f t="shared" si="301"/>
        <v/>
      </c>
      <c r="AO479" s="478" t="str">
        <f t="shared" si="302"/>
        <v/>
      </c>
      <c r="AP479" s="478" t="str">
        <f t="shared" si="303"/>
        <v/>
      </c>
      <c r="AQ479" s="478" t="str">
        <f t="shared" si="304"/>
        <v/>
      </c>
    </row>
    <row r="480" spans="1:43" ht="41.25" customHeight="1">
      <c r="A480" s="487" t="s">
        <v>701</v>
      </c>
      <c r="B480" s="446" t="s">
        <v>1843</v>
      </c>
      <c r="C480" s="447"/>
      <c r="D480" s="437"/>
      <c r="E480" s="437"/>
      <c r="F480" s="588" t="e">
        <f t="shared" si="269"/>
        <v>#DIV/0!</v>
      </c>
      <c r="G480" s="438"/>
      <c r="H480" s="438"/>
      <c r="I480" s="480" t="e">
        <f t="shared" si="271"/>
        <v>#DIV/0!</v>
      </c>
      <c r="J480" s="588"/>
      <c r="K480" s="588"/>
      <c r="L480" s="437"/>
      <c r="M480" s="437"/>
      <c r="N480" s="481"/>
      <c r="O480" s="481"/>
      <c r="P480" s="481"/>
      <c r="Q480" s="481"/>
      <c r="R480" s="481"/>
      <c r="S480" s="481"/>
      <c r="T480" s="481"/>
      <c r="U480" s="481"/>
      <c r="V480" s="481"/>
      <c r="W480" s="481"/>
      <c r="X480" s="482"/>
      <c r="Y480" s="483"/>
      <c r="Z480" s="483"/>
      <c r="AA480" s="483"/>
      <c r="AB480" s="483"/>
      <c r="AC480" s="483"/>
      <c r="AD480" s="483"/>
      <c r="AE480" s="483"/>
      <c r="AF480" s="483"/>
      <c r="AG480" s="484"/>
      <c r="AH480" s="436">
        <f t="shared" ref="AH480:AH482" si="307">(L480*M480)/100000</f>
        <v>0</v>
      </c>
      <c r="AI480" s="477"/>
      <c r="AJ480" s="436"/>
      <c r="AK480" s="578" t="str">
        <f t="shared" si="298"/>
        <v/>
      </c>
      <c r="AL480" s="435" t="str">
        <f t="shared" si="299"/>
        <v/>
      </c>
      <c r="AM480" s="463">
        <f t="shared" si="300"/>
        <v>0</v>
      </c>
      <c r="AN480" s="463" t="str">
        <f t="shared" si="301"/>
        <v/>
      </c>
      <c r="AO480" s="478" t="str">
        <f t="shared" si="302"/>
        <v/>
      </c>
      <c r="AP480" s="478" t="str">
        <f t="shared" si="303"/>
        <v/>
      </c>
      <c r="AQ480" s="478" t="str">
        <f t="shared" si="304"/>
        <v/>
      </c>
    </row>
    <row r="481" spans="1:43" ht="41.25" customHeight="1">
      <c r="A481" s="487" t="s">
        <v>703</v>
      </c>
      <c r="B481" s="446" t="s">
        <v>1844</v>
      </c>
      <c r="C481" s="447"/>
      <c r="D481" s="437"/>
      <c r="E481" s="437"/>
      <c r="F481" s="588" t="e">
        <f t="shared" si="269"/>
        <v>#DIV/0!</v>
      </c>
      <c r="G481" s="438"/>
      <c r="H481" s="438"/>
      <c r="I481" s="480" t="e">
        <f t="shared" si="271"/>
        <v>#DIV/0!</v>
      </c>
      <c r="J481" s="588"/>
      <c r="K481" s="588"/>
      <c r="L481" s="437"/>
      <c r="M481" s="437"/>
      <c r="N481" s="481"/>
      <c r="O481" s="481"/>
      <c r="P481" s="481"/>
      <c r="Q481" s="481"/>
      <c r="R481" s="481"/>
      <c r="S481" s="481"/>
      <c r="T481" s="481"/>
      <c r="U481" s="481"/>
      <c r="V481" s="481"/>
      <c r="W481" s="481"/>
      <c r="X481" s="482"/>
      <c r="Y481" s="483"/>
      <c r="Z481" s="483"/>
      <c r="AA481" s="483"/>
      <c r="AB481" s="483"/>
      <c r="AC481" s="483"/>
      <c r="AD481" s="483"/>
      <c r="AE481" s="483"/>
      <c r="AF481" s="483"/>
      <c r="AG481" s="484"/>
      <c r="AH481" s="436">
        <f t="shared" si="307"/>
        <v>0</v>
      </c>
      <c r="AI481" s="477"/>
      <c r="AJ481" s="436"/>
      <c r="AK481" s="578" t="str">
        <f t="shared" si="298"/>
        <v/>
      </c>
      <c r="AL481" s="435" t="str">
        <f t="shared" si="299"/>
        <v/>
      </c>
      <c r="AM481" s="463">
        <f t="shared" si="300"/>
        <v>0</v>
      </c>
      <c r="AN481" s="463" t="str">
        <f t="shared" si="301"/>
        <v/>
      </c>
      <c r="AO481" s="478" t="str">
        <f t="shared" si="302"/>
        <v/>
      </c>
      <c r="AP481" s="478" t="str">
        <f t="shared" si="303"/>
        <v/>
      </c>
      <c r="AQ481" s="478" t="str">
        <f t="shared" si="304"/>
        <v/>
      </c>
    </row>
    <row r="482" spans="1:43" ht="41.25" customHeight="1">
      <c r="A482" s="487" t="s">
        <v>1973</v>
      </c>
      <c r="B482" s="446" t="s">
        <v>1845</v>
      </c>
      <c r="C482" s="447"/>
      <c r="D482" s="437"/>
      <c r="E482" s="437"/>
      <c r="F482" s="588" t="e">
        <f t="shared" si="269"/>
        <v>#DIV/0!</v>
      </c>
      <c r="G482" s="438"/>
      <c r="H482" s="438"/>
      <c r="I482" s="480" t="e">
        <f t="shared" si="271"/>
        <v>#DIV/0!</v>
      </c>
      <c r="J482" s="588"/>
      <c r="K482" s="588"/>
      <c r="L482" s="437"/>
      <c r="M482" s="437"/>
      <c r="N482" s="481"/>
      <c r="O482" s="481"/>
      <c r="P482" s="481"/>
      <c r="Q482" s="481"/>
      <c r="R482" s="481"/>
      <c r="S482" s="481"/>
      <c r="T482" s="481"/>
      <c r="U482" s="481"/>
      <c r="V482" s="481"/>
      <c r="W482" s="481"/>
      <c r="X482" s="482"/>
      <c r="Y482" s="483"/>
      <c r="Z482" s="483"/>
      <c r="AA482" s="483"/>
      <c r="AB482" s="483"/>
      <c r="AC482" s="483"/>
      <c r="AD482" s="483"/>
      <c r="AE482" s="483"/>
      <c r="AF482" s="483"/>
      <c r="AG482" s="484"/>
      <c r="AH482" s="436">
        <f t="shared" si="307"/>
        <v>0</v>
      </c>
      <c r="AI482" s="477"/>
      <c r="AJ482" s="436"/>
      <c r="AK482" s="578" t="str">
        <f t="shared" si="298"/>
        <v/>
      </c>
      <c r="AL482" s="435" t="str">
        <f t="shared" si="299"/>
        <v/>
      </c>
      <c r="AM482" s="463">
        <f t="shared" si="300"/>
        <v>0</v>
      </c>
      <c r="AN482" s="463" t="str">
        <f t="shared" si="301"/>
        <v/>
      </c>
      <c r="AO482" s="478" t="str">
        <f t="shared" si="302"/>
        <v/>
      </c>
      <c r="AP482" s="478" t="str">
        <f t="shared" si="303"/>
        <v/>
      </c>
      <c r="AQ482" s="478" t="str">
        <f t="shared" si="304"/>
        <v/>
      </c>
    </row>
    <row r="483" spans="1:43" ht="41.25" customHeight="1">
      <c r="A483" s="525" t="s">
        <v>2054</v>
      </c>
      <c r="B483" s="524" t="s">
        <v>268</v>
      </c>
      <c r="C483" s="447"/>
      <c r="D483" s="587">
        <f>SUM(D484:D488)</f>
        <v>0</v>
      </c>
      <c r="E483" s="587">
        <f>SUM(E484:E488)</f>
        <v>0</v>
      </c>
      <c r="F483" s="590" t="e">
        <f t="shared" si="269"/>
        <v>#DIV/0!</v>
      </c>
      <c r="G483" s="589">
        <f t="shared" ref="G483:H483" si="308">SUM(G484:G488)</f>
        <v>0</v>
      </c>
      <c r="H483" s="589">
        <f t="shared" si="308"/>
        <v>0</v>
      </c>
      <c r="I483" s="489" t="e">
        <f t="shared" si="271"/>
        <v>#DIV/0!</v>
      </c>
      <c r="J483" s="590"/>
      <c r="K483" s="590"/>
      <c r="L483" s="479">
        <f t="shared" ref="L483:M483" si="309">SUM(L484:L488)</f>
        <v>0</v>
      </c>
      <c r="M483" s="479">
        <f t="shared" si="309"/>
        <v>0</v>
      </c>
      <c r="N483" s="490"/>
      <c r="O483" s="490"/>
      <c r="P483" s="490"/>
      <c r="Q483" s="490"/>
      <c r="R483" s="490"/>
      <c r="S483" s="490"/>
      <c r="T483" s="490"/>
      <c r="U483" s="490"/>
      <c r="V483" s="490"/>
      <c r="W483" s="490"/>
      <c r="X483" s="491"/>
      <c r="Y483" s="492"/>
      <c r="Z483" s="492"/>
      <c r="AA483" s="492"/>
      <c r="AB483" s="492"/>
      <c r="AC483" s="492"/>
      <c r="AD483" s="492"/>
      <c r="AE483" s="492"/>
      <c r="AF483" s="492"/>
      <c r="AG483" s="493"/>
      <c r="AH483" s="519">
        <f>SUM(AH484:AH488)</f>
        <v>0</v>
      </c>
      <c r="AI483" s="477"/>
      <c r="AJ483" s="436"/>
      <c r="AK483" s="578" t="str">
        <f t="shared" si="298"/>
        <v/>
      </c>
      <c r="AL483" s="435" t="str">
        <f t="shared" si="299"/>
        <v/>
      </c>
      <c r="AM483" s="463">
        <f t="shared" si="300"/>
        <v>0</v>
      </c>
      <c r="AN483" s="463" t="str">
        <f t="shared" si="301"/>
        <v/>
      </c>
      <c r="AO483" s="478" t="str">
        <f t="shared" si="302"/>
        <v/>
      </c>
      <c r="AP483" s="478" t="str">
        <f t="shared" si="303"/>
        <v/>
      </c>
      <c r="AQ483" s="478" t="str">
        <f t="shared" si="304"/>
        <v/>
      </c>
    </row>
    <row r="484" spans="1:43" ht="41.25" customHeight="1">
      <c r="A484" s="487" t="s">
        <v>2261</v>
      </c>
      <c r="B484" s="457"/>
      <c r="C484" s="447"/>
      <c r="D484" s="437"/>
      <c r="E484" s="437"/>
      <c r="F484" s="588"/>
      <c r="G484" s="438"/>
      <c r="H484" s="438"/>
      <c r="I484" s="480"/>
      <c r="J484" s="588"/>
      <c r="K484" s="588"/>
      <c r="L484" s="437"/>
      <c r="M484" s="437"/>
      <c r="N484" s="481"/>
      <c r="O484" s="481"/>
      <c r="P484" s="481"/>
      <c r="Q484" s="481"/>
      <c r="R484" s="481"/>
      <c r="S484" s="481"/>
      <c r="T484" s="481"/>
      <c r="U484" s="481"/>
      <c r="V484" s="481"/>
      <c r="W484" s="481"/>
      <c r="X484" s="482"/>
      <c r="Y484" s="483"/>
      <c r="Z484" s="483"/>
      <c r="AA484" s="483"/>
      <c r="AB484" s="483"/>
      <c r="AC484" s="483"/>
      <c r="AD484" s="483"/>
      <c r="AE484" s="483"/>
      <c r="AF484" s="483"/>
      <c r="AG484" s="484"/>
      <c r="AH484" s="436">
        <f t="shared" ref="AH484:AH490" si="310">(L484*M484)/100000</f>
        <v>0</v>
      </c>
      <c r="AI484" s="477"/>
      <c r="AJ484" s="436"/>
      <c r="AK484" s="578" t="str">
        <f t="shared" si="298"/>
        <v/>
      </c>
      <c r="AL484" s="435" t="str">
        <f t="shared" si="299"/>
        <v/>
      </c>
      <c r="AM484" s="463">
        <f t="shared" si="300"/>
        <v>0</v>
      </c>
      <c r="AN484" s="463" t="str">
        <f t="shared" si="301"/>
        <v/>
      </c>
      <c r="AO484" s="478" t="str">
        <f t="shared" si="302"/>
        <v/>
      </c>
      <c r="AP484" s="478" t="str">
        <f t="shared" si="303"/>
        <v/>
      </c>
      <c r="AQ484" s="478" t="str">
        <f t="shared" si="304"/>
        <v/>
      </c>
    </row>
    <row r="485" spans="1:43" ht="41.25" customHeight="1">
      <c r="A485" s="487" t="s">
        <v>2262</v>
      </c>
      <c r="B485" s="457"/>
      <c r="C485" s="447"/>
      <c r="D485" s="437"/>
      <c r="E485" s="437"/>
      <c r="F485" s="588"/>
      <c r="G485" s="438"/>
      <c r="H485" s="438"/>
      <c r="I485" s="480"/>
      <c r="J485" s="588"/>
      <c r="K485" s="588"/>
      <c r="L485" s="437"/>
      <c r="M485" s="437"/>
      <c r="N485" s="481"/>
      <c r="O485" s="481"/>
      <c r="P485" s="481"/>
      <c r="Q485" s="481"/>
      <c r="R485" s="481"/>
      <c r="S485" s="481"/>
      <c r="T485" s="481"/>
      <c r="U485" s="481"/>
      <c r="V485" s="481"/>
      <c r="W485" s="481"/>
      <c r="X485" s="482"/>
      <c r="Y485" s="483"/>
      <c r="Z485" s="483"/>
      <c r="AA485" s="483"/>
      <c r="AB485" s="483"/>
      <c r="AC485" s="483"/>
      <c r="AD485" s="483"/>
      <c r="AE485" s="483"/>
      <c r="AF485" s="483"/>
      <c r="AG485" s="484"/>
      <c r="AH485" s="436">
        <f t="shared" si="310"/>
        <v>0</v>
      </c>
      <c r="AI485" s="477"/>
      <c r="AJ485" s="436"/>
      <c r="AK485" s="578"/>
      <c r="AL485" s="435"/>
    </row>
    <row r="486" spans="1:43" ht="41.25" customHeight="1">
      <c r="A486" s="487" t="s">
        <v>2936</v>
      </c>
      <c r="B486" s="457"/>
      <c r="C486" s="447"/>
      <c r="D486" s="437"/>
      <c r="E486" s="437"/>
      <c r="F486" s="588"/>
      <c r="G486" s="438"/>
      <c r="H486" s="438"/>
      <c r="I486" s="480"/>
      <c r="J486" s="588"/>
      <c r="K486" s="588"/>
      <c r="L486" s="437"/>
      <c r="M486" s="437"/>
      <c r="N486" s="481"/>
      <c r="O486" s="481"/>
      <c r="P486" s="481"/>
      <c r="Q486" s="481"/>
      <c r="R486" s="481"/>
      <c r="S486" s="481"/>
      <c r="T486" s="481"/>
      <c r="U486" s="481"/>
      <c r="V486" s="481"/>
      <c r="W486" s="481"/>
      <c r="X486" s="482"/>
      <c r="Y486" s="483"/>
      <c r="Z486" s="483"/>
      <c r="AA486" s="483"/>
      <c r="AB486" s="483"/>
      <c r="AC486" s="483"/>
      <c r="AD486" s="483"/>
      <c r="AE486" s="483"/>
      <c r="AF486" s="483"/>
      <c r="AG486" s="484"/>
      <c r="AH486" s="436">
        <f t="shared" si="310"/>
        <v>0</v>
      </c>
      <c r="AI486" s="477"/>
      <c r="AJ486" s="436"/>
      <c r="AK486" s="578"/>
      <c r="AL486" s="435"/>
    </row>
    <row r="487" spans="1:43" ht="41.25" customHeight="1">
      <c r="A487" s="487" t="s">
        <v>2937</v>
      </c>
      <c r="B487" s="457"/>
      <c r="C487" s="447"/>
      <c r="D487" s="437"/>
      <c r="E487" s="437"/>
      <c r="F487" s="588"/>
      <c r="G487" s="438"/>
      <c r="H487" s="438"/>
      <c r="I487" s="480"/>
      <c r="J487" s="588"/>
      <c r="K487" s="588"/>
      <c r="L487" s="437"/>
      <c r="M487" s="437"/>
      <c r="N487" s="481"/>
      <c r="O487" s="481"/>
      <c r="P487" s="481"/>
      <c r="Q487" s="481"/>
      <c r="R487" s="481"/>
      <c r="S487" s="481"/>
      <c r="T487" s="481"/>
      <c r="U487" s="481"/>
      <c r="V487" s="481"/>
      <c r="W487" s="481"/>
      <c r="X487" s="482"/>
      <c r="Y487" s="483"/>
      <c r="Z487" s="483"/>
      <c r="AA487" s="483"/>
      <c r="AB487" s="483"/>
      <c r="AC487" s="483"/>
      <c r="AD487" s="483"/>
      <c r="AE487" s="483"/>
      <c r="AF487" s="483"/>
      <c r="AG487" s="484"/>
      <c r="AH487" s="436">
        <f t="shared" si="310"/>
        <v>0</v>
      </c>
      <c r="AI487" s="477"/>
      <c r="AJ487" s="436"/>
      <c r="AK487" s="578"/>
      <c r="AL487" s="435"/>
    </row>
    <row r="488" spans="1:43" ht="41.25" customHeight="1">
      <c r="A488" s="487" t="s">
        <v>2938</v>
      </c>
      <c r="B488" s="457"/>
      <c r="C488" s="447"/>
      <c r="D488" s="437"/>
      <c r="E488" s="437"/>
      <c r="F488" s="588"/>
      <c r="G488" s="438"/>
      <c r="H488" s="438"/>
      <c r="I488" s="480"/>
      <c r="J488" s="588"/>
      <c r="K488" s="588"/>
      <c r="L488" s="437"/>
      <c r="M488" s="437"/>
      <c r="N488" s="481"/>
      <c r="O488" s="481"/>
      <c r="P488" s="481"/>
      <c r="Q488" s="481"/>
      <c r="R488" s="481"/>
      <c r="S488" s="481"/>
      <c r="T488" s="481"/>
      <c r="U488" s="481"/>
      <c r="V488" s="481"/>
      <c r="W488" s="481"/>
      <c r="X488" s="482"/>
      <c r="Y488" s="483"/>
      <c r="Z488" s="483"/>
      <c r="AA488" s="483"/>
      <c r="AB488" s="483"/>
      <c r="AC488" s="483"/>
      <c r="AD488" s="483"/>
      <c r="AE488" s="483"/>
      <c r="AF488" s="483"/>
      <c r="AG488" s="484"/>
      <c r="AH488" s="436">
        <f t="shared" si="310"/>
        <v>0</v>
      </c>
      <c r="AI488" s="477"/>
      <c r="AJ488" s="436"/>
      <c r="AK488" s="578" t="str">
        <f t="shared" si="298"/>
        <v/>
      </c>
      <c r="AL488" s="435" t="str">
        <f t="shared" si="299"/>
        <v/>
      </c>
      <c r="AM488" s="463">
        <f t="shared" si="300"/>
        <v>0</v>
      </c>
      <c r="AN488" s="463" t="str">
        <f t="shared" si="301"/>
        <v/>
      </c>
      <c r="AO488" s="478" t="str">
        <f t="shared" si="302"/>
        <v/>
      </c>
      <c r="AP488" s="478" t="str">
        <f t="shared" si="303"/>
        <v/>
      </c>
      <c r="AQ488" s="478" t="str">
        <f t="shared" si="304"/>
        <v/>
      </c>
    </row>
    <row r="489" spans="1:43" ht="41.25" customHeight="1">
      <c r="A489" s="487" t="s">
        <v>1974</v>
      </c>
      <c r="B489" s="446" t="s">
        <v>1498</v>
      </c>
      <c r="C489" s="448"/>
      <c r="D489" s="437"/>
      <c r="E489" s="437"/>
      <c r="F489" s="588" t="e">
        <f t="shared" si="269"/>
        <v>#DIV/0!</v>
      </c>
      <c r="G489" s="438"/>
      <c r="H489" s="438"/>
      <c r="I489" s="480" t="e">
        <f t="shared" si="271"/>
        <v>#DIV/0!</v>
      </c>
      <c r="J489" s="588"/>
      <c r="K489" s="588"/>
      <c r="L489" s="437"/>
      <c r="M489" s="437"/>
      <c r="N489" s="481"/>
      <c r="O489" s="481"/>
      <c r="P489" s="481"/>
      <c r="Q489" s="481"/>
      <c r="R489" s="481"/>
      <c r="S489" s="481"/>
      <c r="T489" s="481"/>
      <c r="U489" s="481"/>
      <c r="V489" s="481"/>
      <c r="W489" s="481"/>
      <c r="X489" s="482"/>
      <c r="Y489" s="483"/>
      <c r="Z489" s="483"/>
      <c r="AA489" s="483"/>
      <c r="AB489" s="483"/>
      <c r="AC489" s="483"/>
      <c r="AD489" s="483"/>
      <c r="AE489" s="483"/>
      <c r="AF489" s="483"/>
      <c r="AG489" s="484"/>
      <c r="AH489" s="436">
        <f t="shared" si="310"/>
        <v>0</v>
      </c>
      <c r="AI489" s="477"/>
      <c r="AJ489" s="436"/>
      <c r="AK489" s="578" t="str">
        <f t="shared" si="298"/>
        <v/>
      </c>
      <c r="AL489" s="435" t="str">
        <f t="shared" si="299"/>
        <v/>
      </c>
      <c r="AM489" s="463">
        <f t="shared" si="300"/>
        <v>0</v>
      </c>
      <c r="AN489" s="463" t="str">
        <f t="shared" si="301"/>
        <v/>
      </c>
      <c r="AO489" s="478" t="str">
        <f t="shared" si="302"/>
        <v/>
      </c>
      <c r="AP489" s="478" t="str">
        <f t="shared" si="303"/>
        <v/>
      </c>
      <c r="AQ489" s="478" t="str">
        <f t="shared" si="304"/>
        <v/>
      </c>
    </row>
    <row r="490" spans="1:43" ht="41.25" customHeight="1">
      <c r="A490" s="487" t="s">
        <v>1975</v>
      </c>
      <c r="B490" s="446" t="s">
        <v>759</v>
      </c>
      <c r="C490" s="447"/>
      <c r="D490" s="437"/>
      <c r="E490" s="437"/>
      <c r="F490" s="588" t="e">
        <f t="shared" si="269"/>
        <v>#DIV/0!</v>
      </c>
      <c r="G490" s="438"/>
      <c r="H490" s="438"/>
      <c r="I490" s="480" t="e">
        <f t="shared" si="271"/>
        <v>#DIV/0!</v>
      </c>
      <c r="J490" s="588"/>
      <c r="K490" s="588"/>
      <c r="L490" s="437"/>
      <c r="M490" s="437"/>
      <c r="N490" s="481"/>
      <c r="O490" s="481"/>
      <c r="P490" s="481"/>
      <c r="Q490" s="481"/>
      <c r="R490" s="481"/>
      <c r="S490" s="481"/>
      <c r="T490" s="481"/>
      <c r="U490" s="481"/>
      <c r="V490" s="481"/>
      <c r="W490" s="481"/>
      <c r="X490" s="482"/>
      <c r="Y490" s="483"/>
      <c r="Z490" s="483"/>
      <c r="AA490" s="483"/>
      <c r="AB490" s="483"/>
      <c r="AC490" s="483"/>
      <c r="AD490" s="483"/>
      <c r="AE490" s="483"/>
      <c r="AF490" s="483"/>
      <c r="AG490" s="484"/>
      <c r="AH490" s="436">
        <f t="shared" si="310"/>
        <v>0</v>
      </c>
      <c r="AI490" s="477"/>
      <c r="AJ490" s="436"/>
      <c r="AK490" s="578" t="str">
        <f t="shared" si="298"/>
        <v/>
      </c>
      <c r="AL490" s="435" t="str">
        <f t="shared" si="299"/>
        <v/>
      </c>
      <c r="AM490" s="463">
        <f t="shared" si="300"/>
        <v>0</v>
      </c>
      <c r="AN490" s="463" t="str">
        <f t="shared" si="301"/>
        <v/>
      </c>
      <c r="AO490" s="478" t="str">
        <f t="shared" si="302"/>
        <v/>
      </c>
      <c r="AP490" s="478" t="str">
        <f t="shared" si="303"/>
        <v/>
      </c>
      <c r="AQ490" s="478" t="str">
        <f t="shared" si="304"/>
        <v/>
      </c>
    </row>
    <row r="491" spans="1:43" s="477" customFormat="1" ht="41.25" customHeight="1">
      <c r="A491" s="533" t="s">
        <v>435</v>
      </c>
      <c r="B491" s="531" t="s">
        <v>436</v>
      </c>
      <c r="C491" s="448"/>
      <c r="D491" s="587">
        <f>SUM(D492:D493)</f>
        <v>0</v>
      </c>
      <c r="E491" s="587">
        <f>SUM(E492:E493)</f>
        <v>0</v>
      </c>
      <c r="F491" s="588" t="e">
        <f t="shared" si="269"/>
        <v>#DIV/0!</v>
      </c>
      <c r="G491" s="589">
        <f t="shared" ref="G491:H491" si="311">SUM(G492:G493)</f>
        <v>0</v>
      </c>
      <c r="H491" s="589">
        <f t="shared" si="311"/>
        <v>0</v>
      </c>
      <c r="I491" s="480" t="e">
        <f t="shared" si="271"/>
        <v>#DIV/0!</v>
      </c>
      <c r="J491" s="590"/>
      <c r="K491" s="590"/>
      <c r="L491" s="479">
        <f t="shared" ref="L491:M491" si="312">SUM(L492:L493)</f>
        <v>0</v>
      </c>
      <c r="M491" s="479">
        <f t="shared" si="312"/>
        <v>0</v>
      </c>
      <c r="N491" s="481"/>
      <c r="O491" s="481"/>
      <c r="P491" s="481"/>
      <c r="Q491" s="481"/>
      <c r="R491" s="481"/>
      <c r="S491" s="481"/>
      <c r="T491" s="481"/>
      <c r="U491" s="481"/>
      <c r="V491" s="481"/>
      <c r="W491" s="481"/>
      <c r="X491" s="482"/>
      <c r="Y491" s="483"/>
      <c r="Z491" s="483"/>
      <c r="AA491" s="483"/>
      <c r="AB491" s="483"/>
      <c r="AC491" s="483"/>
      <c r="AD491" s="483"/>
      <c r="AE491" s="483"/>
      <c r="AF491" s="483"/>
      <c r="AG491" s="484"/>
      <c r="AH491" s="519">
        <f>SUM(AH492:AH493)</f>
        <v>0</v>
      </c>
      <c r="AJ491" s="445"/>
      <c r="AK491" s="578" t="str">
        <f t="shared" si="298"/>
        <v/>
      </c>
      <c r="AL491" s="435" t="str">
        <f t="shared" si="299"/>
        <v/>
      </c>
      <c r="AM491" s="463">
        <f t="shared" si="300"/>
        <v>0</v>
      </c>
      <c r="AN491" s="463" t="str">
        <f t="shared" si="301"/>
        <v/>
      </c>
      <c r="AO491" s="478" t="str">
        <f t="shared" si="302"/>
        <v/>
      </c>
      <c r="AP491" s="478" t="str">
        <f t="shared" si="303"/>
        <v/>
      </c>
      <c r="AQ491" s="478" t="str">
        <f t="shared" si="304"/>
        <v/>
      </c>
    </row>
    <row r="492" spans="1:43" s="477" customFormat="1" ht="41.25" customHeight="1">
      <c r="A492" s="487" t="s">
        <v>437</v>
      </c>
      <c r="B492" s="446" t="s">
        <v>2248</v>
      </c>
      <c r="C492" s="447"/>
      <c r="D492" s="437"/>
      <c r="E492" s="437"/>
      <c r="F492" s="588" t="e">
        <f t="shared" si="269"/>
        <v>#DIV/0!</v>
      </c>
      <c r="G492" s="438"/>
      <c r="H492" s="438"/>
      <c r="I492" s="480" t="e">
        <f t="shared" si="271"/>
        <v>#DIV/0!</v>
      </c>
      <c r="J492" s="588"/>
      <c r="K492" s="588"/>
      <c r="L492" s="437"/>
      <c r="M492" s="437"/>
      <c r="N492" s="481"/>
      <c r="O492" s="481"/>
      <c r="P492" s="481"/>
      <c r="Q492" s="481"/>
      <c r="R492" s="481"/>
      <c r="S492" s="481"/>
      <c r="T492" s="481"/>
      <c r="U492" s="481"/>
      <c r="V492" s="481"/>
      <c r="W492" s="481"/>
      <c r="X492" s="482"/>
      <c r="Y492" s="483"/>
      <c r="Z492" s="483"/>
      <c r="AA492" s="483"/>
      <c r="AB492" s="483"/>
      <c r="AC492" s="483"/>
      <c r="AD492" s="483"/>
      <c r="AE492" s="483"/>
      <c r="AF492" s="483"/>
      <c r="AG492" s="484"/>
      <c r="AH492" s="436">
        <f t="shared" ref="AH492:AH493" si="313">(L492*M492)/100000</f>
        <v>0</v>
      </c>
      <c r="AJ492" s="445"/>
      <c r="AK492" s="578" t="str">
        <f t="shared" si="298"/>
        <v/>
      </c>
      <c r="AL492" s="435" t="str">
        <f t="shared" si="299"/>
        <v/>
      </c>
      <c r="AM492" s="463">
        <f t="shared" si="300"/>
        <v>0</v>
      </c>
      <c r="AN492" s="463" t="str">
        <f t="shared" si="301"/>
        <v/>
      </c>
      <c r="AO492" s="478" t="str">
        <f t="shared" si="302"/>
        <v/>
      </c>
      <c r="AP492" s="478" t="str">
        <f t="shared" si="303"/>
        <v/>
      </c>
      <c r="AQ492" s="478" t="str">
        <f t="shared" si="304"/>
        <v/>
      </c>
    </row>
    <row r="493" spans="1:43" s="477" customFormat="1" ht="41.25" customHeight="1">
      <c r="A493" s="487" t="s">
        <v>439</v>
      </c>
      <c r="B493" s="446" t="s">
        <v>1338</v>
      </c>
      <c r="C493" s="447"/>
      <c r="D493" s="437"/>
      <c r="E493" s="437"/>
      <c r="F493" s="588" t="e">
        <f t="shared" si="269"/>
        <v>#DIV/0!</v>
      </c>
      <c r="G493" s="438"/>
      <c r="H493" s="438"/>
      <c r="I493" s="480" t="e">
        <f t="shared" si="271"/>
        <v>#DIV/0!</v>
      </c>
      <c r="J493" s="588"/>
      <c r="K493" s="588"/>
      <c r="L493" s="437"/>
      <c r="M493" s="437"/>
      <c r="N493" s="481"/>
      <c r="O493" s="481"/>
      <c r="P493" s="481"/>
      <c r="Q493" s="481"/>
      <c r="R493" s="481"/>
      <c r="S493" s="481"/>
      <c r="T493" s="481"/>
      <c r="U493" s="481"/>
      <c r="V493" s="481"/>
      <c r="W493" s="481"/>
      <c r="X493" s="482"/>
      <c r="Y493" s="483"/>
      <c r="Z493" s="483"/>
      <c r="AA493" s="483"/>
      <c r="AB493" s="483"/>
      <c r="AC493" s="483"/>
      <c r="AD493" s="483"/>
      <c r="AE493" s="483"/>
      <c r="AF493" s="483"/>
      <c r="AG493" s="484"/>
      <c r="AH493" s="436">
        <f t="shared" si="313"/>
        <v>0</v>
      </c>
      <c r="AJ493" s="445"/>
      <c r="AK493" s="578" t="str">
        <f t="shared" si="298"/>
        <v/>
      </c>
      <c r="AL493" s="435" t="str">
        <f t="shared" si="299"/>
        <v/>
      </c>
      <c r="AM493" s="463">
        <f t="shared" si="300"/>
        <v>0</v>
      </c>
      <c r="AN493" s="463" t="str">
        <f t="shared" si="301"/>
        <v/>
      </c>
      <c r="AO493" s="478" t="str">
        <f t="shared" si="302"/>
        <v/>
      </c>
      <c r="AP493" s="478" t="str">
        <f t="shared" si="303"/>
        <v/>
      </c>
      <c r="AQ493" s="478" t="str">
        <f t="shared" si="304"/>
        <v/>
      </c>
    </row>
    <row r="494" spans="1:43" s="477" customFormat="1" ht="41.25" customHeight="1">
      <c r="A494" s="530" t="s">
        <v>441</v>
      </c>
      <c r="B494" s="531" t="s">
        <v>1846</v>
      </c>
      <c r="C494" s="447"/>
      <c r="D494" s="587">
        <f>SUM(D495:D498)</f>
        <v>0</v>
      </c>
      <c r="E494" s="587">
        <f>SUM(E495:E498)</f>
        <v>0</v>
      </c>
      <c r="F494" s="588" t="e">
        <f t="shared" si="269"/>
        <v>#DIV/0!</v>
      </c>
      <c r="G494" s="589">
        <f t="shared" ref="G494:H494" si="314">SUM(G495:G498)</f>
        <v>0</v>
      </c>
      <c r="H494" s="589">
        <f t="shared" si="314"/>
        <v>0</v>
      </c>
      <c r="I494" s="480" t="e">
        <f t="shared" si="271"/>
        <v>#DIV/0!</v>
      </c>
      <c r="J494" s="590"/>
      <c r="K494" s="590"/>
      <c r="L494" s="479">
        <f t="shared" ref="L494:M494" si="315">SUM(L495:L498)</f>
        <v>0</v>
      </c>
      <c r="M494" s="479">
        <f t="shared" si="315"/>
        <v>0</v>
      </c>
      <c r="N494" s="481"/>
      <c r="O494" s="481"/>
      <c r="P494" s="481"/>
      <c r="Q494" s="481"/>
      <c r="R494" s="481"/>
      <c r="S494" s="481"/>
      <c r="T494" s="481"/>
      <c r="U494" s="481"/>
      <c r="V494" s="481"/>
      <c r="W494" s="481"/>
      <c r="X494" s="482"/>
      <c r="Y494" s="483"/>
      <c r="Z494" s="483"/>
      <c r="AA494" s="483"/>
      <c r="AB494" s="483"/>
      <c r="AC494" s="483"/>
      <c r="AD494" s="483"/>
      <c r="AE494" s="483"/>
      <c r="AF494" s="483"/>
      <c r="AG494" s="484"/>
      <c r="AH494" s="519">
        <f>SUM(AH495:AH498)</f>
        <v>0</v>
      </c>
      <c r="AJ494" s="445"/>
      <c r="AK494" s="578" t="str">
        <f t="shared" si="298"/>
        <v/>
      </c>
      <c r="AL494" s="435" t="str">
        <f t="shared" si="299"/>
        <v/>
      </c>
      <c r="AM494" s="463">
        <f t="shared" si="300"/>
        <v>0</v>
      </c>
      <c r="AN494" s="463" t="str">
        <f t="shared" si="301"/>
        <v/>
      </c>
      <c r="AO494" s="478" t="str">
        <f t="shared" si="302"/>
        <v/>
      </c>
      <c r="AP494" s="478" t="str">
        <f t="shared" si="303"/>
        <v/>
      </c>
      <c r="AQ494" s="478" t="str">
        <f t="shared" si="304"/>
        <v/>
      </c>
    </row>
    <row r="495" spans="1:43" s="477" customFormat="1" ht="41.25" customHeight="1">
      <c r="A495" s="487" t="s">
        <v>443</v>
      </c>
      <c r="B495" s="446" t="s">
        <v>1340</v>
      </c>
      <c r="C495" s="447"/>
      <c r="D495" s="437"/>
      <c r="E495" s="437"/>
      <c r="F495" s="588" t="e">
        <f t="shared" si="269"/>
        <v>#DIV/0!</v>
      </c>
      <c r="G495" s="438"/>
      <c r="H495" s="438"/>
      <c r="I495" s="480" t="e">
        <f t="shared" si="271"/>
        <v>#DIV/0!</v>
      </c>
      <c r="J495" s="588"/>
      <c r="K495" s="588"/>
      <c r="L495" s="437"/>
      <c r="M495" s="437"/>
      <c r="N495" s="481"/>
      <c r="O495" s="481"/>
      <c r="P495" s="481"/>
      <c r="Q495" s="481"/>
      <c r="R495" s="481"/>
      <c r="S495" s="481"/>
      <c r="T495" s="481"/>
      <c r="U495" s="481"/>
      <c r="V495" s="481"/>
      <c r="W495" s="481"/>
      <c r="X495" s="482"/>
      <c r="Y495" s="483"/>
      <c r="Z495" s="483"/>
      <c r="AA495" s="483"/>
      <c r="AB495" s="483"/>
      <c r="AC495" s="483"/>
      <c r="AD495" s="483"/>
      <c r="AE495" s="483"/>
      <c r="AF495" s="483"/>
      <c r="AG495" s="484"/>
      <c r="AH495" s="436">
        <f t="shared" ref="AH495:AH498" si="316">(L495*M495)/100000</f>
        <v>0</v>
      </c>
      <c r="AJ495" s="445"/>
      <c r="AK495" s="578" t="str">
        <f t="shared" si="298"/>
        <v/>
      </c>
      <c r="AL495" s="435" t="str">
        <f t="shared" si="299"/>
        <v/>
      </c>
      <c r="AM495" s="463">
        <f t="shared" si="300"/>
        <v>0</v>
      </c>
      <c r="AN495" s="463" t="str">
        <f t="shared" si="301"/>
        <v/>
      </c>
      <c r="AO495" s="478" t="str">
        <f t="shared" si="302"/>
        <v/>
      </c>
      <c r="AP495" s="478" t="str">
        <f t="shared" si="303"/>
        <v/>
      </c>
      <c r="AQ495" s="478" t="str">
        <f t="shared" si="304"/>
        <v/>
      </c>
    </row>
    <row r="496" spans="1:43" s="477" customFormat="1" ht="41.25" customHeight="1">
      <c r="A496" s="487" t="s">
        <v>445</v>
      </c>
      <c r="B496" s="446" t="s">
        <v>1342</v>
      </c>
      <c r="C496" s="447"/>
      <c r="D496" s="437"/>
      <c r="E496" s="437"/>
      <c r="F496" s="588" t="e">
        <f t="shared" si="269"/>
        <v>#DIV/0!</v>
      </c>
      <c r="G496" s="438"/>
      <c r="H496" s="438"/>
      <c r="I496" s="480" t="e">
        <f t="shared" si="271"/>
        <v>#DIV/0!</v>
      </c>
      <c r="J496" s="588"/>
      <c r="K496" s="588"/>
      <c r="L496" s="437"/>
      <c r="M496" s="437"/>
      <c r="N496" s="481"/>
      <c r="O496" s="481"/>
      <c r="P496" s="481"/>
      <c r="Q496" s="481"/>
      <c r="R496" s="481"/>
      <c r="S496" s="481"/>
      <c r="T496" s="481"/>
      <c r="U496" s="481"/>
      <c r="V496" s="481"/>
      <c r="W496" s="481"/>
      <c r="X496" s="482"/>
      <c r="Y496" s="483"/>
      <c r="Z496" s="483"/>
      <c r="AA496" s="483"/>
      <c r="AB496" s="483"/>
      <c r="AC496" s="483"/>
      <c r="AD496" s="483"/>
      <c r="AE496" s="483"/>
      <c r="AF496" s="483"/>
      <c r="AG496" s="484"/>
      <c r="AH496" s="436">
        <f t="shared" si="316"/>
        <v>0</v>
      </c>
      <c r="AJ496" s="445"/>
      <c r="AK496" s="578" t="str">
        <f t="shared" si="298"/>
        <v/>
      </c>
      <c r="AL496" s="435" t="str">
        <f t="shared" si="299"/>
        <v/>
      </c>
      <c r="AM496" s="463">
        <f t="shared" si="300"/>
        <v>0</v>
      </c>
      <c r="AN496" s="463" t="str">
        <f t="shared" si="301"/>
        <v/>
      </c>
      <c r="AO496" s="478" t="str">
        <f t="shared" si="302"/>
        <v/>
      </c>
      <c r="AP496" s="478" t="str">
        <f t="shared" si="303"/>
        <v/>
      </c>
      <c r="AQ496" s="478" t="str">
        <f t="shared" si="304"/>
        <v/>
      </c>
    </row>
    <row r="497" spans="1:43" s="477" customFormat="1" ht="41.25" customHeight="1">
      <c r="A497" s="487" t="s">
        <v>447</v>
      </c>
      <c r="B497" s="446" t="s">
        <v>2175</v>
      </c>
      <c r="C497" s="447"/>
      <c r="D497" s="437"/>
      <c r="E497" s="437"/>
      <c r="F497" s="588"/>
      <c r="G497" s="438"/>
      <c r="H497" s="438"/>
      <c r="I497" s="480"/>
      <c r="J497" s="588"/>
      <c r="K497" s="588"/>
      <c r="L497" s="437"/>
      <c r="M497" s="437"/>
      <c r="N497" s="481"/>
      <c r="O497" s="481"/>
      <c r="P497" s="481"/>
      <c r="Q497" s="481"/>
      <c r="R497" s="481"/>
      <c r="S497" s="481"/>
      <c r="T497" s="481"/>
      <c r="U497" s="481"/>
      <c r="V497" s="481"/>
      <c r="W497" s="481"/>
      <c r="X497" s="482"/>
      <c r="Y497" s="483"/>
      <c r="Z497" s="483"/>
      <c r="AA497" s="483"/>
      <c r="AB497" s="483"/>
      <c r="AC497" s="483"/>
      <c r="AD497" s="483"/>
      <c r="AE497" s="483"/>
      <c r="AF497" s="483"/>
      <c r="AG497" s="484"/>
      <c r="AH497" s="436">
        <f t="shared" si="316"/>
        <v>0</v>
      </c>
      <c r="AJ497" s="445"/>
      <c r="AK497" s="578" t="str">
        <f t="shared" si="298"/>
        <v/>
      </c>
      <c r="AL497" s="435" t="str">
        <f t="shared" si="299"/>
        <v/>
      </c>
      <c r="AM497" s="463">
        <f t="shared" si="300"/>
        <v>0</v>
      </c>
      <c r="AN497" s="463" t="str">
        <f t="shared" si="301"/>
        <v/>
      </c>
      <c r="AO497" s="478" t="str">
        <f t="shared" si="302"/>
        <v/>
      </c>
      <c r="AP497" s="478" t="str">
        <f t="shared" si="303"/>
        <v/>
      </c>
      <c r="AQ497" s="478" t="str">
        <f t="shared" si="304"/>
        <v/>
      </c>
    </row>
    <row r="498" spans="1:43" s="477" customFormat="1" ht="41.25" customHeight="1">
      <c r="A498" s="487" t="s">
        <v>2184</v>
      </c>
      <c r="B498" s="507" t="s">
        <v>2176</v>
      </c>
      <c r="C498" s="447"/>
      <c r="D498" s="437"/>
      <c r="E498" s="437"/>
      <c r="F498" s="588" t="e">
        <f t="shared" si="269"/>
        <v>#DIV/0!</v>
      </c>
      <c r="G498" s="438"/>
      <c r="H498" s="438"/>
      <c r="I498" s="480" t="e">
        <f t="shared" si="271"/>
        <v>#DIV/0!</v>
      </c>
      <c r="J498" s="588"/>
      <c r="K498" s="588"/>
      <c r="L498" s="437"/>
      <c r="M498" s="437"/>
      <c r="N498" s="481"/>
      <c r="O498" s="481"/>
      <c r="P498" s="481"/>
      <c r="Q498" s="481"/>
      <c r="R498" s="481"/>
      <c r="S498" s="481"/>
      <c r="T498" s="481"/>
      <c r="U498" s="481"/>
      <c r="V498" s="481"/>
      <c r="W498" s="481"/>
      <c r="X498" s="482"/>
      <c r="Y498" s="483"/>
      <c r="Z498" s="483"/>
      <c r="AA498" s="483"/>
      <c r="AB498" s="483"/>
      <c r="AC498" s="483"/>
      <c r="AD498" s="483"/>
      <c r="AE498" s="483"/>
      <c r="AF498" s="483"/>
      <c r="AG498" s="484"/>
      <c r="AH498" s="436">
        <f t="shared" si="316"/>
        <v>0</v>
      </c>
      <c r="AJ498" s="445"/>
      <c r="AK498" s="578" t="str">
        <f t="shared" si="298"/>
        <v/>
      </c>
      <c r="AL498" s="435" t="str">
        <f t="shared" si="299"/>
        <v/>
      </c>
      <c r="AM498" s="463">
        <f t="shared" si="300"/>
        <v>0</v>
      </c>
      <c r="AN498" s="463" t="str">
        <f t="shared" si="301"/>
        <v/>
      </c>
      <c r="AO498" s="478" t="str">
        <f t="shared" si="302"/>
        <v/>
      </c>
      <c r="AP498" s="478" t="str">
        <f t="shared" si="303"/>
        <v/>
      </c>
      <c r="AQ498" s="478" t="str">
        <f t="shared" si="304"/>
        <v/>
      </c>
    </row>
    <row r="499" spans="1:43" s="563" customFormat="1" ht="41.25" customHeight="1">
      <c r="A499" s="538"/>
      <c r="B499" s="537" t="s">
        <v>9</v>
      </c>
      <c r="C499" s="497"/>
      <c r="D499" s="584">
        <f>D356</f>
        <v>0</v>
      </c>
      <c r="E499" s="584">
        <f>E356</f>
        <v>0</v>
      </c>
      <c r="F499" s="585" t="e">
        <f t="shared" si="269"/>
        <v>#DIV/0!</v>
      </c>
      <c r="G499" s="586">
        <f t="shared" ref="G499:H499" si="317">G356</f>
        <v>0</v>
      </c>
      <c r="H499" s="586">
        <f t="shared" si="317"/>
        <v>0</v>
      </c>
      <c r="I499" s="472" t="e">
        <f t="shared" si="271"/>
        <v>#DIV/0!</v>
      </c>
      <c r="J499" s="780"/>
      <c r="K499" s="780"/>
      <c r="L499" s="471">
        <f t="shared" ref="L499:M499" si="318">L356</f>
        <v>0</v>
      </c>
      <c r="M499" s="471">
        <f t="shared" si="318"/>
        <v>0</v>
      </c>
      <c r="N499" s="473"/>
      <c r="O499" s="473"/>
      <c r="P499" s="473"/>
      <c r="Q499" s="473"/>
      <c r="R499" s="473"/>
      <c r="S499" s="473"/>
      <c r="T499" s="473"/>
      <c r="U499" s="473"/>
      <c r="V499" s="473"/>
      <c r="W499" s="473"/>
      <c r="X499" s="474"/>
      <c r="Y499" s="475"/>
      <c r="Z499" s="475"/>
      <c r="AA499" s="475"/>
      <c r="AB499" s="475"/>
      <c r="AC499" s="475"/>
      <c r="AD499" s="475"/>
      <c r="AE499" s="475"/>
      <c r="AF499" s="475"/>
      <c r="AG499" s="476"/>
      <c r="AH499" s="521">
        <f>AH356</f>
        <v>0</v>
      </c>
      <c r="AI499" s="494"/>
      <c r="AJ499" s="441"/>
      <c r="AK499" s="578" t="str">
        <f t="shared" si="298"/>
        <v/>
      </c>
      <c r="AL499" s="435" t="str">
        <f t="shared" si="299"/>
        <v/>
      </c>
      <c r="AM499" s="463">
        <f t="shared" si="300"/>
        <v>0</v>
      </c>
      <c r="AN499" s="463" t="str">
        <f t="shared" si="301"/>
        <v/>
      </c>
      <c r="AO499" s="478" t="str">
        <f t="shared" si="302"/>
        <v/>
      </c>
      <c r="AP499" s="478" t="str">
        <f t="shared" si="303"/>
        <v/>
      </c>
      <c r="AQ499" s="478" t="str">
        <f t="shared" si="304"/>
        <v/>
      </c>
    </row>
    <row r="500" spans="1:43" ht="41.25" customHeight="1">
      <c r="A500" s="496"/>
      <c r="B500" s="446"/>
      <c r="C500" s="447"/>
      <c r="D500" s="437"/>
      <c r="E500" s="437"/>
      <c r="F500" s="588"/>
      <c r="G500" s="438"/>
      <c r="H500" s="438"/>
      <c r="I500" s="480"/>
      <c r="J500" s="588"/>
      <c r="K500" s="588"/>
      <c r="L500" s="486"/>
      <c r="M500" s="486"/>
      <c r="N500" s="481"/>
      <c r="O500" s="481"/>
      <c r="P500" s="481"/>
      <c r="Q500" s="481"/>
      <c r="R500" s="481"/>
      <c r="S500" s="481"/>
      <c r="T500" s="481"/>
      <c r="U500" s="481"/>
      <c r="V500" s="481"/>
      <c r="W500" s="481"/>
      <c r="X500" s="482"/>
      <c r="Y500" s="483"/>
      <c r="Z500" s="483"/>
      <c r="AA500" s="483"/>
      <c r="AB500" s="483"/>
      <c r="AC500" s="483"/>
      <c r="AD500" s="483"/>
      <c r="AE500" s="483"/>
      <c r="AF500" s="483"/>
      <c r="AG500" s="484"/>
      <c r="AH500" s="484"/>
      <c r="AI500" s="477"/>
      <c r="AJ500" s="436"/>
      <c r="AK500" s="578"/>
      <c r="AL500" s="435" t="str">
        <f t="shared" si="299"/>
        <v/>
      </c>
      <c r="AM500" s="463">
        <f t="shared" si="300"/>
        <v>0</v>
      </c>
      <c r="AN500" s="463" t="str">
        <f t="shared" si="301"/>
        <v/>
      </c>
    </row>
    <row r="501" spans="1:43" s="563" customFormat="1" ht="41.25" customHeight="1">
      <c r="A501" s="530" t="s">
        <v>707</v>
      </c>
      <c r="B501" s="531" t="s">
        <v>269</v>
      </c>
      <c r="C501" s="448"/>
      <c r="D501" s="584">
        <f>D502+D520+D535+D548+D554+D555+D556</f>
        <v>0</v>
      </c>
      <c r="E501" s="584">
        <f>E502+E520+E535+E548+E554+E555+E556</f>
        <v>0</v>
      </c>
      <c r="F501" s="585" t="e">
        <f t="shared" si="269"/>
        <v>#DIV/0!</v>
      </c>
      <c r="G501" s="586">
        <f t="shared" ref="G501:H501" si="319">G502+G520+G535+G548+G554+G555+G556</f>
        <v>0</v>
      </c>
      <c r="H501" s="586">
        <f t="shared" si="319"/>
        <v>0</v>
      </c>
      <c r="I501" s="472" t="e">
        <f t="shared" si="271"/>
        <v>#DIV/0!</v>
      </c>
      <c r="J501" s="780"/>
      <c r="K501" s="780"/>
      <c r="L501" s="471">
        <f t="shared" ref="L501:M501" si="320">L502+L520+L535+L548+L554+L555+L556</f>
        <v>0</v>
      </c>
      <c r="M501" s="471">
        <f t="shared" si="320"/>
        <v>0</v>
      </c>
      <c r="N501" s="473"/>
      <c r="O501" s="473"/>
      <c r="P501" s="473"/>
      <c r="Q501" s="473"/>
      <c r="R501" s="473"/>
      <c r="S501" s="473"/>
      <c r="T501" s="473"/>
      <c r="U501" s="473"/>
      <c r="V501" s="473"/>
      <c r="W501" s="473"/>
      <c r="X501" s="474"/>
      <c r="Y501" s="475"/>
      <c r="Z501" s="475"/>
      <c r="AA501" s="475"/>
      <c r="AB501" s="475"/>
      <c r="AC501" s="475"/>
      <c r="AD501" s="475"/>
      <c r="AE501" s="475"/>
      <c r="AF501" s="475"/>
      <c r="AG501" s="476"/>
      <c r="AH501" s="521">
        <f>AH502+AH520+AH535+AH548+AH554+AH555+AH556</f>
        <v>0</v>
      </c>
      <c r="AI501" s="494"/>
      <c r="AJ501" s="782" t="s">
        <v>2034</v>
      </c>
      <c r="AK501" s="578" t="str">
        <f t="shared" si="298"/>
        <v/>
      </c>
      <c r="AL501" s="435" t="str">
        <f t="shared" si="299"/>
        <v/>
      </c>
      <c r="AM501" s="463">
        <f t="shared" si="300"/>
        <v>0</v>
      </c>
      <c r="AN501" s="463" t="str">
        <f t="shared" si="301"/>
        <v/>
      </c>
      <c r="AO501" s="478" t="str">
        <f t="shared" si="302"/>
        <v/>
      </c>
      <c r="AP501" s="478" t="str">
        <f t="shared" si="303"/>
        <v/>
      </c>
      <c r="AQ501" s="478" t="str">
        <f t="shared" si="304"/>
        <v/>
      </c>
    </row>
    <row r="502" spans="1:43" ht="41.25" customHeight="1">
      <c r="A502" s="530" t="s">
        <v>709</v>
      </c>
      <c r="B502" s="531" t="s">
        <v>474</v>
      </c>
      <c r="C502" s="448"/>
      <c r="D502" s="587">
        <f>D503</f>
        <v>0</v>
      </c>
      <c r="E502" s="587">
        <f>E503</f>
        <v>0</v>
      </c>
      <c r="F502" s="588" t="e">
        <f t="shared" si="269"/>
        <v>#DIV/0!</v>
      </c>
      <c r="G502" s="589">
        <f t="shared" ref="G502:H502" si="321">G503</f>
        <v>0</v>
      </c>
      <c r="H502" s="589">
        <f t="shared" si="321"/>
        <v>0</v>
      </c>
      <c r="I502" s="480" t="e">
        <f t="shared" si="271"/>
        <v>#DIV/0!</v>
      </c>
      <c r="J502" s="590"/>
      <c r="K502" s="590"/>
      <c r="L502" s="479">
        <f t="shared" ref="L502:M502" si="322">L503</f>
        <v>0</v>
      </c>
      <c r="M502" s="479">
        <f t="shared" si="322"/>
        <v>0</v>
      </c>
      <c r="N502" s="481"/>
      <c r="O502" s="481"/>
      <c r="P502" s="481"/>
      <c r="Q502" s="481"/>
      <c r="R502" s="481"/>
      <c r="S502" s="481"/>
      <c r="T502" s="481"/>
      <c r="U502" s="481"/>
      <c r="V502" s="481"/>
      <c r="W502" s="481"/>
      <c r="X502" s="482"/>
      <c r="Y502" s="483"/>
      <c r="Z502" s="483"/>
      <c r="AA502" s="483"/>
      <c r="AB502" s="483"/>
      <c r="AC502" s="483"/>
      <c r="AD502" s="483"/>
      <c r="AE502" s="483"/>
      <c r="AF502" s="483"/>
      <c r="AG502" s="484"/>
      <c r="AH502" s="519">
        <f>AH503</f>
        <v>0</v>
      </c>
      <c r="AI502" s="477"/>
      <c r="AJ502" s="436"/>
      <c r="AK502" s="578" t="str">
        <f t="shared" si="298"/>
        <v/>
      </c>
      <c r="AL502" s="435" t="str">
        <f t="shared" si="299"/>
        <v/>
      </c>
      <c r="AM502" s="463">
        <f t="shared" si="300"/>
        <v>0</v>
      </c>
      <c r="AN502" s="463" t="str">
        <f t="shared" si="301"/>
        <v/>
      </c>
      <c r="AO502" s="478" t="str">
        <f t="shared" si="302"/>
        <v/>
      </c>
      <c r="AP502" s="478" t="str">
        <f t="shared" si="303"/>
        <v/>
      </c>
      <c r="AQ502" s="478" t="str">
        <f t="shared" si="304"/>
        <v/>
      </c>
    </row>
    <row r="503" spans="1:43" ht="41.25" customHeight="1">
      <c r="A503" s="534"/>
      <c r="B503" s="524" t="s">
        <v>271</v>
      </c>
      <c r="C503" s="447"/>
      <c r="D503" s="587">
        <f>SUM(D504:D514)</f>
        <v>0</v>
      </c>
      <c r="E503" s="587">
        <f>SUM(E504:E514)</f>
        <v>0</v>
      </c>
      <c r="F503" s="590"/>
      <c r="G503" s="589">
        <f t="shared" ref="G503:H503" si="323">SUM(G504:G514)</f>
        <v>0</v>
      </c>
      <c r="H503" s="589">
        <f t="shared" si="323"/>
        <v>0</v>
      </c>
      <c r="I503" s="489"/>
      <c r="J503" s="590"/>
      <c r="K503" s="590"/>
      <c r="L503" s="479">
        <f t="shared" ref="L503:M503" si="324">SUM(L504:L514)</f>
        <v>0</v>
      </c>
      <c r="M503" s="479">
        <f t="shared" si="324"/>
        <v>0</v>
      </c>
      <c r="N503" s="490"/>
      <c r="O503" s="490"/>
      <c r="P503" s="490"/>
      <c r="Q503" s="490"/>
      <c r="R503" s="490"/>
      <c r="S503" s="490"/>
      <c r="T503" s="490"/>
      <c r="U503" s="490"/>
      <c r="V503" s="490"/>
      <c r="W503" s="490"/>
      <c r="X503" s="491"/>
      <c r="Y503" s="492"/>
      <c r="Z503" s="492"/>
      <c r="AA503" s="492"/>
      <c r="AB503" s="492"/>
      <c r="AC503" s="492"/>
      <c r="AD503" s="492"/>
      <c r="AE503" s="492"/>
      <c r="AF503" s="492"/>
      <c r="AG503" s="493"/>
      <c r="AH503" s="519">
        <f>SUM(AH504:AH514)</f>
        <v>0</v>
      </c>
      <c r="AI503" s="477"/>
      <c r="AJ503" s="436"/>
      <c r="AK503" s="578" t="str">
        <f t="shared" si="298"/>
        <v/>
      </c>
      <c r="AL503" s="435" t="str">
        <f t="shared" si="299"/>
        <v/>
      </c>
      <c r="AM503" s="463">
        <f t="shared" si="300"/>
        <v>0</v>
      </c>
      <c r="AN503" s="463" t="str">
        <f t="shared" si="301"/>
        <v/>
      </c>
      <c r="AO503" s="478" t="str">
        <f t="shared" si="302"/>
        <v/>
      </c>
      <c r="AP503" s="478" t="str">
        <f t="shared" si="303"/>
        <v/>
      </c>
      <c r="AQ503" s="478" t="str">
        <f t="shared" si="304"/>
        <v/>
      </c>
    </row>
    <row r="504" spans="1:43" ht="41.25" customHeight="1">
      <c r="A504" s="487" t="s">
        <v>1976</v>
      </c>
      <c r="B504" s="500" t="s">
        <v>1567</v>
      </c>
      <c r="C504" s="503"/>
      <c r="D504" s="437"/>
      <c r="E504" s="437"/>
      <c r="F504" s="588" t="e">
        <f t="shared" si="269"/>
        <v>#DIV/0!</v>
      </c>
      <c r="G504" s="438"/>
      <c r="H504" s="438"/>
      <c r="I504" s="480" t="e">
        <f t="shared" si="271"/>
        <v>#DIV/0!</v>
      </c>
      <c r="J504" s="588"/>
      <c r="K504" s="588"/>
      <c r="L504" s="437"/>
      <c r="M504" s="437"/>
      <c r="N504" s="481"/>
      <c r="O504" s="481"/>
      <c r="P504" s="481"/>
      <c r="Q504" s="481"/>
      <c r="R504" s="481"/>
      <c r="S504" s="481"/>
      <c r="T504" s="481"/>
      <c r="U504" s="481"/>
      <c r="V504" s="481"/>
      <c r="W504" s="481"/>
      <c r="X504" s="482"/>
      <c r="Y504" s="483"/>
      <c r="Z504" s="483"/>
      <c r="AA504" s="483"/>
      <c r="AB504" s="483"/>
      <c r="AC504" s="483"/>
      <c r="AD504" s="483"/>
      <c r="AE504" s="483"/>
      <c r="AF504" s="483"/>
      <c r="AG504" s="484"/>
      <c r="AH504" s="436">
        <f t="shared" ref="AH504:AH513" si="325">(L504*M504)/100000</f>
        <v>0</v>
      </c>
      <c r="AI504" s="477"/>
      <c r="AJ504" s="436"/>
      <c r="AK504" s="578" t="str">
        <f t="shared" si="298"/>
        <v/>
      </c>
      <c r="AL504" s="435" t="str">
        <f t="shared" si="299"/>
        <v/>
      </c>
      <c r="AM504" s="463">
        <f t="shared" si="300"/>
        <v>0</v>
      </c>
      <c r="AN504" s="463" t="str">
        <f t="shared" si="301"/>
        <v/>
      </c>
      <c r="AO504" s="478" t="str">
        <f t="shared" si="302"/>
        <v/>
      </c>
      <c r="AP504" s="478" t="str">
        <f t="shared" si="303"/>
        <v/>
      </c>
      <c r="AQ504" s="478" t="str">
        <f t="shared" si="304"/>
        <v/>
      </c>
    </row>
    <row r="505" spans="1:43" ht="41.25" customHeight="1">
      <c r="A505" s="487" t="s">
        <v>1977</v>
      </c>
      <c r="B505" s="500" t="s">
        <v>1568</v>
      </c>
      <c r="C505" s="503"/>
      <c r="D505" s="437"/>
      <c r="E505" s="437"/>
      <c r="F505" s="588" t="e">
        <f t="shared" si="269"/>
        <v>#DIV/0!</v>
      </c>
      <c r="G505" s="438"/>
      <c r="H505" s="438"/>
      <c r="I505" s="480" t="e">
        <f t="shared" si="271"/>
        <v>#DIV/0!</v>
      </c>
      <c r="J505" s="588"/>
      <c r="K505" s="588"/>
      <c r="L505" s="437"/>
      <c r="M505" s="437"/>
      <c r="N505" s="481"/>
      <c r="O505" s="481"/>
      <c r="P505" s="481"/>
      <c r="Q505" s="481"/>
      <c r="R505" s="481"/>
      <c r="S505" s="481"/>
      <c r="T505" s="481"/>
      <c r="U505" s="481"/>
      <c r="V505" s="481"/>
      <c r="W505" s="481"/>
      <c r="X505" s="482"/>
      <c r="Y505" s="483"/>
      <c r="Z505" s="483"/>
      <c r="AA505" s="483"/>
      <c r="AB505" s="483"/>
      <c r="AC505" s="483"/>
      <c r="AD505" s="483"/>
      <c r="AE505" s="483"/>
      <c r="AF505" s="483"/>
      <c r="AG505" s="484"/>
      <c r="AH505" s="436">
        <f t="shared" si="325"/>
        <v>0</v>
      </c>
      <c r="AI505" s="477"/>
      <c r="AJ505" s="436"/>
      <c r="AK505" s="578" t="str">
        <f t="shared" si="298"/>
        <v/>
      </c>
      <c r="AL505" s="435" t="str">
        <f t="shared" si="299"/>
        <v/>
      </c>
      <c r="AM505" s="463">
        <f t="shared" si="300"/>
        <v>0</v>
      </c>
      <c r="AN505" s="463" t="str">
        <f t="shared" si="301"/>
        <v/>
      </c>
      <c r="AO505" s="478" t="str">
        <f t="shared" si="302"/>
        <v/>
      </c>
      <c r="AP505" s="478" t="str">
        <f t="shared" si="303"/>
        <v/>
      </c>
      <c r="AQ505" s="478" t="str">
        <f t="shared" si="304"/>
        <v/>
      </c>
    </row>
    <row r="506" spans="1:43" ht="41.25" customHeight="1">
      <c r="A506" s="487" t="s">
        <v>1978</v>
      </c>
      <c r="B506" s="500" t="s">
        <v>1569</v>
      </c>
      <c r="C506" s="503"/>
      <c r="D506" s="437"/>
      <c r="E506" s="437"/>
      <c r="F506" s="588" t="e">
        <f t="shared" si="269"/>
        <v>#DIV/0!</v>
      </c>
      <c r="G506" s="438"/>
      <c r="H506" s="438"/>
      <c r="I506" s="480" t="e">
        <f t="shared" si="271"/>
        <v>#DIV/0!</v>
      </c>
      <c r="J506" s="588"/>
      <c r="K506" s="588"/>
      <c r="L506" s="437"/>
      <c r="M506" s="437"/>
      <c r="N506" s="481"/>
      <c r="O506" s="481"/>
      <c r="P506" s="481"/>
      <c r="Q506" s="481"/>
      <c r="R506" s="481"/>
      <c r="S506" s="481"/>
      <c r="T506" s="481"/>
      <c r="U506" s="481"/>
      <c r="V506" s="481"/>
      <c r="W506" s="481"/>
      <c r="X506" s="482"/>
      <c r="Y506" s="483"/>
      <c r="Z506" s="483"/>
      <c r="AA506" s="483"/>
      <c r="AB506" s="483"/>
      <c r="AC506" s="483"/>
      <c r="AD506" s="483"/>
      <c r="AE506" s="483"/>
      <c r="AF506" s="483"/>
      <c r="AG506" s="484"/>
      <c r="AH506" s="436">
        <f t="shared" si="325"/>
        <v>0</v>
      </c>
      <c r="AI506" s="477"/>
      <c r="AJ506" s="436"/>
      <c r="AK506" s="578" t="str">
        <f t="shared" si="298"/>
        <v/>
      </c>
      <c r="AL506" s="435" t="str">
        <f t="shared" si="299"/>
        <v/>
      </c>
      <c r="AM506" s="463">
        <f t="shared" si="300"/>
        <v>0</v>
      </c>
      <c r="AN506" s="463" t="str">
        <f t="shared" si="301"/>
        <v/>
      </c>
      <c r="AO506" s="478" t="str">
        <f t="shared" si="302"/>
        <v/>
      </c>
      <c r="AP506" s="478" t="str">
        <f t="shared" si="303"/>
        <v/>
      </c>
      <c r="AQ506" s="478" t="str">
        <f t="shared" si="304"/>
        <v/>
      </c>
    </row>
    <row r="507" spans="1:43" ht="41.25" customHeight="1">
      <c r="A507" s="487" t="s">
        <v>1979</v>
      </c>
      <c r="B507" s="500" t="s">
        <v>1570</v>
      </c>
      <c r="C507" s="503"/>
      <c r="D507" s="437"/>
      <c r="E507" s="437"/>
      <c r="F507" s="588" t="e">
        <f t="shared" si="269"/>
        <v>#DIV/0!</v>
      </c>
      <c r="G507" s="438"/>
      <c r="H507" s="438"/>
      <c r="I507" s="480" t="e">
        <f t="shared" si="271"/>
        <v>#DIV/0!</v>
      </c>
      <c r="J507" s="588"/>
      <c r="K507" s="588"/>
      <c r="L507" s="437"/>
      <c r="M507" s="437"/>
      <c r="N507" s="481"/>
      <c r="O507" s="481"/>
      <c r="P507" s="481"/>
      <c r="Q507" s="481"/>
      <c r="R507" s="481"/>
      <c r="S507" s="481"/>
      <c r="T507" s="481"/>
      <c r="U507" s="481"/>
      <c r="V507" s="481"/>
      <c r="W507" s="481"/>
      <c r="X507" s="482"/>
      <c r="Y507" s="483"/>
      <c r="Z507" s="483"/>
      <c r="AA507" s="483"/>
      <c r="AB507" s="483"/>
      <c r="AC507" s="483"/>
      <c r="AD507" s="483"/>
      <c r="AE507" s="483"/>
      <c r="AF507" s="483"/>
      <c r="AG507" s="484"/>
      <c r="AH507" s="436">
        <f t="shared" si="325"/>
        <v>0</v>
      </c>
      <c r="AI507" s="477"/>
      <c r="AJ507" s="436"/>
      <c r="AK507" s="578" t="str">
        <f t="shared" si="298"/>
        <v/>
      </c>
      <c r="AL507" s="435" t="str">
        <f t="shared" si="299"/>
        <v/>
      </c>
      <c r="AM507" s="463">
        <f t="shared" si="300"/>
        <v>0</v>
      </c>
      <c r="AN507" s="463" t="str">
        <f t="shared" si="301"/>
        <v/>
      </c>
      <c r="AO507" s="478" t="str">
        <f t="shared" si="302"/>
        <v/>
      </c>
      <c r="AP507" s="478" t="str">
        <f t="shared" si="303"/>
        <v/>
      </c>
      <c r="AQ507" s="478" t="str">
        <f t="shared" si="304"/>
        <v/>
      </c>
    </row>
    <row r="508" spans="1:43" ht="41.25" customHeight="1">
      <c r="A508" s="487" t="s">
        <v>1980</v>
      </c>
      <c r="B508" s="500" t="s">
        <v>1571</v>
      </c>
      <c r="C508" s="503"/>
      <c r="D508" s="437"/>
      <c r="E508" s="437"/>
      <c r="F508" s="588" t="e">
        <f t="shared" si="269"/>
        <v>#DIV/0!</v>
      </c>
      <c r="G508" s="438"/>
      <c r="H508" s="438"/>
      <c r="I508" s="480" t="e">
        <f t="shared" si="271"/>
        <v>#DIV/0!</v>
      </c>
      <c r="J508" s="588"/>
      <c r="K508" s="588"/>
      <c r="L508" s="437"/>
      <c r="M508" s="437"/>
      <c r="N508" s="481"/>
      <c r="O508" s="481"/>
      <c r="P508" s="481"/>
      <c r="Q508" s="481"/>
      <c r="R508" s="481"/>
      <c r="S508" s="481"/>
      <c r="T508" s="481"/>
      <c r="U508" s="481"/>
      <c r="V508" s="481"/>
      <c r="W508" s="481"/>
      <c r="X508" s="482"/>
      <c r="Y508" s="483"/>
      <c r="Z508" s="483"/>
      <c r="AA508" s="483"/>
      <c r="AB508" s="483"/>
      <c r="AC508" s="483"/>
      <c r="AD508" s="483"/>
      <c r="AE508" s="483"/>
      <c r="AF508" s="483"/>
      <c r="AG508" s="484"/>
      <c r="AH508" s="436">
        <f t="shared" si="325"/>
        <v>0</v>
      </c>
      <c r="AI508" s="477"/>
      <c r="AJ508" s="436"/>
      <c r="AK508" s="578" t="str">
        <f t="shared" si="298"/>
        <v/>
      </c>
      <c r="AL508" s="435" t="str">
        <f t="shared" si="299"/>
        <v/>
      </c>
      <c r="AM508" s="463">
        <f t="shared" si="300"/>
        <v>0</v>
      </c>
      <c r="AN508" s="463" t="str">
        <f t="shared" si="301"/>
        <v/>
      </c>
      <c r="AO508" s="478" t="str">
        <f t="shared" si="302"/>
        <v/>
      </c>
      <c r="AP508" s="478" t="str">
        <f t="shared" si="303"/>
        <v/>
      </c>
      <c r="AQ508" s="478" t="str">
        <f t="shared" si="304"/>
        <v/>
      </c>
    </row>
    <row r="509" spans="1:43" ht="41.25" customHeight="1">
      <c r="A509" s="487" t="s">
        <v>1981</v>
      </c>
      <c r="B509" s="500" t="s">
        <v>1572</v>
      </c>
      <c r="C509" s="503"/>
      <c r="D509" s="437"/>
      <c r="E509" s="437"/>
      <c r="F509" s="588" t="e">
        <f t="shared" si="269"/>
        <v>#DIV/0!</v>
      </c>
      <c r="G509" s="438"/>
      <c r="H509" s="438"/>
      <c r="I509" s="480" t="e">
        <f t="shared" si="271"/>
        <v>#DIV/0!</v>
      </c>
      <c r="J509" s="588"/>
      <c r="K509" s="588"/>
      <c r="L509" s="437"/>
      <c r="M509" s="437"/>
      <c r="N509" s="481"/>
      <c r="O509" s="481"/>
      <c r="P509" s="481"/>
      <c r="Q509" s="481"/>
      <c r="R509" s="481"/>
      <c r="S509" s="481"/>
      <c r="T509" s="481"/>
      <c r="U509" s="481"/>
      <c r="V509" s="481"/>
      <c r="W509" s="481"/>
      <c r="X509" s="482"/>
      <c r="Y509" s="483"/>
      <c r="Z509" s="483"/>
      <c r="AA509" s="483"/>
      <c r="AB509" s="483"/>
      <c r="AC509" s="483"/>
      <c r="AD509" s="483"/>
      <c r="AE509" s="483"/>
      <c r="AF509" s="483"/>
      <c r="AG509" s="484"/>
      <c r="AH509" s="436">
        <f t="shared" si="325"/>
        <v>0</v>
      </c>
      <c r="AI509" s="477"/>
      <c r="AJ509" s="436"/>
      <c r="AK509" s="578" t="str">
        <f t="shared" si="298"/>
        <v/>
      </c>
      <c r="AL509" s="435" t="str">
        <f t="shared" si="299"/>
        <v/>
      </c>
      <c r="AM509" s="463">
        <f t="shared" si="300"/>
        <v>0</v>
      </c>
      <c r="AN509" s="463" t="str">
        <f t="shared" si="301"/>
        <v/>
      </c>
      <c r="AO509" s="478" t="str">
        <f t="shared" si="302"/>
        <v/>
      </c>
      <c r="AP509" s="478" t="str">
        <f t="shared" si="303"/>
        <v/>
      </c>
      <c r="AQ509" s="478" t="str">
        <f t="shared" si="304"/>
        <v/>
      </c>
    </row>
    <row r="510" spans="1:43" ht="41.25" customHeight="1">
      <c r="A510" s="487" t="s">
        <v>1982</v>
      </c>
      <c r="B510" s="500" t="s">
        <v>1573</v>
      </c>
      <c r="C510" s="503"/>
      <c r="D510" s="437"/>
      <c r="E510" s="437"/>
      <c r="F510" s="588" t="e">
        <f t="shared" si="269"/>
        <v>#DIV/0!</v>
      </c>
      <c r="G510" s="438"/>
      <c r="H510" s="438"/>
      <c r="I510" s="480" t="e">
        <f t="shared" si="271"/>
        <v>#DIV/0!</v>
      </c>
      <c r="J510" s="588"/>
      <c r="K510" s="588"/>
      <c r="L510" s="437"/>
      <c r="M510" s="437"/>
      <c r="N510" s="481"/>
      <c r="O510" s="481"/>
      <c r="P510" s="481"/>
      <c r="Q510" s="481"/>
      <c r="R510" s="481"/>
      <c r="S510" s="481"/>
      <c r="T510" s="481"/>
      <c r="U510" s="481"/>
      <c r="V510" s="481"/>
      <c r="W510" s="481"/>
      <c r="X510" s="482"/>
      <c r="Y510" s="483"/>
      <c r="Z510" s="483"/>
      <c r="AA510" s="483"/>
      <c r="AB510" s="483"/>
      <c r="AC510" s="483"/>
      <c r="AD510" s="483"/>
      <c r="AE510" s="483"/>
      <c r="AF510" s="483"/>
      <c r="AG510" s="484"/>
      <c r="AH510" s="436">
        <f t="shared" si="325"/>
        <v>0</v>
      </c>
      <c r="AI510" s="477"/>
      <c r="AJ510" s="436"/>
      <c r="AK510" s="578" t="str">
        <f t="shared" si="298"/>
        <v/>
      </c>
      <c r="AL510" s="435" t="str">
        <f t="shared" si="299"/>
        <v/>
      </c>
      <c r="AM510" s="463">
        <f t="shared" si="300"/>
        <v>0</v>
      </c>
      <c r="AN510" s="463" t="str">
        <f t="shared" si="301"/>
        <v/>
      </c>
      <c r="AO510" s="478" t="str">
        <f t="shared" si="302"/>
        <v/>
      </c>
      <c r="AP510" s="478" t="str">
        <f t="shared" si="303"/>
        <v/>
      </c>
      <c r="AQ510" s="478" t="str">
        <f t="shared" si="304"/>
        <v/>
      </c>
    </row>
    <row r="511" spans="1:43" ht="41.25" customHeight="1">
      <c r="A511" s="487" t="s">
        <v>1983</v>
      </c>
      <c r="B511" s="500" t="s">
        <v>996</v>
      </c>
      <c r="C511" s="503"/>
      <c r="D511" s="437"/>
      <c r="E511" s="437"/>
      <c r="F511" s="588" t="e">
        <f t="shared" si="269"/>
        <v>#DIV/0!</v>
      </c>
      <c r="G511" s="438"/>
      <c r="H511" s="438"/>
      <c r="I511" s="480" t="e">
        <f t="shared" si="271"/>
        <v>#DIV/0!</v>
      </c>
      <c r="J511" s="588"/>
      <c r="K511" s="588"/>
      <c r="L511" s="437"/>
      <c r="M511" s="437"/>
      <c r="N511" s="481"/>
      <c r="O511" s="481"/>
      <c r="P511" s="481"/>
      <c r="Q511" s="481"/>
      <c r="R511" s="481"/>
      <c r="S511" s="481"/>
      <c r="T511" s="481"/>
      <c r="U511" s="481"/>
      <c r="V511" s="481"/>
      <c r="W511" s="481"/>
      <c r="X511" s="482"/>
      <c r="Y511" s="483"/>
      <c r="Z511" s="483"/>
      <c r="AA511" s="483"/>
      <c r="AB511" s="483"/>
      <c r="AC511" s="483"/>
      <c r="AD511" s="483"/>
      <c r="AE511" s="483"/>
      <c r="AF511" s="483"/>
      <c r="AG511" s="484"/>
      <c r="AH511" s="436">
        <f t="shared" si="325"/>
        <v>0</v>
      </c>
      <c r="AI511" s="477"/>
      <c r="AJ511" s="436"/>
      <c r="AK511" s="578" t="str">
        <f t="shared" si="298"/>
        <v/>
      </c>
      <c r="AL511" s="435" t="str">
        <f t="shared" si="299"/>
        <v/>
      </c>
      <c r="AM511" s="463">
        <f t="shared" si="300"/>
        <v>0</v>
      </c>
      <c r="AN511" s="463" t="str">
        <f t="shared" si="301"/>
        <v/>
      </c>
      <c r="AO511" s="478" t="str">
        <f t="shared" si="302"/>
        <v/>
      </c>
      <c r="AP511" s="478" t="str">
        <f t="shared" si="303"/>
        <v/>
      </c>
      <c r="AQ511" s="478" t="str">
        <f t="shared" si="304"/>
        <v/>
      </c>
    </row>
    <row r="512" spans="1:43" ht="41.25" customHeight="1">
      <c r="A512" s="487" t="s">
        <v>1984</v>
      </c>
      <c r="B512" s="500" t="s">
        <v>1574</v>
      </c>
      <c r="C512" s="503"/>
      <c r="D512" s="437"/>
      <c r="E512" s="437"/>
      <c r="F512" s="588" t="e">
        <f t="shared" si="269"/>
        <v>#DIV/0!</v>
      </c>
      <c r="G512" s="438"/>
      <c r="H512" s="438"/>
      <c r="I512" s="480" t="e">
        <f t="shared" si="271"/>
        <v>#DIV/0!</v>
      </c>
      <c r="J512" s="588"/>
      <c r="K512" s="588"/>
      <c r="L512" s="437"/>
      <c r="M512" s="437"/>
      <c r="N512" s="481"/>
      <c r="O512" s="481"/>
      <c r="P512" s="481"/>
      <c r="Q512" s="481"/>
      <c r="R512" s="481"/>
      <c r="S512" s="481"/>
      <c r="T512" s="481"/>
      <c r="U512" s="481"/>
      <c r="V512" s="481"/>
      <c r="W512" s="481"/>
      <c r="X512" s="482"/>
      <c r="Y512" s="483"/>
      <c r="Z512" s="483"/>
      <c r="AA512" s="483"/>
      <c r="AB512" s="483"/>
      <c r="AC512" s="483"/>
      <c r="AD512" s="483"/>
      <c r="AE512" s="483"/>
      <c r="AF512" s="483"/>
      <c r="AG512" s="484"/>
      <c r="AH512" s="436">
        <f t="shared" si="325"/>
        <v>0</v>
      </c>
      <c r="AI512" s="477"/>
      <c r="AJ512" s="436"/>
      <c r="AK512" s="578" t="str">
        <f t="shared" si="298"/>
        <v/>
      </c>
      <c r="AL512" s="435" t="str">
        <f t="shared" si="299"/>
        <v/>
      </c>
      <c r="AM512" s="463">
        <f t="shared" si="300"/>
        <v>0</v>
      </c>
      <c r="AN512" s="463" t="str">
        <f t="shared" si="301"/>
        <v/>
      </c>
      <c r="AO512" s="478" t="str">
        <f t="shared" si="302"/>
        <v/>
      </c>
      <c r="AP512" s="478" t="str">
        <f t="shared" si="303"/>
        <v/>
      </c>
      <c r="AQ512" s="478" t="str">
        <f t="shared" si="304"/>
        <v/>
      </c>
    </row>
    <row r="513" spans="1:43" ht="41.25" customHeight="1">
      <c r="A513" s="487" t="s">
        <v>1985</v>
      </c>
      <c r="B513" s="500" t="s">
        <v>1575</v>
      </c>
      <c r="C513" s="503"/>
      <c r="D513" s="437"/>
      <c r="E513" s="437"/>
      <c r="F513" s="588" t="e">
        <f t="shared" ref="F513:F635" si="326">E513/D513*100</f>
        <v>#DIV/0!</v>
      </c>
      <c r="G513" s="438"/>
      <c r="H513" s="438"/>
      <c r="I513" s="480" t="e">
        <f t="shared" ref="I513:I635" si="327">H513/G513*100</f>
        <v>#DIV/0!</v>
      </c>
      <c r="J513" s="588"/>
      <c r="K513" s="588"/>
      <c r="L513" s="437"/>
      <c r="M513" s="437"/>
      <c r="N513" s="481"/>
      <c r="O513" s="481"/>
      <c r="P513" s="481"/>
      <c r="Q513" s="481"/>
      <c r="R513" s="481"/>
      <c r="S513" s="481"/>
      <c r="T513" s="481"/>
      <c r="U513" s="481"/>
      <c r="V513" s="481"/>
      <c r="W513" s="481"/>
      <c r="X513" s="482"/>
      <c r="Y513" s="483"/>
      <c r="Z513" s="483"/>
      <c r="AA513" s="483"/>
      <c r="AB513" s="483"/>
      <c r="AC513" s="483"/>
      <c r="AD513" s="483"/>
      <c r="AE513" s="483"/>
      <c r="AF513" s="483"/>
      <c r="AG513" s="484"/>
      <c r="AH513" s="436">
        <f t="shared" si="325"/>
        <v>0</v>
      </c>
      <c r="AI513" s="477"/>
      <c r="AJ513" s="436"/>
      <c r="AK513" s="578" t="str">
        <f t="shared" si="298"/>
        <v/>
      </c>
      <c r="AL513" s="435" t="str">
        <f t="shared" si="299"/>
        <v/>
      </c>
      <c r="AM513" s="463">
        <f t="shared" si="300"/>
        <v>0</v>
      </c>
      <c r="AN513" s="463" t="str">
        <f t="shared" si="301"/>
        <v/>
      </c>
      <c r="AO513" s="478" t="str">
        <f t="shared" si="302"/>
        <v/>
      </c>
      <c r="AP513" s="478" t="str">
        <f t="shared" si="303"/>
        <v/>
      </c>
      <c r="AQ513" s="478" t="str">
        <f t="shared" si="304"/>
        <v/>
      </c>
    </row>
    <row r="514" spans="1:43" ht="41.25" customHeight="1">
      <c r="A514" s="525" t="s">
        <v>1986</v>
      </c>
      <c r="B514" s="529" t="s">
        <v>1544</v>
      </c>
      <c r="C514" s="560"/>
      <c r="D514" s="587"/>
      <c r="E514" s="587"/>
      <c r="F514" s="590" t="e">
        <f t="shared" si="326"/>
        <v>#DIV/0!</v>
      </c>
      <c r="G514" s="589"/>
      <c r="H514" s="589"/>
      <c r="I514" s="489" t="e">
        <f t="shared" si="327"/>
        <v>#DIV/0!</v>
      </c>
      <c r="J514" s="590"/>
      <c r="K514" s="590"/>
      <c r="L514" s="587"/>
      <c r="M514" s="587"/>
      <c r="N514" s="490"/>
      <c r="O514" s="490"/>
      <c r="P514" s="490"/>
      <c r="Q514" s="490"/>
      <c r="R514" s="490"/>
      <c r="S514" s="490"/>
      <c r="T514" s="490"/>
      <c r="U514" s="490"/>
      <c r="V514" s="490"/>
      <c r="W514" s="490"/>
      <c r="X514" s="491"/>
      <c r="Y514" s="492"/>
      <c r="Z514" s="492"/>
      <c r="AA514" s="492"/>
      <c r="AB514" s="492"/>
      <c r="AC514" s="492"/>
      <c r="AD514" s="492"/>
      <c r="AE514" s="492"/>
      <c r="AF514" s="492"/>
      <c r="AG514" s="493"/>
      <c r="AH514" s="772">
        <f>SUM(AH515:AH519)</f>
        <v>0</v>
      </c>
      <c r="AI514" s="477"/>
      <c r="AJ514" s="436"/>
      <c r="AK514" s="578" t="str">
        <f t="shared" si="298"/>
        <v/>
      </c>
      <c r="AL514" s="435" t="str">
        <f t="shared" si="299"/>
        <v/>
      </c>
      <c r="AM514" s="463">
        <f t="shared" si="300"/>
        <v>0</v>
      </c>
      <c r="AN514" s="463" t="str">
        <f t="shared" si="301"/>
        <v/>
      </c>
      <c r="AO514" s="478" t="str">
        <f t="shared" si="302"/>
        <v/>
      </c>
      <c r="AP514" s="478" t="str">
        <f t="shared" si="303"/>
        <v/>
      </c>
      <c r="AQ514" s="478" t="str">
        <f t="shared" si="304"/>
        <v/>
      </c>
    </row>
    <row r="515" spans="1:43" ht="41.25" customHeight="1">
      <c r="A515" s="487" t="s">
        <v>2939</v>
      </c>
      <c r="B515" s="500"/>
      <c r="C515" s="503"/>
      <c r="D515" s="437"/>
      <c r="E515" s="437"/>
      <c r="F515" s="588"/>
      <c r="G515" s="438"/>
      <c r="H515" s="438"/>
      <c r="I515" s="480"/>
      <c r="J515" s="588"/>
      <c r="K515" s="588"/>
      <c r="L515" s="437"/>
      <c r="M515" s="437"/>
      <c r="N515" s="481"/>
      <c r="O515" s="481"/>
      <c r="P515" s="481"/>
      <c r="Q515" s="481"/>
      <c r="R515" s="481"/>
      <c r="S515" s="481"/>
      <c r="T515" s="481"/>
      <c r="U515" s="481"/>
      <c r="V515" s="481"/>
      <c r="W515" s="481"/>
      <c r="X515" s="482"/>
      <c r="Y515" s="483"/>
      <c r="Z515" s="483"/>
      <c r="AA515" s="483"/>
      <c r="AB515" s="483"/>
      <c r="AC515" s="483"/>
      <c r="AD515" s="483"/>
      <c r="AE515" s="483"/>
      <c r="AF515" s="483"/>
      <c r="AG515" s="484"/>
      <c r="AH515" s="436">
        <f t="shared" ref="AH515:AH519" si="328">(L515*M515)/100000</f>
        <v>0</v>
      </c>
      <c r="AI515" s="477"/>
      <c r="AJ515" s="436"/>
      <c r="AK515" s="578"/>
      <c r="AL515" s="435"/>
    </row>
    <row r="516" spans="1:43" ht="41.25" customHeight="1">
      <c r="A516" s="487" t="s">
        <v>2940</v>
      </c>
      <c r="B516" s="500"/>
      <c r="C516" s="503"/>
      <c r="D516" s="437"/>
      <c r="E516" s="437"/>
      <c r="F516" s="588"/>
      <c r="G516" s="438"/>
      <c r="H516" s="438"/>
      <c r="I516" s="480"/>
      <c r="J516" s="588"/>
      <c r="K516" s="588"/>
      <c r="L516" s="437"/>
      <c r="M516" s="437"/>
      <c r="N516" s="481"/>
      <c r="O516" s="481"/>
      <c r="P516" s="481"/>
      <c r="Q516" s="481"/>
      <c r="R516" s="481"/>
      <c r="S516" s="481"/>
      <c r="T516" s="481"/>
      <c r="U516" s="481"/>
      <c r="V516" s="481"/>
      <c r="W516" s="481"/>
      <c r="X516" s="482"/>
      <c r="Y516" s="483"/>
      <c r="Z516" s="483"/>
      <c r="AA516" s="483"/>
      <c r="AB516" s="483"/>
      <c r="AC516" s="483"/>
      <c r="AD516" s="483"/>
      <c r="AE516" s="483"/>
      <c r="AF516" s="483"/>
      <c r="AG516" s="484"/>
      <c r="AH516" s="436">
        <f t="shared" si="328"/>
        <v>0</v>
      </c>
      <c r="AI516" s="477"/>
      <c r="AJ516" s="436"/>
      <c r="AK516" s="578"/>
      <c r="AL516" s="435"/>
    </row>
    <row r="517" spans="1:43" ht="41.25" customHeight="1">
      <c r="A517" s="487" t="s">
        <v>2941</v>
      </c>
      <c r="B517" s="500"/>
      <c r="C517" s="503"/>
      <c r="D517" s="437"/>
      <c r="E517" s="437"/>
      <c r="F517" s="588"/>
      <c r="G517" s="438"/>
      <c r="H517" s="438"/>
      <c r="I517" s="480"/>
      <c r="J517" s="588"/>
      <c r="K517" s="588"/>
      <c r="L517" s="437"/>
      <c r="M517" s="437"/>
      <c r="N517" s="481"/>
      <c r="O517" s="481"/>
      <c r="P517" s="481"/>
      <c r="Q517" s="481"/>
      <c r="R517" s="481"/>
      <c r="S517" s="481"/>
      <c r="T517" s="481"/>
      <c r="U517" s="481"/>
      <c r="V517" s="481"/>
      <c r="W517" s="481"/>
      <c r="X517" s="482"/>
      <c r="Y517" s="483"/>
      <c r="Z517" s="483"/>
      <c r="AA517" s="483"/>
      <c r="AB517" s="483"/>
      <c r="AC517" s="483"/>
      <c r="AD517" s="483"/>
      <c r="AE517" s="483"/>
      <c r="AF517" s="483"/>
      <c r="AG517" s="484"/>
      <c r="AH517" s="436">
        <f t="shared" si="328"/>
        <v>0</v>
      </c>
      <c r="AI517" s="477"/>
      <c r="AJ517" s="436"/>
      <c r="AK517" s="578"/>
      <c r="AL517" s="435"/>
    </row>
    <row r="518" spans="1:43" ht="41.25" customHeight="1">
      <c r="A518" s="487" t="s">
        <v>2942</v>
      </c>
      <c r="B518" s="500"/>
      <c r="C518" s="503"/>
      <c r="D518" s="437"/>
      <c r="E518" s="437"/>
      <c r="F518" s="588"/>
      <c r="G518" s="438"/>
      <c r="H518" s="438"/>
      <c r="I518" s="480"/>
      <c r="J518" s="588"/>
      <c r="K518" s="588"/>
      <c r="L518" s="437"/>
      <c r="M518" s="437"/>
      <c r="N518" s="481"/>
      <c r="O518" s="481"/>
      <c r="P518" s="481"/>
      <c r="Q518" s="481"/>
      <c r="R518" s="481"/>
      <c r="S518" s="481"/>
      <c r="T518" s="481"/>
      <c r="U518" s="481"/>
      <c r="V518" s="481"/>
      <c r="W518" s="481"/>
      <c r="X518" s="482"/>
      <c r="Y518" s="483"/>
      <c r="Z518" s="483"/>
      <c r="AA518" s="483"/>
      <c r="AB518" s="483"/>
      <c r="AC518" s="483"/>
      <c r="AD518" s="483"/>
      <c r="AE518" s="483"/>
      <c r="AF518" s="483"/>
      <c r="AG518" s="484"/>
      <c r="AH518" s="436">
        <f t="shared" si="328"/>
        <v>0</v>
      </c>
      <c r="AI518" s="477"/>
      <c r="AJ518" s="436"/>
      <c r="AK518" s="578"/>
      <c r="AL518" s="435"/>
    </row>
    <row r="519" spans="1:43" ht="41.25" customHeight="1">
      <c r="A519" s="487" t="s">
        <v>2943</v>
      </c>
      <c r="B519" s="500"/>
      <c r="C519" s="503"/>
      <c r="D519" s="437"/>
      <c r="E519" s="437"/>
      <c r="F519" s="588"/>
      <c r="G519" s="438"/>
      <c r="H519" s="438"/>
      <c r="I519" s="480"/>
      <c r="J519" s="588"/>
      <c r="K519" s="588"/>
      <c r="L519" s="437"/>
      <c r="M519" s="437"/>
      <c r="N519" s="481"/>
      <c r="O519" s="481"/>
      <c r="P519" s="481"/>
      <c r="Q519" s="481"/>
      <c r="R519" s="481"/>
      <c r="S519" s="481"/>
      <c r="T519" s="481"/>
      <c r="U519" s="481"/>
      <c r="V519" s="481"/>
      <c r="W519" s="481"/>
      <c r="X519" s="482"/>
      <c r="Y519" s="483"/>
      <c r="Z519" s="483"/>
      <c r="AA519" s="483"/>
      <c r="AB519" s="483"/>
      <c r="AC519" s="483"/>
      <c r="AD519" s="483"/>
      <c r="AE519" s="483"/>
      <c r="AF519" s="483"/>
      <c r="AG519" s="484"/>
      <c r="AH519" s="436">
        <f t="shared" si="328"/>
        <v>0</v>
      </c>
      <c r="AI519" s="477"/>
      <c r="AJ519" s="436"/>
      <c r="AK519" s="578"/>
      <c r="AL519" s="435"/>
    </row>
    <row r="520" spans="1:43" ht="41.25" customHeight="1">
      <c r="A520" s="530" t="s">
        <v>711</v>
      </c>
      <c r="B520" s="531" t="s">
        <v>475</v>
      </c>
      <c r="C520" s="448"/>
      <c r="D520" s="587">
        <f>SUM(D522:D529)</f>
        <v>0</v>
      </c>
      <c r="E520" s="587">
        <f>SUM(E522:E529)</f>
        <v>0</v>
      </c>
      <c r="F520" s="588" t="e">
        <f t="shared" si="326"/>
        <v>#DIV/0!</v>
      </c>
      <c r="G520" s="589">
        <f t="shared" ref="G520:H520" si="329">SUM(G522:G529)</f>
        <v>0</v>
      </c>
      <c r="H520" s="589">
        <f t="shared" si="329"/>
        <v>0</v>
      </c>
      <c r="I520" s="480" t="e">
        <f t="shared" si="327"/>
        <v>#DIV/0!</v>
      </c>
      <c r="J520" s="590"/>
      <c r="K520" s="590"/>
      <c r="L520" s="479">
        <f t="shared" ref="L520:M520" si="330">SUM(L522:L529)</f>
        <v>0</v>
      </c>
      <c r="M520" s="479">
        <f t="shared" si="330"/>
        <v>0</v>
      </c>
      <c r="N520" s="481"/>
      <c r="O520" s="481"/>
      <c r="P520" s="481"/>
      <c r="Q520" s="481"/>
      <c r="R520" s="481"/>
      <c r="S520" s="481"/>
      <c r="T520" s="481"/>
      <c r="U520" s="481"/>
      <c r="V520" s="481"/>
      <c r="W520" s="481"/>
      <c r="X520" s="482"/>
      <c r="Y520" s="483"/>
      <c r="Z520" s="483"/>
      <c r="AA520" s="483"/>
      <c r="AB520" s="483"/>
      <c r="AC520" s="483"/>
      <c r="AD520" s="483"/>
      <c r="AE520" s="483"/>
      <c r="AF520" s="483"/>
      <c r="AG520" s="484"/>
      <c r="AH520" s="519">
        <f>SUM(AH522:AH529)</f>
        <v>0</v>
      </c>
      <c r="AI520" s="477"/>
      <c r="AJ520" s="436"/>
      <c r="AK520" s="578" t="str">
        <f t="shared" si="298"/>
        <v/>
      </c>
      <c r="AL520" s="435" t="str">
        <f t="shared" si="299"/>
        <v/>
      </c>
      <c r="AM520" s="463">
        <f t="shared" si="300"/>
        <v>0</v>
      </c>
      <c r="AN520" s="463" t="str">
        <f t="shared" si="301"/>
        <v/>
      </c>
      <c r="AO520" s="478" t="str">
        <f t="shared" si="302"/>
        <v/>
      </c>
      <c r="AP520" s="478" t="str">
        <f t="shared" si="303"/>
        <v/>
      </c>
      <c r="AQ520" s="478" t="str">
        <f t="shared" si="304"/>
        <v/>
      </c>
    </row>
    <row r="521" spans="1:43" ht="41.25" customHeight="1">
      <c r="A521" s="534"/>
      <c r="B521" s="531" t="s">
        <v>273</v>
      </c>
      <c r="C521" s="448"/>
      <c r="D521" s="587">
        <f>D520</f>
        <v>0</v>
      </c>
      <c r="E521" s="587">
        <f>E520</f>
        <v>0</v>
      </c>
      <c r="F521" s="590" t="e">
        <f t="shared" si="326"/>
        <v>#DIV/0!</v>
      </c>
      <c r="G521" s="589">
        <f t="shared" ref="G521:H521" si="331">G520</f>
        <v>0</v>
      </c>
      <c r="H521" s="589">
        <f t="shared" si="331"/>
        <v>0</v>
      </c>
      <c r="I521" s="489" t="e">
        <f t="shared" si="327"/>
        <v>#DIV/0!</v>
      </c>
      <c r="J521" s="590"/>
      <c r="K521" s="590"/>
      <c r="L521" s="479">
        <f t="shared" ref="L521:M521" si="332">L520</f>
        <v>0</v>
      </c>
      <c r="M521" s="479">
        <f t="shared" si="332"/>
        <v>0</v>
      </c>
      <c r="N521" s="490"/>
      <c r="O521" s="490"/>
      <c r="P521" s="490"/>
      <c r="Q521" s="490"/>
      <c r="R521" s="490"/>
      <c r="S521" s="490"/>
      <c r="T521" s="490"/>
      <c r="U521" s="490"/>
      <c r="V521" s="490"/>
      <c r="W521" s="490"/>
      <c r="X521" s="491"/>
      <c r="Y521" s="492"/>
      <c r="Z521" s="492"/>
      <c r="AA521" s="492"/>
      <c r="AB521" s="492"/>
      <c r="AC521" s="492"/>
      <c r="AD521" s="492"/>
      <c r="AE521" s="492"/>
      <c r="AF521" s="492"/>
      <c r="AG521" s="493"/>
      <c r="AH521" s="519">
        <f>AH520</f>
        <v>0</v>
      </c>
      <c r="AI521" s="477"/>
      <c r="AJ521" s="436"/>
      <c r="AK521" s="578" t="str">
        <f t="shared" si="298"/>
        <v/>
      </c>
      <c r="AL521" s="435" t="str">
        <f t="shared" si="299"/>
        <v/>
      </c>
      <c r="AM521" s="463">
        <f t="shared" si="300"/>
        <v>0</v>
      </c>
      <c r="AN521" s="463" t="str">
        <f t="shared" si="301"/>
        <v/>
      </c>
      <c r="AO521" s="478" t="str">
        <f t="shared" si="302"/>
        <v/>
      </c>
      <c r="AP521" s="478" t="str">
        <f t="shared" si="303"/>
        <v/>
      </c>
      <c r="AQ521" s="478" t="str">
        <f t="shared" si="304"/>
        <v/>
      </c>
    </row>
    <row r="522" spans="1:43" ht="41.25" customHeight="1">
      <c r="A522" s="487" t="s">
        <v>1987</v>
      </c>
      <c r="B522" s="500" t="s">
        <v>1576</v>
      </c>
      <c r="C522" s="503"/>
      <c r="D522" s="437"/>
      <c r="E522" s="437"/>
      <c r="F522" s="588" t="e">
        <f t="shared" si="326"/>
        <v>#DIV/0!</v>
      </c>
      <c r="G522" s="438"/>
      <c r="H522" s="438"/>
      <c r="I522" s="480" t="e">
        <f t="shared" si="327"/>
        <v>#DIV/0!</v>
      </c>
      <c r="J522" s="588"/>
      <c r="K522" s="588"/>
      <c r="L522" s="437"/>
      <c r="M522" s="437"/>
      <c r="N522" s="481"/>
      <c r="O522" s="481"/>
      <c r="P522" s="481"/>
      <c r="Q522" s="481"/>
      <c r="R522" s="481"/>
      <c r="S522" s="481"/>
      <c r="T522" s="481"/>
      <c r="U522" s="481"/>
      <c r="V522" s="481"/>
      <c r="W522" s="481"/>
      <c r="X522" s="482"/>
      <c r="Y522" s="483"/>
      <c r="Z522" s="483"/>
      <c r="AA522" s="483"/>
      <c r="AB522" s="483"/>
      <c r="AC522" s="483"/>
      <c r="AD522" s="483"/>
      <c r="AE522" s="483"/>
      <c r="AF522" s="483"/>
      <c r="AG522" s="484"/>
      <c r="AH522" s="436">
        <f t="shared" ref="AH522:AH528" si="333">(L522*M522)/100000</f>
        <v>0</v>
      </c>
      <c r="AI522" s="477"/>
      <c r="AJ522" s="436"/>
      <c r="AK522" s="578" t="str">
        <f t="shared" si="298"/>
        <v/>
      </c>
      <c r="AL522" s="435" t="str">
        <f t="shared" si="299"/>
        <v/>
      </c>
      <c r="AM522" s="463">
        <f t="shared" si="300"/>
        <v>0</v>
      </c>
      <c r="AN522" s="463" t="str">
        <f t="shared" si="301"/>
        <v/>
      </c>
      <c r="AO522" s="478" t="str">
        <f t="shared" si="302"/>
        <v/>
      </c>
      <c r="AP522" s="478" t="str">
        <f t="shared" si="303"/>
        <v/>
      </c>
      <c r="AQ522" s="478" t="str">
        <f t="shared" si="304"/>
        <v/>
      </c>
    </row>
    <row r="523" spans="1:43" ht="41.25" customHeight="1">
      <c r="A523" s="487" t="s">
        <v>1988</v>
      </c>
      <c r="B523" s="500" t="s">
        <v>1577</v>
      </c>
      <c r="C523" s="503"/>
      <c r="D523" s="437"/>
      <c r="E523" s="437"/>
      <c r="F523" s="588" t="e">
        <f t="shared" si="326"/>
        <v>#DIV/0!</v>
      </c>
      <c r="G523" s="438"/>
      <c r="H523" s="438"/>
      <c r="I523" s="480" t="e">
        <f t="shared" si="327"/>
        <v>#DIV/0!</v>
      </c>
      <c r="J523" s="588"/>
      <c r="K523" s="588"/>
      <c r="L523" s="437"/>
      <c r="M523" s="437"/>
      <c r="N523" s="481"/>
      <c r="O523" s="481"/>
      <c r="P523" s="481"/>
      <c r="Q523" s="481"/>
      <c r="R523" s="481"/>
      <c r="S523" s="481"/>
      <c r="T523" s="481"/>
      <c r="U523" s="481"/>
      <c r="V523" s="481"/>
      <c r="W523" s="481"/>
      <c r="X523" s="482"/>
      <c r="Y523" s="483"/>
      <c r="Z523" s="483"/>
      <c r="AA523" s="483"/>
      <c r="AB523" s="483"/>
      <c r="AC523" s="483"/>
      <c r="AD523" s="483"/>
      <c r="AE523" s="483"/>
      <c r="AF523" s="483"/>
      <c r="AG523" s="484"/>
      <c r="AH523" s="436">
        <f t="shared" si="333"/>
        <v>0</v>
      </c>
      <c r="AI523" s="477"/>
      <c r="AJ523" s="436"/>
      <c r="AK523" s="578" t="str">
        <f t="shared" si="298"/>
        <v/>
      </c>
      <c r="AL523" s="435" t="str">
        <f t="shared" si="299"/>
        <v/>
      </c>
      <c r="AM523" s="463">
        <f t="shared" si="300"/>
        <v>0</v>
      </c>
      <c r="AN523" s="463" t="str">
        <f t="shared" si="301"/>
        <v/>
      </c>
      <c r="AO523" s="478" t="str">
        <f t="shared" si="302"/>
        <v/>
      </c>
      <c r="AP523" s="478" t="str">
        <f t="shared" si="303"/>
        <v/>
      </c>
      <c r="AQ523" s="478" t="str">
        <f t="shared" si="304"/>
        <v/>
      </c>
    </row>
    <row r="524" spans="1:43" ht="41.25" customHeight="1">
      <c r="A524" s="487" t="s">
        <v>1989</v>
      </c>
      <c r="B524" s="500" t="s">
        <v>1578</v>
      </c>
      <c r="C524" s="503"/>
      <c r="D524" s="437"/>
      <c r="E524" s="437"/>
      <c r="F524" s="588" t="e">
        <f t="shared" si="326"/>
        <v>#DIV/0!</v>
      </c>
      <c r="G524" s="438"/>
      <c r="H524" s="438"/>
      <c r="I524" s="480" t="e">
        <f t="shared" si="327"/>
        <v>#DIV/0!</v>
      </c>
      <c r="J524" s="588"/>
      <c r="K524" s="588"/>
      <c r="L524" s="437"/>
      <c r="M524" s="437"/>
      <c r="N524" s="481"/>
      <c r="O524" s="481"/>
      <c r="P524" s="481"/>
      <c r="Q524" s="481"/>
      <c r="R524" s="481"/>
      <c r="S524" s="481"/>
      <c r="T524" s="481"/>
      <c r="U524" s="481"/>
      <c r="V524" s="481"/>
      <c r="W524" s="481"/>
      <c r="X524" s="482"/>
      <c r="Y524" s="483"/>
      <c r="Z524" s="483"/>
      <c r="AA524" s="483"/>
      <c r="AB524" s="483"/>
      <c r="AC524" s="483"/>
      <c r="AD524" s="483"/>
      <c r="AE524" s="483"/>
      <c r="AF524" s="483"/>
      <c r="AG524" s="484"/>
      <c r="AH524" s="436">
        <f t="shared" si="333"/>
        <v>0</v>
      </c>
      <c r="AI524" s="477"/>
      <c r="AJ524" s="436"/>
      <c r="AK524" s="578" t="str">
        <f t="shared" si="298"/>
        <v/>
      </c>
      <c r="AL524" s="435" t="str">
        <f t="shared" si="299"/>
        <v/>
      </c>
      <c r="AM524" s="463">
        <f t="shared" si="300"/>
        <v>0</v>
      </c>
      <c r="AN524" s="463" t="str">
        <f t="shared" si="301"/>
        <v/>
      </c>
      <c r="AO524" s="478" t="str">
        <f t="shared" si="302"/>
        <v/>
      </c>
      <c r="AP524" s="478" t="str">
        <f t="shared" si="303"/>
        <v/>
      </c>
      <c r="AQ524" s="478" t="str">
        <f t="shared" si="304"/>
        <v/>
      </c>
    </row>
    <row r="525" spans="1:43" ht="41.25" customHeight="1">
      <c r="A525" s="487" t="s">
        <v>1990</v>
      </c>
      <c r="B525" s="500" t="s">
        <v>1579</v>
      </c>
      <c r="C525" s="503"/>
      <c r="D525" s="437"/>
      <c r="E525" s="437"/>
      <c r="F525" s="588" t="e">
        <f t="shared" si="326"/>
        <v>#DIV/0!</v>
      </c>
      <c r="G525" s="438"/>
      <c r="H525" s="438"/>
      <c r="I525" s="480" t="e">
        <f t="shared" si="327"/>
        <v>#DIV/0!</v>
      </c>
      <c r="J525" s="588"/>
      <c r="K525" s="588"/>
      <c r="L525" s="437"/>
      <c r="M525" s="437"/>
      <c r="N525" s="481"/>
      <c r="O525" s="481"/>
      <c r="P525" s="481"/>
      <c r="Q525" s="481"/>
      <c r="R525" s="481"/>
      <c r="S525" s="481"/>
      <c r="T525" s="481"/>
      <c r="U525" s="481"/>
      <c r="V525" s="481"/>
      <c r="W525" s="481"/>
      <c r="X525" s="482"/>
      <c r="Y525" s="483"/>
      <c r="Z525" s="483"/>
      <c r="AA525" s="483"/>
      <c r="AB525" s="483"/>
      <c r="AC525" s="483"/>
      <c r="AD525" s="483"/>
      <c r="AE525" s="483"/>
      <c r="AF525" s="483"/>
      <c r="AG525" s="484"/>
      <c r="AH525" s="436">
        <f t="shared" si="333"/>
        <v>0</v>
      </c>
      <c r="AI525" s="477"/>
      <c r="AJ525" s="436"/>
      <c r="AK525" s="578" t="str">
        <f t="shared" si="298"/>
        <v/>
      </c>
      <c r="AL525" s="435" t="str">
        <f t="shared" si="299"/>
        <v/>
      </c>
      <c r="AM525" s="463">
        <f t="shared" si="300"/>
        <v>0</v>
      </c>
      <c r="AN525" s="463" t="str">
        <f t="shared" si="301"/>
        <v/>
      </c>
      <c r="AO525" s="478" t="str">
        <f t="shared" si="302"/>
        <v/>
      </c>
      <c r="AP525" s="478" t="str">
        <f t="shared" si="303"/>
        <v/>
      </c>
      <c r="AQ525" s="478" t="str">
        <f t="shared" si="304"/>
        <v/>
      </c>
    </row>
    <row r="526" spans="1:43" ht="41.25" customHeight="1">
      <c r="A526" s="487" t="s">
        <v>1991</v>
      </c>
      <c r="B526" s="500" t="s">
        <v>1573</v>
      </c>
      <c r="C526" s="503"/>
      <c r="D526" s="437"/>
      <c r="E526" s="437"/>
      <c r="F526" s="588" t="e">
        <f t="shared" si="326"/>
        <v>#DIV/0!</v>
      </c>
      <c r="G526" s="438"/>
      <c r="H526" s="438"/>
      <c r="I526" s="480" t="e">
        <f t="shared" si="327"/>
        <v>#DIV/0!</v>
      </c>
      <c r="J526" s="588"/>
      <c r="K526" s="588"/>
      <c r="L526" s="437"/>
      <c r="M526" s="437"/>
      <c r="N526" s="481"/>
      <c r="O526" s="481"/>
      <c r="P526" s="481"/>
      <c r="Q526" s="481"/>
      <c r="R526" s="481"/>
      <c r="S526" s="481"/>
      <c r="T526" s="481"/>
      <c r="U526" s="481"/>
      <c r="V526" s="481"/>
      <c r="W526" s="481"/>
      <c r="X526" s="482"/>
      <c r="Y526" s="483"/>
      <c r="Z526" s="483"/>
      <c r="AA526" s="483"/>
      <c r="AB526" s="483"/>
      <c r="AC526" s="483"/>
      <c r="AD526" s="483"/>
      <c r="AE526" s="483"/>
      <c r="AF526" s="483"/>
      <c r="AG526" s="484"/>
      <c r="AH526" s="436">
        <f t="shared" si="333"/>
        <v>0</v>
      </c>
      <c r="AI526" s="477"/>
      <c r="AJ526" s="436"/>
      <c r="AK526" s="578" t="str">
        <f t="shared" si="298"/>
        <v/>
      </c>
      <c r="AL526" s="435" t="str">
        <f t="shared" si="299"/>
        <v/>
      </c>
      <c r="AM526" s="463">
        <f t="shared" si="300"/>
        <v>0</v>
      </c>
      <c r="AN526" s="463" t="str">
        <f t="shared" si="301"/>
        <v/>
      </c>
      <c r="AO526" s="478" t="str">
        <f t="shared" si="302"/>
        <v/>
      </c>
      <c r="AP526" s="478" t="str">
        <f t="shared" si="303"/>
        <v/>
      </c>
      <c r="AQ526" s="478" t="str">
        <f t="shared" si="304"/>
        <v/>
      </c>
    </row>
    <row r="527" spans="1:43" ht="41.25" customHeight="1">
      <c r="A527" s="487" t="s">
        <v>1992</v>
      </c>
      <c r="B527" s="500" t="s">
        <v>996</v>
      </c>
      <c r="C527" s="503"/>
      <c r="D527" s="437"/>
      <c r="E527" s="437"/>
      <c r="F527" s="588" t="e">
        <f t="shared" si="326"/>
        <v>#DIV/0!</v>
      </c>
      <c r="G527" s="438"/>
      <c r="H527" s="438"/>
      <c r="I527" s="480" t="e">
        <f t="shared" si="327"/>
        <v>#DIV/0!</v>
      </c>
      <c r="J527" s="588"/>
      <c r="K527" s="588"/>
      <c r="L527" s="437"/>
      <c r="M527" s="437"/>
      <c r="N527" s="481"/>
      <c r="O527" s="481"/>
      <c r="P527" s="481"/>
      <c r="Q527" s="481"/>
      <c r="R527" s="481"/>
      <c r="S527" s="481"/>
      <c r="T527" s="481"/>
      <c r="U527" s="481"/>
      <c r="V527" s="481"/>
      <c r="W527" s="481"/>
      <c r="X527" s="482"/>
      <c r="Y527" s="483"/>
      <c r="Z527" s="483"/>
      <c r="AA527" s="483"/>
      <c r="AB527" s="483"/>
      <c r="AC527" s="483"/>
      <c r="AD527" s="483"/>
      <c r="AE527" s="483"/>
      <c r="AF527" s="483"/>
      <c r="AG527" s="484"/>
      <c r="AH527" s="436">
        <f t="shared" si="333"/>
        <v>0</v>
      </c>
      <c r="AI527" s="477"/>
      <c r="AJ527" s="436"/>
      <c r="AK527" s="578" t="str">
        <f t="shared" si="298"/>
        <v/>
      </c>
      <c r="AL527" s="435" t="str">
        <f t="shared" si="299"/>
        <v/>
      </c>
      <c r="AM527" s="463">
        <f t="shared" si="300"/>
        <v>0</v>
      </c>
      <c r="AN527" s="463" t="str">
        <f t="shared" si="301"/>
        <v/>
      </c>
      <c r="AO527" s="478" t="str">
        <f t="shared" si="302"/>
        <v/>
      </c>
      <c r="AP527" s="478" t="str">
        <f t="shared" si="303"/>
        <v/>
      </c>
      <c r="AQ527" s="478" t="str">
        <f t="shared" si="304"/>
        <v/>
      </c>
    </row>
    <row r="528" spans="1:43" ht="41.25" customHeight="1">
      <c r="A528" s="487" t="s">
        <v>1993</v>
      </c>
      <c r="B528" s="500" t="s">
        <v>1574</v>
      </c>
      <c r="C528" s="503"/>
      <c r="D528" s="437"/>
      <c r="E528" s="437"/>
      <c r="F528" s="588" t="e">
        <f t="shared" si="326"/>
        <v>#DIV/0!</v>
      </c>
      <c r="G528" s="438"/>
      <c r="H528" s="438"/>
      <c r="I528" s="480" t="e">
        <f t="shared" si="327"/>
        <v>#DIV/0!</v>
      </c>
      <c r="J528" s="588"/>
      <c r="K528" s="588"/>
      <c r="L528" s="437"/>
      <c r="M528" s="437"/>
      <c r="N528" s="481"/>
      <c r="O528" s="481"/>
      <c r="P528" s="481"/>
      <c r="Q528" s="481"/>
      <c r="R528" s="481"/>
      <c r="S528" s="481"/>
      <c r="T528" s="481"/>
      <c r="U528" s="481"/>
      <c r="V528" s="481"/>
      <c r="W528" s="481"/>
      <c r="X528" s="482"/>
      <c r="Y528" s="483"/>
      <c r="Z528" s="483"/>
      <c r="AA528" s="483"/>
      <c r="AB528" s="483"/>
      <c r="AC528" s="483"/>
      <c r="AD528" s="483"/>
      <c r="AE528" s="483"/>
      <c r="AF528" s="483"/>
      <c r="AG528" s="484"/>
      <c r="AH528" s="436">
        <f t="shared" si="333"/>
        <v>0</v>
      </c>
      <c r="AI528" s="477"/>
      <c r="AJ528" s="436"/>
      <c r="AK528" s="578" t="str">
        <f t="shared" si="298"/>
        <v/>
      </c>
      <c r="AL528" s="435" t="str">
        <f t="shared" si="299"/>
        <v/>
      </c>
      <c r="AM528" s="463">
        <f t="shared" si="300"/>
        <v>0</v>
      </c>
      <c r="AN528" s="463" t="str">
        <f t="shared" si="301"/>
        <v/>
      </c>
      <c r="AO528" s="478" t="str">
        <f t="shared" si="302"/>
        <v/>
      </c>
      <c r="AP528" s="478" t="str">
        <f t="shared" si="303"/>
        <v/>
      </c>
      <c r="AQ528" s="478" t="str">
        <f t="shared" si="304"/>
        <v/>
      </c>
    </row>
    <row r="529" spans="1:43" ht="41.25" customHeight="1">
      <c r="A529" s="525" t="s">
        <v>1994</v>
      </c>
      <c r="B529" s="529" t="s">
        <v>1544</v>
      </c>
      <c r="C529" s="560"/>
      <c r="D529" s="587"/>
      <c r="E529" s="587"/>
      <c r="F529" s="590" t="e">
        <f t="shared" si="326"/>
        <v>#DIV/0!</v>
      </c>
      <c r="G529" s="589"/>
      <c r="H529" s="589"/>
      <c r="I529" s="489" t="e">
        <f t="shared" si="327"/>
        <v>#DIV/0!</v>
      </c>
      <c r="J529" s="590"/>
      <c r="K529" s="590"/>
      <c r="L529" s="587"/>
      <c r="M529" s="587"/>
      <c r="N529" s="490"/>
      <c r="O529" s="490"/>
      <c r="P529" s="490"/>
      <c r="Q529" s="490"/>
      <c r="R529" s="490"/>
      <c r="S529" s="490"/>
      <c r="T529" s="490"/>
      <c r="U529" s="490"/>
      <c r="V529" s="490"/>
      <c r="W529" s="490"/>
      <c r="X529" s="491"/>
      <c r="Y529" s="492"/>
      <c r="Z529" s="492"/>
      <c r="AA529" s="492"/>
      <c r="AB529" s="492"/>
      <c r="AC529" s="492"/>
      <c r="AD529" s="492"/>
      <c r="AE529" s="492"/>
      <c r="AF529" s="492"/>
      <c r="AG529" s="493"/>
      <c r="AH529" s="772">
        <f>SUM(AH530:AH534)</f>
        <v>0</v>
      </c>
      <c r="AI529" s="477"/>
      <c r="AJ529" s="436"/>
      <c r="AK529" s="578" t="str">
        <f t="shared" si="298"/>
        <v/>
      </c>
      <c r="AL529" s="435" t="str">
        <f t="shared" si="299"/>
        <v/>
      </c>
      <c r="AM529" s="463">
        <f t="shared" si="300"/>
        <v>0</v>
      </c>
      <c r="AN529" s="463" t="str">
        <f t="shared" si="301"/>
        <v/>
      </c>
      <c r="AO529" s="478" t="str">
        <f t="shared" si="302"/>
        <v/>
      </c>
      <c r="AP529" s="478" t="str">
        <f t="shared" si="303"/>
        <v/>
      </c>
      <c r="AQ529" s="478" t="str">
        <f t="shared" si="304"/>
        <v/>
      </c>
    </row>
    <row r="530" spans="1:43" ht="41.25" customHeight="1">
      <c r="A530" s="487" t="s">
        <v>2944</v>
      </c>
      <c r="B530" s="500"/>
      <c r="C530" s="503"/>
      <c r="D530" s="437"/>
      <c r="E530" s="437"/>
      <c r="F530" s="588"/>
      <c r="G530" s="438"/>
      <c r="H530" s="438"/>
      <c r="I530" s="480"/>
      <c r="J530" s="588"/>
      <c r="K530" s="588"/>
      <c r="L530" s="437"/>
      <c r="M530" s="437"/>
      <c r="N530" s="481"/>
      <c r="O530" s="481"/>
      <c r="P530" s="481"/>
      <c r="Q530" s="481"/>
      <c r="R530" s="481"/>
      <c r="S530" s="481"/>
      <c r="T530" s="481"/>
      <c r="U530" s="481"/>
      <c r="V530" s="481"/>
      <c r="W530" s="481"/>
      <c r="X530" s="482"/>
      <c r="Y530" s="483"/>
      <c r="Z530" s="483"/>
      <c r="AA530" s="483"/>
      <c r="AB530" s="483"/>
      <c r="AC530" s="483"/>
      <c r="AD530" s="483"/>
      <c r="AE530" s="483"/>
      <c r="AF530" s="483"/>
      <c r="AG530" s="484"/>
      <c r="AH530" s="436">
        <f t="shared" ref="AH530:AH534" si="334">(L530*M530)/100000</f>
        <v>0</v>
      </c>
      <c r="AI530" s="477"/>
      <c r="AJ530" s="436"/>
      <c r="AK530" s="578"/>
      <c r="AL530" s="435"/>
    </row>
    <row r="531" spans="1:43" ht="41.25" customHeight="1">
      <c r="A531" s="487" t="s">
        <v>2945</v>
      </c>
      <c r="B531" s="500"/>
      <c r="C531" s="503"/>
      <c r="D531" s="437"/>
      <c r="E531" s="437"/>
      <c r="F531" s="588"/>
      <c r="G531" s="438"/>
      <c r="H531" s="438"/>
      <c r="I531" s="480"/>
      <c r="J531" s="588"/>
      <c r="K531" s="588"/>
      <c r="L531" s="437"/>
      <c r="M531" s="437"/>
      <c r="N531" s="481"/>
      <c r="O531" s="481"/>
      <c r="P531" s="481"/>
      <c r="Q531" s="481"/>
      <c r="R531" s="481"/>
      <c r="S531" s="481"/>
      <c r="T531" s="481"/>
      <c r="U531" s="481"/>
      <c r="V531" s="481"/>
      <c r="W531" s="481"/>
      <c r="X531" s="482"/>
      <c r="Y531" s="483"/>
      <c r="Z531" s="483"/>
      <c r="AA531" s="483"/>
      <c r="AB531" s="483"/>
      <c r="AC531" s="483"/>
      <c r="AD531" s="483"/>
      <c r="AE531" s="483"/>
      <c r="AF531" s="483"/>
      <c r="AG531" s="484"/>
      <c r="AH531" s="436">
        <f t="shared" si="334"/>
        <v>0</v>
      </c>
      <c r="AI531" s="477"/>
      <c r="AJ531" s="436"/>
      <c r="AK531" s="578"/>
      <c r="AL531" s="435"/>
    </row>
    <row r="532" spans="1:43" ht="41.25" customHeight="1">
      <c r="A532" s="487" t="s">
        <v>2946</v>
      </c>
      <c r="B532" s="500"/>
      <c r="C532" s="503"/>
      <c r="D532" s="437"/>
      <c r="E532" s="437"/>
      <c r="F532" s="588"/>
      <c r="G532" s="438"/>
      <c r="H532" s="438"/>
      <c r="I532" s="480"/>
      <c r="J532" s="588"/>
      <c r="K532" s="588"/>
      <c r="L532" s="437"/>
      <c r="M532" s="437"/>
      <c r="N532" s="481"/>
      <c r="O532" s="481"/>
      <c r="P532" s="481"/>
      <c r="Q532" s="481"/>
      <c r="R532" s="481"/>
      <c r="S532" s="481"/>
      <c r="T532" s="481"/>
      <c r="U532" s="481"/>
      <c r="V532" s="481"/>
      <c r="W532" s="481"/>
      <c r="X532" s="482"/>
      <c r="Y532" s="483"/>
      <c r="Z532" s="483"/>
      <c r="AA532" s="483"/>
      <c r="AB532" s="483"/>
      <c r="AC532" s="483"/>
      <c r="AD532" s="483"/>
      <c r="AE532" s="483"/>
      <c r="AF532" s="483"/>
      <c r="AG532" s="484"/>
      <c r="AH532" s="436">
        <f t="shared" si="334"/>
        <v>0</v>
      </c>
      <c r="AI532" s="477"/>
      <c r="AJ532" s="436"/>
      <c r="AK532" s="578"/>
      <c r="AL532" s="435"/>
    </row>
    <row r="533" spans="1:43" ht="41.25" customHeight="1">
      <c r="A533" s="487" t="s">
        <v>2947</v>
      </c>
      <c r="B533" s="500"/>
      <c r="C533" s="503"/>
      <c r="D533" s="437"/>
      <c r="E533" s="437"/>
      <c r="F533" s="588"/>
      <c r="G533" s="438"/>
      <c r="H533" s="438"/>
      <c r="I533" s="480"/>
      <c r="J533" s="588"/>
      <c r="K533" s="588"/>
      <c r="L533" s="437"/>
      <c r="M533" s="437"/>
      <c r="N533" s="481"/>
      <c r="O533" s="481"/>
      <c r="P533" s="481"/>
      <c r="Q533" s="481"/>
      <c r="R533" s="481"/>
      <c r="S533" s="481"/>
      <c r="T533" s="481"/>
      <c r="U533" s="481"/>
      <c r="V533" s="481"/>
      <c r="W533" s="481"/>
      <c r="X533" s="482"/>
      <c r="Y533" s="483"/>
      <c r="Z533" s="483"/>
      <c r="AA533" s="483"/>
      <c r="AB533" s="483"/>
      <c r="AC533" s="483"/>
      <c r="AD533" s="483"/>
      <c r="AE533" s="483"/>
      <c r="AF533" s="483"/>
      <c r="AG533" s="484"/>
      <c r="AH533" s="436">
        <f t="shared" si="334"/>
        <v>0</v>
      </c>
      <c r="AI533" s="477"/>
      <c r="AJ533" s="436"/>
      <c r="AK533" s="578"/>
      <c r="AL533" s="435"/>
    </row>
    <row r="534" spans="1:43" ht="41.25" customHeight="1">
      <c r="A534" s="487" t="s">
        <v>2948</v>
      </c>
      <c r="B534" s="500"/>
      <c r="C534" s="503"/>
      <c r="D534" s="437"/>
      <c r="E534" s="437"/>
      <c r="F534" s="588"/>
      <c r="G534" s="438"/>
      <c r="H534" s="438"/>
      <c r="I534" s="480"/>
      <c r="J534" s="588"/>
      <c r="K534" s="588"/>
      <c r="L534" s="437"/>
      <c r="M534" s="437"/>
      <c r="N534" s="481"/>
      <c r="O534" s="481"/>
      <c r="P534" s="481"/>
      <c r="Q534" s="481"/>
      <c r="R534" s="481"/>
      <c r="S534" s="481"/>
      <c r="T534" s="481"/>
      <c r="U534" s="481"/>
      <c r="V534" s="481"/>
      <c r="W534" s="481"/>
      <c r="X534" s="482"/>
      <c r="Y534" s="483"/>
      <c r="Z534" s="483"/>
      <c r="AA534" s="483"/>
      <c r="AB534" s="483"/>
      <c r="AC534" s="483"/>
      <c r="AD534" s="483"/>
      <c r="AE534" s="483"/>
      <c r="AF534" s="483"/>
      <c r="AG534" s="484"/>
      <c r="AH534" s="436">
        <f t="shared" si="334"/>
        <v>0</v>
      </c>
      <c r="AI534" s="477"/>
      <c r="AJ534" s="436"/>
      <c r="AK534" s="578"/>
      <c r="AL534" s="435"/>
    </row>
    <row r="535" spans="1:43" s="477" customFormat="1" ht="41.25" customHeight="1">
      <c r="A535" s="530" t="s">
        <v>451</v>
      </c>
      <c r="B535" s="531" t="s">
        <v>2350</v>
      </c>
      <c r="C535" s="448"/>
      <c r="D535" s="587">
        <f>SUM(D536:D542)</f>
        <v>0</v>
      </c>
      <c r="E535" s="587">
        <f>SUM(E536:E542)</f>
        <v>0</v>
      </c>
      <c r="F535" s="588" t="e">
        <f t="shared" si="326"/>
        <v>#DIV/0!</v>
      </c>
      <c r="G535" s="589">
        <f t="shared" ref="G535:H535" si="335">SUM(G536:G542)</f>
        <v>0</v>
      </c>
      <c r="H535" s="589">
        <f t="shared" si="335"/>
        <v>0</v>
      </c>
      <c r="I535" s="480" t="e">
        <f t="shared" si="327"/>
        <v>#DIV/0!</v>
      </c>
      <c r="J535" s="590"/>
      <c r="K535" s="590"/>
      <c r="L535" s="479">
        <f t="shared" ref="L535:M535" si="336">SUM(L536:L542)</f>
        <v>0</v>
      </c>
      <c r="M535" s="479">
        <f t="shared" si="336"/>
        <v>0</v>
      </c>
      <c r="N535" s="481"/>
      <c r="O535" s="481"/>
      <c r="P535" s="481"/>
      <c r="Q535" s="481"/>
      <c r="R535" s="481"/>
      <c r="S535" s="481"/>
      <c r="T535" s="481"/>
      <c r="U535" s="481"/>
      <c r="V535" s="481"/>
      <c r="W535" s="481"/>
      <c r="X535" s="482"/>
      <c r="Y535" s="483"/>
      <c r="Z535" s="483"/>
      <c r="AA535" s="483"/>
      <c r="AB535" s="483"/>
      <c r="AC535" s="483"/>
      <c r="AD535" s="483"/>
      <c r="AE535" s="483"/>
      <c r="AF535" s="483"/>
      <c r="AG535" s="484"/>
      <c r="AH535" s="519">
        <f>SUM(AH536:AH542)</f>
        <v>0</v>
      </c>
      <c r="AJ535" s="445"/>
      <c r="AK535" s="578" t="str">
        <f t="shared" si="298"/>
        <v/>
      </c>
      <c r="AL535" s="435" t="str">
        <f t="shared" si="299"/>
        <v/>
      </c>
      <c r="AM535" s="463">
        <f t="shared" si="300"/>
        <v>0</v>
      </c>
      <c r="AN535" s="463" t="str">
        <f t="shared" si="301"/>
        <v/>
      </c>
      <c r="AO535" s="478" t="str">
        <f t="shared" si="302"/>
        <v/>
      </c>
      <c r="AP535" s="478" t="str">
        <f t="shared" si="303"/>
        <v/>
      </c>
      <c r="AQ535" s="478" t="str">
        <f t="shared" si="304"/>
        <v/>
      </c>
    </row>
    <row r="536" spans="1:43" s="477" customFormat="1" ht="41.25" customHeight="1">
      <c r="A536" s="487" t="s">
        <v>1995</v>
      </c>
      <c r="B536" s="500" t="s">
        <v>1580</v>
      </c>
      <c r="C536" s="503"/>
      <c r="D536" s="437"/>
      <c r="E536" s="437"/>
      <c r="F536" s="588" t="e">
        <f t="shared" si="326"/>
        <v>#DIV/0!</v>
      </c>
      <c r="G536" s="438"/>
      <c r="H536" s="438"/>
      <c r="I536" s="480" t="e">
        <f t="shared" si="327"/>
        <v>#DIV/0!</v>
      </c>
      <c r="J536" s="588"/>
      <c r="K536" s="588"/>
      <c r="L536" s="437"/>
      <c r="M536" s="437"/>
      <c r="N536" s="481"/>
      <c r="O536" s="481"/>
      <c r="P536" s="481"/>
      <c r="Q536" s="481"/>
      <c r="R536" s="481"/>
      <c r="S536" s="481"/>
      <c r="T536" s="481"/>
      <c r="U536" s="481"/>
      <c r="V536" s="481"/>
      <c r="W536" s="481"/>
      <c r="X536" s="482"/>
      <c r="Y536" s="483"/>
      <c r="Z536" s="483"/>
      <c r="AA536" s="483"/>
      <c r="AB536" s="483"/>
      <c r="AC536" s="483"/>
      <c r="AD536" s="483"/>
      <c r="AE536" s="483"/>
      <c r="AF536" s="483"/>
      <c r="AG536" s="484"/>
      <c r="AH536" s="436">
        <f t="shared" ref="AH536:AH541" si="337">(L536*M536)/100000</f>
        <v>0</v>
      </c>
      <c r="AJ536" s="445"/>
      <c r="AK536" s="578" t="str">
        <f t="shared" si="298"/>
        <v/>
      </c>
      <c r="AL536" s="435" t="str">
        <f t="shared" si="299"/>
        <v/>
      </c>
      <c r="AM536" s="463">
        <f t="shared" si="300"/>
        <v>0</v>
      </c>
      <c r="AN536" s="463" t="str">
        <f t="shared" si="301"/>
        <v/>
      </c>
      <c r="AO536" s="478" t="str">
        <f t="shared" si="302"/>
        <v/>
      </c>
      <c r="AP536" s="478" t="str">
        <f t="shared" si="303"/>
        <v/>
      </c>
      <c r="AQ536" s="478" t="str">
        <f t="shared" si="304"/>
        <v/>
      </c>
    </row>
    <row r="537" spans="1:43" s="477" customFormat="1" ht="41.25" customHeight="1">
      <c r="A537" s="487" t="s">
        <v>1996</v>
      </c>
      <c r="B537" s="500" t="s">
        <v>1581</v>
      </c>
      <c r="C537" s="503"/>
      <c r="D537" s="437"/>
      <c r="E537" s="437"/>
      <c r="F537" s="588" t="e">
        <f t="shared" si="326"/>
        <v>#DIV/0!</v>
      </c>
      <c r="G537" s="438"/>
      <c r="H537" s="438"/>
      <c r="I537" s="480" t="e">
        <f t="shared" si="327"/>
        <v>#DIV/0!</v>
      </c>
      <c r="J537" s="588"/>
      <c r="K537" s="588"/>
      <c r="L537" s="437"/>
      <c r="M537" s="437"/>
      <c r="N537" s="481"/>
      <c r="O537" s="481"/>
      <c r="P537" s="481"/>
      <c r="Q537" s="481"/>
      <c r="R537" s="481"/>
      <c r="S537" s="481"/>
      <c r="T537" s="481"/>
      <c r="U537" s="481"/>
      <c r="V537" s="481"/>
      <c r="W537" s="481"/>
      <c r="X537" s="482"/>
      <c r="Y537" s="483"/>
      <c r="Z537" s="483"/>
      <c r="AA537" s="483"/>
      <c r="AB537" s="483"/>
      <c r="AC537" s="483"/>
      <c r="AD537" s="483"/>
      <c r="AE537" s="483"/>
      <c r="AF537" s="483"/>
      <c r="AG537" s="484"/>
      <c r="AH537" s="436">
        <f t="shared" si="337"/>
        <v>0</v>
      </c>
      <c r="AJ537" s="445"/>
      <c r="AK537" s="578" t="str">
        <f t="shared" si="298"/>
        <v/>
      </c>
      <c r="AL537" s="435" t="str">
        <f t="shared" si="299"/>
        <v/>
      </c>
      <c r="AM537" s="463">
        <f t="shared" si="300"/>
        <v>0</v>
      </c>
      <c r="AN537" s="463" t="str">
        <f t="shared" si="301"/>
        <v/>
      </c>
      <c r="AO537" s="478" t="str">
        <f t="shared" si="302"/>
        <v/>
      </c>
      <c r="AP537" s="478" t="str">
        <f t="shared" si="303"/>
        <v/>
      </c>
      <c r="AQ537" s="478" t="str">
        <f t="shared" si="304"/>
        <v/>
      </c>
    </row>
    <row r="538" spans="1:43" s="477" customFormat="1" ht="41.25" customHeight="1">
      <c r="A538" s="487" t="s">
        <v>1997</v>
      </c>
      <c r="B538" s="500" t="s">
        <v>1582</v>
      </c>
      <c r="C538" s="503"/>
      <c r="D538" s="437"/>
      <c r="E538" s="437"/>
      <c r="F538" s="588" t="e">
        <f t="shared" si="326"/>
        <v>#DIV/0!</v>
      </c>
      <c r="G538" s="438"/>
      <c r="H538" s="438"/>
      <c r="I538" s="480" t="e">
        <f t="shared" si="327"/>
        <v>#DIV/0!</v>
      </c>
      <c r="J538" s="588"/>
      <c r="K538" s="588"/>
      <c r="L538" s="437"/>
      <c r="M538" s="437"/>
      <c r="N538" s="481"/>
      <c r="O538" s="481"/>
      <c r="P538" s="481"/>
      <c r="Q538" s="481"/>
      <c r="R538" s="481"/>
      <c r="S538" s="481"/>
      <c r="T538" s="481"/>
      <c r="U538" s="481"/>
      <c r="V538" s="481"/>
      <c r="W538" s="481"/>
      <c r="X538" s="482"/>
      <c r="Y538" s="483"/>
      <c r="Z538" s="483"/>
      <c r="AA538" s="483"/>
      <c r="AB538" s="483"/>
      <c r="AC538" s="483"/>
      <c r="AD538" s="483"/>
      <c r="AE538" s="483"/>
      <c r="AF538" s="483"/>
      <c r="AG538" s="484"/>
      <c r="AH538" s="436">
        <f t="shared" si="337"/>
        <v>0</v>
      </c>
      <c r="AJ538" s="445"/>
      <c r="AK538" s="578" t="str">
        <f t="shared" si="298"/>
        <v/>
      </c>
      <c r="AL538" s="435" t="str">
        <f t="shared" si="299"/>
        <v/>
      </c>
      <c r="AM538" s="463">
        <f t="shared" si="300"/>
        <v>0</v>
      </c>
      <c r="AN538" s="463" t="str">
        <f t="shared" si="301"/>
        <v/>
      </c>
      <c r="AO538" s="478" t="str">
        <f t="shared" si="302"/>
        <v/>
      </c>
      <c r="AP538" s="478" t="str">
        <f t="shared" si="303"/>
        <v/>
      </c>
      <c r="AQ538" s="478" t="str">
        <f t="shared" si="304"/>
        <v/>
      </c>
    </row>
    <row r="539" spans="1:43" s="477" customFormat="1" ht="41.25" customHeight="1">
      <c r="A539" s="487" t="s">
        <v>1998</v>
      </c>
      <c r="B539" s="500" t="s">
        <v>1573</v>
      </c>
      <c r="C539" s="503"/>
      <c r="D539" s="437"/>
      <c r="E539" s="437"/>
      <c r="F539" s="588" t="e">
        <f t="shared" si="326"/>
        <v>#DIV/0!</v>
      </c>
      <c r="G539" s="438"/>
      <c r="H539" s="438"/>
      <c r="I539" s="480" t="e">
        <f t="shared" si="327"/>
        <v>#DIV/0!</v>
      </c>
      <c r="J539" s="588"/>
      <c r="K539" s="588"/>
      <c r="L539" s="437"/>
      <c r="M539" s="437"/>
      <c r="N539" s="481"/>
      <c r="O539" s="481"/>
      <c r="P539" s="481"/>
      <c r="Q539" s="481"/>
      <c r="R539" s="481"/>
      <c r="S539" s="481"/>
      <c r="T539" s="481"/>
      <c r="U539" s="481"/>
      <c r="V539" s="481"/>
      <c r="W539" s="481"/>
      <c r="X539" s="482"/>
      <c r="Y539" s="483"/>
      <c r="Z539" s="483"/>
      <c r="AA539" s="483"/>
      <c r="AB539" s="483"/>
      <c r="AC539" s="483"/>
      <c r="AD539" s="483"/>
      <c r="AE539" s="483"/>
      <c r="AF539" s="483"/>
      <c r="AG539" s="484"/>
      <c r="AH539" s="436">
        <f t="shared" si="337"/>
        <v>0</v>
      </c>
      <c r="AJ539" s="445"/>
      <c r="AK539" s="578" t="str">
        <f t="shared" si="298"/>
        <v/>
      </c>
      <c r="AL539" s="435" t="str">
        <f t="shared" si="299"/>
        <v/>
      </c>
      <c r="AM539" s="463">
        <f t="shared" si="300"/>
        <v>0</v>
      </c>
      <c r="AN539" s="463" t="str">
        <f t="shared" si="301"/>
        <v/>
      </c>
      <c r="AO539" s="478" t="str">
        <f t="shared" si="302"/>
        <v/>
      </c>
      <c r="AP539" s="478" t="str">
        <f t="shared" si="303"/>
        <v/>
      </c>
      <c r="AQ539" s="478" t="str">
        <f t="shared" si="304"/>
        <v/>
      </c>
    </row>
    <row r="540" spans="1:43" s="477" customFormat="1" ht="41.25" customHeight="1">
      <c r="A540" s="487" t="s">
        <v>1999</v>
      </c>
      <c r="B540" s="500" t="s">
        <v>996</v>
      </c>
      <c r="C540" s="503"/>
      <c r="D540" s="437"/>
      <c r="E540" s="437"/>
      <c r="F540" s="588" t="e">
        <f t="shared" si="326"/>
        <v>#DIV/0!</v>
      </c>
      <c r="G540" s="438"/>
      <c r="H540" s="438"/>
      <c r="I540" s="480" t="e">
        <f t="shared" si="327"/>
        <v>#DIV/0!</v>
      </c>
      <c r="J540" s="588"/>
      <c r="K540" s="588"/>
      <c r="L540" s="437"/>
      <c r="M540" s="437"/>
      <c r="N540" s="481"/>
      <c r="O540" s="481"/>
      <c r="P540" s="481"/>
      <c r="Q540" s="481"/>
      <c r="R540" s="481"/>
      <c r="S540" s="481"/>
      <c r="T540" s="481"/>
      <c r="U540" s="481"/>
      <c r="V540" s="481"/>
      <c r="W540" s="481"/>
      <c r="X540" s="482"/>
      <c r="Y540" s="483"/>
      <c r="Z540" s="483"/>
      <c r="AA540" s="483"/>
      <c r="AB540" s="483"/>
      <c r="AC540" s="483"/>
      <c r="AD540" s="483"/>
      <c r="AE540" s="483"/>
      <c r="AF540" s="483"/>
      <c r="AG540" s="484"/>
      <c r="AH540" s="436">
        <f t="shared" si="337"/>
        <v>0</v>
      </c>
      <c r="AJ540" s="445"/>
      <c r="AK540" s="578" t="str">
        <f t="shared" si="298"/>
        <v/>
      </c>
      <c r="AL540" s="435" t="str">
        <f t="shared" si="299"/>
        <v/>
      </c>
      <c r="AM540" s="463">
        <f t="shared" si="300"/>
        <v>0</v>
      </c>
      <c r="AN540" s="463" t="str">
        <f t="shared" si="301"/>
        <v/>
      </c>
      <c r="AO540" s="478" t="str">
        <f t="shared" si="302"/>
        <v/>
      </c>
      <c r="AP540" s="478" t="str">
        <f t="shared" si="303"/>
        <v/>
      </c>
      <c r="AQ540" s="478" t="str">
        <f t="shared" si="304"/>
        <v/>
      </c>
    </row>
    <row r="541" spans="1:43" s="477" customFormat="1" ht="41.25" customHeight="1">
      <c r="A541" s="487" t="s">
        <v>2000</v>
      </c>
      <c r="B541" s="500" t="s">
        <v>1574</v>
      </c>
      <c r="C541" s="503"/>
      <c r="D541" s="437"/>
      <c r="E541" s="437"/>
      <c r="F541" s="588" t="e">
        <f t="shared" si="326"/>
        <v>#DIV/0!</v>
      </c>
      <c r="G541" s="438"/>
      <c r="H541" s="438"/>
      <c r="I541" s="480" t="e">
        <f t="shared" si="327"/>
        <v>#DIV/0!</v>
      </c>
      <c r="J541" s="588"/>
      <c r="K541" s="588"/>
      <c r="L541" s="437"/>
      <c r="M541" s="437"/>
      <c r="N541" s="481"/>
      <c r="O541" s="481"/>
      <c r="P541" s="481"/>
      <c r="Q541" s="481"/>
      <c r="R541" s="481"/>
      <c r="S541" s="481"/>
      <c r="T541" s="481"/>
      <c r="U541" s="481"/>
      <c r="V541" s="481"/>
      <c r="W541" s="481"/>
      <c r="X541" s="482"/>
      <c r="Y541" s="483"/>
      <c r="Z541" s="483"/>
      <c r="AA541" s="483"/>
      <c r="AB541" s="483"/>
      <c r="AC541" s="483"/>
      <c r="AD541" s="483"/>
      <c r="AE541" s="483"/>
      <c r="AF541" s="483"/>
      <c r="AG541" s="484"/>
      <c r="AH541" s="436">
        <f t="shared" si="337"/>
        <v>0</v>
      </c>
      <c r="AJ541" s="445"/>
      <c r="AK541" s="578" t="str">
        <f t="shared" si="298"/>
        <v/>
      </c>
      <c r="AL541" s="435" t="str">
        <f t="shared" si="299"/>
        <v/>
      </c>
      <c r="AM541" s="463">
        <f t="shared" si="300"/>
        <v>0</v>
      </c>
      <c r="AN541" s="463" t="str">
        <f t="shared" si="301"/>
        <v/>
      </c>
      <c r="AO541" s="478" t="str">
        <f t="shared" si="302"/>
        <v/>
      </c>
      <c r="AP541" s="478" t="str">
        <f t="shared" si="303"/>
        <v/>
      </c>
      <c r="AQ541" s="478" t="str">
        <f t="shared" si="304"/>
        <v/>
      </c>
    </row>
    <row r="542" spans="1:43" s="477" customFormat="1" ht="41.25" customHeight="1">
      <c r="A542" s="525" t="s">
        <v>2001</v>
      </c>
      <c r="B542" s="529" t="s">
        <v>1544</v>
      </c>
      <c r="C542" s="560"/>
      <c r="D542" s="587"/>
      <c r="E542" s="587"/>
      <c r="F542" s="590" t="e">
        <f t="shared" si="326"/>
        <v>#DIV/0!</v>
      </c>
      <c r="G542" s="589"/>
      <c r="H542" s="589"/>
      <c r="I542" s="489" t="e">
        <f t="shared" si="327"/>
        <v>#DIV/0!</v>
      </c>
      <c r="J542" s="590"/>
      <c r="K542" s="590"/>
      <c r="L542" s="587"/>
      <c r="M542" s="587"/>
      <c r="N542" s="490"/>
      <c r="O542" s="490"/>
      <c r="P542" s="490"/>
      <c r="Q542" s="490"/>
      <c r="R542" s="490"/>
      <c r="S542" s="490"/>
      <c r="T542" s="490"/>
      <c r="U542" s="490"/>
      <c r="V542" s="490"/>
      <c r="W542" s="490"/>
      <c r="X542" s="491"/>
      <c r="Y542" s="492"/>
      <c r="Z542" s="492"/>
      <c r="AA542" s="492"/>
      <c r="AB542" s="492"/>
      <c r="AC542" s="492"/>
      <c r="AD542" s="492"/>
      <c r="AE542" s="492"/>
      <c r="AF542" s="492"/>
      <c r="AG542" s="493"/>
      <c r="AH542" s="772">
        <f>SUM(AH543:AH547)</f>
        <v>0</v>
      </c>
      <c r="AJ542" s="445"/>
      <c r="AK542" s="578" t="str">
        <f t="shared" si="298"/>
        <v/>
      </c>
      <c r="AL542" s="435" t="str">
        <f t="shared" si="299"/>
        <v/>
      </c>
      <c r="AM542" s="463">
        <f t="shared" si="300"/>
        <v>0</v>
      </c>
      <c r="AN542" s="463" t="str">
        <f t="shared" si="301"/>
        <v/>
      </c>
      <c r="AO542" s="478" t="str">
        <f t="shared" si="302"/>
        <v/>
      </c>
      <c r="AP542" s="478" t="str">
        <f t="shared" si="303"/>
        <v/>
      </c>
      <c r="AQ542" s="478" t="str">
        <f t="shared" si="304"/>
        <v/>
      </c>
    </row>
    <row r="543" spans="1:43" s="477" customFormat="1" ht="41.25" customHeight="1">
      <c r="A543" s="487" t="s">
        <v>2949</v>
      </c>
      <c r="B543" s="500"/>
      <c r="C543" s="503"/>
      <c r="D543" s="437"/>
      <c r="E543" s="437"/>
      <c r="F543" s="588"/>
      <c r="G543" s="438"/>
      <c r="H543" s="438"/>
      <c r="I543" s="480"/>
      <c r="J543" s="588"/>
      <c r="K543" s="588"/>
      <c r="L543" s="437"/>
      <c r="M543" s="437"/>
      <c r="N543" s="481"/>
      <c r="O543" s="481"/>
      <c r="P543" s="481"/>
      <c r="Q543" s="481"/>
      <c r="R543" s="481"/>
      <c r="S543" s="481"/>
      <c r="T543" s="481"/>
      <c r="U543" s="481"/>
      <c r="V543" s="481"/>
      <c r="W543" s="481"/>
      <c r="X543" s="482"/>
      <c r="Y543" s="483"/>
      <c r="Z543" s="483"/>
      <c r="AA543" s="483"/>
      <c r="AB543" s="483"/>
      <c r="AC543" s="483"/>
      <c r="AD543" s="483"/>
      <c r="AE543" s="483"/>
      <c r="AF543" s="483"/>
      <c r="AG543" s="484"/>
      <c r="AH543" s="436">
        <f t="shared" ref="AH543:AH547" si="338">(L543*M543)/100000</f>
        <v>0</v>
      </c>
      <c r="AJ543" s="445"/>
      <c r="AK543" s="578"/>
      <c r="AL543" s="435"/>
      <c r="AM543" s="463"/>
      <c r="AN543" s="463"/>
      <c r="AO543" s="478"/>
      <c r="AP543" s="478"/>
      <c r="AQ543" s="478"/>
    </row>
    <row r="544" spans="1:43" s="477" customFormat="1" ht="41.25" customHeight="1">
      <c r="A544" s="487" t="s">
        <v>2950</v>
      </c>
      <c r="B544" s="500"/>
      <c r="C544" s="503"/>
      <c r="D544" s="437"/>
      <c r="E544" s="437"/>
      <c r="F544" s="588"/>
      <c r="G544" s="438"/>
      <c r="H544" s="438"/>
      <c r="I544" s="480"/>
      <c r="J544" s="588"/>
      <c r="K544" s="588"/>
      <c r="L544" s="437"/>
      <c r="M544" s="437"/>
      <c r="N544" s="481"/>
      <c r="O544" s="481"/>
      <c r="P544" s="481"/>
      <c r="Q544" s="481"/>
      <c r="R544" s="481"/>
      <c r="S544" s="481"/>
      <c r="T544" s="481"/>
      <c r="U544" s="481"/>
      <c r="V544" s="481"/>
      <c r="W544" s="481"/>
      <c r="X544" s="482"/>
      <c r="Y544" s="483"/>
      <c r="Z544" s="483"/>
      <c r="AA544" s="483"/>
      <c r="AB544" s="483"/>
      <c r="AC544" s="483"/>
      <c r="AD544" s="483"/>
      <c r="AE544" s="483"/>
      <c r="AF544" s="483"/>
      <c r="AG544" s="484"/>
      <c r="AH544" s="436">
        <f t="shared" si="338"/>
        <v>0</v>
      </c>
      <c r="AJ544" s="445"/>
      <c r="AK544" s="578"/>
      <c r="AL544" s="435"/>
      <c r="AM544" s="463"/>
      <c r="AN544" s="463"/>
      <c r="AO544" s="478"/>
      <c r="AP544" s="478"/>
      <c r="AQ544" s="478"/>
    </row>
    <row r="545" spans="1:43" s="477" customFormat="1" ht="41.25" customHeight="1">
      <c r="A545" s="487" t="s">
        <v>2951</v>
      </c>
      <c r="B545" s="500"/>
      <c r="C545" s="503"/>
      <c r="D545" s="437"/>
      <c r="E545" s="437"/>
      <c r="F545" s="588"/>
      <c r="G545" s="438"/>
      <c r="H545" s="438"/>
      <c r="I545" s="480"/>
      <c r="J545" s="588"/>
      <c r="K545" s="588"/>
      <c r="L545" s="437"/>
      <c r="M545" s="437"/>
      <c r="N545" s="481"/>
      <c r="O545" s="481"/>
      <c r="P545" s="481"/>
      <c r="Q545" s="481"/>
      <c r="R545" s="481"/>
      <c r="S545" s="481"/>
      <c r="T545" s="481"/>
      <c r="U545" s="481"/>
      <c r="V545" s="481"/>
      <c r="W545" s="481"/>
      <c r="X545" s="482"/>
      <c r="Y545" s="483"/>
      <c r="Z545" s="483"/>
      <c r="AA545" s="483"/>
      <c r="AB545" s="483"/>
      <c r="AC545" s="483"/>
      <c r="AD545" s="483"/>
      <c r="AE545" s="483"/>
      <c r="AF545" s="483"/>
      <c r="AG545" s="484"/>
      <c r="AH545" s="436">
        <f t="shared" si="338"/>
        <v>0</v>
      </c>
      <c r="AJ545" s="445"/>
      <c r="AK545" s="578"/>
      <c r="AL545" s="435"/>
      <c r="AM545" s="463"/>
      <c r="AN545" s="463"/>
      <c r="AO545" s="478"/>
      <c r="AP545" s="478"/>
      <c r="AQ545" s="478"/>
    </row>
    <row r="546" spans="1:43" s="477" customFormat="1" ht="41.25" customHeight="1">
      <c r="A546" s="487" t="s">
        <v>2952</v>
      </c>
      <c r="B546" s="500"/>
      <c r="C546" s="503"/>
      <c r="D546" s="437"/>
      <c r="E546" s="437"/>
      <c r="F546" s="588"/>
      <c r="G546" s="438"/>
      <c r="H546" s="438"/>
      <c r="I546" s="480"/>
      <c r="J546" s="588"/>
      <c r="K546" s="588"/>
      <c r="L546" s="437"/>
      <c r="M546" s="437"/>
      <c r="N546" s="481"/>
      <c r="O546" s="481"/>
      <c r="P546" s="481"/>
      <c r="Q546" s="481"/>
      <c r="R546" s="481"/>
      <c r="S546" s="481"/>
      <c r="T546" s="481"/>
      <c r="U546" s="481"/>
      <c r="V546" s="481"/>
      <c r="W546" s="481"/>
      <c r="X546" s="482"/>
      <c r="Y546" s="483"/>
      <c r="Z546" s="483"/>
      <c r="AA546" s="483"/>
      <c r="AB546" s="483"/>
      <c r="AC546" s="483"/>
      <c r="AD546" s="483"/>
      <c r="AE546" s="483"/>
      <c r="AF546" s="483"/>
      <c r="AG546" s="484"/>
      <c r="AH546" s="436">
        <f t="shared" si="338"/>
        <v>0</v>
      </c>
      <c r="AJ546" s="445"/>
      <c r="AK546" s="578"/>
      <c r="AL546" s="435"/>
      <c r="AM546" s="463"/>
      <c r="AN546" s="463"/>
      <c r="AO546" s="478"/>
      <c r="AP546" s="478"/>
      <c r="AQ546" s="478"/>
    </row>
    <row r="547" spans="1:43" s="477" customFormat="1" ht="41.25" customHeight="1">
      <c r="A547" s="487" t="s">
        <v>2953</v>
      </c>
      <c r="B547" s="500"/>
      <c r="C547" s="503"/>
      <c r="D547" s="437"/>
      <c r="E547" s="437"/>
      <c r="F547" s="588"/>
      <c r="G547" s="438"/>
      <c r="H547" s="438"/>
      <c r="I547" s="480"/>
      <c r="J547" s="588"/>
      <c r="K547" s="588"/>
      <c r="L547" s="437"/>
      <c r="M547" s="437"/>
      <c r="N547" s="481"/>
      <c r="O547" s="481"/>
      <c r="P547" s="481"/>
      <c r="Q547" s="481"/>
      <c r="R547" s="481"/>
      <c r="S547" s="481"/>
      <c r="T547" s="481"/>
      <c r="U547" s="481"/>
      <c r="V547" s="481"/>
      <c r="W547" s="481"/>
      <c r="X547" s="482"/>
      <c r="Y547" s="483"/>
      <c r="Z547" s="483"/>
      <c r="AA547" s="483"/>
      <c r="AB547" s="483"/>
      <c r="AC547" s="483"/>
      <c r="AD547" s="483"/>
      <c r="AE547" s="483"/>
      <c r="AF547" s="483"/>
      <c r="AG547" s="484"/>
      <c r="AH547" s="436">
        <f t="shared" si="338"/>
        <v>0</v>
      </c>
      <c r="AJ547" s="445"/>
      <c r="AK547" s="578"/>
      <c r="AL547" s="435"/>
      <c r="AM547" s="463"/>
      <c r="AN547" s="463"/>
      <c r="AO547" s="478"/>
      <c r="AP547" s="478"/>
      <c r="AQ547" s="478"/>
    </row>
    <row r="548" spans="1:43" s="477" customFormat="1" ht="41.25" customHeight="1">
      <c r="A548" s="525" t="s">
        <v>453</v>
      </c>
      <c r="B548" s="524" t="s">
        <v>454</v>
      </c>
      <c r="C548" s="447"/>
      <c r="D548" s="587">
        <f>SUM(D549:D553)</f>
        <v>0</v>
      </c>
      <c r="E548" s="587">
        <f>SUM(E549:E553)</f>
        <v>0</v>
      </c>
      <c r="F548" s="590" t="e">
        <f t="shared" si="326"/>
        <v>#DIV/0!</v>
      </c>
      <c r="G548" s="589">
        <f t="shared" ref="G548:H548" si="339">SUM(G549:G553)</f>
        <v>0</v>
      </c>
      <c r="H548" s="589">
        <f t="shared" si="339"/>
        <v>0</v>
      </c>
      <c r="I548" s="489" t="e">
        <f t="shared" si="327"/>
        <v>#DIV/0!</v>
      </c>
      <c r="J548" s="590"/>
      <c r="K548" s="590"/>
      <c r="L548" s="479">
        <f t="shared" ref="L548:M548" si="340">SUM(L549:L553)</f>
        <v>0</v>
      </c>
      <c r="M548" s="479">
        <f t="shared" si="340"/>
        <v>0</v>
      </c>
      <c r="N548" s="490"/>
      <c r="O548" s="490"/>
      <c r="P548" s="490"/>
      <c r="Q548" s="490"/>
      <c r="R548" s="490"/>
      <c r="S548" s="490"/>
      <c r="T548" s="490"/>
      <c r="U548" s="490"/>
      <c r="V548" s="490"/>
      <c r="W548" s="490"/>
      <c r="X548" s="491"/>
      <c r="Y548" s="492"/>
      <c r="Z548" s="492"/>
      <c r="AA548" s="492"/>
      <c r="AB548" s="492"/>
      <c r="AC548" s="492"/>
      <c r="AD548" s="492"/>
      <c r="AE548" s="492"/>
      <c r="AF548" s="492"/>
      <c r="AG548" s="493"/>
      <c r="AH548" s="519">
        <f>SUM(AH549:AH553)</f>
        <v>0</v>
      </c>
      <c r="AJ548" s="445"/>
      <c r="AK548" s="578" t="str">
        <f t="shared" si="298"/>
        <v/>
      </c>
      <c r="AL548" s="435" t="str">
        <f t="shared" si="299"/>
        <v/>
      </c>
      <c r="AM548" s="463">
        <f t="shared" si="300"/>
        <v>0</v>
      </c>
      <c r="AN548" s="463" t="str">
        <f t="shared" si="301"/>
        <v/>
      </c>
      <c r="AO548" s="478" t="str">
        <f t="shared" si="302"/>
        <v/>
      </c>
      <c r="AP548" s="478" t="str">
        <f t="shared" si="303"/>
        <v/>
      </c>
      <c r="AQ548" s="478" t="str">
        <f t="shared" si="304"/>
        <v/>
      </c>
    </row>
    <row r="549" spans="1:43" s="477" customFormat="1" ht="41.25" customHeight="1">
      <c r="A549" s="487" t="s">
        <v>2263</v>
      </c>
      <c r="B549" s="446" t="s">
        <v>2264</v>
      </c>
      <c r="C549" s="447"/>
      <c r="D549" s="437"/>
      <c r="E549" s="437"/>
      <c r="F549" s="588"/>
      <c r="G549" s="438"/>
      <c r="H549" s="438"/>
      <c r="I549" s="480"/>
      <c r="J549" s="588"/>
      <c r="K549" s="588"/>
      <c r="L549" s="437"/>
      <c r="M549" s="437"/>
      <c r="N549" s="481"/>
      <c r="O549" s="481"/>
      <c r="P549" s="481"/>
      <c r="Q549" s="481"/>
      <c r="R549" s="481"/>
      <c r="S549" s="481"/>
      <c r="T549" s="481"/>
      <c r="U549" s="481"/>
      <c r="V549" s="481"/>
      <c r="W549" s="481"/>
      <c r="X549" s="482"/>
      <c r="Y549" s="483"/>
      <c r="Z549" s="483"/>
      <c r="AA549" s="483"/>
      <c r="AB549" s="483"/>
      <c r="AC549" s="483"/>
      <c r="AD549" s="483"/>
      <c r="AE549" s="483"/>
      <c r="AF549" s="483"/>
      <c r="AG549" s="484"/>
      <c r="AH549" s="436">
        <f t="shared" ref="AH549:AH555" si="341">(L549*M549)/100000</f>
        <v>0</v>
      </c>
      <c r="AJ549" s="445"/>
      <c r="AK549" s="578" t="str">
        <f t="shared" si="298"/>
        <v/>
      </c>
      <c r="AL549" s="435" t="str">
        <f t="shared" si="299"/>
        <v/>
      </c>
      <c r="AM549" s="463">
        <f t="shared" si="300"/>
        <v>0</v>
      </c>
      <c r="AN549" s="463" t="str">
        <f t="shared" si="301"/>
        <v/>
      </c>
      <c r="AO549" s="478" t="str">
        <f t="shared" si="302"/>
        <v/>
      </c>
      <c r="AP549" s="478" t="str">
        <f t="shared" si="303"/>
        <v/>
      </c>
      <c r="AQ549" s="478" t="str">
        <f t="shared" si="304"/>
        <v/>
      </c>
    </row>
    <row r="550" spans="1:43" s="477" customFormat="1" ht="41.25" customHeight="1">
      <c r="A550" s="487" t="s">
        <v>2265</v>
      </c>
      <c r="B550" s="457"/>
      <c r="C550" s="447"/>
      <c r="D550" s="437"/>
      <c r="E550" s="437"/>
      <c r="F550" s="588"/>
      <c r="G550" s="438"/>
      <c r="H550" s="438"/>
      <c r="I550" s="480"/>
      <c r="J550" s="588"/>
      <c r="K550" s="588"/>
      <c r="L550" s="437"/>
      <c r="M550" s="437"/>
      <c r="N550" s="481"/>
      <c r="O550" s="481"/>
      <c r="P550" s="481"/>
      <c r="Q550" s="481"/>
      <c r="R550" s="481"/>
      <c r="S550" s="481"/>
      <c r="T550" s="481"/>
      <c r="U550" s="481"/>
      <c r="V550" s="481"/>
      <c r="W550" s="481"/>
      <c r="X550" s="482"/>
      <c r="Y550" s="483"/>
      <c r="Z550" s="483"/>
      <c r="AA550" s="483"/>
      <c r="AB550" s="483"/>
      <c r="AC550" s="483"/>
      <c r="AD550" s="483"/>
      <c r="AE550" s="483"/>
      <c r="AF550" s="483"/>
      <c r="AG550" s="484"/>
      <c r="AH550" s="436">
        <f t="shared" si="341"/>
        <v>0</v>
      </c>
      <c r="AJ550" s="445"/>
      <c r="AK550" s="578" t="str">
        <f t="shared" si="298"/>
        <v/>
      </c>
      <c r="AL550" s="435" t="str">
        <f t="shared" si="299"/>
        <v/>
      </c>
      <c r="AM550" s="463">
        <f t="shared" si="300"/>
        <v>0</v>
      </c>
      <c r="AN550" s="463" t="str">
        <f t="shared" si="301"/>
        <v/>
      </c>
      <c r="AO550" s="478" t="str">
        <f t="shared" si="302"/>
        <v/>
      </c>
      <c r="AP550" s="478" t="str">
        <f t="shared" si="303"/>
        <v/>
      </c>
      <c r="AQ550" s="478" t="str">
        <f t="shared" si="304"/>
        <v/>
      </c>
    </row>
    <row r="551" spans="1:43" s="477" customFormat="1" ht="41.25" customHeight="1">
      <c r="A551" s="487" t="s">
        <v>2266</v>
      </c>
      <c r="B551" s="457"/>
      <c r="C551" s="447"/>
      <c r="D551" s="437"/>
      <c r="E551" s="437"/>
      <c r="F551" s="588"/>
      <c r="G551" s="438"/>
      <c r="H551" s="438"/>
      <c r="I551" s="480"/>
      <c r="J551" s="588"/>
      <c r="K551" s="588"/>
      <c r="L551" s="437"/>
      <c r="M551" s="437"/>
      <c r="N551" s="481"/>
      <c r="O551" s="481"/>
      <c r="P551" s="481"/>
      <c r="Q551" s="481"/>
      <c r="R551" s="481"/>
      <c r="S551" s="481"/>
      <c r="T551" s="481"/>
      <c r="U551" s="481"/>
      <c r="V551" s="481"/>
      <c r="W551" s="481"/>
      <c r="X551" s="482"/>
      <c r="Y551" s="483"/>
      <c r="Z551" s="483"/>
      <c r="AA551" s="483"/>
      <c r="AB551" s="483"/>
      <c r="AC551" s="483"/>
      <c r="AD551" s="483"/>
      <c r="AE551" s="483"/>
      <c r="AF551" s="483"/>
      <c r="AG551" s="484"/>
      <c r="AH551" s="436">
        <f t="shared" si="341"/>
        <v>0</v>
      </c>
      <c r="AJ551" s="445"/>
      <c r="AK551" s="578" t="str">
        <f t="shared" si="298"/>
        <v/>
      </c>
      <c r="AL551" s="435" t="str">
        <f t="shared" si="299"/>
        <v/>
      </c>
      <c r="AM551" s="463">
        <f t="shared" si="300"/>
        <v>0</v>
      </c>
      <c r="AN551" s="463" t="str">
        <f t="shared" si="301"/>
        <v/>
      </c>
      <c r="AO551" s="478" t="str">
        <f t="shared" si="302"/>
        <v/>
      </c>
      <c r="AP551" s="478" t="str">
        <f t="shared" si="303"/>
        <v/>
      </c>
      <c r="AQ551" s="478" t="str">
        <f t="shared" si="304"/>
        <v/>
      </c>
    </row>
    <row r="552" spans="1:43" s="477" customFormat="1" ht="41.25" customHeight="1">
      <c r="A552" s="487" t="s">
        <v>2267</v>
      </c>
      <c r="B552" s="457"/>
      <c r="C552" s="447"/>
      <c r="D552" s="437"/>
      <c r="E552" s="437"/>
      <c r="F552" s="588"/>
      <c r="G552" s="438"/>
      <c r="H552" s="438"/>
      <c r="I552" s="480"/>
      <c r="J552" s="588"/>
      <c r="K552" s="588"/>
      <c r="L552" s="437"/>
      <c r="M552" s="437"/>
      <c r="N552" s="481"/>
      <c r="O552" s="481"/>
      <c r="P552" s="481"/>
      <c r="Q552" s="481"/>
      <c r="R552" s="481"/>
      <c r="S552" s="481"/>
      <c r="T552" s="481"/>
      <c r="U552" s="481"/>
      <c r="V552" s="481"/>
      <c r="W552" s="481"/>
      <c r="X552" s="482"/>
      <c r="Y552" s="483"/>
      <c r="Z552" s="483"/>
      <c r="AA552" s="483"/>
      <c r="AB552" s="483"/>
      <c r="AC552" s="483"/>
      <c r="AD552" s="483"/>
      <c r="AE552" s="483"/>
      <c r="AF552" s="483"/>
      <c r="AG552" s="484"/>
      <c r="AH552" s="436">
        <f t="shared" si="341"/>
        <v>0</v>
      </c>
      <c r="AJ552" s="445"/>
      <c r="AK552" s="578"/>
      <c r="AL552" s="435"/>
      <c r="AM552" s="463"/>
      <c r="AN552" s="463"/>
      <c r="AO552" s="478"/>
      <c r="AP552" s="478"/>
      <c r="AQ552" s="478"/>
    </row>
    <row r="553" spans="1:43" s="477" customFormat="1" ht="41.25" customHeight="1">
      <c r="A553" s="487" t="s">
        <v>2954</v>
      </c>
      <c r="B553" s="457"/>
      <c r="C553" s="447"/>
      <c r="D553" s="437"/>
      <c r="E553" s="437"/>
      <c r="F553" s="588"/>
      <c r="G553" s="438"/>
      <c r="H553" s="438"/>
      <c r="I553" s="480"/>
      <c r="J553" s="588"/>
      <c r="K553" s="588"/>
      <c r="L553" s="437"/>
      <c r="M553" s="437"/>
      <c r="N553" s="481"/>
      <c r="O553" s="481"/>
      <c r="P553" s="481"/>
      <c r="Q553" s="481"/>
      <c r="R553" s="481"/>
      <c r="S553" s="481"/>
      <c r="T553" s="481"/>
      <c r="U553" s="481"/>
      <c r="V553" s="481"/>
      <c r="W553" s="481"/>
      <c r="X553" s="482"/>
      <c r="Y553" s="483"/>
      <c r="Z553" s="483"/>
      <c r="AA553" s="483"/>
      <c r="AB553" s="483"/>
      <c r="AC553" s="483"/>
      <c r="AD553" s="483"/>
      <c r="AE553" s="483"/>
      <c r="AF553" s="483"/>
      <c r="AG553" s="484"/>
      <c r="AH553" s="436">
        <f t="shared" si="341"/>
        <v>0</v>
      </c>
      <c r="AJ553" s="445"/>
      <c r="AK553" s="578" t="str">
        <f t="shared" si="298"/>
        <v/>
      </c>
      <c r="AL553" s="435" t="str">
        <f t="shared" si="299"/>
        <v/>
      </c>
      <c r="AM553" s="463">
        <f t="shared" si="300"/>
        <v>0</v>
      </c>
      <c r="AN553" s="463" t="str">
        <f t="shared" si="301"/>
        <v/>
      </c>
      <c r="AO553" s="478" t="str">
        <f t="shared" si="302"/>
        <v/>
      </c>
      <c r="AP553" s="478" t="str">
        <f t="shared" si="303"/>
        <v/>
      </c>
      <c r="AQ553" s="478" t="str">
        <f t="shared" si="304"/>
        <v/>
      </c>
    </row>
    <row r="554" spans="1:43" s="477" customFormat="1" ht="41.25" customHeight="1">
      <c r="A554" s="487" t="s">
        <v>455</v>
      </c>
      <c r="B554" s="446" t="s">
        <v>456</v>
      </c>
      <c r="C554" s="447"/>
      <c r="D554" s="437"/>
      <c r="E554" s="437"/>
      <c r="F554" s="588" t="e">
        <f t="shared" si="326"/>
        <v>#DIV/0!</v>
      </c>
      <c r="G554" s="438"/>
      <c r="H554" s="438"/>
      <c r="I554" s="480" t="e">
        <f t="shared" si="327"/>
        <v>#DIV/0!</v>
      </c>
      <c r="J554" s="588"/>
      <c r="K554" s="588"/>
      <c r="L554" s="437"/>
      <c r="M554" s="437"/>
      <c r="N554" s="481"/>
      <c r="O554" s="481"/>
      <c r="P554" s="481"/>
      <c r="Q554" s="481"/>
      <c r="R554" s="481"/>
      <c r="S554" s="481"/>
      <c r="T554" s="481"/>
      <c r="U554" s="481"/>
      <c r="V554" s="481"/>
      <c r="W554" s="481"/>
      <c r="X554" s="482"/>
      <c r="Y554" s="483"/>
      <c r="Z554" s="483"/>
      <c r="AA554" s="483"/>
      <c r="AB554" s="483"/>
      <c r="AC554" s="483"/>
      <c r="AD554" s="483"/>
      <c r="AE554" s="483"/>
      <c r="AF554" s="483"/>
      <c r="AG554" s="484"/>
      <c r="AH554" s="436">
        <f t="shared" si="341"/>
        <v>0</v>
      </c>
      <c r="AJ554" s="445"/>
      <c r="AK554" s="578" t="str">
        <f t="shared" si="298"/>
        <v/>
      </c>
      <c r="AL554" s="435" t="str">
        <f t="shared" si="299"/>
        <v/>
      </c>
      <c r="AM554" s="463">
        <f t="shared" si="300"/>
        <v>0</v>
      </c>
      <c r="AN554" s="463" t="str">
        <f t="shared" si="301"/>
        <v/>
      </c>
      <c r="AO554" s="478" t="str">
        <f t="shared" si="302"/>
        <v/>
      </c>
      <c r="AP554" s="478" t="str">
        <f t="shared" si="303"/>
        <v/>
      </c>
      <c r="AQ554" s="478" t="str">
        <f t="shared" si="304"/>
        <v/>
      </c>
    </row>
    <row r="555" spans="1:43" s="477" customFormat="1" ht="41.25" customHeight="1">
      <c r="A555" s="487" t="s">
        <v>457</v>
      </c>
      <c r="B555" s="446" t="s">
        <v>458</v>
      </c>
      <c r="C555" s="447"/>
      <c r="D555" s="437"/>
      <c r="E555" s="437"/>
      <c r="F555" s="588" t="e">
        <f t="shared" si="326"/>
        <v>#DIV/0!</v>
      </c>
      <c r="G555" s="438"/>
      <c r="H555" s="438"/>
      <c r="I555" s="480" t="e">
        <f t="shared" si="327"/>
        <v>#DIV/0!</v>
      </c>
      <c r="J555" s="588"/>
      <c r="K555" s="588"/>
      <c r="L555" s="437"/>
      <c r="M555" s="437"/>
      <c r="N555" s="481"/>
      <c r="O555" s="481"/>
      <c r="P555" s="481"/>
      <c r="Q555" s="481"/>
      <c r="R555" s="481"/>
      <c r="S555" s="481"/>
      <c r="T555" s="481"/>
      <c r="U555" s="481"/>
      <c r="V555" s="481"/>
      <c r="W555" s="481"/>
      <c r="X555" s="482"/>
      <c r="Y555" s="483"/>
      <c r="Z555" s="483"/>
      <c r="AA555" s="483"/>
      <c r="AB555" s="483"/>
      <c r="AC555" s="483"/>
      <c r="AD555" s="483"/>
      <c r="AE555" s="483"/>
      <c r="AF555" s="483"/>
      <c r="AG555" s="484"/>
      <c r="AH555" s="436">
        <f t="shared" si="341"/>
        <v>0</v>
      </c>
      <c r="AJ555" s="445"/>
      <c r="AK555" s="578" t="str">
        <f t="shared" si="298"/>
        <v/>
      </c>
      <c r="AL555" s="435" t="str">
        <f t="shared" si="299"/>
        <v/>
      </c>
      <c r="AM555" s="463">
        <f t="shared" si="300"/>
        <v>0</v>
      </c>
      <c r="AN555" s="463" t="str">
        <f t="shared" si="301"/>
        <v/>
      </c>
      <c r="AO555" s="478" t="str">
        <f t="shared" si="302"/>
        <v/>
      </c>
      <c r="AP555" s="478" t="str">
        <f t="shared" si="303"/>
        <v/>
      </c>
      <c r="AQ555" s="478" t="str">
        <f t="shared" si="304"/>
        <v/>
      </c>
    </row>
    <row r="556" spans="1:43" s="477" customFormat="1" ht="41.25" customHeight="1">
      <c r="A556" s="525" t="s">
        <v>459</v>
      </c>
      <c r="B556" s="531" t="s">
        <v>1513</v>
      </c>
      <c r="C556" s="448"/>
      <c r="D556" s="587">
        <f>SUM(D557:D560)</f>
        <v>0</v>
      </c>
      <c r="E556" s="587">
        <f>SUM(E557:E560)</f>
        <v>0</v>
      </c>
      <c r="F556" s="588" t="e">
        <f t="shared" si="326"/>
        <v>#DIV/0!</v>
      </c>
      <c r="G556" s="589">
        <f t="shared" ref="G556:H556" si="342">SUM(G557:G560)</f>
        <v>0</v>
      </c>
      <c r="H556" s="589">
        <f t="shared" si="342"/>
        <v>0</v>
      </c>
      <c r="I556" s="480" t="e">
        <f t="shared" si="327"/>
        <v>#DIV/0!</v>
      </c>
      <c r="J556" s="590"/>
      <c r="K556" s="590"/>
      <c r="L556" s="479">
        <f t="shared" ref="L556:M556" si="343">SUM(L557:L560)</f>
        <v>0</v>
      </c>
      <c r="M556" s="479">
        <f t="shared" si="343"/>
        <v>0</v>
      </c>
      <c r="N556" s="481"/>
      <c r="O556" s="481"/>
      <c r="P556" s="481"/>
      <c r="Q556" s="481"/>
      <c r="R556" s="481"/>
      <c r="S556" s="481"/>
      <c r="T556" s="481"/>
      <c r="U556" s="481"/>
      <c r="V556" s="481"/>
      <c r="W556" s="481"/>
      <c r="X556" s="482"/>
      <c r="Y556" s="483"/>
      <c r="Z556" s="483"/>
      <c r="AA556" s="483"/>
      <c r="AB556" s="483"/>
      <c r="AC556" s="483"/>
      <c r="AD556" s="483"/>
      <c r="AE556" s="483"/>
      <c r="AF556" s="483"/>
      <c r="AG556" s="484"/>
      <c r="AH556" s="519">
        <f>SUM(AH557:AH560)</f>
        <v>0</v>
      </c>
      <c r="AJ556" s="445"/>
      <c r="AK556" s="578" t="str">
        <f t="shared" si="298"/>
        <v/>
      </c>
      <c r="AL556" s="435" t="str">
        <f t="shared" si="299"/>
        <v/>
      </c>
      <c r="AM556" s="463">
        <f t="shared" si="300"/>
        <v>0</v>
      </c>
      <c r="AN556" s="463" t="str">
        <f t="shared" si="301"/>
        <v/>
      </c>
      <c r="AO556" s="478" t="str">
        <f t="shared" si="302"/>
        <v/>
      </c>
      <c r="AP556" s="478" t="str">
        <f t="shared" si="303"/>
        <v/>
      </c>
      <c r="AQ556" s="478" t="str">
        <f t="shared" si="304"/>
        <v/>
      </c>
    </row>
    <row r="557" spans="1:43" s="477" customFormat="1" ht="41.25" customHeight="1">
      <c r="A557" s="487" t="s">
        <v>2002</v>
      </c>
      <c r="B557" s="446" t="s">
        <v>1847</v>
      </c>
      <c r="C557" s="447"/>
      <c r="D557" s="437"/>
      <c r="E557" s="437"/>
      <c r="F557" s="588" t="e">
        <f t="shared" si="326"/>
        <v>#DIV/0!</v>
      </c>
      <c r="G557" s="438"/>
      <c r="H557" s="438"/>
      <c r="I557" s="480" t="e">
        <f t="shared" si="327"/>
        <v>#DIV/0!</v>
      </c>
      <c r="J557" s="588"/>
      <c r="K557" s="588"/>
      <c r="L557" s="437"/>
      <c r="M557" s="437"/>
      <c r="N557" s="481"/>
      <c r="O557" s="481"/>
      <c r="P557" s="481"/>
      <c r="Q557" s="481"/>
      <c r="R557" s="481"/>
      <c r="S557" s="481"/>
      <c r="T557" s="481"/>
      <c r="U557" s="481"/>
      <c r="V557" s="481"/>
      <c r="W557" s="481"/>
      <c r="X557" s="482"/>
      <c r="Y557" s="483"/>
      <c r="Z557" s="483"/>
      <c r="AA557" s="483"/>
      <c r="AB557" s="483"/>
      <c r="AC557" s="483"/>
      <c r="AD557" s="483"/>
      <c r="AE557" s="483"/>
      <c r="AF557" s="483"/>
      <c r="AG557" s="484"/>
      <c r="AH557" s="436">
        <f t="shared" ref="AH557:AH559" si="344">(L557*M557)/100000</f>
        <v>0</v>
      </c>
      <c r="AJ557" s="445"/>
      <c r="AK557" s="578" t="str">
        <f t="shared" si="298"/>
        <v/>
      </c>
      <c r="AL557" s="435" t="str">
        <f t="shared" si="299"/>
        <v/>
      </c>
      <c r="AM557" s="463">
        <f t="shared" si="300"/>
        <v>0</v>
      </c>
      <c r="AN557" s="463" t="str">
        <f t="shared" si="301"/>
        <v/>
      </c>
      <c r="AO557" s="478" t="str">
        <f t="shared" si="302"/>
        <v/>
      </c>
      <c r="AP557" s="478" t="str">
        <f t="shared" si="303"/>
        <v/>
      </c>
      <c r="AQ557" s="478" t="str">
        <f t="shared" si="304"/>
        <v/>
      </c>
    </row>
    <row r="558" spans="1:43" s="477" customFormat="1" ht="41.25" customHeight="1">
      <c r="A558" s="487" t="s">
        <v>2003</v>
      </c>
      <c r="B558" s="446" t="s">
        <v>1848</v>
      </c>
      <c r="C558" s="447"/>
      <c r="D558" s="437"/>
      <c r="E558" s="437"/>
      <c r="F558" s="588" t="e">
        <f t="shared" si="326"/>
        <v>#DIV/0!</v>
      </c>
      <c r="G558" s="438"/>
      <c r="H558" s="438"/>
      <c r="I558" s="480" t="e">
        <f t="shared" si="327"/>
        <v>#DIV/0!</v>
      </c>
      <c r="J558" s="588"/>
      <c r="K558" s="588"/>
      <c r="L558" s="437"/>
      <c r="M558" s="437"/>
      <c r="N558" s="481"/>
      <c r="O558" s="481"/>
      <c r="P558" s="481"/>
      <c r="Q558" s="481"/>
      <c r="R558" s="481"/>
      <c r="S558" s="481"/>
      <c r="T558" s="481"/>
      <c r="U558" s="481"/>
      <c r="V558" s="481"/>
      <c r="W558" s="481"/>
      <c r="X558" s="482"/>
      <c r="Y558" s="483"/>
      <c r="Z558" s="483"/>
      <c r="AA558" s="483"/>
      <c r="AB558" s="483"/>
      <c r="AC558" s="483"/>
      <c r="AD558" s="483"/>
      <c r="AE558" s="483"/>
      <c r="AF558" s="483"/>
      <c r="AG558" s="484"/>
      <c r="AH558" s="436">
        <f t="shared" si="344"/>
        <v>0</v>
      </c>
      <c r="AJ558" s="445"/>
      <c r="AK558" s="578" t="str">
        <f t="shared" si="298"/>
        <v/>
      </c>
      <c r="AL558" s="435" t="str">
        <f t="shared" si="299"/>
        <v/>
      </c>
      <c r="AM558" s="463">
        <f t="shared" si="300"/>
        <v>0</v>
      </c>
      <c r="AN558" s="463" t="str">
        <f t="shared" si="301"/>
        <v/>
      </c>
      <c r="AO558" s="478" t="str">
        <f t="shared" si="302"/>
        <v/>
      </c>
      <c r="AP558" s="478" t="str">
        <f t="shared" si="303"/>
        <v/>
      </c>
      <c r="AQ558" s="478" t="str">
        <f t="shared" si="304"/>
        <v/>
      </c>
    </row>
    <row r="559" spans="1:43" s="477" customFormat="1" ht="41.25" customHeight="1">
      <c r="A559" s="487" t="s">
        <v>2004</v>
      </c>
      <c r="B559" s="446" t="s">
        <v>1849</v>
      </c>
      <c r="C559" s="447"/>
      <c r="D559" s="437"/>
      <c r="E559" s="437"/>
      <c r="F559" s="588" t="e">
        <f t="shared" si="326"/>
        <v>#DIV/0!</v>
      </c>
      <c r="G559" s="438"/>
      <c r="H559" s="438"/>
      <c r="I559" s="480" t="e">
        <f t="shared" si="327"/>
        <v>#DIV/0!</v>
      </c>
      <c r="J559" s="588"/>
      <c r="K559" s="588"/>
      <c r="L559" s="437"/>
      <c r="M559" s="437"/>
      <c r="N559" s="481"/>
      <c r="O559" s="481"/>
      <c r="P559" s="481"/>
      <c r="Q559" s="481"/>
      <c r="R559" s="481"/>
      <c r="S559" s="481"/>
      <c r="T559" s="481"/>
      <c r="U559" s="481"/>
      <c r="V559" s="481"/>
      <c r="W559" s="481"/>
      <c r="X559" s="482"/>
      <c r="Y559" s="483"/>
      <c r="Z559" s="483"/>
      <c r="AA559" s="483"/>
      <c r="AB559" s="483"/>
      <c r="AC559" s="483"/>
      <c r="AD559" s="483"/>
      <c r="AE559" s="483"/>
      <c r="AF559" s="483"/>
      <c r="AG559" s="484"/>
      <c r="AH559" s="436">
        <f t="shared" si="344"/>
        <v>0</v>
      </c>
      <c r="AJ559" s="445"/>
      <c r="AK559" s="578" t="str">
        <f t="shared" si="298"/>
        <v/>
      </c>
      <c r="AL559" s="435" t="str">
        <f t="shared" si="299"/>
        <v/>
      </c>
      <c r="AM559" s="463">
        <f t="shared" si="300"/>
        <v>0</v>
      </c>
      <c r="AN559" s="463" t="str">
        <f t="shared" si="301"/>
        <v/>
      </c>
      <c r="AO559" s="478" t="str">
        <f t="shared" si="302"/>
        <v/>
      </c>
      <c r="AP559" s="478" t="str">
        <f t="shared" si="303"/>
        <v/>
      </c>
      <c r="AQ559" s="478" t="str">
        <f t="shared" si="304"/>
        <v/>
      </c>
    </row>
    <row r="560" spans="1:43" s="477" customFormat="1" ht="41.25" customHeight="1">
      <c r="A560" s="525" t="s">
        <v>2005</v>
      </c>
      <c r="B560" s="529" t="s">
        <v>1627</v>
      </c>
      <c r="C560" s="773"/>
      <c r="D560" s="587"/>
      <c r="E560" s="587"/>
      <c r="F560" s="590" t="e">
        <f t="shared" si="326"/>
        <v>#DIV/0!</v>
      </c>
      <c r="G560" s="589"/>
      <c r="H560" s="589"/>
      <c r="I560" s="489" t="e">
        <f t="shared" si="327"/>
        <v>#DIV/0!</v>
      </c>
      <c r="J560" s="590"/>
      <c r="K560" s="590"/>
      <c r="L560" s="587"/>
      <c r="M560" s="587"/>
      <c r="N560" s="490"/>
      <c r="O560" s="490"/>
      <c r="P560" s="490"/>
      <c r="Q560" s="490"/>
      <c r="R560" s="490"/>
      <c r="S560" s="490"/>
      <c r="T560" s="490"/>
      <c r="U560" s="490"/>
      <c r="V560" s="490"/>
      <c r="W560" s="490"/>
      <c r="X560" s="491"/>
      <c r="Y560" s="492"/>
      <c r="Z560" s="492"/>
      <c r="AA560" s="492"/>
      <c r="AB560" s="492"/>
      <c r="AC560" s="492"/>
      <c r="AD560" s="492"/>
      <c r="AE560" s="492"/>
      <c r="AF560" s="492"/>
      <c r="AG560" s="493"/>
      <c r="AH560" s="772">
        <f>SUM(AH561:AH565)</f>
        <v>0</v>
      </c>
      <c r="AJ560" s="445"/>
      <c r="AK560" s="578" t="str">
        <f t="shared" si="298"/>
        <v/>
      </c>
      <c r="AL560" s="435" t="str">
        <f t="shared" si="299"/>
        <v/>
      </c>
      <c r="AM560" s="463">
        <f t="shared" si="300"/>
        <v>0</v>
      </c>
      <c r="AN560" s="463" t="str">
        <f t="shared" si="301"/>
        <v/>
      </c>
      <c r="AO560" s="478" t="str">
        <f t="shared" si="302"/>
        <v/>
      </c>
      <c r="AP560" s="478" t="str">
        <f t="shared" si="303"/>
        <v/>
      </c>
      <c r="AQ560" s="478" t="str">
        <f t="shared" si="304"/>
        <v/>
      </c>
    </row>
    <row r="561" spans="1:43" s="477" customFormat="1" ht="41.25" customHeight="1">
      <c r="A561" s="487" t="s">
        <v>2955</v>
      </c>
      <c r="B561" s="500"/>
      <c r="C561" s="499"/>
      <c r="D561" s="437"/>
      <c r="E561" s="437"/>
      <c r="F561" s="588"/>
      <c r="G561" s="438"/>
      <c r="H561" s="438"/>
      <c r="I561" s="480"/>
      <c r="J561" s="588"/>
      <c r="K561" s="588"/>
      <c r="L561" s="437"/>
      <c r="M561" s="437"/>
      <c r="N561" s="481"/>
      <c r="O561" s="481"/>
      <c r="P561" s="481"/>
      <c r="Q561" s="481"/>
      <c r="R561" s="481"/>
      <c r="S561" s="481"/>
      <c r="T561" s="481"/>
      <c r="U561" s="481"/>
      <c r="V561" s="481"/>
      <c r="W561" s="481"/>
      <c r="X561" s="482"/>
      <c r="Y561" s="483"/>
      <c r="Z561" s="483"/>
      <c r="AA561" s="483"/>
      <c r="AB561" s="483"/>
      <c r="AC561" s="483"/>
      <c r="AD561" s="483"/>
      <c r="AE561" s="483"/>
      <c r="AF561" s="483"/>
      <c r="AG561" s="484"/>
      <c r="AH561" s="436">
        <f t="shared" ref="AH561:AH565" si="345">(L561*M561)/100000</f>
        <v>0</v>
      </c>
      <c r="AJ561" s="445"/>
      <c r="AK561" s="578"/>
      <c r="AL561" s="435"/>
      <c r="AM561" s="463"/>
      <c r="AN561" s="463"/>
      <c r="AO561" s="478"/>
      <c r="AP561" s="478"/>
      <c r="AQ561" s="478"/>
    </row>
    <row r="562" spans="1:43" s="477" customFormat="1" ht="41.25" customHeight="1">
      <c r="A562" s="487" t="s">
        <v>2956</v>
      </c>
      <c r="B562" s="500"/>
      <c r="C562" s="499"/>
      <c r="D562" s="437"/>
      <c r="E562" s="437"/>
      <c r="F562" s="588"/>
      <c r="G562" s="438"/>
      <c r="H562" s="438"/>
      <c r="I562" s="480"/>
      <c r="J562" s="588"/>
      <c r="K562" s="588"/>
      <c r="L562" s="437"/>
      <c r="M562" s="437"/>
      <c r="N562" s="481"/>
      <c r="O562" s="481"/>
      <c r="P562" s="481"/>
      <c r="Q562" s="481"/>
      <c r="R562" s="481"/>
      <c r="S562" s="481"/>
      <c r="T562" s="481"/>
      <c r="U562" s="481"/>
      <c r="V562" s="481"/>
      <c r="W562" s="481"/>
      <c r="X562" s="482"/>
      <c r="Y562" s="483"/>
      <c r="Z562" s="483"/>
      <c r="AA562" s="483"/>
      <c r="AB562" s="483"/>
      <c r="AC562" s="483"/>
      <c r="AD562" s="483"/>
      <c r="AE562" s="483"/>
      <c r="AF562" s="483"/>
      <c r="AG562" s="484"/>
      <c r="AH562" s="436">
        <f t="shared" si="345"/>
        <v>0</v>
      </c>
      <c r="AJ562" s="445"/>
      <c r="AK562" s="578"/>
      <c r="AL562" s="435"/>
      <c r="AM562" s="463"/>
      <c r="AN562" s="463"/>
      <c r="AO562" s="478"/>
      <c r="AP562" s="478"/>
      <c r="AQ562" s="478"/>
    </row>
    <row r="563" spans="1:43" s="477" customFormat="1" ht="41.25" customHeight="1">
      <c r="A563" s="487" t="s">
        <v>2957</v>
      </c>
      <c r="B563" s="500"/>
      <c r="C563" s="499"/>
      <c r="D563" s="437"/>
      <c r="E563" s="437"/>
      <c r="F563" s="588"/>
      <c r="G563" s="438"/>
      <c r="H563" s="438"/>
      <c r="I563" s="480"/>
      <c r="J563" s="588"/>
      <c r="K563" s="588"/>
      <c r="L563" s="437"/>
      <c r="M563" s="437"/>
      <c r="N563" s="481"/>
      <c r="O563" s="481"/>
      <c r="P563" s="481"/>
      <c r="Q563" s="481"/>
      <c r="R563" s="481"/>
      <c r="S563" s="481"/>
      <c r="T563" s="481"/>
      <c r="U563" s="481"/>
      <c r="V563" s="481"/>
      <c r="W563" s="481"/>
      <c r="X563" s="482"/>
      <c r="Y563" s="483"/>
      <c r="Z563" s="483"/>
      <c r="AA563" s="483"/>
      <c r="AB563" s="483"/>
      <c r="AC563" s="483"/>
      <c r="AD563" s="483"/>
      <c r="AE563" s="483"/>
      <c r="AF563" s="483"/>
      <c r="AG563" s="484"/>
      <c r="AH563" s="436">
        <f t="shared" si="345"/>
        <v>0</v>
      </c>
      <c r="AJ563" s="445"/>
      <c r="AK563" s="578"/>
      <c r="AL563" s="435"/>
      <c r="AM563" s="463"/>
      <c r="AN563" s="463"/>
      <c r="AO563" s="478"/>
      <c r="AP563" s="478"/>
      <c r="AQ563" s="478"/>
    </row>
    <row r="564" spans="1:43" s="477" customFormat="1" ht="41.25" customHeight="1">
      <c r="A564" s="487" t="s">
        <v>2958</v>
      </c>
      <c r="B564" s="500"/>
      <c r="C564" s="499"/>
      <c r="D564" s="437"/>
      <c r="E564" s="437"/>
      <c r="F564" s="588"/>
      <c r="G564" s="438"/>
      <c r="H564" s="438"/>
      <c r="I564" s="480"/>
      <c r="J564" s="588"/>
      <c r="K564" s="588"/>
      <c r="L564" s="437"/>
      <c r="M564" s="437"/>
      <c r="N564" s="481"/>
      <c r="O564" s="481"/>
      <c r="P564" s="481"/>
      <c r="Q564" s="481"/>
      <c r="R564" s="481"/>
      <c r="S564" s="481"/>
      <c r="T564" s="481"/>
      <c r="U564" s="481"/>
      <c r="V564" s="481"/>
      <c r="W564" s="481"/>
      <c r="X564" s="482"/>
      <c r="Y564" s="483"/>
      <c r="Z564" s="483"/>
      <c r="AA564" s="483"/>
      <c r="AB564" s="483"/>
      <c r="AC564" s="483"/>
      <c r="AD564" s="483"/>
      <c r="AE564" s="483"/>
      <c r="AF564" s="483"/>
      <c r="AG564" s="484"/>
      <c r="AH564" s="436">
        <f t="shared" si="345"/>
        <v>0</v>
      </c>
      <c r="AJ564" s="445"/>
      <c r="AK564" s="578"/>
      <c r="AL564" s="435"/>
      <c r="AM564" s="463"/>
      <c r="AN564" s="463"/>
      <c r="AO564" s="478"/>
      <c r="AP564" s="478"/>
      <c r="AQ564" s="478"/>
    </row>
    <row r="565" spans="1:43" s="477" customFormat="1" ht="41.25" customHeight="1">
      <c r="A565" s="487" t="s">
        <v>2959</v>
      </c>
      <c r="B565" s="500"/>
      <c r="C565" s="499"/>
      <c r="D565" s="437"/>
      <c r="E565" s="437"/>
      <c r="F565" s="588"/>
      <c r="G565" s="438"/>
      <c r="H565" s="438"/>
      <c r="I565" s="480"/>
      <c r="J565" s="588"/>
      <c r="K565" s="588"/>
      <c r="L565" s="437"/>
      <c r="M565" s="437"/>
      <c r="N565" s="481"/>
      <c r="O565" s="481"/>
      <c r="P565" s="481"/>
      <c r="Q565" s="481"/>
      <c r="R565" s="481"/>
      <c r="S565" s="481"/>
      <c r="T565" s="481"/>
      <c r="U565" s="481"/>
      <c r="V565" s="481"/>
      <c r="W565" s="481"/>
      <c r="X565" s="482"/>
      <c r="Y565" s="483"/>
      <c r="Z565" s="483"/>
      <c r="AA565" s="483"/>
      <c r="AB565" s="483"/>
      <c r="AC565" s="483"/>
      <c r="AD565" s="483"/>
      <c r="AE565" s="483"/>
      <c r="AF565" s="483"/>
      <c r="AG565" s="484"/>
      <c r="AH565" s="436">
        <f t="shared" si="345"/>
        <v>0</v>
      </c>
      <c r="AJ565" s="445"/>
      <c r="AK565" s="578"/>
      <c r="AL565" s="435"/>
      <c r="AM565" s="463"/>
      <c r="AN565" s="463"/>
      <c r="AO565" s="478"/>
      <c r="AP565" s="478"/>
      <c r="AQ565" s="478"/>
    </row>
    <row r="566" spans="1:43" s="563" customFormat="1" ht="41.25" customHeight="1">
      <c r="A566" s="535"/>
      <c r="B566" s="537" t="s">
        <v>10</v>
      </c>
      <c r="C566" s="497"/>
      <c r="D566" s="584">
        <f>D501</f>
        <v>0</v>
      </c>
      <c r="E566" s="584">
        <f>E501</f>
        <v>0</v>
      </c>
      <c r="F566" s="585" t="e">
        <f t="shared" si="326"/>
        <v>#DIV/0!</v>
      </c>
      <c r="G566" s="586">
        <f t="shared" ref="G566:H566" si="346">G501</f>
        <v>0</v>
      </c>
      <c r="H566" s="586">
        <f t="shared" si="346"/>
        <v>0</v>
      </c>
      <c r="I566" s="472" t="e">
        <f t="shared" si="327"/>
        <v>#DIV/0!</v>
      </c>
      <c r="J566" s="780"/>
      <c r="K566" s="780"/>
      <c r="L566" s="471">
        <f t="shared" ref="L566:M566" si="347">L501</f>
        <v>0</v>
      </c>
      <c r="M566" s="471">
        <f t="shared" si="347"/>
        <v>0</v>
      </c>
      <c r="N566" s="473"/>
      <c r="O566" s="473"/>
      <c r="P566" s="473"/>
      <c r="Q566" s="473"/>
      <c r="R566" s="473"/>
      <c r="S566" s="473"/>
      <c r="T566" s="473"/>
      <c r="U566" s="473"/>
      <c r="V566" s="473"/>
      <c r="W566" s="473"/>
      <c r="X566" s="474"/>
      <c r="Y566" s="475"/>
      <c r="Z566" s="475"/>
      <c r="AA566" s="475"/>
      <c r="AB566" s="475"/>
      <c r="AC566" s="475"/>
      <c r="AD566" s="475"/>
      <c r="AE566" s="475"/>
      <c r="AF566" s="475"/>
      <c r="AG566" s="476"/>
      <c r="AH566" s="521">
        <f>AH501</f>
        <v>0</v>
      </c>
      <c r="AI566" s="494"/>
      <c r="AJ566" s="441"/>
      <c r="AK566" s="578" t="str">
        <f t="shared" ref="AK566:AK650" si="348">IF(OR(AO566="The proposed budget is more that 30% increase over FY 12-13 budget. Consider revising or provide explanation",AP566="Please check, there is a proposed budget but FY 12-13 expenditure is  &lt;30%", AP566="Please check, there is a proposed budget but FY 12-13 expenditure is  &lt;50%", AP566="Please check, there is a proposed budget but FY 12-13 expenditure is  &lt;60%",AQ566="New activity? If not kindly provide the details of the progress (physical and financial) for FY 2012-13"),1,"")</f>
        <v/>
      </c>
      <c r="AL566" s="435" t="str">
        <f t="shared" ref="AL566:AL650" si="349">IF(AND(G566&gt;=0.00000000001,H566&gt;=0.0000000000001),H566/G566*100,"")</f>
        <v/>
      </c>
      <c r="AM566" s="463">
        <f t="shared" ref="AM566:AM650" si="350">AH566-G566</f>
        <v>0</v>
      </c>
      <c r="AN566" s="463" t="str">
        <f t="shared" ref="AN566:AN632" si="351">IF(AND(G566&gt;=0.00000000001,AH566&gt;=0.0000000000001),((AH566-G566)/G566)*100,"")</f>
        <v/>
      </c>
      <c r="AO566" s="478" t="str">
        <f t="shared" ref="AO566:AO632" si="352">IF(AND(G566&gt;=0.000000001,AN566&gt;=30.000000000001),"The proposed budget is more that 30% increase over FY 12-13 budget. Consider revising or provide explanation","")</f>
        <v/>
      </c>
      <c r="AP566" s="478" t="str">
        <f t="shared" ref="AP566:AP632" si="353">IF(AND(AL566&lt;30,AM566&gt;=0.000001),"Please check, there is a proposed budget but FY 12-13 expenditure is  &lt;30%","")&amp;IF(AND(AL566&gt;30,AL566&lt;50,AM566&gt;=0.000001),"Please check, there is a proposed budget but FY 12-13 expenditure is  &lt;50%","")&amp;IF(AND(AL566&gt;50,AL566&lt;60,AM566&gt;=0.000001),"Please check, there is a proposed budget but FY 12-13 expenditure is  &lt;60%","")</f>
        <v/>
      </c>
      <c r="AQ566" s="478" t="str">
        <f t="shared" ref="AQ566:AQ632" si="354">IF(AND(G566=0,AH566&gt;=0.0000001), "New activity? If not kindly provide the details of the progress (physical and financial) for FY 2012-13", "")</f>
        <v/>
      </c>
    </row>
    <row r="567" spans="1:43" ht="41.25" customHeight="1">
      <c r="A567" s="485"/>
      <c r="B567" s="446"/>
      <c r="C567" s="447"/>
      <c r="D567" s="437"/>
      <c r="E567" s="437"/>
      <c r="F567" s="588"/>
      <c r="G567" s="438"/>
      <c r="H567" s="438"/>
      <c r="I567" s="480"/>
      <c r="J567" s="588"/>
      <c r="K567" s="588"/>
      <c r="L567" s="486"/>
      <c r="M567" s="486"/>
      <c r="N567" s="481"/>
      <c r="O567" s="481"/>
      <c r="P567" s="481"/>
      <c r="Q567" s="481"/>
      <c r="R567" s="481"/>
      <c r="S567" s="481"/>
      <c r="T567" s="481"/>
      <c r="U567" s="481"/>
      <c r="V567" s="481"/>
      <c r="W567" s="481"/>
      <c r="X567" s="482"/>
      <c r="Y567" s="483"/>
      <c r="Z567" s="483"/>
      <c r="AA567" s="483"/>
      <c r="AB567" s="483"/>
      <c r="AC567" s="483"/>
      <c r="AD567" s="483"/>
      <c r="AE567" s="483"/>
      <c r="AF567" s="483"/>
      <c r="AG567" s="484"/>
      <c r="AH567" s="484"/>
      <c r="AI567" s="477"/>
      <c r="AJ567" s="436"/>
      <c r="AK567" s="578"/>
      <c r="AL567" s="435" t="str">
        <f t="shared" si="349"/>
        <v/>
      </c>
      <c r="AM567" s="463">
        <f t="shared" si="350"/>
        <v>0</v>
      </c>
      <c r="AN567" s="463" t="str">
        <f t="shared" si="351"/>
        <v/>
      </c>
    </row>
    <row r="568" spans="1:43" ht="41.25" customHeight="1">
      <c r="A568" s="530" t="s">
        <v>2006</v>
      </c>
      <c r="B568" s="531" t="s">
        <v>176</v>
      </c>
      <c r="C568" s="448"/>
      <c r="D568" s="587">
        <f>SUM(D569:D572)</f>
        <v>0</v>
      </c>
      <c r="E568" s="587">
        <f>SUM(E569:E572)</f>
        <v>0</v>
      </c>
      <c r="F568" s="588" t="e">
        <f t="shared" si="326"/>
        <v>#DIV/0!</v>
      </c>
      <c r="G568" s="589">
        <f t="shared" ref="G568:H568" si="355">SUM(G569:G572)</f>
        <v>0</v>
      </c>
      <c r="H568" s="589">
        <f t="shared" si="355"/>
        <v>0</v>
      </c>
      <c r="I568" s="480" t="e">
        <f t="shared" si="327"/>
        <v>#DIV/0!</v>
      </c>
      <c r="J568" s="590"/>
      <c r="K568" s="590"/>
      <c r="L568" s="479">
        <f t="shared" ref="L568:M568" si="356">SUM(L569:L572)</f>
        <v>0</v>
      </c>
      <c r="M568" s="479">
        <f t="shared" si="356"/>
        <v>0</v>
      </c>
      <c r="N568" s="481"/>
      <c r="O568" s="481"/>
      <c r="P568" s="481"/>
      <c r="Q568" s="481"/>
      <c r="R568" s="481"/>
      <c r="S568" s="481"/>
      <c r="T568" s="481"/>
      <c r="U568" s="481"/>
      <c r="V568" s="481"/>
      <c r="W568" s="481"/>
      <c r="X568" s="482"/>
      <c r="Y568" s="483"/>
      <c r="Z568" s="483"/>
      <c r="AA568" s="483"/>
      <c r="AB568" s="483"/>
      <c r="AC568" s="483"/>
      <c r="AD568" s="483"/>
      <c r="AE568" s="483"/>
      <c r="AF568" s="483"/>
      <c r="AG568" s="484"/>
      <c r="AH568" s="519">
        <f>SUM(AH569:AH572)</f>
        <v>0</v>
      </c>
      <c r="AI568" s="477"/>
      <c r="AJ568" s="436"/>
      <c r="AK568" s="578" t="str">
        <f t="shared" si="348"/>
        <v/>
      </c>
      <c r="AL568" s="435" t="str">
        <f t="shared" si="349"/>
        <v/>
      </c>
      <c r="AM568" s="463">
        <f t="shared" si="350"/>
        <v>0</v>
      </c>
      <c r="AN568" s="463" t="str">
        <f t="shared" si="351"/>
        <v/>
      </c>
      <c r="AO568" s="478" t="str">
        <f t="shared" si="352"/>
        <v/>
      </c>
      <c r="AP568" s="478" t="str">
        <f t="shared" si="353"/>
        <v/>
      </c>
      <c r="AQ568" s="478" t="str">
        <f t="shared" si="354"/>
        <v/>
      </c>
    </row>
    <row r="569" spans="1:43" ht="41.25" customHeight="1">
      <c r="A569" s="487" t="s">
        <v>2007</v>
      </c>
      <c r="B569" s="446" t="s">
        <v>1346</v>
      </c>
      <c r="C569" s="447"/>
      <c r="D569" s="437"/>
      <c r="E569" s="437"/>
      <c r="F569" s="588" t="e">
        <f t="shared" si="326"/>
        <v>#DIV/0!</v>
      </c>
      <c r="G569" s="438"/>
      <c r="H569" s="438"/>
      <c r="I569" s="480" t="e">
        <f t="shared" si="327"/>
        <v>#DIV/0!</v>
      </c>
      <c r="J569" s="588"/>
      <c r="K569" s="588"/>
      <c r="L569" s="437"/>
      <c r="M569" s="437"/>
      <c r="N569" s="481"/>
      <c r="O569" s="481"/>
      <c r="P569" s="481"/>
      <c r="Q569" s="481"/>
      <c r="R569" s="481"/>
      <c r="S569" s="481"/>
      <c r="T569" s="481"/>
      <c r="U569" s="481"/>
      <c r="V569" s="481"/>
      <c r="W569" s="481"/>
      <c r="X569" s="482"/>
      <c r="Y569" s="483"/>
      <c r="Z569" s="483"/>
      <c r="AA569" s="483"/>
      <c r="AB569" s="483"/>
      <c r="AC569" s="483"/>
      <c r="AD569" s="483"/>
      <c r="AE569" s="483"/>
      <c r="AF569" s="483"/>
      <c r="AG569" s="484"/>
      <c r="AH569" s="436">
        <f t="shared" ref="AH569:AH571" si="357">(L569*M569)/100000</f>
        <v>0</v>
      </c>
      <c r="AI569" s="477"/>
      <c r="AJ569" s="436"/>
      <c r="AK569" s="578" t="str">
        <f t="shared" si="348"/>
        <v/>
      </c>
      <c r="AL569" s="435" t="str">
        <f t="shared" si="349"/>
        <v/>
      </c>
      <c r="AM569" s="463">
        <f t="shared" si="350"/>
        <v>0</v>
      </c>
      <c r="AN569" s="463" t="str">
        <f t="shared" si="351"/>
        <v/>
      </c>
      <c r="AO569" s="478" t="str">
        <f t="shared" si="352"/>
        <v/>
      </c>
      <c r="AP569" s="478" t="str">
        <f t="shared" si="353"/>
        <v/>
      </c>
      <c r="AQ569" s="478" t="str">
        <f t="shared" si="354"/>
        <v/>
      </c>
    </row>
    <row r="570" spans="1:43" ht="41.25" customHeight="1">
      <c r="A570" s="487" t="s">
        <v>2008</v>
      </c>
      <c r="B570" s="446" t="s">
        <v>177</v>
      </c>
      <c r="C570" s="447"/>
      <c r="D570" s="437"/>
      <c r="E570" s="437"/>
      <c r="F570" s="588" t="e">
        <f t="shared" si="326"/>
        <v>#DIV/0!</v>
      </c>
      <c r="G570" s="438"/>
      <c r="H570" s="438"/>
      <c r="I570" s="480" t="e">
        <f t="shared" si="327"/>
        <v>#DIV/0!</v>
      </c>
      <c r="J570" s="588"/>
      <c r="K570" s="588"/>
      <c r="L570" s="437"/>
      <c r="M570" s="437"/>
      <c r="N570" s="481"/>
      <c r="O570" s="481"/>
      <c r="P570" s="481"/>
      <c r="Q570" s="481"/>
      <c r="R570" s="481"/>
      <c r="S570" s="481"/>
      <c r="T570" s="481"/>
      <c r="U570" s="481"/>
      <c r="V570" s="481"/>
      <c r="W570" s="481"/>
      <c r="X570" s="482"/>
      <c r="Y570" s="483"/>
      <c r="Z570" s="483"/>
      <c r="AA570" s="483"/>
      <c r="AB570" s="483"/>
      <c r="AC570" s="483"/>
      <c r="AD570" s="483"/>
      <c r="AE570" s="483"/>
      <c r="AF570" s="483"/>
      <c r="AG570" s="484"/>
      <c r="AH570" s="436">
        <f t="shared" si="357"/>
        <v>0</v>
      </c>
      <c r="AI570" s="477"/>
      <c r="AJ570" s="436"/>
      <c r="AK570" s="578" t="str">
        <f t="shared" si="348"/>
        <v/>
      </c>
      <c r="AL570" s="435" t="str">
        <f t="shared" si="349"/>
        <v/>
      </c>
      <c r="AM570" s="463">
        <f t="shared" si="350"/>
        <v>0</v>
      </c>
      <c r="AN570" s="463" t="str">
        <f t="shared" si="351"/>
        <v/>
      </c>
      <c r="AO570" s="478" t="str">
        <f t="shared" si="352"/>
        <v/>
      </c>
      <c r="AP570" s="478" t="str">
        <f t="shared" si="353"/>
        <v/>
      </c>
      <c r="AQ570" s="478" t="str">
        <f t="shared" si="354"/>
        <v/>
      </c>
    </row>
    <row r="571" spans="1:43" ht="41.25" customHeight="1">
      <c r="A571" s="487" t="s">
        <v>2009</v>
      </c>
      <c r="B571" s="446" t="s">
        <v>1420</v>
      </c>
      <c r="C571" s="447"/>
      <c r="D571" s="437"/>
      <c r="E571" s="437"/>
      <c r="F571" s="588" t="e">
        <f t="shared" si="326"/>
        <v>#DIV/0!</v>
      </c>
      <c r="G571" s="438"/>
      <c r="H571" s="438"/>
      <c r="I571" s="480" t="e">
        <f t="shared" si="327"/>
        <v>#DIV/0!</v>
      </c>
      <c r="J571" s="588"/>
      <c r="K571" s="588"/>
      <c r="L571" s="437"/>
      <c r="M571" s="437"/>
      <c r="N571" s="481"/>
      <c r="O571" s="481"/>
      <c r="P571" s="481"/>
      <c r="Q571" s="481"/>
      <c r="R571" s="481"/>
      <c r="S571" s="481"/>
      <c r="T571" s="481"/>
      <c r="U571" s="481"/>
      <c r="V571" s="481"/>
      <c r="W571" s="481"/>
      <c r="X571" s="482"/>
      <c r="Y571" s="483"/>
      <c r="Z571" s="483"/>
      <c r="AA571" s="483"/>
      <c r="AB571" s="483"/>
      <c r="AC571" s="483"/>
      <c r="AD571" s="483"/>
      <c r="AE571" s="483"/>
      <c r="AF571" s="483"/>
      <c r="AG571" s="484"/>
      <c r="AH571" s="436">
        <f t="shared" si="357"/>
        <v>0</v>
      </c>
      <c r="AI571" s="477"/>
      <c r="AJ571" s="436"/>
      <c r="AK571" s="578" t="str">
        <f t="shared" si="348"/>
        <v/>
      </c>
      <c r="AL571" s="435" t="str">
        <f t="shared" si="349"/>
        <v/>
      </c>
      <c r="AM571" s="463">
        <f t="shared" si="350"/>
        <v>0</v>
      </c>
      <c r="AN571" s="463" t="str">
        <f t="shared" si="351"/>
        <v/>
      </c>
      <c r="AO571" s="478" t="str">
        <f t="shared" si="352"/>
        <v/>
      </c>
      <c r="AP571" s="478" t="str">
        <f t="shared" si="353"/>
        <v/>
      </c>
      <c r="AQ571" s="478" t="str">
        <f t="shared" si="354"/>
        <v/>
      </c>
    </row>
    <row r="572" spans="1:43" ht="41.25" customHeight="1">
      <c r="A572" s="525" t="s">
        <v>2010</v>
      </c>
      <c r="B572" s="524" t="s">
        <v>291</v>
      </c>
      <c r="C572" s="447"/>
      <c r="D572" s="587">
        <f>SUM(D573:D577)</f>
        <v>0</v>
      </c>
      <c r="E572" s="587">
        <f>SUM(E573:E577)</f>
        <v>0</v>
      </c>
      <c r="F572" s="590" t="e">
        <f t="shared" si="326"/>
        <v>#DIV/0!</v>
      </c>
      <c r="G572" s="589">
        <f t="shared" ref="G572:H572" si="358">SUM(G573:G577)</f>
        <v>0</v>
      </c>
      <c r="H572" s="589">
        <f t="shared" si="358"/>
        <v>0</v>
      </c>
      <c r="I572" s="489" t="e">
        <f t="shared" si="327"/>
        <v>#DIV/0!</v>
      </c>
      <c r="J572" s="590"/>
      <c r="K572" s="590"/>
      <c r="L572" s="479">
        <f t="shared" ref="L572:M572" si="359">SUM(L573:L577)</f>
        <v>0</v>
      </c>
      <c r="M572" s="479">
        <f t="shared" si="359"/>
        <v>0</v>
      </c>
      <c r="N572" s="490"/>
      <c r="O572" s="490"/>
      <c r="P572" s="490"/>
      <c r="Q572" s="490"/>
      <c r="R572" s="490"/>
      <c r="S572" s="490"/>
      <c r="T572" s="490"/>
      <c r="U572" s="490"/>
      <c r="V572" s="490"/>
      <c r="W572" s="490"/>
      <c r="X572" s="491"/>
      <c r="Y572" s="492"/>
      <c r="Z572" s="492"/>
      <c r="AA572" s="492"/>
      <c r="AB572" s="492"/>
      <c r="AC572" s="492"/>
      <c r="AD572" s="492"/>
      <c r="AE572" s="492"/>
      <c r="AF572" s="492"/>
      <c r="AG572" s="493"/>
      <c r="AH572" s="519">
        <f>SUM(AH573:AH577)</f>
        <v>0</v>
      </c>
      <c r="AI572" s="477"/>
      <c r="AJ572" s="436"/>
      <c r="AK572" s="578" t="str">
        <f t="shared" si="348"/>
        <v/>
      </c>
      <c r="AL572" s="435" t="str">
        <f t="shared" si="349"/>
        <v/>
      </c>
      <c r="AM572" s="463">
        <f t="shared" si="350"/>
        <v>0</v>
      </c>
      <c r="AN572" s="463" t="str">
        <f t="shared" si="351"/>
        <v/>
      </c>
      <c r="AO572" s="478" t="str">
        <f t="shared" si="352"/>
        <v/>
      </c>
      <c r="AP572" s="478" t="str">
        <f t="shared" si="353"/>
        <v/>
      </c>
      <c r="AQ572" s="478" t="str">
        <f t="shared" si="354"/>
        <v/>
      </c>
    </row>
    <row r="573" spans="1:43" ht="41.25" customHeight="1">
      <c r="A573" s="487" t="s">
        <v>2268</v>
      </c>
      <c r="B573" s="457"/>
      <c r="C573" s="447"/>
      <c r="D573" s="437"/>
      <c r="E573" s="437"/>
      <c r="F573" s="588"/>
      <c r="G573" s="438"/>
      <c r="H573" s="438"/>
      <c r="I573" s="480"/>
      <c r="J573" s="588"/>
      <c r="K573" s="588"/>
      <c r="L573" s="437"/>
      <c r="M573" s="437"/>
      <c r="N573" s="481"/>
      <c r="O573" s="481"/>
      <c r="P573" s="481"/>
      <c r="Q573" s="481"/>
      <c r="R573" s="481"/>
      <c r="S573" s="481"/>
      <c r="T573" s="481"/>
      <c r="U573" s="481"/>
      <c r="V573" s="481"/>
      <c r="W573" s="481"/>
      <c r="X573" s="482"/>
      <c r="Y573" s="483"/>
      <c r="Z573" s="483"/>
      <c r="AA573" s="483"/>
      <c r="AB573" s="483"/>
      <c r="AC573" s="483"/>
      <c r="AD573" s="483"/>
      <c r="AE573" s="483"/>
      <c r="AF573" s="483"/>
      <c r="AG573" s="484"/>
      <c r="AH573" s="436">
        <f t="shared" ref="AH573:AH577" si="360">(L573*M573)/100000</f>
        <v>0</v>
      </c>
      <c r="AI573" s="477"/>
      <c r="AJ573" s="436"/>
      <c r="AK573" s="578" t="str">
        <f t="shared" si="348"/>
        <v/>
      </c>
      <c r="AL573" s="435" t="str">
        <f t="shared" si="349"/>
        <v/>
      </c>
      <c r="AM573" s="463">
        <f t="shared" si="350"/>
        <v>0</v>
      </c>
      <c r="AN573" s="463" t="str">
        <f t="shared" si="351"/>
        <v/>
      </c>
      <c r="AO573" s="478" t="str">
        <f t="shared" si="352"/>
        <v/>
      </c>
      <c r="AP573" s="478" t="str">
        <f t="shared" si="353"/>
        <v/>
      </c>
      <c r="AQ573" s="478" t="str">
        <f t="shared" si="354"/>
        <v/>
      </c>
    </row>
    <row r="574" spans="1:43" ht="41.25" customHeight="1">
      <c r="A574" s="487" t="s">
        <v>2269</v>
      </c>
      <c r="B574" s="457"/>
      <c r="C574" s="447"/>
      <c r="D574" s="437"/>
      <c r="E574" s="437"/>
      <c r="F574" s="588"/>
      <c r="G574" s="438"/>
      <c r="H574" s="438"/>
      <c r="I574" s="480"/>
      <c r="J574" s="588"/>
      <c r="K574" s="588"/>
      <c r="L574" s="437"/>
      <c r="M574" s="437"/>
      <c r="N574" s="481"/>
      <c r="O574" s="481"/>
      <c r="P574" s="481"/>
      <c r="Q574" s="481"/>
      <c r="R574" s="481"/>
      <c r="S574" s="481"/>
      <c r="T574" s="481"/>
      <c r="U574" s="481"/>
      <c r="V574" s="481"/>
      <c r="W574" s="481"/>
      <c r="X574" s="482"/>
      <c r="Y574" s="483"/>
      <c r="Z574" s="483"/>
      <c r="AA574" s="483"/>
      <c r="AB574" s="483"/>
      <c r="AC574" s="483"/>
      <c r="AD574" s="483"/>
      <c r="AE574" s="483"/>
      <c r="AF574" s="483"/>
      <c r="AG574" s="484"/>
      <c r="AH574" s="436">
        <f t="shared" si="360"/>
        <v>0</v>
      </c>
      <c r="AI574" s="477"/>
      <c r="AJ574" s="436"/>
      <c r="AK574" s="578"/>
      <c r="AL574" s="435"/>
    </row>
    <row r="575" spans="1:43" ht="41.25" customHeight="1">
      <c r="A575" s="487" t="s">
        <v>2960</v>
      </c>
      <c r="B575" s="457"/>
      <c r="C575" s="447"/>
      <c r="D575" s="437"/>
      <c r="E575" s="437"/>
      <c r="F575" s="588"/>
      <c r="G575" s="438"/>
      <c r="H575" s="438"/>
      <c r="I575" s="480"/>
      <c r="J575" s="588"/>
      <c r="K575" s="588"/>
      <c r="L575" s="437"/>
      <c r="M575" s="437"/>
      <c r="N575" s="481"/>
      <c r="O575" s="481"/>
      <c r="P575" s="481"/>
      <c r="Q575" s="481"/>
      <c r="R575" s="481"/>
      <c r="S575" s="481"/>
      <c r="T575" s="481"/>
      <c r="U575" s="481"/>
      <c r="V575" s="481"/>
      <c r="W575" s="481"/>
      <c r="X575" s="482"/>
      <c r="Y575" s="483"/>
      <c r="Z575" s="483"/>
      <c r="AA575" s="483"/>
      <c r="AB575" s="483"/>
      <c r="AC575" s="483"/>
      <c r="AD575" s="483"/>
      <c r="AE575" s="483"/>
      <c r="AF575" s="483"/>
      <c r="AG575" s="484"/>
      <c r="AH575" s="436">
        <f t="shared" si="360"/>
        <v>0</v>
      </c>
      <c r="AI575" s="477"/>
      <c r="AJ575" s="436"/>
      <c r="AK575" s="578"/>
      <c r="AL575" s="435"/>
    </row>
    <row r="576" spans="1:43" ht="41.25" customHeight="1">
      <c r="A576" s="487" t="s">
        <v>2961</v>
      </c>
      <c r="B576" s="457"/>
      <c r="C576" s="447"/>
      <c r="D576" s="437"/>
      <c r="E576" s="437"/>
      <c r="F576" s="588"/>
      <c r="G576" s="438"/>
      <c r="H576" s="438"/>
      <c r="I576" s="480"/>
      <c r="J576" s="588"/>
      <c r="K576" s="588"/>
      <c r="L576" s="437"/>
      <c r="M576" s="437"/>
      <c r="N576" s="481"/>
      <c r="O576" s="481"/>
      <c r="P576" s="481"/>
      <c r="Q576" s="481"/>
      <c r="R576" s="481"/>
      <c r="S576" s="481"/>
      <c r="T576" s="481"/>
      <c r="U576" s="481"/>
      <c r="V576" s="481"/>
      <c r="W576" s="481"/>
      <c r="X576" s="482"/>
      <c r="Y576" s="483"/>
      <c r="Z576" s="483"/>
      <c r="AA576" s="483"/>
      <c r="AB576" s="483"/>
      <c r="AC576" s="483"/>
      <c r="AD576" s="483"/>
      <c r="AE576" s="483"/>
      <c r="AF576" s="483"/>
      <c r="AG576" s="484"/>
      <c r="AH576" s="436">
        <f t="shared" si="360"/>
        <v>0</v>
      </c>
      <c r="AI576" s="477"/>
      <c r="AJ576" s="436"/>
      <c r="AK576" s="578"/>
      <c r="AL576" s="435"/>
    </row>
    <row r="577" spans="1:43" ht="41.25" customHeight="1">
      <c r="A577" s="487" t="s">
        <v>2962</v>
      </c>
      <c r="B577" s="457"/>
      <c r="C577" s="447"/>
      <c r="D577" s="437"/>
      <c r="E577" s="437"/>
      <c r="F577" s="588"/>
      <c r="G577" s="438"/>
      <c r="H577" s="438"/>
      <c r="I577" s="480"/>
      <c r="J577" s="588"/>
      <c r="K577" s="588"/>
      <c r="L577" s="437"/>
      <c r="M577" s="437"/>
      <c r="N577" s="481"/>
      <c r="O577" s="481"/>
      <c r="P577" s="481"/>
      <c r="Q577" s="481"/>
      <c r="R577" s="481"/>
      <c r="S577" s="481"/>
      <c r="T577" s="481"/>
      <c r="U577" s="481"/>
      <c r="V577" s="481"/>
      <c r="W577" s="481"/>
      <c r="X577" s="482"/>
      <c r="Y577" s="483"/>
      <c r="Z577" s="483"/>
      <c r="AA577" s="483"/>
      <c r="AB577" s="483"/>
      <c r="AC577" s="483"/>
      <c r="AD577" s="483"/>
      <c r="AE577" s="483"/>
      <c r="AF577" s="483"/>
      <c r="AG577" s="484"/>
      <c r="AH577" s="436">
        <f t="shared" si="360"/>
        <v>0</v>
      </c>
      <c r="AI577" s="477"/>
      <c r="AJ577" s="436"/>
      <c r="AK577" s="578" t="str">
        <f t="shared" si="348"/>
        <v/>
      </c>
      <c r="AL577" s="435" t="str">
        <f t="shared" si="349"/>
        <v/>
      </c>
      <c r="AM577" s="463">
        <f t="shared" si="350"/>
        <v>0</v>
      </c>
      <c r="AN577" s="463" t="str">
        <f t="shared" si="351"/>
        <v/>
      </c>
      <c r="AO577" s="478" t="str">
        <f t="shared" si="352"/>
        <v/>
      </c>
      <c r="AP577" s="478" t="str">
        <f t="shared" si="353"/>
        <v/>
      </c>
      <c r="AQ577" s="478" t="str">
        <f t="shared" si="354"/>
        <v/>
      </c>
    </row>
    <row r="578" spans="1:43" ht="41.25" customHeight="1">
      <c r="A578" s="530"/>
      <c r="B578" s="537" t="s">
        <v>8</v>
      </c>
      <c r="C578" s="497"/>
      <c r="D578" s="587">
        <f>D568</f>
        <v>0</v>
      </c>
      <c r="E578" s="587">
        <f>E568</f>
        <v>0</v>
      </c>
      <c r="F578" s="588" t="e">
        <f t="shared" si="326"/>
        <v>#DIV/0!</v>
      </c>
      <c r="G578" s="589">
        <f t="shared" ref="G578:H578" si="361">G568</f>
        <v>0</v>
      </c>
      <c r="H578" s="589">
        <f t="shared" si="361"/>
        <v>0</v>
      </c>
      <c r="I578" s="480" t="e">
        <f t="shared" si="327"/>
        <v>#DIV/0!</v>
      </c>
      <c r="J578" s="590"/>
      <c r="K578" s="590"/>
      <c r="L578" s="479">
        <f t="shared" ref="L578:M578" si="362">L568</f>
        <v>0</v>
      </c>
      <c r="M578" s="479">
        <f t="shared" si="362"/>
        <v>0</v>
      </c>
      <c r="N578" s="481"/>
      <c r="O578" s="481"/>
      <c r="P578" s="481"/>
      <c r="Q578" s="481"/>
      <c r="R578" s="481"/>
      <c r="S578" s="481"/>
      <c r="T578" s="481"/>
      <c r="U578" s="481"/>
      <c r="V578" s="481"/>
      <c r="W578" s="481"/>
      <c r="X578" s="482"/>
      <c r="Y578" s="483"/>
      <c r="Z578" s="483"/>
      <c r="AA578" s="483"/>
      <c r="AB578" s="483"/>
      <c r="AC578" s="483"/>
      <c r="AD578" s="483"/>
      <c r="AE578" s="483"/>
      <c r="AF578" s="483"/>
      <c r="AG578" s="484"/>
      <c r="AH578" s="519">
        <f>AH568</f>
        <v>0</v>
      </c>
      <c r="AI578" s="477"/>
      <c r="AJ578" s="436"/>
      <c r="AK578" s="578" t="str">
        <f t="shared" si="348"/>
        <v/>
      </c>
      <c r="AL578" s="435" t="str">
        <f t="shared" si="349"/>
        <v/>
      </c>
      <c r="AM578" s="463">
        <f t="shared" si="350"/>
        <v>0</v>
      </c>
      <c r="AN578" s="463" t="str">
        <f t="shared" si="351"/>
        <v/>
      </c>
      <c r="AO578" s="478" t="str">
        <f t="shared" si="352"/>
        <v/>
      </c>
      <c r="AP578" s="478" t="str">
        <f t="shared" si="353"/>
        <v/>
      </c>
      <c r="AQ578" s="478" t="str">
        <f t="shared" si="354"/>
        <v/>
      </c>
    </row>
    <row r="579" spans="1:43" ht="41.25" customHeight="1">
      <c r="A579" s="496"/>
      <c r="B579" s="446"/>
      <c r="C579" s="447"/>
      <c r="D579" s="437"/>
      <c r="E579" s="437"/>
      <c r="F579" s="588"/>
      <c r="G579" s="438"/>
      <c r="H579" s="438"/>
      <c r="I579" s="480"/>
      <c r="J579" s="588"/>
      <c r="K579" s="588"/>
      <c r="L579" s="486"/>
      <c r="M579" s="486"/>
      <c r="N579" s="481"/>
      <c r="O579" s="481"/>
      <c r="P579" s="481"/>
      <c r="Q579" s="481"/>
      <c r="R579" s="481"/>
      <c r="S579" s="481"/>
      <c r="T579" s="481"/>
      <c r="U579" s="481"/>
      <c r="V579" s="481"/>
      <c r="W579" s="481"/>
      <c r="X579" s="482"/>
      <c r="Y579" s="483"/>
      <c r="Z579" s="483"/>
      <c r="AA579" s="483"/>
      <c r="AB579" s="483"/>
      <c r="AC579" s="483"/>
      <c r="AD579" s="483"/>
      <c r="AE579" s="483"/>
      <c r="AF579" s="483"/>
      <c r="AG579" s="484"/>
      <c r="AH579" s="484"/>
      <c r="AI579" s="477"/>
      <c r="AJ579" s="436"/>
      <c r="AK579" s="578"/>
      <c r="AL579" s="435" t="str">
        <f t="shared" si="349"/>
        <v/>
      </c>
      <c r="AM579" s="463">
        <f t="shared" si="350"/>
        <v>0</v>
      </c>
      <c r="AN579" s="463" t="str">
        <f t="shared" si="351"/>
        <v/>
      </c>
    </row>
    <row r="580" spans="1:43" ht="41.25" customHeight="1">
      <c r="A580" s="523"/>
      <c r="B580" s="539" t="s">
        <v>2055</v>
      </c>
      <c r="C580" s="508"/>
      <c r="D580" s="509">
        <f>D582-D581</f>
        <v>1</v>
      </c>
      <c r="E580" s="509">
        <f>E582-E581</f>
        <v>1</v>
      </c>
      <c r="F580" s="581">
        <f t="shared" si="326"/>
        <v>100</v>
      </c>
      <c r="G580" s="522">
        <f t="shared" ref="G580:H580" si="363">G582-G581</f>
        <v>0</v>
      </c>
      <c r="H580" s="522">
        <f t="shared" si="363"/>
        <v>0</v>
      </c>
      <c r="I580" s="480" t="e">
        <f t="shared" si="327"/>
        <v>#DIV/0!</v>
      </c>
      <c r="J580" s="781"/>
      <c r="K580" s="781"/>
      <c r="L580" s="509">
        <f t="shared" ref="L580:M580" si="364">L582-L581</f>
        <v>0</v>
      </c>
      <c r="M580" s="509">
        <f t="shared" si="364"/>
        <v>0</v>
      </c>
      <c r="N580" s="481"/>
      <c r="O580" s="481"/>
      <c r="P580" s="481"/>
      <c r="Q580" s="481"/>
      <c r="R580" s="481"/>
      <c r="S580" s="481"/>
      <c r="T580" s="481"/>
      <c r="U580" s="481"/>
      <c r="V580" s="481"/>
      <c r="W580" s="481"/>
      <c r="X580" s="482"/>
      <c r="Y580" s="483"/>
      <c r="Z580" s="483"/>
      <c r="AA580" s="483"/>
      <c r="AB580" s="483"/>
      <c r="AC580" s="483"/>
      <c r="AD580" s="483"/>
      <c r="AE580" s="483"/>
      <c r="AF580" s="483"/>
      <c r="AG580" s="484"/>
      <c r="AH580" s="522">
        <f>AH582-AH581</f>
        <v>0</v>
      </c>
      <c r="AI580" s="477"/>
      <c r="AJ580" s="436"/>
      <c r="AK580" s="578" t="str">
        <f t="shared" si="348"/>
        <v/>
      </c>
      <c r="AL580" s="435" t="str">
        <f t="shared" si="349"/>
        <v/>
      </c>
      <c r="AM580" s="463">
        <f t="shared" si="350"/>
        <v>0</v>
      </c>
      <c r="AN580" s="463" t="str">
        <f t="shared" si="351"/>
        <v/>
      </c>
      <c r="AO580" s="478" t="str">
        <f t="shared" si="352"/>
        <v/>
      </c>
      <c r="AP580" s="478" t="str">
        <f t="shared" si="353"/>
        <v/>
      </c>
      <c r="AQ580" s="478" t="str">
        <f t="shared" si="354"/>
        <v/>
      </c>
    </row>
    <row r="581" spans="1:43" ht="41.25" customHeight="1">
      <c r="A581" s="523"/>
      <c r="B581" s="539" t="s">
        <v>2024</v>
      </c>
      <c r="C581" s="508"/>
      <c r="D581" s="509">
        <f>D54+D109</f>
        <v>0</v>
      </c>
      <c r="E581" s="509">
        <f>E54+E109</f>
        <v>0</v>
      </c>
      <c r="F581" s="581" t="e">
        <f t="shared" si="326"/>
        <v>#DIV/0!</v>
      </c>
      <c r="G581" s="522">
        <f t="shared" ref="G581:H581" si="365">G54+G109</f>
        <v>0</v>
      </c>
      <c r="H581" s="522">
        <f t="shared" si="365"/>
        <v>0</v>
      </c>
      <c r="I581" s="480" t="e">
        <f t="shared" si="327"/>
        <v>#DIV/0!</v>
      </c>
      <c r="J581" s="781"/>
      <c r="K581" s="781"/>
      <c r="L581" s="509">
        <f t="shared" ref="L581:M581" si="366">L54+L109</f>
        <v>0</v>
      </c>
      <c r="M581" s="509">
        <f t="shared" si="366"/>
        <v>0</v>
      </c>
      <c r="N581" s="481"/>
      <c r="O581" s="481"/>
      <c r="P581" s="481"/>
      <c r="Q581" s="481"/>
      <c r="R581" s="481"/>
      <c r="S581" s="481"/>
      <c r="T581" s="481"/>
      <c r="U581" s="481"/>
      <c r="V581" s="481"/>
      <c r="W581" s="481"/>
      <c r="X581" s="482"/>
      <c r="Y581" s="483"/>
      <c r="Z581" s="483"/>
      <c r="AA581" s="483"/>
      <c r="AB581" s="483"/>
      <c r="AC581" s="483"/>
      <c r="AD581" s="483"/>
      <c r="AE581" s="483"/>
      <c r="AF581" s="483"/>
      <c r="AG581" s="484"/>
      <c r="AH581" s="522">
        <f>AH54+AH109</f>
        <v>0</v>
      </c>
      <c r="AI581" s="477"/>
      <c r="AJ581" s="436"/>
      <c r="AK581" s="578" t="str">
        <f t="shared" si="348"/>
        <v/>
      </c>
      <c r="AL581" s="435" t="str">
        <f t="shared" si="349"/>
        <v/>
      </c>
      <c r="AM581" s="463">
        <f t="shared" si="350"/>
        <v>0</v>
      </c>
      <c r="AN581" s="463" t="str">
        <f t="shared" si="351"/>
        <v/>
      </c>
      <c r="AO581" s="478" t="str">
        <f t="shared" si="352"/>
        <v/>
      </c>
      <c r="AP581" s="478" t="str">
        <f t="shared" si="353"/>
        <v/>
      </c>
      <c r="AQ581" s="478" t="str">
        <f t="shared" si="354"/>
        <v/>
      </c>
    </row>
    <row r="582" spans="1:43" ht="41.25" customHeight="1">
      <c r="A582" s="523"/>
      <c r="B582" s="540" t="s">
        <v>16</v>
      </c>
      <c r="C582" s="510"/>
      <c r="D582" s="509">
        <f>D7+D56+D81+D111+D151+D181+D198+D214+D356+D501+D568</f>
        <v>1</v>
      </c>
      <c r="E582" s="509">
        <f>E7+E56+E81+E111+E151+E181+E198+E214+E356+E501+E568</f>
        <v>1</v>
      </c>
      <c r="F582" s="581">
        <f t="shared" si="326"/>
        <v>100</v>
      </c>
      <c r="G582" s="522">
        <f>G7+G56+G81+G111+G151+G181+G198+G214+G356+G501+G568</f>
        <v>0</v>
      </c>
      <c r="H582" s="522">
        <f>H7+H56+H81+H111+H151+H181+H198+H214+H356+H501+H568</f>
        <v>0</v>
      </c>
      <c r="I582" s="480" t="e">
        <f t="shared" si="327"/>
        <v>#DIV/0!</v>
      </c>
      <c r="J582" s="781"/>
      <c r="K582" s="781"/>
      <c r="L582" s="509">
        <f>L7+L56+L81+L111+L151+L181+L198+L214+L356+L501+L568</f>
        <v>0</v>
      </c>
      <c r="M582" s="509">
        <f>M7+M56+M81+M111+M151+M181+M198+M214+M356+M501+M568</f>
        <v>0</v>
      </c>
      <c r="N582" s="481"/>
      <c r="O582" s="481"/>
      <c r="P582" s="481"/>
      <c r="Q582" s="481"/>
      <c r="R582" s="481"/>
      <c r="S582" s="481"/>
      <c r="T582" s="481"/>
      <c r="U582" s="481"/>
      <c r="V582" s="481"/>
      <c r="W582" s="481"/>
      <c r="X582" s="482"/>
      <c r="Y582" s="483"/>
      <c r="Z582" s="483"/>
      <c r="AA582" s="483"/>
      <c r="AB582" s="483"/>
      <c r="AC582" s="483"/>
      <c r="AD582" s="483"/>
      <c r="AE582" s="483"/>
      <c r="AF582" s="483"/>
      <c r="AG582" s="484"/>
      <c r="AH582" s="522">
        <f>AH7+AH56+AH81+AH111+AH151+AH181+AH198+AH214+AH356+AH501+AH568</f>
        <v>0</v>
      </c>
      <c r="AI582" s="477"/>
      <c r="AJ582" s="436"/>
      <c r="AK582" s="578" t="str">
        <f t="shared" si="348"/>
        <v/>
      </c>
      <c r="AL582" s="435" t="str">
        <f t="shared" si="349"/>
        <v/>
      </c>
      <c r="AM582" s="463">
        <f t="shared" si="350"/>
        <v>0</v>
      </c>
      <c r="AN582" s="463" t="str">
        <f t="shared" si="351"/>
        <v/>
      </c>
      <c r="AO582" s="478" t="str">
        <f t="shared" si="352"/>
        <v/>
      </c>
      <c r="AP582" s="478" t="str">
        <f t="shared" si="353"/>
        <v/>
      </c>
      <c r="AQ582" s="478" t="str">
        <f t="shared" si="354"/>
        <v/>
      </c>
    </row>
    <row r="583" spans="1:43" s="563" customFormat="1" ht="41.25" customHeight="1">
      <c r="A583" s="535" t="s">
        <v>715</v>
      </c>
      <c r="B583" s="582"/>
      <c r="C583" s="488"/>
      <c r="D583" s="509">
        <f t="shared" ref="D583:I583" si="367">D584+D641+D647+D654+D694+D718+D724+D728+D759+D788+D810+D837+D853+D870+D1038+D1053+D1055+D1056+D1057+D1060+D1068+D737+D943</f>
        <v>0</v>
      </c>
      <c r="E583" s="509">
        <f t="shared" si="367"/>
        <v>0</v>
      </c>
      <c r="F583" s="584" t="e">
        <f t="shared" si="367"/>
        <v>#DIV/0!</v>
      </c>
      <c r="G583" s="522">
        <f t="shared" si="367"/>
        <v>0</v>
      </c>
      <c r="H583" s="522">
        <f t="shared" si="367"/>
        <v>0</v>
      </c>
      <c r="I583" s="471" t="e">
        <f t="shared" si="367"/>
        <v>#DIV/0!</v>
      </c>
      <c r="J583" s="471"/>
      <c r="K583" s="471"/>
      <c r="L583" s="509">
        <f t="shared" ref="L583:AH583" si="368">L584+L641+L647+L654+L694+L718+L724+L728+L759+L788+L810+L837+L853+L870+L1038+L1053+L1055+L1056+L1057+L1060+L1068+L737+L943</f>
        <v>0</v>
      </c>
      <c r="M583" s="509">
        <f t="shared" si="368"/>
        <v>0</v>
      </c>
      <c r="N583" s="471">
        <f t="shared" si="368"/>
        <v>0</v>
      </c>
      <c r="O583" s="471">
        <f t="shared" si="368"/>
        <v>0</v>
      </c>
      <c r="P583" s="471">
        <f t="shared" si="368"/>
        <v>0</v>
      </c>
      <c r="Q583" s="471">
        <f t="shared" si="368"/>
        <v>0</v>
      </c>
      <c r="R583" s="471">
        <f t="shared" si="368"/>
        <v>0</v>
      </c>
      <c r="S583" s="471">
        <f t="shared" si="368"/>
        <v>0</v>
      </c>
      <c r="T583" s="471">
        <f t="shared" si="368"/>
        <v>0</v>
      </c>
      <c r="U583" s="471">
        <f t="shared" si="368"/>
        <v>0</v>
      </c>
      <c r="V583" s="471">
        <f t="shared" si="368"/>
        <v>0</v>
      </c>
      <c r="W583" s="471">
        <f t="shared" si="368"/>
        <v>0</v>
      </c>
      <c r="X583" s="471">
        <f t="shared" si="368"/>
        <v>0</v>
      </c>
      <c r="Y583" s="471">
        <f t="shared" si="368"/>
        <v>0</v>
      </c>
      <c r="Z583" s="471">
        <f t="shared" si="368"/>
        <v>0</v>
      </c>
      <c r="AA583" s="471">
        <f t="shared" si="368"/>
        <v>0</v>
      </c>
      <c r="AB583" s="471">
        <f t="shared" si="368"/>
        <v>0</v>
      </c>
      <c r="AC583" s="471">
        <f t="shared" si="368"/>
        <v>0</v>
      </c>
      <c r="AD583" s="471">
        <f t="shared" si="368"/>
        <v>0</v>
      </c>
      <c r="AE583" s="471">
        <f t="shared" si="368"/>
        <v>0</v>
      </c>
      <c r="AF583" s="471">
        <f t="shared" si="368"/>
        <v>0</v>
      </c>
      <c r="AG583" s="471">
        <f t="shared" si="368"/>
        <v>0</v>
      </c>
      <c r="AH583" s="522">
        <f t="shared" si="368"/>
        <v>0</v>
      </c>
      <c r="AI583" s="494"/>
      <c r="AJ583" s="441"/>
      <c r="AK583" s="578" t="str">
        <f t="shared" si="348"/>
        <v/>
      </c>
      <c r="AL583" s="435" t="str">
        <f t="shared" si="349"/>
        <v/>
      </c>
      <c r="AM583" s="463">
        <f t="shared" si="350"/>
        <v>0</v>
      </c>
      <c r="AN583" s="463" t="str">
        <f t="shared" si="351"/>
        <v/>
      </c>
      <c r="AO583" s="478" t="str">
        <f t="shared" si="352"/>
        <v/>
      </c>
      <c r="AP583" s="478" t="str">
        <f t="shared" si="353"/>
        <v/>
      </c>
      <c r="AQ583" s="478" t="str">
        <f t="shared" si="354"/>
        <v/>
      </c>
    </row>
    <row r="584" spans="1:43" ht="41.25" customHeight="1">
      <c r="A584" s="530" t="s">
        <v>717</v>
      </c>
      <c r="B584" s="531" t="s">
        <v>718</v>
      </c>
      <c r="C584" s="448"/>
      <c r="D584" s="591">
        <f>D585</f>
        <v>0</v>
      </c>
      <c r="E584" s="591">
        <f t="shared" ref="E584:AH584" si="369">E585</f>
        <v>0</v>
      </c>
      <c r="F584" s="587" t="e">
        <f t="shared" si="369"/>
        <v>#DIV/0!</v>
      </c>
      <c r="G584" s="592">
        <f t="shared" si="369"/>
        <v>0</v>
      </c>
      <c r="H584" s="592">
        <f t="shared" si="369"/>
        <v>0</v>
      </c>
      <c r="I584" s="479" t="e">
        <f t="shared" si="369"/>
        <v>#DIV/0!</v>
      </c>
      <c r="J584" s="479"/>
      <c r="K584" s="479"/>
      <c r="L584" s="509">
        <f t="shared" si="369"/>
        <v>0</v>
      </c>
      <c r="M584" s="509">
        <f t="shared" si="369"/>
        <v>0</v>
      </c>
      <c r="N584" s="479">
        <f t="shared" si="369"/>
        <v>0</v>
      </c>
      <c r="O584" s="479">
        <f t="shared" si="369"/>
        <v>0</v>
      </c>
      <c r="P584" s="479">
        <f t="shared" si="369"/>
        <v>0</v>
      </c>
      <c r="Q584" s="479">
        <f t="shared" si="369"/>
        <v>0</v>
      </c>
      <c r="R584" s="479">
        <f t="shared" si="369"/>
        <v>0</v>
      </c>
      <c r="S584" s="479">
        <f t="shared" si="369"/>
        <v>0</v>
      </c>
      <c r="T584" s="479">
        <f t="shared" si="369"/>
        <v>0</v>
      </c>
      <c r="U584" s="479">
        <f t="shared" si="369"/>
        <v>0</v>
      </c>
      <c r="V584" s="479">
        <f t="shared" si="369"/>
        <v>0</v>
      </c>
      <c r="W584" s="479">
        <f t="shared" si="369"/>
        <v>0</v>
      </c>
      <c r="X584" s="479">
        <f t="shared" si="369"/>
        <v>0</v>
      </c>
      <c r="Y584" s="479">
        <f t="shared" si="369"/>
        <v>0</v>
      </c>
      <c r="Z584" s="479">
        <f t="shared" si="369"/>
        <v>0</v>
      </c>
      <c r="AA584" s="479">
        <f t="shared" si="369"/>
        <v>0</v>
      </c>
      <c r="AB584" s="479">
        <f t="shared" si="369"/>
        <v>0</v>
      </c>
      <c r="AC584" s="479">
        <f t="shared" si="369"/>
        <v>0</v>
      </c>
      <c r="AD584" s="479">
        <f t="shared" si="369"/>
        <v>0</v>
      </c>
      <c r="AE584" s="479">
        <f t="shared" si="369"/>
        <v>0</v>
      </c>
      <c r="AF584" s="479">
        <f t="shared" si="369"/>
        <v>0</v>
      </c>
      <c r="AG584" s="479">
        <f t="shared" si="369"/>
        <v>0</v>
      </c>
      <c r="AH584" s="522">
        <f t="shared" si="369"/>
        <v>0</v>
      </c>
      <c r="AI584" s="477"/>
      <c r="AJ584" s="782" t="s">
        <v>2035</v>
      </c>
      <c r="AK584" s="578" t="str">
        <f t="shared" si="348"/>
        <v/>
      </c>
      <c r="AL584" s="435" t="str">
        <f t="shared" si="349"/>
        <v/>
      </c>
      <c r="AM584" s="463">
        <f t="shared" si="350"/>
        <v>0</v>
      </c>
      <c r="AN584" s="463" t="str">
        <f t="shared" si="351"/>
        <v/>
      </c>
      <c r="AO584" s="478" t="str">
        <f t="shared" si="352"/>
        <v/>
      </c>
      <c r="AP584" s="478" t="str">
        <f t="shared" si="353"/>
        <v/>
      </c>
      <c r="AQ584" s="478" t="str">
        <f t="shared" si="354"/>
        <v/>
      </c>
    </row>
    <row r="585" spans="1:43" ht="41.25" customHeight="1">
      <c r="A585" s="530" t="s">
        <v>719</v>
      </c>
      <c r="B585" s="524" t="s">
        <v>720</v>
      </c>
      <c r="C585" s="447"/>
      <c r="D585" s="591">
        <f t="shared" ref="D585:AH585" si="370">D586+D597+D603+D636+D635</f>
        <v>0</v>
      </c>
      <c r="E585" s="591">
        <f t="shared" si="370"/>
        <v>0</v>
      </c>
      <c r="F585" s="587" t="e">
        <f t="shared" si="370"/>
        <v>#DIV/0!</v>
      </c>
      <c r="G585" s="592">
        <f t="shared" si="370"/>
        <v>0</v>
      </c>
      <c r="H585" s="592">
        <f t="shared" si="370"/>
        <v>0</v>
      </c>
      <c r="I585" s="479" t="e">
        <f t="shared" si="370"/>
        <v>#DIV/0!</v>
      </c>
      <c r="J585" s="479"/>
      <c r="K585" s="479"/>
      <c r="L585" s="509">
        <f t="shared" si="370"/>
        <v>0</v>
      </c>
      <c r="M585" s="509">
        <f t="shared" si="370"/>
        <v>0</v>
      </c>
      <c r="N585" s="479">
        <f t="shared" si="370"/>
        <v>0</v>
      </c>
      <c r="O585" s="479">
        <f t="shared" si="370"/>
        <v>0</v>
      </c>
      <c r="P585" s="479">
        <f t="shared" si="370"/>
        <v>0</v>
      </c>
      <c r="Q585" s="479">
        <f t="shared" si="370"/>
        <v>0</v>
      </c>
      <c r="R585" s="479">
        <f t="shared" si="370"/>
        <v>0</v>
      </c>
      <c r="S585" s="479">
        <f t="shared" si="370"/>
        <v>0</v>
      </c>
      <c r="T585" s="479">
        <f t="shared" si="370"/>
        <v>0</v>
      </c>
      <c r="U585" s="479">
        <f t="shared" si="370"/>
        <v>0</v>
      </c>
      <c r="V585" s="479">
        <f t="shared" si="370"/>
        <v>0</v>
      </c>
      <c r="W585" s="479">
        <f t="shared" si="370"/>
        <v>0</v>
      </c>
      <c r="X585" s="479">
        <f t="shared" si="370"/>
        <v>0</v>
      </c>
      <c r="Y585" s="479">
        <f t="shared" si="370"/>
        <v>0</v>
      </c>
      <c r="Z585" s="479">
        <f t="shared" si="370"/>
        <v>0</v>
      </c>
      <c r="AA585" s="479">
        <f t="shared" si="370"/>
        <v>0</v>
      </c>
      <c r="AB585" s="479">
        <f t="shared" si="370"/>
        <v>0</v>
      </c>
      <c r="AC585" s="479">
        <f t="shared" si="370"/>
        <v>0</v>
      </c>
      <c r="AD585" s="479">
        <f t="shared" si="370"/>
        <v>0</v>
      </c>
      <c r="AE585" s="479">
        <f t="shared" si="370"/>
        <v>0</v>
      </c>
      <c r="AF585" s="479">
        <f t="shared" si="370"/>
        <v>0</v>
      </c>
      <c r="AG585" s="479">
        <f t="shared" si="370"/>
        <v>0</v>
      </c>
      <c r="AH585" s="522">
        <f t="shared" si="370"/>
        <v>0</v>
      </c>
      <c r="AI585" s="494"/>
      <c r="AJ585" s="436"/>
      <c r="AK585" s="578" t="str">
        <f t="shared" si="348"/>
        <v/>
      </c>
      <c r="AL585" s="435" t="str">
        <f t="shared" si="349"/>
        <v/>
      </c>
      <c r="AM585" s="463">
        <f t="shared" si="350"/>
        <v>0</v>
      </c>
      <c r="AN585" s="463" t="str">
        <f t="shared" si="351"/>
        <v/>
      </c>
      <c r="AO585" s="478" t="str">
        <f t="shared" si="352"/>
        <v/>
      </c>
      <c r="AP585" s="478" t="str">
        <f t="shared" si="353"/>
        <v/>
      </c>
      <c r="AQ585" s="478" t="str">
        <f t="shared" si="354"/>
        <v/>
      </c>
    </row>
    <row r="586" spans="1:43" ht="41.25" customHeight="1">
      <c r="A586" s="525" t="s">
        <v>721</v>
      </c>
      <c r="B586" s="524" t="s">
        <v>722</v>
      </c>
      <c r="C586" s="447"/>
      <c r="D586" s="591">
        <f>D587+D588+D589+D590</f>
        <v>0</v>
      </c>
      <c r="E586" s="591">
        <f t="shared" ref="E586:AH586" si="371">E587+E588+E589+E590</f>
        <v>0</v>
      </c>
      <c r="F586" s="587" t="e">
        <f t="shared" si="371"/>
        <v>#DIV/0!</v>
      </c>
      <c r="G586" s="592">
        <f t="shared" si="371"/>
        <v>0</v>
      </c>
      <c r="H586" s="592">
        <f t="shared" si="371"/>
        <v>0</v>
      </c>
      <c r="I586" s="479" t="e">
        <f t="shared" si="371"/>
        <v>#DIV/0!</v>
      </c>
      <c r="J586" s="479"/>
      <c r="K586" s="479"/>
      <c r="L586" s="509">
        <f t="shared" si="371"/>
        <v>0</v>
      </c>
      <c r="M586" s="509">
        <f t="shared" si="371"/>
        <v>0</v>
      </c>
      <c r="N586" s="479">
        <f t="shared" si="371"/>
        <v>0</v>
      </c>
      <c r="O586" s="479">
        <f t="shared" si="371"/>
        <v>0</v>
      </c>
      <c r="P586" s="479">
        <f t="shared" si="371"/>
        <v>0</v>
      </c>
      <c r="Q586" s="479">
        <f t="shared" si="371"/>
        <v>0</v>
      </c>
      <c r="R586" s="479">
        <f t="shared" si="371"/>
        <v>0</v>
      </c>
      <c r="S586" s="479">
        <f t="shared" si="371"/>
        <v>0</v>
      </c>
      <c r="T586" s="479">
        <f t="shared" si="371"/>
        <v>0</v>
      </c>
      <c r="U586" s="479">
        <f t="shared" si="371"/>
        <v>0</v>
      </c>
      <c r="V586" s="479">
        <f t="shared" si="371"/>
        <v>0</v>
      </c>
      <c r="W586" s="479">
        <f t="shared" si="371"/>
        <v>0</v>
      </c>
      <c r="X586" s="479">
        <f t="shared" si="371"/>
        <v>0</v>
      </c>
      <c r="Y586" s="479">
        <f t="shared" si="371"/>
        <v>0</v>
      </c>
      <c r="Z586" s="479">
        <f t="shared" si="371"/>
        <v>0</v>
      </c>
      <c r="AA586" s="479">
        <f t="shared" si="371"/>
        <v>0</v>
      </c>
      <c r="AB586" s="479">
        <f t="shared" si="371"/>
        <v>0</v>
      </c>
      <c r="AC586" s="479">
        <f t="shared" si="371"/>
        <v>0</v>
      </c>
      <c r="AD586" s="479">
        <f t="shared" si="371"/>
        <v>0</v>
      </c>
      <c r="AE586" s="479">
        <f t="shared" si="371"/>
        <v>0</v>
      </c>
      <c r="AF586" s="479">
        <f t="shared" si="371"/>
        <v>0</v>
      </c>
      <c r="AG586" s="479">
        <f t="shared" si="371"/>
        <v>0</v>
      </c>
      <c r="AH586" s="522">
        <f t="shared" si="371"/>
        <v>0</v>
      </c>
      <c r="AI586" s="494"/>
      <c r="AJ586" s="436"/>
      <c r="AK586" s="578" t="str">
        <f t="shared" si="348"/>
        <v/>
      </c>
      <c r="AL586" s="435" t="str">
        <f t="shared" si="349"/>
        <v/>
      </c>
      <c r="AM586" s="463">
        <f t="shared" si="350"/>
        <v>0</v>
      </c>
      <c r="AN586" s="463" t="str">
        <f t="shared" si="351"/>
        <v/>
      </c>
      <c r="AO586" s="478" t="str">
        <f t="shared" si="352"/>
        <v/>
      </c>
      <c r="AP586" s="478" t="str">
        <f t="shared" si="353"/>
        <v/>
      </c>
      <c r="AQ586" s="478" t="str">
        <f t="shared" si="354"/>
        <v/>
      </c>
    </row>
    <row r="587" spans="1:43" ht="41.25" customHeight="1">
      <c r="A587" s="487" t="s">
        <v>1714</v>
      </c>
      <c r="B587" s="500" t="s">
        <v>1613</v>
      </c>
      <c r="C587" s="503"/>
      <c r="D587" s="437"/>
      <c r="E587" s="437"/>
      <c r="F587" s="588" t="e">
        <f t="shared" si="326"/>
        <v>#DIV/0!</v>
      </c>
      <c r="G587" s="438"/>
      <c r="H587" s="438"/>
      <c r="I587" s="480" t="e">
        <f t="shared" si="327"/>
        <v>#DIV/0!</v>
      </c>
      <c r="J587" s="581"/>
      <c r="K587" s="581"/>
      <c r="L587" s="437"/>
      <c r="M587" s="437"/>
      <c r="N587" s="481"/>
      <c r="O587" s="481"/>
      <c r="P587" s="481"/>
      <c r="Q587" s="481"/>
      <c r="R587" s="481"/>
      <c r="S587" s="481"/>
      <c r="T587" s="481"/>
      <c r="U587" s="481"/>
      <c r="V587" s="481"/>
      <c r="W587" s="481"/>
      <c r="X587" s="482"/>
      <c r="Y587" s="483"/>
      <c r="Z587" s="483"/>
      <c r="AA587" s="483"/>
      <c r="AB587" s="483"/>
      <c r="AC587" s="483"/>
      <c r="AD587" s="483"/>
      <c r="AE587" s="483"/>
      <c r="AF587" s="483"/>
      <c r="AG587" s="484"/>
      <c r="AH587" s="436">
        <f t="shared" ref="AH587:AH589" si="372">(L587*M587)/100000</f>
        <v>0</v>
      </c>
      <c r="AI587" s="494"/>
      <c r="AJ587" s="436"/>
      <c r="AK587" s="578" t="str">
        <f t="shared" si="348"/>
        <v/>
      </c>
      <c r="AL587" s="435" t="str">
        <f t="shared" si="349"/>
        <v/>
      </c>
      <c r="AM587" s="463">
        <f t="shared" si="350"/>
        <v>0</v>
      </c>
      <c r="AN587" s="463" t="str">
        <f t="shared" si="351"/>
        <v/>
      </c>
      <c r="AO587" s="478" t="str">
        <f t="shared" si="352"/>
        <v/>
      </c>
      <c r="AP587" s="478" t="str">
        <f t="shared" si="353"/>
        <v/>
      </c>
      <c r="AQ587" s="478" t="str">
        <f t="shared" si="354"/>
        <v/>
      </c>
    </row>
    <row r="588" spans="1:43" ht="41.25" customHeight="1">
      <c r="A588" s="487" t="s">
        <v>1715</v>
      </c>
      <c r="B588" s="500" t="s">
        <v>1614</v>
      </c>
      <c r="C588" s="503"/>
      <c r="D588" s="437"/>
      <c r="E588" s="437"/>
      <c r="F588" s="588" t="e">
        <f t="shared" si="326"/>
        <v>#DIV/0!</v>
      </c>
      <c r="G588" s="438"/>
      <c r="H588" s="438"/>
      <c r="I588" s="480" t="e">
        <f t="shared" si="327"/>
        <v>#DIV/0!</v>
      </c>
      <c r="J588" s="581"/>
      <c r="K588" s="581"/>
      <c r="L588" s="437"/>
      <c r="M588" s="437"/>
      <c r="N588" s="481"/>
      <c r="O588" s="481"/>
      <c r="P588" s="481"/>
      <c r="Q588" s="481"/>
      <c r="R588" s="481"/>
      <c r="S588" s="481"/>
      <c r="T588" s="481"/>
      <c r="U588" s="481"/>
      <c r="V588" s="481"/>
      <c r="W588" s="481"/>
      <c r="X588" s="482"/>
      <c r="Y588" s="483"/>
      <c r="Z588" s="483"/>
      <c r="AA588" s="483"/>
      <c r="AB588" s="483"/>
      <c r="AC588" s="483"/>
      <c r="AD588" s="483"/>
      <c r="AE588" s="483"/>
      <c r="AF588" s="483"/>
      <c r="AG588" s="484"/>
      <c r="AH588" s="436">
        <f t="shared" si="372"/>
        <v>0</v>
      </c>
      <c r="AI588" s="494"/>
      <c r="AJ588" s="436"/>
      <c r="AK588" s="578" t="str">
        <f t="shared" si="348"/>
        <v/>
      </c>
      <c r="AL588" s="435" t="str">
        <f t="shared" si="349"/>
        <v/>
      </c>
      <c r="AM588" s="463">
        <f t="shared" si="350"/>
        <v>0</v>
      </c>
      <c r="AN588" s="463" t="str">
        <f t="shared" si="351"/>
        <v/>
      </c>
      <c r="AO588" s="478" t="str">
        <f t="shared" si="352"/>
        <v/>
      </c>
      <c r="AP588" s="478" t="str">
        <f t="shared" si="353"/>
        <v/>
      </c>
      <c r="AQ588" s="478" t="str">
        <f t="shared" si="354"/>
        <v/>
      </c>
    </row>
    <row r="589" spans="1:43" ht="41.25" customHeight="1">
      <c r="A589" s="487" t="s">
        <v>1716</v>
      </c>
      <c r="B589" s="500" t="s">
        <v>1615</v>
      </c>
      <c r="C589" s="503"/>
      <c r="D589" s="437"/>
      <c r="E589" s="437"/>
      <c r="F589" s="588" t="e">
        <f t="shared" si="326"/>
        <v>#DIV/0!</v>
      </c>
      <c r="G589" s="438"/>
      <c r="H589" s="438"/>
      <c r="I589" s="480" t="e">
        <f t="shared" si="327"/>
        <v>#DIV/0!</v>
      </c>
      <c r="J589" s="581"/>
      <c r="K589" s="581"/>
      <c r="L589" s="437"/>
      <c r="M589" s="437"/>
      <c r="N589" s="481"/>
      <c r="O589" s="481"/>
      <c r="P589" s="481"/>
      <c r="Q589" s="481"/>
      <c r="R589" s="481"/>
      <c r="S589" s="481"/>
      <c r="T589" s="481"/>
      <c r="U589" s="481"/>
      <c r="V589" s="481"/>
      <c r="W589" s="481"/>
      <c r="X589" s="482"/>
      <c r="Y589" s="483"/>
      <c r="Z589" s="483"/>
      <c r="AA589" s="483"/>
      <c r="AB589" s="483"/>
      <c r="AC589" s="483"/>
      <c r="AD589" s="483"/>
      <c r="AE589" s="483"/>
      <c r="AF589" s="483"/>
      <c r="AG589" s="484"/>
      <c r="AH589" s="436">
        <f t="shared" si="372"/>
        <v>0</v>
      </c>
      <c r="AI589" s="494"/>
      <c r="AJ589" s="436"/>
      <c r="AK589" s="578" t="str">
        <f t="shared" si="348"/>
        <v/>
      </c>
      <c r="AL589" s="435" t="str">
        <f t="shared" si="349"/>
        <v/>
      </c>
      <c r="AM589" s="463">
        <f t="shared" si="350"/>
        <v>0</v>
      </c>
      <c r="AN589" s="463" t="str">
        <f t="shared" si="351"/>
        <v/>
      </c>
      <c r="AO589" s="478" t="str">
        <f t="shared" si="352"/>
        <v/>
      </c>
      <c r="AP589" s="478" t="str">
        <f t="shared" si="353"/>
        <v/>
      </c>
      <c r="AQ589" s="478" t="str">
        <f t="shared" si="354"/>
        <v/>
      </c>
    </row>
    <row r="590" spans="1:43" ht="41.25" customHeight="1">
      <c r="A590" s="525" t="s">
        <v>1717</v>
      </c>
      <c r="B590" s="529" t="s">
        <v>1616</v>
      </c>
      <c r="C590" s="503"/>
      <c r="D590" s="587">
        <f>SUM(D591:D596)</f>
        <v>0</v>
      </c>
      <c r="E590" s="587">
        <f>SUM(E591:F596)</f>
        <v>0</v>
      </c>
      <c r="F590" s="590" t="e">
        <f t="shared" si="326"/>
        <v>#DIV/0!</v>
      </c>
      <c r="G590" s="589">
        <f>SUM(G591:G596)</f>
        <v>0</v>
      </c>
      <c r="H590" s="589">
        <f>SUM(H591:I596)</f>
        <v>0</v>
      </c>
      <c r="I590" s="489" t="e">
        <f t="shared" si="327"/>
        <v>#DIV/0!</v>
      </c>
      <c r="J590" s="774"/>
      <c r="K590" s="774"/>
      <c r="L590" s="479">
        <f>SUM(L591:L596)</f>
        <v>0</v>
      </c>
      <c r="M590" s="479">
        <f>SUM(M591:M596)</f>
        <v>0</v>
      </c>
      <c r="N590" s="490"/>
      <c r="O590" s="490"/>
      <c r="P590" s="490"/>
      <c r="Q590" s="490"/>
      <c r="R590" s="490"/>
      <c r="S590" s="490"/>
      <c r="T590" s="490"/>
      <c r="U590" s="490"/>
      <c r="V590" s="490"/>
      <c r="W590" s="490"/>
      <c r="X590" s="491"/>
      <c r="Y590" s="492"/>
      <c r="Z590" s="492"/>
      <c r="AA590" s="492"/>
      <c r="AB590" s="492"/>
      <c r="AC590" s="492"/>
      <c r="AD590" s="492"/>
      <c r="AE590" s="492"/>
      <c r="AF590" s="492"/>
      <c r="AG590" s="493"/>
      <c r="AH590" s="519">
        <f>SUM(AH591:AH596)</f>
        <v>0</v>
      </c>
      <c r="AI590" s="494"/>
      <c r="AJ590" s="436"/>
      <c r="AK590" s="578" t="str">
        <f t="shared" si="348"/>
        <v/>
      </c>
      <c r="AL590" s="435" t="str">
        <f t="shared" si="349"/>
        <v/>
      </c>
      <c r="AM590" s="463">
        <f t="shared" si="350"/>
        <v>0</v>
      </c>
      <c r="AN590" s="463" t="str">
        <f t="shared" si="351"/>
        <v/>
      </c>
      <c r="AO590" s="478" t="str">
        <f t="shared" si="352"/>
        <v/>
      </c>
      <c r="AP590" s="478" t="str">
        <f t="shared" si="353"/>
        <v/>
      </c>
      <c r="AQ590" s="478" t="str">
        <f t="shared" si="354"/>
        <v/>
      </c>
    </row>
    <row r="591" spans="1:43" ht="41.25" customHeight="1">
      <c r="A591" s="487" t="s">
        <v>2270</v>
      </c>
      <c r="B591" s="460"/>
      <c r="C591" s="503"/>
      <c r="D591" s="437"/>
      <c r="E591" s="437"/>
      <c r="F591" s="588"/>
      <c r="G591" s="438"/>
      <c r="H591" s="438"/>
      <c r="I591" s="480"/>
      <c r="J591" s="581"/>
      <c r="K591" s="581"/>
      <c r="L591" s="437"/>
      <c r="M591" s="437"/>
      <c r="N591" s="481"/>
      <c r="O591" s="481"/>
      <c r="P591" s="481"/>
      <c r="Q591" s="481"/>
      <c r="R591" s="481"/>
      <c r="S591" s="481"/>
      <c r="T591" s="481"/>
      <c r="U591" s="481"/>
      <c r="V591" s="481"/>
      <c r="W591" s="481"/>
      <c r="X591" s="482"/>
      <c r="Y591" s="483"/>
      <c r="Z591" s="483"/>
      <c r="AA591" s="483"/>
      <c r="AB591" s="483"/>
      <c r="AC591" s="483"/>
      <c r="AD591" s="483"/>
      <c r="AE591" s="483"/>
      <c r="AF591" s="483"/>
      <c r="AG591" s="484"/>
      <c r="AH591" s="436">
        <f t="shared" ref="AH591:AH596" si="373">(L591*M591)/100000</f>
        <v>0</v>
      </c>
      <c r="AI591" s="494"/>
      <c r="AJ591" s="436"/>
      <c r="AK591" s="578" t="str">
        <f t="shared" si="348"/>
        <v/>
      </c>
      <c r="AL591" s="435" t="str">
        <f t="shared" si="349"/>
        <v/>
      </c>
      <c r="AM591" s="463">
        <f t="shared" si="350"/>
        <v>0</v>
      </c>
      <c r="AN591" s="463" t="str">
        <f t="shared" si="351"/>
        <v/>
      </c>
      <c r="AO591" s="478" t="str">
        <f t="shared" si="352"/>
        <v/>
      </c>
      <c r="AP591" s="478" t="str">
        <f t="shared" si="353"/>
        <v/>
      </c>
      <c r="AQ591" s="478" t="str">
        <f t="shared" si="354"/>
        <v/>
      </c>
    </row>
    <row r="592" spans="1:43" ht="41.25" customHeight="1">
      <c r="A592" s="487" t="s">
        <v>2271</v>
      </c>
      <c r="B592" s="460"/>
      <c r="C592" s="503"/>
      <c r="D592" s="437"/>
      <c r="E592" s="437"/>
      <c r="F592" s="588"/>
      <c r="G592" s="438"/>
      <c r="H592" s="438"/>
      <c r="I592" s="480"/>
      <c r="J592" s="581"/>
      <c r="K592" s="581"/>
      <c r="L592" s="437"/>
      <c r="M592" s="437"/>
      <c r="N592" s="481"/>
      <c r="O592" s="481"/>
      <c r="P592" s="481"/>
      <c r="Q592" s="481"/>
      <c r="R592" s="481"/>
      <c r="S592" s="481"/>
      <c r="T592" s="481"/>
      <c r="U592" s="481"/>
      <c r="V592" s="481"/>
      <c r="W592" s="481"/>
      <c r="X592" s="482"/>
      <c r="Y592" s="483"/>
      <c r="Z592" s="483"/>
      <c r="AA592" s="483"/>
      <c r="AB592" s="483"/>
      <c r="AC592" s="483"/>
      <c r="AD592" s="483"/>
      <c r="AE592" s="483"/>
      <c r="AF592" s="483"/>
      <c r="AG592" s="484"/>
      <c r="AH592" s="436">
        <f t="shared" si="373"/>
        <v>0</v>
      </c>
      <c r="AI592" s="494"/>
      <c r="AJ592" s="436"/>
      <c r="AK592" s="578" t="str">
        <f t="shared" si="348"/>
        <v/>
      </c>
      <c r="AL592" s="435" t="str">
        <f t="shared" si="349"/>
        <v/>
      </c>
      <c r="AM592" s="463">
        <f t="shared" si="350"/>
        <v>0</v>
      </c>
      <c r="AN592" s="463" t="str">
        <f t="shared" si="351"/>
        <v/>
      </c>
      <c r="AO592" s="478" t="str">
        <f t="shared" si="352"/>
        <v/>
      </c>
      <c r="AP592" s="478" t="str">
        <f t="shared" si="353"/>
        <v/>
      </c>
      <c r="AQ592" s="478" t="str">
        <f t="shared" si="354"/>
        <v/>
      </c>
    </row>
    <row r="593" spans="1:43" ht="41.25" customHeight="1">
      <c r="A593" s="487" t="s">
        <v>2272</v>
      </c>
      <c r="B593" s="460"/>
      <c r="C593" s="503"/>
      <c r="D593" s="437"/>
      <c r="E593" s="437"/>
      <c r="F593" s="588"/>
      <c r="G593" s="438"/>
      <c r="H593" s="438"/>
      <c r="I593" s="480"/>
      <c r="J593" s="581"/>
      <c r="K593" s="581"/>
      <c r="L593" s="437"/>
      <c r="M593" s="437"/>
      <c r="N593" s="481"/>
      <c r="O593" s="481"/>
      <c r="P593" s="481"/>
      <c r="Q593" s="481"/>
      <c r="R593" s="481"/>
      <c r="S593" s="481"/>
      <c r="T593" s="481"/>
      <c r="U593" s="481"/>
      <c r="V593" s="481"/>
      <c r="W593" s="481"/>
      <c r="X593" s="482"/>
      <c r="Y593" s="483"/>
      <c r="Z593" s="483"/>
      <c r="AA593" s="483"/>
      <c r="AB593" s="483"/>
      <c r="AC593" s="483"/>
      <c r="AD593" s="483"/>
      <c r="AE593" s="483"/>
      <c r="AF593" s="483"/>
      <c r="AG593" s="484"/>
      <c r="AH593" s="436">
        <f t="shared" si="373"/>
        <v>0</v>
      </c>
      <c r="AI593" s="494"/>
      <c r="AJ593" s="436"/>
      <c r="AK593" s="578" t="str">
        <f t="shared" si="348"/>
        <v/>
      </c>
      <c r="AL593" s="435" t="str">
        <f t="shared" si="349"/>
        <v/>
      </c>
      <c r="AM593" s="463">
        <f t="shared" si="350"/>
        <v>0</v>
      </c>
      <c r="AN593" s="463" t="str">
        <f t="shared" si="351"/>
        <v/>
      </c>
      <c r="AO593" s="478" t="str">
        <f t="shared" si="352"/>
        <v/>
      </c>
      <c r="AP593" s="478" t="str">
        <f t="shared" si="353"/>
        <v/>
      </c>
      <c r="AQ593" s="478" t="str">
        <f t="shared" si="354"/>
        <v/>
      </c>
    </row>
    <row r="594" spans="1:43" ht="41.25" customHeight="1">
      <c r="A594" s="487" t="s">
        <v>2273</v>
      </c>
      <c r="B594" s="460"/>
      <c r="C594" s="503"/>
      <c r="D594" s="437"/>
      <c r="E594" s="437"/>
      <c r="F594" s="588"/>
      <c r="G594" s="438"/>
      <c r="H594" s="438"/>
      <c r="I594" s="480"/>
      <c r="J594" s="581"/>
      <c r="K594" s="581"/>
      <c r="L594" s="437"/>
      <c r="M594" s="437"/>
      <c r="N594" s="481"/>
      <c r="O594" s="481"/>
      <c r="P594" s="481"/>
      <c r="Q594" s="481"/>
      <c r="R594" s="481"/>
      <c r="S594" s="481"/>
      <c r="T594" s="481"/>
      <c r="U594" s="481"/>
      <c r="V594" s="481"/>
      <c r="W594" s="481"/>
      <c r="X594" s="482"/>
      <c r="Y594" s="483"/>
      <c r="Z594" s="483"/>
      <c r="AA594" s="483"/>
      <c r="AB594" s="483"/>
      <c r="AC594" s="483"/>
      <c r="AD594" s="483"/>
      <c r="AE594" s="483"/>
      <c r="AF594" s="483"/>
      <c r="AG594" s="484"/>
      <c r="AH594" s="436">
        <f t="shared" si="373"/>
        <v>0</v>
      </c>
      <c r="AI594" s="494"/>
      <c r="AJ594" s="436"/>
      <c r="AK594" s="578" t="str">
        <f t="shared" si="348"/>
        <v/>
      </c>
      <c r="AL594" s="435" t="str">
        <f t="shared" si="349"/>
        <v/>
      </c>
      <c r="AM594" s="463">
        <f t="shared" si="350"/>
        <v>0</v>
      </c>
      <c r="AN594" s="463" t="str">
        <f t="shared" si="351"/>
        <v/>
      </c>
      <c r="AO594" s="478" t="str">
        <f t="shared" si="352"/>
        <v/>
      </c>
      <c r="AP594" s="478" t="str">
        <f t="shared" si="353"/>
        <v/>
      </c>
      <c r="AQ594" s="478" t="str">
        <f t="shared" si="354"/>
        <v/>
      </c>
    </row>
    <row r="595" spans="1:43" ht="41.25" customHeight="1">
      <c r="A595" s="487" t="s">
        <v>2441</v>
      </c>
      <c r="B595" s="460"/>
      <c r="C595" s="503"/>
      <c r="D595" s="437"/>
      <c r="E595" s="437"/>
      <c r="F595" s="588"/>
      <c r="G595" s="438"/>
      <c r="H595" s="438"/>
      <c r="I595" s="480"/>
      <c r="J595" s="581"/>
      <c r="K595" s="581"/>
      <c r="L595" s="437"/>
      <c r="M595" s="437"/>
      <c r="N595" s="481"/>
      <c r="O595" s="481"/>
      <c r="P595" s="481"/>
      <c r="Q595" s="481"/>
      <c r="R595" s="481"/>
      <c r="S595" s="481"/>
      <c r="T595" s="481"/>
      <c r="U595" s="481"/>
      <c r="V595" s="481"/>
      <c r="W595" s="481"/>
      <c r="X595" s="482"/>
      <c r="Y595" s="483"/>
      <c r="Z595" s="483"/>
      <c r="AA595" s="483"/>
      <c r="AB595" s="483"/>
      <c r="AC595" s="483"/>
      <c r="AD595" s="483"/>
      <c r="AE595" s="483"/>
      <c r="AF595" s="483"/>
      <c r="AG595" s="484"/>
      <c r="AH595" s="436">
        <f t="shared" si="373"/>
        <v>0</v>
      </c>
      <c r="AI595" s="494"/>
      <c r="AJ595" s="436"/>
      <c r="AK595" s="578"/>
      <c r="AL595" s="435"/>
      <c r="AN595" s="463" t="str">
        <f t="shared" si="351"/>
        <v/>
      </c>
      <c r="AO595" s="478" t="str">
        <f t="shared" si="352"/>
        <v/>
      </c>
      <c r="AP595" s="478" t="str">
        <f t="shared" si="353"/>
        <v/>
      </c>
      <c r="AQ595" s="478" t="str">
        <f t="shared" si="354"/>
        <v/>
      </c>
    </row>
    <row r="596" spans="1:43" ht="41.25" customHeight="1">
      <c r="A596" s="487" t="s">
        <v>2442</v>
      </c>
      <c r="B596" s="460"/>
      <c r="C596" s="503"/>
      <c r="D596" s="437"/>
      <c r="E596" s="437"/>
      <c r="F596" s="588"/>
      <c r="G596" s="438"/>
      <c r="H596" s="438"/>
      <c r="I596" s="480"/>
      <c r="J596" s="581"/>
      <c r="K596" s="581"/>
      <c r="L596" s="437"/>
      <c r="M596" s="437"/>
      <c r="N596" s="481"/>
      <c r="O596" s="481"/>
      <c r="P596" s="481"/>
      <c r="Q596" s="481"/>
      <c r="R596" s="481"/>
      <c r="S596" s="481"/>
      <c r="T596" s="481"/>
      <c r="U596" s="481"/>
      <c r="V596" s="481"/>
      <c r="W596" s="481"/>
      <c r="X596" s="482"/>
      <c r="Y596" s="483"/>
      <c r="Z596" s="483"/>
      <c r="AA596" s="483"/>
      <c r="AB596" s="483"/>
      <c r="AC596" s="483"/>
      <c r="AD596" s="483"/>
      <c r="AE596" s="483"/>
      <c r="AF596" s="483"/>
      <c r="AG596" s="484"/>
      <c r="AH596" s="436">
        <f t="shared" si="373"/>
        <v>0</v>
      </c>
      <c r="AI596" s="494"/>
      <c r="AJ596" s="436"/>
      <c r="AK596" s="578"/>
      <c r="AL596" s="435"/>
      <c r="AN596" s="463" t="str">
        <f t="shared" si="351"/>
        <v/>
      </c>
      <c r="AO596" s="478" t="str">
        <f t="shared" si="352"/>
        <v/>
      </c>
      <c r="AP596" s="478" t="str">
        <f t="shared" si="353"/>
        <v/>
      </c>
      <c r="AQ596" s="478" t="str">
        <f t="shared" si="354"/>
        <v/>
      </c>
    </row>
    <row r="597" spans="1:43" ht="41.25" customHeight="1">
      <c r="A597" s="525" t="s">
        <v>723</v>
      </c>
      <c r="B597" s="524" t="s">
        <v>724</v>
      </c>
      <c r="C597" s="447"/>
      <c r="D597" s="587">
        <f>SUM(D598:D600)</f>
        <v>0</v>
      </c>
      <c r="E597" s="587">
        <f>SUM(E598:E600)</f>
        <v>0</v>
      </c>
      <c r="F597" s="588" t="e">
        <f t="shared" si="326"/>
        <v>#DIV/0!</v>
      </c>
      <c r="G597" s="589">
        <f t="shared" ref="G597:H597" si="374">SUM(G598:G600)</f>
        <v>0</v>
      </c>
      <c r="H597" s="589">
        <f t="shared" si="374"/>
        <v>0</v>
      </c>
      <c r="I597" s="480" t="e">
        <f t="shared" si="327"/>
        <v>#DIV/0!</v>
      </c>
      <c r="J597" s="774"/>
      <c r="K597" s="774"/>
      <c r="L597" s="479">
        <f t="shared" ref="L597:M597" si="375">SUM(L598:L600)</f>
        <v>0</v>
      </c>
      <c r="M597" s="479">
        <f t="shared" si="375"/>
        <v>0</v>
      </c>
      <c r="N597" s="481"/>
      <c r="O597" s="481"/>
      <c r="P597" s="481"/>
      <c r="Q597" s="481"/>
      <c r="R597" s="481"/>
      <c r="S597" s="481"/>
      <c r="T597" s="481"/>
      <c r="U597" s="481"/>
      <c r="V597" s="481"/>
      <c r="W597" s="481"/>
      <c r="X597" s="482"/>
      <c r="Y597" s="483"/>
      <c r="Z597" s="483"/>
      <c r="AA597" s="483"/>
      <c r="AB597" s="483"/>
      <c r="AC597" s="483"/>
      <c r="AD597" s="483"/>
      <c r="AE597" s="483"/>
      <c r="AF597" s="483"/>
      <c r="AG597" s="484"/>
      <c r="AH597" s="519">
        <f>SUM(AH598:AH600)</f>
        <v>0</v>
      </c>
      <c r="AI597" s="477"/>
      <c r="AJ597" s="436"/>
      <c r="AK597" s="578" t="str">
        <f t="shared" si="348"/>
        <v/>
      </c>
      <c r="AL597" s="435" t="str">
        <f t="shared" si="349"/>
        <v/>
      </c>
      <c r="AM597" s="463">
        <f t="shared" si="350"/>
        <v>0</v>
      </c>
      <c r="AN597" s="463" t="str">
        <f t="shared" si="351"/>
        <v/>
      </c>
      <c r="AO597" s="478" t="str">
        <f t="shared" si="352"/>
        <v/>
      </c>
      <c r="AP597" s="478" t="str">
        <f t="shared" si="353"/>
        <v/>
      </c>
      <c r="AQ597" s="478" t="str">
        <f t="shared" si="354"/>
        <v/>
      </c>
    </row>
    <row r="598" spans="1:43" ht="41.25" customHeight="1">
      <c r="A598" s="487" t="s">
        <v>1718</v>
      </c>
      <c r="B598" s="446" t="s">
        <v>1375</v>
      </c>
      <c r="C598" s="447"/>
      <c r="D598" s="439"/>
      <c r="E598" s="439"/>
      <c r="F598" s="588" t="e">
        <f t="shared" si="326"/>
        <v>#DIV/0!</v>
      </c>
      <c r="G598" s="440"/>
      <c r="H598" s="440"/>
      <c r="I598" s="480" t="e">
        <f t="shared" si="327"/>
        <v>#DIV/0!</v>
      </c>
      <c r="J598" s="581"/>
      <c r="K598" s="581"/>
      <c r="L598" s="439"/>
      <c r="M598" s="439"/>
      <c r="N598" s="481"/>
      <c r="O598" s="481"/>
      <c r="P598" s="481"/>
      <c r="Q598" s="481"/>
      <c r="R598" s="481"/>
      <c r="S598" s="481"/>
      <c r="T598" s="481"/>
      <c r="U598" s="481"/>
      <c r="V598" s="481"/>
      <c r="W598" s="481"/>
      <c r="X598" s="482"/>
      <c r="Y598" s="483"/>
      <c r="Z598" s="483"/>
      <c r="AA598" s="483"/>
      <c r="AB598" s="483"/>
      <c r="AC598" s="483"/>
      <c r="AD598" s="483"/>
      <c r="AE598" s="483"/>
      <c r="AF598" s="483"/>
      <c r="AG598" s="484"/>
      <c r="AH598" s="436">
        <f t="shared" ref="AH598:AH599" si="376">(L598*M598)/100000</f>
        <v>0</v>
      </c>
      <c r="AI598" s="477"/>
      <c r="AJ598" s="436"/>
      <c r="AK598" s="578" t="str">
        <f t="shared" si="348"/>
        <v/>
      </c>
      <c r="AL598" s="435" t="str">
        <f t="shared" si="349"/>
        <v/>
      </c>
      <c r="AM598" s="463">
        <f t="shared" si="350"/>
        <v>0</v>
      </c>
      <c r="AN598" s="463" t="str">
        <f t="shared" si="351"/>
        <v/>
      </c>
      <c r="AO598" s="478" t="str">
        <f t="shared" si="352"/>
        <v/>
      </c>
      <c r="AP598" s="478" t="str">
        <f t="shared" si="353"/>
        <v/>
      </c>
      <c r="AQ598" s="478" t="str">
        <f t="shared" si="354"/>
        <v/>
      </c>
    </row>
    <row r="599" spans="1:43" ht="41.25" customHeight="1">
      <c r="A599" s="487" t="s">
        <v>1719</v>
      </c>
      <c r="B599" s="446" t="s">
        <v>1376</v>
      </c>
      <c r="C599" s="447"/>
      <c r="D599" s="439"/>
      <c r="E599" s="439"/>
      <c r="F599" s="588" t="e">
        <f t="shared" si="326"/>
        <v>#DIV/0!</v>
      </c>
      <c r="G599" s="440"/>
      <c r="H599" s="440"/>
      <c r="I599" s="480" t="e">
        <f t="shared" si="327"/>
        <v>#DIV/0!</v>
      </c>
      <c r="J599" s="581"/>
      <c r="K599" s="581"/>
      <c r="L599" s="439"/>
      <c r="M599" s="439"/>
      <c r="N599" s="481"/>
      <c r="O599" s="481"/>
      <c r="P599" s="481"/>
      <c r="Q599" s="481"/>
      <c r="R599" s="481"/>
      <c r="S599" s="481"/>
      <c r="T599" s="481"/>
      <c r="U599" s="481"/>
      <c r="V599" s="481"/>
      <c r="W599" s="481"/>
      <c r="X599" s="482"/>
      <c r="Y599" s="483"/>
      <c r="Z599" s="483"/>
      <c r="AA599" s="483"/>
      <c r="AB599" s="483"/>
      <c r="AC599" s="483"/>
      <c r="AD599" s="483"/>
      <c r="AE599" s="483"/>
      <c r="AF599" s="483"/>
      <c r="AG599" s="484"/>
      <c r="AH599" s="436">
        <f t="shared" si="376"/>
        <v>0</v>
      </c>
      <c r="AI599" s="477"/>
      <c r="AJ599" s="436"/>
      <c r="AK599" s="578" t="str">
        <f t="shared" si="348"/>
        <v/>
      </c>
      <c r="AL599" s="435" t="str">
        <f t="shared" si="349"/>
        <v/>
      </c>
      <c r="AM599" s="463">
        <f t="shared" si="350"/>
        <v>0</v>
      </c>
      <c r="AN599" s="463" t="str">
        <f t="shared" si="351"/>
        <v/>
      </c>
      <c r="AO599" s="478" t="str">
        <f t="shared" si="352"/>
        <v/>
      </c>
      <c r="AP599" s="478" t="str">
        <f t="shared" si="353"/>
        <v/>
      </c>
      <c r="AQ599" s="478" t="str">
        <f t="shared" si="354"/>
        <v/>
      </c>
    </row>
    <row r="600" spans="1:43" ht="41.25" customHeight="1">
      <c r="A600" s="525" t="s">
        <v>1720</v>
      </c>
      <c r="B600" s="529" t="s">
        <v>1617</v>
      </c>
      <c r="C600" s="499"/>
      <c r="D600" s="587">
        <f>SUM(D601:D602)</f>
        <v>0</v>
      </c>
      <c r="E600" s="587">
        <f>SUM(E601:E602)</f>
        <v>0</v>
      </c>
      <c r="F600" s="588" t="e">
        <f t="shared" si="326"/>
        <v>#DIV/0!</v>
      </c>
      <c r="G600" s="589">
        <f t="shared" ref="G600:H600" si="377">SUM(G601:G602)</f>
        <v>0</v>
      </c>
      <c r="H600" s="589">
        <f t="shared" si="377"/>
        <v>0</v>
      </c>
      <c r="I600" s="480" t="e">
        <f t="shared" si="327"/>
        <v>#DIV/0!</v>
      </c>
      <c r="J600" s="774"/>
      <c r="K600" s="774"/>
      <c r="L600" s="479">
        <f t="shared" ref="L600:M600" si="378">SUM(L601:L602)</f>
        <v>0</v>
      </c>
      <c r="M600" s="479">
        <f t="shared" si="378"/>
        <v>0</v>
      </c>
      <c r="N600" s="481"/>
      <c r="O600" s="481"/>
      <c r="P600" s="481"/>
      <c r="Q600" s="481"/>
      <c r="R600" s="481"/>
      <c r="S600" s="481"/>
      <c r="T600" s="481"/>
      <c r="U600" s="481"/>
      <c r="V600" s="481"/>
      <c r="W600" s="481"/>
      <c r="X600" s="482"/>
      <c r="Y600" s="483"/>
      <c r="Z600" s="483"/>
      <c r="AA600" s="483"/>
      <c r="AB600" s="483"/>
      <c r="AC600" s="483"/>
      <c r="AD600" s="483"/>
      <c r="AE600" s="483"/>
      <c r="AF600" s="483"/>
      <c r="AG600" s="484"/>
      <c r="AH600" s="519">
        <f>SUM(AH601:AH602)</f>
        <v>0</v>
      </c>
      <c r="AI600" s="477"/>
      <c r="AJ600" s="436"/>
      <c r="AK600" s="578" t="str">
        <f t="shared" si="348"/>
        <v/>
      </c>
      <c r="AL600" s="435" t="str">
        <f t="shared" si="349"/>
        <v/>
      </c>
      <c r="AM600" s="463">
        <f t="shared" si="350"/>
        <v>0</v>
      </c>
      <c r="AN600" s="463" t="str">
        <f t="shared" si="351"/>
        <v/>
      </c>
      <c r="AO600" s="478" t="str">
        <f t="shared" si="352"/>
        <v/>
      </c>
      <c r="AP600" s="478" t="str">
        <f t="shared" si="353"/>
        <v/>
      </c>
      <c r="AQ600" s="478" t="str">
        <f t="shared" si="354"/>
        <v/>
      </c>
    </row>
    <row r="601" spans="1:43" ht="41.25" customHeight="1">
      <c r="A601" s="487" t="s">
        <v>1721</v>
      </c>
      <c r="B601" s="446" t="s">
        <v>1375</v>
      </c>
      <c r="C601" s="447"/>
      <c r="D601" s="439"/>
      <c r="E601" s="439"/>
      <c r="F601" s="588" t="e">
        <f t="shared" si="326"/>
        <v>#DIV/0!</v>
      </c>
      <c r="G601" s="440"/>
      <c r="H601" s="440"/>
      <c r="I601" s="480" t="e">
        <f t="shared" si="327"/>
        <v>#DIV/0!</v>
      </c>
      <c r="J601" s="581"/>
      <c r="K601" s="581"/>
      <c r="L601" s="439"/>
      <c r="M601" s="439"/>
      <c r="N601" s="481"/>
      <c r="O601" s="481"/>
      <c r="P601" s="481"/>
      <c r="Q601" s="481"/>
      <c r="R601" s="481"/>
      <c r="S601" s="481"/>
      <c r="T601" s="481"/>
      <c r="U601" s="481"/>
      <c r="V601" s="481"/>
      <c r="W601" s="481"/>
      <c r="X601" s="482"/>
      <c r="Y601" s="483"/>
      <c r="Z601" s="483"/>
      <c r="AA601" s="483"/>
      <c r="AB601" s="483"/>
      <c r="AC601" s="483"/>
      <c r="AD601" s="483"/>
      <c r="AE601" s="483"/>
      <c r="AF601" s="483"/>
      <c r="AG601" s="484"/>
      <c r="AH601" s="436">
        <f t="shared" ref="AH601:AH602" si="379">(L601*M601)/100000</f>
        <v>0</v>
      </c>
      <c r="AI601" s="477"/>
      <c r="AJ601" s="436"/>
      <c r="AK601" s="578" t="str">
        <f t="shared" si="348"/>
        <v/>
      </c>
      <c r="AL601" s="435" t="str">
        <f t="shared" si="349"/>
        <v/>
      </c>
      <c r="AM601" s="463">
        <f t="shared" si="350"/>
        <v>0</v>
      </c>
      <c r="AN601" s="463" t="str">
        <f t="shared" si="351"/>
        <v/>
      </c>
      <c r="AO601" s="478" t="str">
        <f t="shared" si="352"/>
        <v/>
      </c>
      <c r="AP601" s="478" t="str">
        <f t="shared" si="353"/>
        <v/>
      </c>
      <c r="AQ601" s="478" t="str">
        <f t="shared" si="354"/>
        <v/>
      </c>
    </row>
    <row r="602" spans="1:43" ht="41.25" customHeight="1">
      <c r="A602" s="487" t="s">
        <v>1722</v>
      </c>
      <c r="B602" s="446" t="s">
        <v>1376</v>
      </c>
      <c r="C602" s="447"/>
      <c r="D602" s="439"/>
      <c r="E602" s="439"/>
      <c r="F602" s="588" t="e">
        <f t="shared" si="326"/>
        <v>#DIV/0!</v>
      </c>
      <c r="G602" s="440"/>
      <c r="H602" s="440"/>
      <c r="I602" s="480" t="e">
        <f t="shared" si="327"/>
        <v>#DIV/0!</v>
      </c>
      <c r="J602" s="581"/>
      <c r="K602" s="581"/>
      <c r="L602" s="439"/>
      <c r="M602" s="439"/>
      <c r="N602" s="481"/>
      <c r="O602" s="481"/>
      <c r="P602" s="481"/>
      <c r="Q602" s="481"/>
      <c r="R602" s="481"/>
      <c r="S602" s="481"/>
      <c r="T602" s="481"/>
      <c r="U602" s="481"/>
      <c r="V602" s="481"/>
      <c r="W602" s="481"/>
      <c r="X602" s="482"/>
      <c r="Y602" s="483"/>
      <c r="Z602" s="483"/>
      <c r="AA602" s="483"/>
      <c r="AB602" s="483"/>
      <c r="AC602" s="483"/>
      <c r="AD602" s="483"/>
      <c r="AE602" s="483"/>
      <c r="AF602" s="483"/>
      <c r="AG602" s="484"/>
      <c r="AH602" s="436">
        <f t="shared" si="379"/>
        <v>0</v>
      </c>
      <c r="AI602" s="477"/>
      <c r="AJ602" s="436"/>
      <c r="AK602" s="578" t="str">
        <f t="shared" si="348"/>
        <v/>
      </c>
      <c r="AL602" s="435" t="str">
        <f t="shared" si="349"/>
        <v/>
      </c>
      <c r="AM602" s="463">
        <f t="shared" si="350"/>
        <v>0</v>
      </c>
      <c r="AN602" s="463" t="str">
        <f t="shared" si="351"/>
        <v/>
      </c>
      <c r="AO602" s="478" t="str">
        <f t="shared" si="352"/>
        <v/>
      </c>
      <c r="AP602" s="478" t="str">
        <f t="shared" si="353"/>
        <v/>
      </c>
      <c r="AQ602" s="478" t="str">
        <f t="shared" si="354"/>
        <v/>
      </c>
    </row>
    <row r="603" spans="1:43" ht="41.25" customHeight="1">
      <c r="A603" s="525" t="s">
        <v>725</v>
      </c>
      <c r="B603" s="524" t="s">
        <v>726</v>
      </c>
      <c r="C603" s="447"/>
      <c r="D603" s="587">
        <f>D604+D608+D612+D616+D617+D630</f>
        <v>0</v>
      </c>
      <c r="E603" s="587">
        <f>E604+E608+E612+E616+E617+E630</f>
        <v>0</v>
      </c>
      <c r="F603" s="588" t="e">
        <f t="shared" si="326"/>
        <v>#DIV/0!</v>
      </c>
      <c r="G603" s="589">
        <f>G604+G608+G612+G616+G617+G630</f>
        <v>0</v>
      </c>
      <c r="H603" s="589">
        <f>H604+H608+H612+H616+H617+H630</f>
        <v>0</v>
      </c>
      <c r="I603" s="480" t="e">
        <f t="shared" si="327"/>
        <v>#DIV/0!</v>
      </c>
      <c r="J603" s="774"/>
      <c r="K603" s="774"/>
      <c r="L603" s="479">
        <f>L604+L608+L612+L616+L617+L630</f>
        <v>0</v>
      </c>
      <c r="M603" s="479">
        <f>M604+M608+M612+M616+M617+M630</f>
        <v>0</v>
      </c>
      <c r="N603" s="481"/>
      <c r="O603" s="481"/>
      <c r="P603" s="481"/>
      <c r="Q603" s="481"/>
      <c r="R603" s="481"/>
      <c r="S603" s="481"/>
      <c r="T603" s="481"/>
      <c r="U603" s="481"/>
      <c r="V603" s="481"/>
      <c r="W603" s="481"/>
      <c r="X603" s="482"/>
      <c r="Y603" s="483"/>
      <c r="Z603" s="483"/>
      <c r="AA603" s="483"/>
      <c r="AB603" s="483"/>
      <c r="AC603" s="483"/>
      <c r="AD603" s="483"/>
      <c r="AE603" s="483"/>
      <c r="AF603" s="483"/>
      <c r="AG603" s="484"/>
      <c r="AH603" s="519">
        <f>AH604+AH608+AH612+AH616+AH617+AH630</f>
        <v>0</v>
      </c>
      <c r="AI603" s="477"/>
      <c r="AJ603" s="436"/>
      <c r="AK603" s="578" t="str">
        <f t="shared" si="348"/>
        <v/>
      </c>
      <c r="AL603" s="435" t="str">
        <f t="shared" si="349"/>
        <v/>
      </c>
      <c r="AM603" s="463">
        <f t="shared" si="350"/>
        <v>0</v>
      </c>
      <c r="AN603" s="463" t="str">
        <f t="shared" si="351"/>
        <v/>
      </c>
      <c r="AO603" s="478" t="str">
        <f t="shared" si="352"/>
        <v/>
      </c>
      <c r="AP603" s="478" t="str">
        <f t="shared" si="353"/>
        <v/>
      </c>
      <c r="AQ603" s="478" t="str">
        <f t="shared" si="354"/>
        <v/>
      </c>
    </row>
    <row r="604" spans="1:43" ht="41.25" customHeight="1">
      <c r="A604" s="525" t="s">
        <v>1723</v>
      </c>
      <c r="B604" s="524" t="s">
        <v>1377</v>
      </c>
      <c r="C604" s="559"/>
      <c r="D604" s="587">
        <f>SUM(D605:D607)</f>
        <v>0</v>
      </c>
      <c r="E604" s="587">
        <f t="shared" ref="E604:AH604" si="380">SUM(E605:E607)</f>
        <v>0</v>
      </c>
      <c r="F604" s="593">
        <f t="shared" si="380"/>
        <v>0</v>
      </c>
      <c r="G604" s="589">
        <f t="shared" si="380"/>
        <v>0</v>
      </c>
      <c r="H604" s="589">
        <f>SUM(H605:H607)</f>
        <v>0</v>
      </c>
      <c r="I604" s="583">
        <f t="shared" si="380"/>
        <v>0</v>
      </c>
      <c r="J604" s="583"/>
      <c r="K604" s="583"/>
      <c r="L604" s="479">
        <f t="shared" si="380"/>
        <v>0</v>
      </c>
      <c r="M604" s="479">
        <f t="shared" si="380"/>
        <v>0</v>
      </c>
      <c r="N604" s="481">
        <f t="shared" si="380"/>
        <v>0</v>
      </c>
      <c r="O604" s="481">
        <f t="shared" si="380"/>
        <v>0</v>
      </c>
      <c r="P604" s="481">
        <f t="shared" si="380"/>
        <v>0</v>
      </c>
      <c r="Q604" s="481">
        <f t="shared" si="380"/>
        <v>0</v>
      </c>
      <c r="R604" s="481">
        <f t="shared" si="380"/>
        <v>0</v>
      </c>
      <c r="S604" s="481">
        <f t="shared" si="380"/>
        <v>0</v>
      </c>
      <c r="T604" s="481">
        <f t="shared" si="380"/>
        <v>0</v>
      </c>
      <c r="U604" s="481">
        <f t="shared" si="380"/>
        <v>0</v>
      </c>
      <c r="V604" s="481">
        <f t="shared" si="380"/>
        <v>0</v>
      </c>
      <c r="W604" s="481">
        <f t="shared" si="380"/>
        <v>0</v>
      </c>
      <c r="X604" s="482">
        <f t="shared" si="380"/>
        <v>0</v>
      </c>
      <c r="Y604" s="483">
        <f t="shared" si="380"/>
        <v>0</v>
      </c>
      <c r="Z604" s="483">
        <f t="shared" si="380"/>
        <v>0</v>
      </c>
      <c r="AA604" s="483">
        <f t="shared" si="380"/>
        <v>0</v>
      </c>
      <c r="AB604" s="483">
        <f t="shared" si="380"/>
        <v>0</v>
      </c>
      <c r="AC604" s="483">
        <f t="shared" si="380"/>
        <v>0</v>
      </c>
      <c r="AD604" s="483">
        <f t="shared" si="380"/>
        <v>0</v>
      </c>
      <c r="AE604" s="483">
        <f t="shared" si="380"/>
        <v>0</v>
      </c>
      <c r="AF604" s="483">
        <f t="shared" si="380"/>
        <v>0</v>
      </c>
      <c r="AG604" s="484">
        <f t="shared" si="380"/>
        <v>0</v>
      </c>
      <c r="AH604" s="519">
        <f t="shared" si="380"/>
        <v>0</v>
      </c>
      <c r="AI604" s="477"/>
      <c r="AJ604" s="436"/>
      <c r="AK604" s="578" t="str">
        <f t="shared" si="348"/>
        <v/>
      </c>
      <c r="AL604" s="435" t="str">
        <f t="shared" si="349"/>
        <v/>
      </c>
      <c r="AM604" s="463">
        <f t="shared" si="350"/>
        <v>0</v>
      </c>
      <c r="AN604" s="463" t="str">
        <f t="shared" si="351"/>
        <v/>
      </c>
      <c r="AO604" s="478" t="str">
        <f t="shared" si="352"/>
        <v/>
      </c>
      <c r="AP604" s="478" t="str">
        <f t="shared" si="353"/>
        <v/>
      </c>
      <c r="AQ604" s="478" t="str">
        <f t="shared" si="354"/>
        <v/>
      </c>
    </row>
    <row r="605" spans="1:43" ht="41.25" customHeight="1">
      <c r="A605" s="487" t="s">
        <v>2423</v>
      </c>
      <c r="B605" s="457"/>
      <c r="C605" s="447"/>
      <c r="D605" s="437"/>
      <c r="E605" s="437"/>
      <c r="F605" s="588"/>
      <c r="G605" s="438"/>
      <c r="H605" s="438"/>
      <c r="I605" s="480"/>
      <c r="J605" s="581"/>
      <c r="K605" s="581"/>
      <c r="L605" s="437"/>
      <c r="M605" s="437"/>
      <c r="N605" s="481"/>
      <c r="O605" s="481"/>
      <c r="P605" s="481"/>
      <c r="Q605" s="481"/>
      <c r="R605" s="481"/>
      <c r="S605" s="481"/>
      <c r="T605" s="481"/>
      <c r="U605" s="481"/>
      <c r="V605" s="481"/>
      <c r="W605" s="481"/>
      <c r="X605" s="482"/>
      <c r="Y605" s="483"/>
      <c r="Z605" s="483"/>
      <c r="AA605" s="483"/>
      <c r="AB605" s="483"/>
      <c r="AC605" s="483"/>
      <c r="AD605" s="483"/>
      <c r="AE605" s="483"/>
      <c r="AF605" s="483"/>
      <c r="AG605" s="484"/>
      <c r="AH605" s="436">
        <f t="shared" ref="AH605:AH607" si="381">(L605*M605)/100000</f>
        <v>0</v>
      </c>
      <c r="AI605" s="477"/>
      <c r="AJ605" s="436"/>
      <c r="AK605" s="578"/>
      <c r="AL605" s="435"/>
      <c r="AN605" s="463" t="str">
        <f t="shared" si="351"/>
        <v/>
      </c>
      <c r="AO605" s="478" t="str">
        <f t="shared" si="352"/>
        <v/>
      </c>
      <c r="AP605" s="478" t="str">
        <f t="shared" si="353"/>
        <v/>
      </c>
      <c r="AQ605" s="478" t="str">
        <f t="shared" si="354"/>
        <v/>
      </c>
    </row>
    <row r="606" spans="1:43" ht="41.25" customHeight="1">
      <c r="A606" s="487" t="s">
        <v>2424</v>
      </c>
      <c r="B606" s="457"/>
      <c r="C606" s="447"/>
      <c r="D606" s="437"/>
      <c r="E606" s="437"/>
      <c r="F606" s="588"/>
      <c r="G606" s="438"/>
      <c r="H606" s="438"/>
      <c r="I606" s="480"/>
      <c r="J606" s="581"/>
      <c r="K606" s="581"/>
      <c r="L606" s="437"/>
      <c r="M606" s="437"/>
      <c r="N606" s="481"/>
      <c r="O606" s="481"/>
      <c r="P606" s="481"/>
      <c r="Q606" s="481"/>
      <c r="R606" s="481"/>
      <c r="S606" s="481"/>
      <c r="T606" s="481"/>
      <c r="U606" s="481"/>
      <c r="V606" s="481"/>
      <c r="W606" s="481"/>
      <c r="X606" s="482"/>
      <c r="Y606" s="483"/>
      <c r="Z606" s="483"/>
      <c r="AA606" s="483"/>
      <c r="AB606" s="483"/>
      <c r="AC606" s="483"/>
      <c r="AD606" s="483"/>
      <c r="AE606" s="483"/>
      <c r="AF606" s="483"/>
      <c r="AG606" s="484"/>
      <c r="AH606" s="436">
        <f t="shared" si="381"/>
        <v>0</v>
      </c>
      <c r="AI606" s="477"/>
      <c r="AJ606" s="436"/>
      <c r="AK606" s="578"/>
      <c r="AL606" s="435"/>
      <c r="AN606" s="463" t="str">
        <f t="shared" si="351"/>
        <v/>
      </c>
      <c r="AO606" s="478" t="str">
        <f t="shared" si="352"/>
        <v/>
      </c>
      <c r="AP606" s="478" t="str">
        <f t="shared" si="353"/>
        <v/>
      </c>
      <c r="AQ606" s="478" t="str">
        <f t="shared" si="354"/>
        <v/>
      </c>
    </row>
    <row r="607" spans="1:43" ht="41.25" customHeight="1">
      <c r="A607" s="487" t="s">
        <v>2425</v>
      </c>
      <c r="B607" s="457"/>
      <c r="C607" s="447"/>
      <c r="D607" s="437"/>
      <c r="E607" s="437"/>
      <c r="F607" s="588"/>
      <c r="G607" s="438"/>
      <c r="H607" s="438"/>
      <c r="I607" s="480"/>
      <c r="J607" s="581"/>
      <c r="K607" s="581"/>
      <c r="L607" s="437"/>
      <c r="M607" s="437"/>
      <c r="N607" s="481"/>
      <c r="O607" s="481"/>
      <c r="P607" s="481"/>
      <c r="Q607" s="481"/>
      <c r="R607" s="481"/>
      <c r="S607" s="481"/>
      <c r="T607" s="481"/>
      <c r="U607" s="481"/>
      <c r="V607" s="481"/>
      <c r="W607" s="481"/>
      <c r="X607" s="482"/>
      <c r="Y607" s="483"/>
      <c r="Z607" s="483"/>
      <c r="AA607" s="483"/>
      <c r="AB607" s="483"/>
      <c r="AC607" s="483"/>
      <c r="AD607" s="483"/>
      <c r="AE607" s="483"/>
      <c r="AF607" s="483"/>
      <c r="AG607" s="484"/>
      <c r="AH607" s="436">
        <f t="shared" si="381"/>
        <v>0</v>
      </c>
      <c r="AI607" s="477"/>
      <c r="AJ607" s="436"/>
      <c r="AK607" s="578"/>
      <c r="AL607" s="435"/>
      <c r="AN607" s="463" t="str">
        <f t="shared" si="351"/>
        <v/>
      </c>
      <c r="AO607" s="478" t="str">
        <f t="shared" si="352"/>
        <v/>
      </c>
      <c r="AP607" s="478" t="str">
        <f t="shared" si="353"/>
        <v/>
      </c>
      <c r="AQ607" s="478" t="str">
        <f t="shared" si="354"/>
        <v/>
      </c>
    </row>
    <row r="608" spans="1:43" ht="41.25" customHeight="1">
      <c r="A608" s="525" t="s">
        <v>1724</v>
      </c>
      <c r="B608" s="524" t="s">
        <v>1378</v>
      </c>
      <c r="C608" s="558"/>
      <c r="D608" s="587">
        <f>SUM(D609:D611)</f>
        <v>0</v>
      </c>
      <c r="E608" s="587">
        <f t="shared" ref="E608:M608" si="382">SUM(E609:E611)</f>
        <v>0</v>
      </c>
      <c r="F608" s="593">
        <f t="shared" si="382"/>
        <v>0</v>
      </c>
      <c r="G608" s="589">
        <f t="shared" si="382"/>
        <v>0</v>
      </c>
      <c r="H608" s="589">
        <f>SUM(H609:H611)</f>
        <v>0</v>
      </c>
      <c r="I608" s="583">
        <f t="shared" si="382"/>
        <v>0</v>
      </c>
      <c r="J608" s="583"/>
      <c r="K608" s="583"/>
      <c r="L608" s="479">
        <f t="shared" si="382"/>
        <v>0</v>
      </c>
      <c r="M608" s="479">
        <f t="shared" si="382"/>
        <v>0</v>
      </c>
      <c r="N608" s="481">
        <f t="shared" ref="N608" si="383">SUM(N609:N611)</f>
        <v>0</v>
      </c>
      <c r="O608" s="481">
        <f t="shared" ref="O608" si="384">SUM(O609:O611)</f>
        <v>0</v>
      </c>
      <c r="P608" s="481">
        <f t="shared" ref="P608" si="385">SUM(P609:P611)</f>
        <v>0</v>
      </c>
      <c r="Q608" s="481">
        <f t="shared" ref="Q608" si="386">SUM(Q609:Q611)</f>
        <v>0</v>
      </c>
      <c r="R608" s="481">
        <f t="shared" ref="R608" si="387">SUM(R609:R611)</f>
        <v>0</v>
      </c>
      <c r="S608" s="481">
        <f t="shared" ref="S608" si="388">SUM(S609:S611)</f>
        <v>0</v>
      </c>
      <c r="T608" s="481">
        <f t="shared" ref="T608" si="389">SUM(T609:T611)</f>
        <v>0</v>
      </c>
      <c r="U608" s="481">
        <f t="shared" ref="U608" si="390">SUM(U609:U611)</f>
        <v>0</v>
      </c>
      <c r="V608" s="481">
        <f t="shared" ref="V608" si="391">SUM(V609:V611)</f>
        <v>0</v>
      </c>
      <c r="W608" s="481">
        <f t="shared" ref="W608" si="392">SUM(W609:W611)</f>
        <v>0</v>
      </c>
      <c r="X608" s="482">
        <f t="shared" ref="X608" si="393">SUM(X609:X611)</f>
        <v>0</v>
      </c>
      <c r="Y608" s="483">
        <f t="shared" ref="Y608" si="394">SUM(Y609:Y611)</f>
        <v>0</v>
      </c>
      <c r="Z608" s="483">
        <f t="shared" ref="Z608" si="395">SUM(Z609:Z611)</f>
        <v>0</v>
      </c>
      <c r="AA608" s="483">
        <f t="shared" ref="AA608" si="396">SUM(AA609:AA611)</f>
        <v>0</v>
      </c>
      <c r="AB608" s="483">
        <f t="shared" ref="AB608" si="397">SUM(AB609:AB611)</f>
        <v>0</v>
      </c>
      <c r="AC608" s="483">
        <f t="shared" ref="AC608" si="398">SUM(AC609:AC611)</f>
        <v>0</v>
      </c>
      <c r="AD608" s="483">
        <f t="shared" ref="AD608" si="399">SUM(AD609:AD611)</f>
        <v>0</v>
      </c>
      <c r="AE608" s="483">
        <f t="shared" ref="AE608" si="400">SUM(AE609:AE611)</f>
        <v>0</v>
      </c>
      <c r="AF608" s="483">
        <f t="shared" ref="AF608" si="401">SUM(AF609:AF611)</f>
        <v>0</v>
      </c>
      <c r="AG608" s="484">
        <f t="shared" ref="AG608" si="402">SUM(AG609:AG611)</f>
        <v>0</v>
      </c>
      <c r="AH608" s="519">
        <f t="shared" ref="AH608" si="403">SUM(AH609:AH611)</f>
        <v>0</v>
      </c>
      <c r="AI608" s="477"/>
      <c r="AJ608" s="436"/>
      <c r="AK608" s="578" t="str">
        <f t="shared" si="348"/>
        <v/>
      </c>
      <c r="AL608" s="435" t="str">
        <f t="shared" si="349"/>
        <v/>
      </c>
      <c r="AM608" s="463">
        <f t="shared" si="350"/>
        <v>0</v>
      </c>
      <c r="AN608" s="463" t="str">
        <f t="shared" si="351"/>
        <v/>
      </c>
      <c r="AO608" s="478" t="str">
        <f t="shared" si="352"/>
        <v/>
      </c>
      <c r="AP608" s="478" t="str">
        <f t="shared" si="353"/>
        <v/>
      </c>
      <c r="AQ608" s="478" t="str">
        <f t="shared" si="354"/>
        <v/>
      </c>
    </row>
    <row r="609" spans="1:43" ht="41.25" customHeight="1">
      <c r="A609" s="487" t="s">
        <v>2426</v>
      </c>
      <c r="B609" s="457"/>
      <c r="C609" s="447"/>
      <c r="D609" s="437"/>
      <c r="E609" s="437"/>
      <c r="F609" s="588"/>
      <c r="G609" s="438"/>
      <c r="H609" s="438"/>
      <c r="I609" s="480"/>
      <c r="J609" s="581"/>
      <c r="K609" s="581"/>
      <c r="L609" s="437"/>
      <c r="M609" s="437"/>
      <c r="N609" s="481"/>
      <c r="O609" s="481"/>
      <c r="P609" s="481"/>
      <c r="Q609" s="481"/>
      <c r="R609" s="481"/>
      <c r="S609" s="481"/>
      <c r="T609" s="481"/>
      <c r="U609" s="481"/>
      <c r="V609" s="481"/>
      <c r="W609" s="481"/>
      <c r="X609" s="482"/>
      <c r="Y609" s="483"/>
      <c r="Z609" s="483"/>
      <c r="AA609" s="483"/>
      <c r="AB609" s="483"/>
      <c r="AC609" s="483"/>
      <c r="AD609" s="483"/>
      <c r="AE609" s="483"/>
      <c r="AF609" s="483"/>
      <c r="AG609" s="484"/>
      <c r="AH609" s="436">
        <f t="shared" ref="AH609:AH611" si="404">(L609*M609)/100000</f>
        <v>0</v>
      </c>
      <c r="AI609" s="477"/>
      <c r="AJ609" s="436"/>
      <c r="AK609" s="578"/>
      <c r="AL609" s="435"/>
      <c r="AN609" s="463" t="str">
        <f t="shared" si="351"/>
        <v/>
      </c>
      <c r="AO609" s="478" t="str">
        <f t="shared" si="352"/>
        <v/>
      </c>
      <c r="AP609" s="478" t="str">
        <f t="shared" si="353"/>
        <v/>
      </c>
      <c r="AQ609" s="478" t="str">
        <f t="shared" si="354"/>
        <v/>
      </c>
    </row>
    <row r="610" spans="1:43" ht="41.25" customHeight="1">
      <c r="A610" s="487" t="s">
        <v>2427</v>
      </c>
      <c r="B610" s="457"/>
      <c r="C610" s="447"/>
      <c r="D610" s="437"/>
      <c r="E610" s="437"/>
      <c r="F610" s="588"/>
      <c r="G610" s="438"/>
      <c r="H610" s="438"/>
      <c r="I610" s="480"/>
      <c r="J610" s="581"/>
      <c r="K610" s="581"/>
      <c r="L610" s="437"/>
      <c r="M610" s="437"/>
      <c r="N610" s="481"/>
      <c r="O610" s="481"/>
      <c r="P610" s="481"/>
      <c r="Q610" s="481"/>
      <c r="R610" s="481"/>
      <c r="S610" s="481"/>
      <c r="T610" s="481"/>
      <c r="U610" s="481"/>
      <c r="V610" s="481"/>
      <c r="W610" s="481"/>
      <c r="X610" s="482"/>
      <c r="Y610" s="483"/>
      <c r="Z610" s="483"/>
      <c r="AA610" s="483"/>
      <c r="AB610" s="483"/>
      <c r="AC610" s="483"/>
      <c r="AD610" s="483"/>
      <c r="AE610" s="483"/>
      <c r="AF610" s="483"/>
      <c r="AG610" s="484"/>
      <c r="AH610" s="436">
        <f t="shared" si="404"/>
        <v>0</v>
      </c>
      <c r="AI610" s="477"/>
      <c r="AJ610" s="436"/>
      <c r="AK610" s="578"/>
      <c r="AL610" s="435"/>
      <c r="AN610" s="463" t="str">
        <f t="shared" si="351"/>
        <v/>
      </c>
      <c r="AO610" s="478" t="str">
        <f t="shared" si="352"/>
        <v/>
      </c>
      <c r="AP610" s="478" t="str">
        <f t="shared" si="353"/>
        <v/>
      </c>
      <c r="AQ610" s="478" t="str">
        <f t="shared" si="354"/>
        <v/>
      </c>
    </row>
    <row r="611" spans="1:43" ht="41.25" customHeight="1">
      <c r="A611" s="487" t="s">
        <v>2428</v>
      </c>
      <c r="B611" s="457"/>
      <c r="C611" s="447"/>
      <c r="D611" s="437"/>
      <c r="E611" s="437"/>
      <c r="F611" s="588"/>
      <c r="G611" s="438"/>
      <c r="H611" s="438"/>
      <c r="I611" s="480"/>
      <c r="J611" s="581"/>
      <c r="K611" s="581"/>
      <c r="L611" s="437"/>
      <c r="M611" s="437"/>
      <c r="N611" s="481"/>
      <c r="O611" s="481"/>
      <c r="P611" s="481"/>
      <c r="Q611" s="481"/>
      <c r="R611" s="481"/>
      <c r="S611" s="481"/>
      <c r="T611" s="481"/>
      <c r="U611" s="481"/>
      <c r="V611" s="481"/>
      <c r="W611" s="481"/>
      <c r="X611" s="482"/>
      <c r="Y611" s="483"/>
      <c r="Z611" s="483"/>
      <c r="AA611" s="483"/>
      <c r="AB611" s="483"/>
      <c r="AC611" s="483"/>
      <c r="AD611" s="483"/>
      <c r="AE611" s="483"/>
      <c r="AF611" s="483"/>
      <c r="AG611" s="484"/>
      <c r="AH611" s="436">
        <f t="shared" si="404"/>
        <v>0</v>
      </c>
      <c r="AI611" s="477"/>
      <c r="AJ611" s="436"/>
      <c r="AK611" s="578"/>
      <c r="AL611" s="435"/>
      <c r="AN611" s="463" t="str">
        <f t="shared" si="351"/>
        <v/>
      </c>
      <c r="AO611" s="478" t="str">
        <f t="shared" si="352"/>
        <v/>
      </c>
      <c r="AP611" s="478" t="str">
        <f t="shared" si="353"/>
        <v/>
      </c>
      <c r="AQ611" s="478" t="str">
        <f t="shared" si="354"/>
        <v/>
      </c>
    </row>
    <row r="612" spans="1:43" ht="41.25" customHeight="1">
      <c r="A612" s="525" t="s">
        <v>1725</v>
      </c>
      <c r="B612" s="524" t="s">
        <v>1379</v>
      </c>
      <c r="C612" s="559"/>
      <c r="D612" s="587">
        <f>SUM(D613:D615)</f>
        <v>0</v>
      </c>
      <c r="E612" s="587">
        <f t="shared" ref="E612:AH612" si="405">SUM(E613:E615)</f>
        <v>0</v>
      </c>
      <c r="F612" s="593">
        <f t="shared" si="405"/>
        <v>0</v>
      </c>
      <c r="G612" s="589">
        <f t="shared" si="405"/>
        <v>0</v>
      </c>
      <c r="H612" s="589">
        <f>SUM(H613:H615)</f>
        <v>0</v>
      </c>
      <c r="I612" s="583">
        <f t="shared" si="405"/>
        <v>0</v>
      </c>
      <c r="J612" s="583"/>
      <c r="K612" s="583"/>
      <c r="L612" s="479">
        <f t="shared" si="405"/>
        <v>0</v>
      </c>
      <c r="M612" s="479">
        <f t="shared" si="405"/>
        <v>0</v>
      </c>
      <c r="N612" s="481">
        <f t="shared" si="405"/>
        <v>0</v>
      </c>
      <c r="O612" s="481">
        <f t="shared" si="405"/>
        <v>0</v>
      </c>
      <c r="P612" s="481">
        <f t="shared" si="405"/>
        <v>0</v>
      </c>
      <c r="Q612" s="481">
        <f t="shared" si="405"/>
        <v>0</v>
      </c>
      <c r="R612" s="481">
        <f t="shared" si="405"/>
        <v>0</v>
      </c>
      <c r="S612" s="481">
        <f t="shared" si="405"/>
        <v>0</v>
      </c>
      <c r="T612" s="481">
        <f t="shared" si="405"/>
        <v>0</v>
      </c>
      <c r="U612" s="481">
        <f t="shared" si="405"/>
        <v>0</v>
      </c>
      <c r="V612" s="481">
        <f t="shared" si="405"/>
        <v>0</v>
      </c>
      <c r="W612" s="481">
        <f t="shared" si="405"/>
        <v>0</v>
      </c>
      <c r="X612" s="482">
        <f t="shared" si="405"/>
        <v>0</v>
      </c>
      <c r="Y612" s="483">
        <f t="shared" si="405"/>
        <v>0</v>
      </c>
      <c r="Z612" s="483">
        <f t="shared" si="405"/>
        <v>0</v>
      </c>
      <c r="AA612" s="483">
        <f t="shared" si="405"/>
        <v>0</v>
      </c>
      <c r="AB612" s="483">
        <f t="shared" si="405"/>
        <v>0</v>
      </c>
      <c r="AC612" s="483">
        <f t="shared" si="405"/>
        <v>0</v>
      </c>
      <c r="AD612" s="483">
        <f t="shared" si="405"/>
        <v>0</v>
      </c>
      <c r="AE612" s="483">
        <f t="shared" si="405"/>
        <v>0</v>
      </c>
      <c r="AF612" s="483">
        <f t="shared" si="405"/>
        <v>0</v>
      </c>
      <c r="AG612" s="484">
        <f t="shared" si="405"/>
        <v>0</v>
      </c>
      <c r="AH612" s="519">
        <f t="shared" si="405"/>
        <v>0</v>
      </c>
      <c r="AI612" s="477"/>
      <c r="AJ612" s="436"/>
      <c r="AK612" s="578" t="str">
        <f t="shared" si="348"/>
        <v/>
      </c>
      <c r="AL612" s="435" t="str">
        <f t="shared" si="349"/>
        <v/>
      </c>
      <c r="AM612" s="463">
        <f t="shared" si="350"/>
        <v>0</v>
      </c>
      <c r="AN612" s="463" t="str">
        <f t="shared" si="351"/>
        <v/>
      </c>
      <c r="AO612" s="478" t="str">
        <f t="shared" si="352"/>
        <v/>
      </c>
      <c r="AP612" s="478" t="str">
        <f t="shared" si="353"/>
        <v/>
      </c>
      <c r="AQ612" s="478" t="str">
        <f t="shared" si="354"/>
        <v/>
      </c>
    </row>
    <row r="613" spans="1:43" ht="41.25" customHeight="1">
      <c r="A613" s="487" t="s">
        <v>2429</v>
      </c>
      <c r="B613" s="457"/>
      <c r="C613" s="447"/>
      <c r="D613" s="437"/>
      <c r="E613" s="437"/>
      <c r="F613" s="588"/>
      <c r="G613" s="438"/>
      <c r="H613" s="438"/>
      <c r="I613" s="480"/>
      <c r="J613" s="581"/>
      <c r="K613" s="581"/>
      <c r="L613" s="437"/>
      <c r="M613" s="437"/>
      <c r="N613" s="481"/>
      <c r="O613" s="481"/>
      <c r="P613" s="481"/>
      <c r="Q613" s="481"/>
      <c r="R613" s="481"/>
      <c r="S613" s="481"/>
      <c r="T613" s="481"/>
      <c r="U613" s="481"/>
      <c r="V613" s="481"/>
      <c r="W613" s="481"/>
      <c r="X613" s="482"/>
      <c r="Y613" s="483"/>
      <c r="Z613" s="483"/>
      <c r="AA613" s="483"/>
      <c r="AB613" s="483"/>
      <c r="AC613" s="483"/>
      <c r="AD613" s="483"/>
      <c r="AE613" s="483"/>
      <c r="AF613" s="483"/>
      <c r="AG613" s="484"/>
      <c r="AH613" s="436">
        <f t="shared" ref="AH613:AH616" si="406">(L613*M613)/100000</f>
        <v>0</v>
      </c>
      <c r="AI613" s="477"/>
      <c r="AJ613" s="436"/>
      <c r="AK613" s="578"/>
      <c r="AL613" s="435"/>
      <c r="AN613" s="463" t="str">
        <f t="shared" si="351"/>
        <v/>
      </c>
      <c r="AO613" s="478" t="str">
        <f t="shared" si="352"/>
        <v/>
      </c>
      <c r="AP613" s="478" t="str">
        <f t="shared" si="353"/>
        <v/>
      </c>
      <c r="AQ613" s="478" t="str">
        <f t="shared" si="354"/>
        <v/>
      </c>
    </row>
    <row r="614" spans="1:43" ht="41.25" customHeight="1">
      <c r="A614" s="487" t="s">
        <v>2430</v>
      </c>
      <c r="B614" s="457"/>
      <c r="C614" s="447"/>
      <c r="D614" s="437"/>
      <c r="E614" s="437"/>
      <c r="F614" s="588"/>
      <c r="G614" s="438"/>
      <c r="H614" s="438"/>
      <c r="I614" s="480"/>
      <c r="J614" s="581"/>
      <c r="K614" s="581"/>
      <c r="L614" s="437"/>
      <c r="M614" s="437"/>
      <c r="N614" s="481"/>
      <c r="O614" s="481"/>
      <c r="P614" s="481"/>
      <c r="Q614" s="481"/>
      <c r="R614" s="481"/>
      <c r="S614" s="481"/>
      <c r="T614" s="481"/>
      <c r="U614" s="481"/>
      <c r="V614" s="481"/>
      <c r="W614" s="481"/>
      <c r="X614" s="482"/>
      <c r="Y614" s="483"/>
      <c r="Z614" s="483"/>
      <c r="AA614" s="483"/>
      <c r="AB614" s="483"/>
      <c r="AC614" s="483"/>
      <c r="AD614" s="483"/>
      <c r="AE614" s="483"/>
      <c r="AF614" s="483"/>
      <c r="AG614" s="484"/>
      <c r="AH614" s="436">
        <f t="shared" si="406"/>
        <v>0</v>
      </c>
      <c r="AI614" s="477"/>
      <c r="AJ614" s="436"/>
      <c r="AK614" s="578"/>
      <c r="AL614" s="435"/>
      <c r="AN614" s="463" t="str">
        <f t="shared" si="351"/>
        <v/>
      </c>
      <c r="AO614" s="478" t="str">
        <f t="shared" si="352"/>
        <v/>
      </c>
      <c r="AP614" s="478" t="str">
        <f t="shared" si="353"/>
        <v/>
      </c>
      <c r="AQ614" s="478" t="str">
        <f t="shared" si="354"/>
        <v/>
      </c>
    </row>
    <row r="615" spans="1:43" ht="41.25" customHeight="1">
      <c r="A615" s="487" t="s">
        <v>2431</v>
      </c>
      <c r="B615" s="457"/>
      <c r="C615" s="447"/>
      <c r="D615" s="437"/>
      <c r="E615" s="437"/>
      <c r="F615" s="588"/>
      <c r="G615" s="438"/>
      <c r="H615" s="438"/>
      <c r="I615" s="480"/>
      <c r="J615" s="581"/>
      <c r="K615" s="581"/>
      <c r="L615" s="437"/>
      <c r="M615" s="437"/>
      <c r="N615" s="481"/>
      <c r="O615" s="481"/>
      <c r="P615" s="481"/>
      <c r="Q615" s="481"/>
      <c r="R615" s="481"/>
      <c r="S615" s="481"/>
      <c r="T615" s="481"/>
      <c r="U615" s="481"/>
      <c r="V615" s="481"/>
      <c r="W615" s="481"/>
      <c r="X615" s="482"/>
      <c r="Y615" s="483"/>
      <c r="Z615" s="483"/>
      <c r="AA615" s="483"/>
      <c r="AB615" s="483"/>
      <c r="AC615" s="483"/>
      <c r="AD615" s="483"/>
      <c r="AE615" s="483"/>
      <c r="AF615" s="483"/>
      <c r="AG615" s="484"/>
      <c r="AH615" s="436">
        <f t="shared" si="406"/>
        <v>0</v>
      </c>
      <c r="AI615" s="477"/>
      <c r="AJ615" s="436"/>
      <c r="AK615" s="578"/>
      <c r="AL615" s="435"/>
      <c r="AN615" s="463" t="str">
        <f t="shared" si="351"/>
        <v/>
      </c>
      <c r="AO615" s="478" t="str">
        <f t="shared" si="352"/>
        <v/>
      </c>
      <c r="AP615" s="478" t="str">
        <f t="shared" si="353"/>
        <v/>
      </c>
      <c r="AQ615" s="478" t="str">
        <f t="shared" si="354"/>
        <v/>
      </c>
    </row>
    <row r="616" spans="1:43" ht="41.25" customHeight="1">
      <c r="A616" s="487" t="s">
        <v>1726</v>
      </c>
      <c r="B616" s="446" t="s">
        <v>1381</v>
      </c>
      <c r="C616" s="447"/>
      <c r="D616" s="437"/>
      <c r="E616" s="437"/>
      <c r="F616" s="588" t="e">
        <f t="shared" si="326"/>
        <v>#DIV/0!</v>
      </c>
      <c r="G616" s="438"/>
      <c r="H616" s="438"/>
      <c r="I616" s="480" t="e">
        <f t="shared" si="327"/>
        <v>#DIV/0!</v>
      </c>
      <c r="J616" s="581"/>
      <c r="K616" s="581"/>
      <c r="L616" s="437"/>
      <c r="M616" s="437"/>
      <c r="N616" s="481"/>
      <c r="O616" s="481"/>
      <c r="P616" s="481"/>
      <c r="Q616" s="481"/>
      <c r="R616" s="481"/>
      <c r="S616" s="481"/>
      <c r="T616" s="481"/>
      <c r="U616" s="481"/>
      <c r="V616" s="481"/>
      <c r="W616" s="481"/>
      <c r="X616" s="482"/>
      <c r="Y616" s="483"/>
      <c r="Z616" s="483"/>
      <c r="AA616" s="483"/>
      <c r="AB616" s="483"/>
      <c r="AC616" s="483"/>
      <c r="AD616" s="483"/>
      <c r="AE616" s="483"/>
      <c r="AF616" s="483"/>
      <c r="AG616" s="484"/>
      <c r="AH616" s="436">
        <f t="shared" si="406"/>
        <v>0</v>
      </c>
      <c r="AI616" s="477"/>
      <c r="AJ616" s="436"/>
      <c r="AK616" s="578" t="str">
        <f t="shared" si="348"/>
        <v/>
      </c>
      <c r="AL616" s="435" t="str">
        <f t="shared" si="349"/>
        <v/>
      </c>
      <c r="AM616" s="463">
        <f t="shared" si="350"/>
        <v>0</v>
      </c>
      <c r="AN616" s="463" t="str">
        <f t="shared" si="351"/>
        <v/>
      </c>
      <c r="AO616" s="478" t="str">
        <f t="shared" si="352"/>
        <v/>
      </c>
      <c r="AP616" s="478" t="str">
        <f t="shared" si="353"/>
        <v/>
      </c>
      <c r="AQ616" s="478" t="str">
        <f t="shared" si="354"/>
        <v/>
      </c>
    </row>
    <row r="617" spans="1:43" ht="41.25" customHeight="1">
      <c r="A617" s="525" t="s">
        <v>1727</v>
      </c>
      <c r="B617" s="526" t="s">
        <v>1380</v>
      </c>
      <c r="C617" s="502"/>
      <c r="D617" s="587">
        <f>SUM(D618:D629)</f>
        <v>0</v>
      </c>
      <c r="E617" s="587">
        <f>SUM(E618:E629)</f>
        <v>0</v>
      </c>
      <c r="F617" s="590" t="e">
        <f t="shared" si="326"/>
        <v>#DIV/0!</v>
      </c>
      <c r="G617" s="589">
        <f t="shared" ref="G617" si="407">SUM(G618:G629)</f>
        <v>0</v>
      </c>
      <c r="H617" s="589">
        <f>SUM(H618:H629)</f>
        <v>0</v>
      </c>
      <c r="I617" s="489" t="e">
        <f t="shared" si="327"/>
        <v>#DIV/0!</v>
      </c>
      <c r="J617" s="774"/>
      <c r="K617" s="774"/>
      <c r="L617" s="479">
        <f t="shared" ref="L617:M617" si="408">SUM(L618:L629)</f>
        <v>0</v>
      </c>
      <c r="M617" s="479">
        <f t="shared" si="408"/>
        <v>0</v>
      </c>
      <c r="N617" s="490"/>
      <c r="O617" s="490"/>
      <c r="P617" s="490"/>
      <c r="Q617" s="490"/>
      <c r="R617" s="490"/>
      <c r="S617" s="490"/>
      <c r="T617" s="490"/>
      <c r="U617" s="490"/>
      <c r="V617" s="490"/>
      <c r="W617" s="490"/>
      <c r="X617" s="491"/>
      <c r="Y617" s="492"/>
      <c r="Z617" s="492"/>
      <c r="AA617" s="492"/>
      <c r="AB617" s="492"/>
      <c r="AC617" s="492"/>
      <c r="AD617" s="492"/>
      <c r="AE617" s="492"/>
      <c r="AF617" s="492"/>
      <c r="AG617" s="493"/>
      <c r="AH617" s="519">
        <f>SUM(AH618:AH629)</f>
        <v>0</v>
      </c>
      <c r="AI617" s="477"/>
      <c r="AJ617" s="436"/>
      <c r="AK617" s="578" t="str">
        <f t="shared" si="348"/>
        <v/>
      </c>
      <c r="AL617" s="435" t="str">
        <f t="shared" si="349"/>
        <v/>
      </c>
      <c r="AM617" s="463">
        <f t="shared" si="350"/>
        <v>0</v>
      </c>
      <c r="AN617" s="463" t="str">
        <f t="shared" si="351"/>
        <v/>
      </c>
      <c r="AO617" s="478" t="str">
        <f t="shared" si="352"/>
        <v/>
      </c>
      <c r="AP617" s="478" t="str">
        <f t="shared" si="353"/>
        <v/>
      </c>
      <c r="AQ617" s="478" t="str">
        <f t="shared" si="354"/>
        <v/>
      </c>
    </row>
    <row r="618" spans="1:43" ht="41.25" customHeight="1">
      <c r="A618" s="487" t="s">
        <v>2274</v>
      </c>
      <c r="B618" s="458"/>
      <c r="C618" s="502"/>
      <c r="D618" s="437"/>
      <c r="E618" s="437"/>
      <c r="F618" s="588"/>
      <c r="G618" s="438"/>
      <c r="H618" s="438"/>
      <c r="I618" s="480"/>
      <c r="J618" s="581"/>
      <c r="K618" s="581"/>
      <c r="L618" s="437"/>
      <c r="M618" s="437"/>
      <c r="N618" s="481"/>
      <c r="O618" s="481"/>
      <c r="P618" s="481"/>
      <c r="Q618" s="481"/>
      <c r="R618" s="481"/>
      <c r="S618" s="481"/>
      <c r="T618" s="481"/>
      <c r="U618" s="481"/>
      <c r="V618" s="481"/>
      <c r="W618" s="481"/>
      <c r="X618" s="482"/>
      <c r="Y618" s="483"/>
      <c r="Z618" s="483"/>
      <c r="AA618" s="483"/>
      <c r="AB618" s="483"/>
      <c r="AC618" s="483"/>
      <c r="AD618" s="483"/>
      <c r="AE618" s="483"/>
      <c r="AF618" s="483"/>
      <c r="AG618" s="484"/>
      <c r="AH618" s="436">
        <f t="shared" ref="AH618:AH629" si="409">(L618*M618)/100000</f>
        <v>0</v>
      </c>
      <c r="AI618" s="477"/>
      <c r="AJ618" s="436"/>
      <c r="AK618" s="578" t="str">
        <f t="shared" si="348"/>
        <v/>
      </c>
      <c r="AL618" s="435" t="str">
        <f t="shared" si="349"/>
        <v/>
      </c>
      <c r="AM618" s="463">
        <f t="shared" si="350"/>
        <v>0</v>
      </c>
      <c r="AN618" s="463" t="str">
        <f t="shared" si="351"/>
        <v/>
      </c>
      <c r="AO618" s="478" t="str">
        <f t="shared" si="352"/>
        <v/>
      </c>
      <c r="AP618" s="478" t="str">
        <f t="shared" si="353"/>
        <v/>
      </c>
      <c r="AQ618" s="478" t="str">
        <f t="shared" si="354"/>
        <v/>
      </c>
    </row>
    <row r="619" spans="1:43" ht="41.25" customHeight="1">
      <c r="A619" s="487" t="s">
        <v>2275</v>
      </c>
      <c r="B619" s="458"/>
      <c r="C619" s="502"/>
      <c r="D619" s="437"/>
      <c r="E619" s="437"/>
      <c r="F619" s="588"/>
      <c r="G619" s="438"/>
      <c r="H619" s="438"/>
      <c r="I619" s="480"/>
      <c r="J619" s="581"/>
      <c r="K619" s="581"/>
      <c r="L619" s="437"/>
      <c r="M619" s="437"/>
      <c r="N619" s="481"/>
      <c r="O619" s="481"/>
      <c r="P619" s="481"/>
      <c r="Q619" s="481"/>
      <c r="R619" s="481"/>
      <c r="S619" s="481"/>
      <c r="T619" s="481"/>
      <c r="U619" s="481"/>
      <c r="V619" s="481"/>
      <c r="W619" s="481"/>
      <c r="X619" s="482"/>
      <c r="Y619" s="483"/>
      <c r="Z619" s="483"/>
      <c r="AA619" s="483"/>
      <c r="AB619" s="483"/>
      <c r="AC619" s="483"/>
      <c r="AD619" s="483"/>
      <c r="AE619" s="483"/>
      <c r="AF619" s="483"/>
      <c r="AG619" s="484"/>
      <c r="AH619" s="436">
        <f t="shared" si="409"/>
        <v>0</v>
      </c>
      <c r="AI619" s="477"/>
      <c r="AJ619" s="436"/>
      <c r="AK619" s="578" t="str">
        <f t="shared" si="348"/>
        <v/>
      </c>
      <c r="AL619" s="435" t="str">
        <f t="shared" si="349"/>
        <v/>
      </c>
      <c r="AM619" s="463">
        <f t="shared" si="350"/>
        <v>0</v>
      </c>
      <c r="AN619" s="463" t="str">
        <f t="shared" si="351"/>
        <v/>
      </c>
      <c r="AO619" s="478" t="str">
        <f t="shared" si="352"/>
        <v/>
      </c>
      <c r="AP619" s="478" t="str">
        <f t="shared" si="353"/>
        <v/>
      </c>
      <c r="AQ619" s="478" t="str">
        <f t="shared" si="354"/>
        <v/>
      </c>
    </row>
    <row r="620" spans="1:43" ht="41.25" customHeight="1">
      <c r="A620" s="487" t="s">
        <v>2276</v>
      </c>
      <c r="B620" s="458"/>
      <c r="C620" s="502"/>
      <c r="D620" s="437"/>
      <c r="E620" s="437"/>
      <c r="F620" s="588"/>
      <c r="G620" s="438"/>
      <c r="H620" s="438"/>
      <c r="I620" s="480"/>
      <c r="J620" s="581"/>
      <c r="K620" s="581"/>
      <c r="L620" s="437"/>
      <c r="M620" s="437"/>
      <c r="N620" s="481"/>
      <c r="O620" s="481"/>
      <c r="P620" s="481"/>
      <c r="Q620" s="481"/>
      <c r="R620" s="481"/>
      <c r="S620" s="481"/>
      <c r="T620" s="481"/>
      <c r="U620" s="481"/>
      <c r="V620" s="481"/>
      <c r="W620" s="481"/>
      <c r="X620" s="482"/>
      <c r="Y620" s="483"/>
      <c r="Z620" s="483"/>
      <c r="AA620" s="483"/>
      <c r="AB620" s="483"/>
      <c r="AC620" s="483"/>
      <c r="AD620" s="483"/>
      <c r="AE620" s="483"/>
      <c r="AF620" s="483"/>
      <c r="AG620" s="484"/>
      <c r="AH620" s="436">
        <f t="shared" si="409"/>
        <v>0</v>
      </c>
      <c r="AI620" s="477"/>
      <c r="AJ620" s="436"/>
      <c r="AK620" s="578"/>
      <c r="AL620" s="435"/>
      <c r="AN620" s="463" t="str">
        <f t="shared" si="351"/>
        <v/>
      </c>
      <c r="AO620" s="478" t="str">
        <f t="shared" si="352"/>
        <v/>
      </c>
      <c r="AP620" s="478" t="str">
        <f t="shared" si="353"/>
        <v/>
      </c>
      <c r="AQ620" s="478" t="str">
        <f t="shared" si="354"/>
        <v/>
      </c>
    </row>
    <row r="621" spans="1:43" ht="41.25" customHeight="1">
      <c r="A621" s="487" t="s">
        <v>2432</v>
      </c>
      <c r="B621" s="458"/>
      <c r="C621" s="502"/>
      <c r="D621" s="437"/>
      <c r="E621" s="437"/>
      <c r="F621" s="588"/>
      <c r="G621" s="438"/>
      <c r="H621" s="438"/>
      <c r="I621" s="480"/>
      <c r="J621" s="581"/>
      <c r="K621" s="581"/>
      <c r="L621" s="437"/>
      <c r="M621" s="437"/>
      <c r="N621" s="481"/>
      <c r="O621" s="481"/>
      <c r="P621" s="481"/>
      <c r="Q621" s="481"/>
      <c r="R621" s="481"/>
      <c r="S621" s="481"/>
      <c r="T621" s="481"/>
      <c r="U621" s="481"/>
      <c r="V621" s="481"/>
      <c r="W621" s="481"/>
      <c r="X621" s="482"/>
      <c r="Y621" s="483"/>
      <c r="Z621" s="483"/>
      <c r="AA621" s="483"/>
      <c r="AB621" s="483"/>
      <c r="AC621" s="483"/>
      <c r="AD621" s="483"/>
      <c r="AE621" s="483"/>
      <c r="AF621" s="483"/>
      <c r="AG621" s="484"/>
      <c r="AH621" s="436">
        <f t="shared" si="409"/>
        <v>0</v>
      </c>
      <c r="AI621" s="477"/>
      <c r="AJ621" s="436"/>
      <c r="AK621" s="578"/>
      <c r="AL621" s="435"/>
      <c r="AN621" s="463" t="str">
        <f t="shared" si="351"/>
        <v/>
      </c>
      <c r="AO621" s="478" t="str">
        <f t="shared" si="352"/>
        <v/>
      </c>
      <c r="AP621" s="478" t="str">
        <f t="shared" si="353"/>
        <v/>
      </c>
      <c r="AQ621" s="478" t="str">
        <f t="shared" si="354"/>
        <v/>
      </c>
    </row>
    <row r="622" spans="1:43" ht="41.25" customHeight="1">
      <c r="A622" s="487" t="s">
        <v>2433</v>
      </c>
      <c r="B622" s="458"/>
      <c r="C622" s="502"/>
      <c r="D622" s="437"/>
      <c r="E622" s="437"/>
      <c r="F622" s="588"/>
      <c r="G622" s="438"/>
      <c r="H622" s="438"/>
      <c r="I622" s="480"/>
      <c r="J622" s="581"/>
      <c r="K622" s="581"/>
      <c r="L622" s="437"/>
      <c r="M622" s="437"/>
      <c r="N622" s="481"/>
      <c r="O622" s="481"/>
      <c r="P622" s="481"/>
      <c r="Q622" s="481"/>
      <c r="R622" s="481"/>
      <c r="S622" s="481"/>
      <c r="T622" s="481"/>
      <c r="U622" s="481"/>
      <c r="V622" s="481"/>
      <c r="W622" s="481"/>
      <c r="X622" s="482"/>
      <c r="Y622" s="483"/>
      <c r="Z622" s="483"/>
      <c r="AA622" s="483"/>
      <c r="AB622" s="483"/>
      <c r="AC622" s="483"/>
      <c r="AD622" s="483"/>
      <c r="AE622" s="483"/>
      <c r="AF622" s="483"/>
      <c r="AG622" s="484"/>
      <c r="AH622" s="436">
        <f t="shared" si="409"/>
        <v>0</v>
      </c>
      <c r="AI622" s="477"/>
      <c r="AJ622" s="436"/>
      <c r="AK622" s="578"/>
      <c r="AL622" s="435"/>
      <c r="AN622" s="463" t="str">
        <f t="shared" si="351"/>
        <v/>
      </c>
      <c r="AO622" s="478" t="str">
        <f t="shared" si="352"/>
        <v/>
      </c>
      <c r="AP622" s="478" t="str">
        <f t="shared" si="353"/>
        <v/>
      </c>
      <c r="AQ622" s="478" t="str">
        <f t="shared" si="354"/>
        <v/>
      </c>
    </row>
    <row r="623" spans="1:43" ht="41.25" customHeight="1">
      <c r="A623" s="487" t="s">
        <v>2434</v>
      </c>
      <c r="B623" s="458"/>
      <c r="C623" s="502"/>
      <c r="D623" s="437"/>
      <c r="E623" s="437"/>
      <c r="F623" s="588"/>
      <c r="G623" s="438"/>
      <c r="H623" s="438"/>
      <c r="I623" s="480"/>
      <c r="J623" s="581"/>
      <c r="K623" s="581"/>
      <c r="L623" s="437"/>
      <c r="M623" s="437"/>
      <c r="N623" s="481"/>
      <c r="O623" s="481"/>
      <c r="P623" s="481"/>
      <c r="Q623" s="481"/>
      <c r="R623" s="481"/>
      <c r="S623" s="481"/>
      <c r="T623" s="481"/>
      <c r="U623" s="481"/>
      <c r="V623" s="481"/>
      <c r="W623" s="481"/>
      <c r="X623" s="482"/>
      <c r="Y623" s="483"/>
      <c r="Z623" s="483"/>
      <c r="AA623" s="483"/>
      <c r="AB623" s="483"/>
      <c r="AC623" s="483"/>
      <c r="AD623" s="483"/>
      <c r="AE623" s="483"/>
      <c r="AF623" s="483"/>
      <c r="AG623" s="484"/>
      <c r="AH623" s="436">
        <f t="shared" si="409"/>
        <v>0</v>
      </c>
      <c r="AI623" s="477"/>
      <c r="AJ623" s="436"/>
      <c r="AK623" s="578"/>
      <c r="AL623" s="435"/>
      <c r="AN623" s="463" t="str">
        <f t="shared" si="351"/>
        <v/>
      </c>
      <c r="AO623" s="478" t="str">
        <f t="shared" si="352"/>
        <v/>
      </c>
      <c r="AP623" s="478" t="str">
        <f t="shared" si="353"/>
        <v/>
      </c>
      <c r="AQ623" s="478" t="str">
        <f t="shared" si="354"/>
        <v/>
      </c>
    </row>
    <row r="624" spans="1:43" ht="41.25" customHeight="1">
      <c r="A624" s="487" t="s">
        <v>2435</v>
      </c>
      <c r="B624" s="458"/>
      <c r="C624" s="502"/>
      <c r="D624" s="437"/>
      <c r="E624" s="437"/>
      <c r="F624" s="588"/>
      <c r="G624" s="438"/>
      <c r="H624" s="438"/>
      <c r="I624" s="480"/>
      <c r="J624" s="581"/>
      <c r="K624" s="581"/>
      <c r="L624" s="437"/>
      <c r="M624" s="437"/>
      <c r="N624" s="481"/>
      <c r="O624" s="481"/>
      <c r="P624" s="481"/>
      <c r="Q624" s="481"/>
      <c r="R624" s="481"/>
      <c r="S624" s="481"/>
      <c r="T624" s="481"/>
      <c r="U624" s="481"/>
      <c r="V624" s="481"/>
      <c r="W624" s="481"/>
      <c r="X624" s="482"/>
      <c r="Y624" s="483"/>
      <c r="Z624" s="483"/>
      <c r="AA624" s="483"/>
      <c r="AB624" s="483"/>
      <c r="AC624" s="483"/>
      <c r="AD624" s="483"/>
      <c r="AE624" s="483"/>
      <c r="AF624" s="483"/>
      <c r="AG624" s="484"/>
      <c r="AH624" s="436">
        <f t="shared" si="409"/>
        <v>0</v>
      </c>
      <c r="AI624" s="477"/>
      <c r="AJ624" s="436"/>
      <c r="AK624" s="578"/>
      <c r="AL624" s="435"/>
      <c r="AN624" s="463" t="str">
        <f t="shared" si="351"/>
        <v/>
      </c>
      <c r="AO624" s="478" t="str">
        <f t="shared" si="352"/>
        <v/>
      </c>
      <c r="AP624" s="478" t="str">
        <f t="shared" si="353"/>
        <v/>
      </c>
      <c r="AQ624" s="478" t="str">
        <f t="shared" si="354"/>
        <v/>
      </c>
    </row>
    <row r="625" spans="1:43" ht="41.25" customHeight="1">
      <c r="A625" s="487" t="s">
        <v>2436</v>
      </c>
      <c r="B625" s="458"/>
      <c r="C625" s="502"/>
      <c r="D625" s="437"/>
      <c r="E625" s="437"/>
      <c r="F625" s="588"/>
      <c r="G625" s="438"/>
      <c r="H625" s="438"/>
      <c r="I625" s="480"/>
      <c r="J625" s="581"/>
      <c r="K625" s="581"/>
      <c r="L625" s="437"/>
      <c r="M625" s="437"/>
      <c r="N625" s="481"/>
      <c r="O625" s="481"/>
      <c r="P625" s="481"/>
      <c r="Q625" s="481"/>
      <c r="R625" s="481"/>
      <c r="S625" s="481"/>
      <c r="T625" s="481"/>
      <c r="U625" s="481"/>
      <c r="V625" s="481"/>
      <c r="W625" s="481"/>
      <c r="X625" s="482"/>
      <c r="Y625" s="483"/>
      <c r="Z625" s="483"/>
      <c r="AA625" s="483"/>
      <c r="AB625" s="483"/>
      <c r="AC625" s="483"/>
      <c r="AD625" s="483"/>
      <c r="AE625" s="483"/>
      <c r="AF625" s="483"/>
      <c r="AG625" s="484"/>
      <c r="AH625" s="436">
        <f t="shared" si="409"/>
        <v>0</v>
      </c>
      <c r="AI625" s="477"/>
      <c r="AJ625" s="436"/>
      <c r="AK625" s="578"/>
      <c r="AL625" s="435"/>
      <c r="AN625" s="463" t="str">
        <f t="shared" si="351"/>
        <v/>
      </c>
      <c r="AO625" s="478" t="str">
        <f t="shared" si="352"/>
        <v/>
      </c>
      <c r="AP625" s="478" t="str">
        <f t="shared" si="353"/>
        <v/>
      </c>
      <c r="AQ625" s="478" t="str">
        <f t="shared" si="354"/>
        <v/>
      </c>
    </row>
    <row r="626" spans="1:43" ht="41.25" customHeight="1">
      <c r="A626" s="487" t="s">
        <v>2437</v>
      </c>
      <c r="B626" s="458"/>
      <c r="C626" s="502"/>
      <c r="D626" s="437"/>
      <c r="E626" s="437"/>
      <c r="F626" s="588"/>
      <c r="G626" s="438"/>
      <c r="H626" s="438"/>
      <c r="I626" s="480"/>
      <c r="J626" s="581"/>
      <c r="K626" s="581"/>
      <c r="L626" s="437"/>
      <c r="M626" s="437"/>
      <c r="N626" s="481"/>
      <c r="O626" s="481"/>
      <c r="P626" s="481"/>
      <c r="Q626" s="481"/>
      <c r="R626" s="481"/>
      <c r="S626" s="481"/>
      <c r="T626" s="481"/>
      <c r="U626" s="481"/>
      <c r="V626" s="481"/>
      <c r="W626" s="481"/>
      <c r="X626" s="482"/>
      <c r="Y626" s="483"/>
      <c r="Z626" s="483"/>
      <c r="AA626" s="483"/>
      <c r="AB626" s="483"/>
      <c r="AC626" s="483"/>
      <c r="AD626" s="483"/>
      <c r="AE626" s="483"/>
      <c r="AF626" s="483"/>
      <c r="AG626" s="484"/>
      <c r="AH626" s="436">
        <f t="shared" si="409"/>
        <v>0</v>
      </c>
      <c r="AI626" s="477"/>
      <c r="AJ626" s="436"/>
      <c r="AK626" s="578"/>
      <c r="AL626" s="435"/>
      <c r="AN626" s="463" t="str">
        <f t="shared" si="351"/>
        <v/>
      </c>
      <c r="AO626" s="478" t="str">
        <f t="shared" si="352"/>
        <v/>
      </c>
      <c r="AP626" s="478" t="str">
        <f t="shared" si="353"/>
        <v/>
      </c>
      <c r="AQ626" s="478" t="str">
        <f t="shared" si="354"/>
        <v/>
      </c>
    </row>
    <row r="627" spans="1:43" ht="41.25" customHeight="1">
      <c r="A627" s="487" t="s">
        <v>2438</v>
      </c>
      <c r="B627" s="458"/>
      <c r="C627" s="502"/>
      <c r="D627" s="437"/>
      <c r="E627" s="437"/>
      <c r="F627" s="588"/>
      <c r="G627" s="438"/>
      <c r="H627" s="438"/>
      <c r="I627" s="480"/>
      <c r="J627" s="581"/>
      <c r="K627" s="581"/>
      <c r="L627" s="437"/>
      <c r="M627" s="437"/>
      <c r="N627" s="481"/>
      <c r="O627" s="481"/>
      <c r="P627" s="481"/>
      <c r="Q627" s="481"/>
      <c r="R627" s="481"/>
      <c r="S627" s="481"/>
      <c r="T627" s="481"/>
      <c r="U627" s="481"/>
      <c r="V627" s="481"/>
      <c r="W627" s="481"/>
      <c r="X627" s="482"/>
      <c r="Y627" s="483"/>
      <c r="Z627" s="483"/>
      <c r="AA627" s="483"/>
      <c r="AB627" s="483"/>
      <c r="AC627" s="483"/>
      <c r="AD627" s="483"/>
      <c r="AE627" s="483"/>
      <c r="AF627" s="483"/>
      <c r="AG627" s="484"/>
      <c r="AH627" s="436">
        <f t="shared" si="409"/>
        <v>0</v>
      </c>
      <c r="AI627" s="477"/>
      <c r="AJ627" s="436"/>
      <c r="AK627" s="578"/>
      <c r="AL627" s="435"/>
      <c r="AN627" s="463" t="str">
        <f t="shared" si="351"/>
        <v/>
      </c>
      <c r="AO627" s="478" t="str">
        <f t="shared" si="352"/>
        <v/>
      </c>
      <c r="AP627" s="478" t="str">
        <f t="shared" si="353"/>
        <v/>
      </c>
      <c r="AQ627" s="478" t="str">
        <f t="shared" si="354"/>
        <v/>
      </c>
    </row>
    <row r="628" spans="1:43" ht="41.25" customHeight="1">
      <c r="A628" s="487" t="s">
        <v>2439</v>
      </c>
      <c r="B628" s="458"/>
      <c r="C628" s="502"/>
      <c r="D628" s="437"/>
      <c r="E628" s="437"/>
      <c r="F628" s="588"/>
      <c r="G628" s="438"/>
      <c r="H628" s="438"/>
      <c r="I628" s="480"/>
      <c r="J628" s="581"/>
      <c r="K628" s="581"/>
      <c r="L628" s="437"/>
      <c r="M628" s="437"/>
      <c r="N628" s="481"/>
      <c r="O628" s="481"/>
      <c r="P628" s="481"/>
      <c r="Q628" s="481"/>
      <c r="R628" s="481"/>
      <c r="S628" s="481"/>
      <c r="T628" s="481"/>
      <c r="U628" s="481"/>
      <c r="V628" s="481"/>
      <c r="W628" s="481"/>
      <c r="X628" s="482"/>
      <c r="Y628" s="483"/>
      <c r="Z628" s="483"/>
      <c r="AA628" s="483"/>
      <c r="AB628" s="483"/>
      <c r="AC628" s="483"/>
      <c r="AD628" s="483"/>
      <c r="AE628" s="483"/>
      <c r="AF628" s="483"/>
      <c r="AG628" s="484"/>
      <c r="AH628" s="436">
        <f t="shared" si="409"/>
        <v>0</v>
      </c>
      <c r="AI628" s="477"/>
      <c r="AJ628" s="436"/>
      <c r="AK628" s="578"/>
      <c r="AL628" s="435"/>
      <c r="AN628" s="463" t="str">
        <f t="shared" si="351"/>
        <v/>
      </c>
      <c r="AO628" s="478" t="str">
        <f t="shared" si="352"/>
        <v/>
      </c>
      <c r="AP628" s="478" t="str">
        <f t="shared" si="353"/>
        <v/>
      </c>
      <c r="AQ628" s="478" t="str">
        <f t="shared" si="354"/>
        <v/>
      </c>
    </row>
    <row r="629" spans="1:43" ht="41.25" customHeight="1">
      <c r="A629" s="487" t="s">
        <v>2440</v>
      </c>
      <c r="B629" s="458"/>
      <c r="C629" s="502"/>
      <c r="D629" s="437"/>
      <c r="E629" s="437"/>
      <c r="F629" s="588"/>
      <c r="G629" s="438"/>
      <c r="H629" s="438"/>
      <c r="I629" s="480"/>
      <c r="J629" s="581"/>
      <c r="K629" s="581"/>
      <c r="L629" s="437"/>
      <c r="M629" s="437"/>
      <c r="N629" s="481"/>
      <c r="O629" s="481"/>
      <c r="P629" s="481"/>
      <c r="Q629" s="481"/>
      <c r="R629" s="481"/>
      <c r="S629" s="481"/>
      <c r="T629" s="481"/>
      <c r="U629" s="481"/>
      <c r="V629" s="481"/>
      <c r="W629" s="481"/>
      <c r="X629" s="482"/>
      <c r="Y629" s="483"/>
      <c r="Z629" s="483"/>
      <c r="AA629" s="483"/>
      <c r="AB629" s="483"/>
      <c r="AC629" s="483"/>
      <c r="AD629" s="483"/>
      <c r="AE629" s="483"/>
      <c r="AF629" s="483"/>
      <c r="AG629" s="484"/>
      <c r="AH629" s="436">
        <f t="shared" si="409"/>
        <v>0</v>
      </c>
      <c r="AI629" s="477"/>
      <c r="AJ629" s="436"/>
      <c r="AK629" s="578" t="str">
        <f t="shared" si="348"/>
        <v/>
      </c>
      <c r="AL629" s="435" t="str">
        <f t="shared" si="349"/>
        <v/>
      </c>
      <c r="AM629" s="463">
        <f t="shared" si="350"/>
        <v>0</v>
      </c>
      <c r="AN629" s="463" t="str">
        <f t="shared" si="351"/>
        <v/>
      </c>
      <c r="AO629" s="478" t="str">
        <f t="shared" si="352"/>
        <v/>
      </c>
      <c r="AP629" s="478" t="str">
        <f t="shared" si="353"/>
        <v/>
      </c>
      <c r="AQ629" s="478" t="str">
        <f t="shared" si="354"/>
        <v/>
      </c>
    </row>
    <row r="630" spans="1:43" ht="41.25" customHeight="1">
      <c r="A630" s="525" t="s">
        <v>1728</v>
      </c>
      <c r="B630" s="529" t="s">
        <v>1622</v>
      </c>
      <c r="C630" s="499"/>
      <c r="D630" s="587">
        <f>SUM(D631:D635)</f>
        <v>0</v>
      </c>
      <c r="E630" s="587">
        <f>SUM(E631:E635)</f>
        <v>0</v>
      </c>
      <c r="F630" s="590" t="e">
        <f t="shared" si="326"/>
        <v>#DIV/0!</v>
      </c>
      <c r="G630" s="589">
        <f t="shared" ref="G630" si="410">SUM(G631:G635)</f>
        <v>0</v>
      </c>
      <c r="H630" s="589">
        <f>SUM(H631:H635)</f>
        <v>0</v>
      </c>
      <c r="I630" s="489" t="e">
        <f t="shared" si="327"/>
        <v>#DIV/0!</v>
      </c>
      <c r="J630" s="774"/>
      <c r="K630" s="774"/>
      <c r="L630" s="479">
        <f t="shared" ref="L630:M630" si="411">SUM(L631:L635)</f>
        <v>0</v>
      </c>
      <c r="M630" s="479">
        <f t="shared" si="411"/>
        <v>0</v>
      </c>
      <c r="N630" s="490"/>
      <c r="O630" s="490"/>
      <c r="P630" s="490"/>
      <c r="Q630" s="490"/>
      <c r="R630" s="490"/>
      <c r="S630" s="490"/>
      <c r="T630" s="490"/>
      <c r="U630" s="490"/>
      <c r="V630" s="490"/>
      <c r="W630" s="490"/>
      <c r="X630" s="491"/>
      <c r="Y630" s="492"/>
      <c r="Z630" s="492"/>
      <c r="AA630" s="492"/>
      <c r="AB630" s="492"/>
      <c r="AC630" s="492"/>
      <c r="AD630" s="492"/>
      <c r="AE630" s="492"/>
      <c r="AF630" s="492"/>
      <c r="AG630" s="493"/>
      <c r="AH630" s="519">
        <f>SUM(AH631:AH634)</f>
        <v>0</v>
      </c>
      <c r="AI630" s="477"/>
      <c r="AJ630" s="436"/>
      <c r="AK630" s="578" t="str">
        <f t="shared" si="348"/>
        <v/>
      </c>
      <c r="AL630" s="435" t="str">
        <f t="shared" si="349"/>
        <v/>
      </c>
      <c r="AM630" s="463">
        <f t="shared" si="350"/>
        <v>0</v>
      </c>
      <c r="AN630" s="463" t="str">
        <f t="shared" si="351"/>
        <v/>
      </c>
      <c r="AO630" s="478" t="str">
        <f t="shared" si="352"/>
        <v/>
      </c>
      <c r="AP630" s="478" t="str">
        <f t="shared" si="353"/>
        <v/>
      </c>
      <c r="AQ630" s="478" t="str">
        <f t="shared" si="354"/>
        <v/>
      </c>
    </row>
    <row r="631" spans="1:43" ht="41.25" customHeight="1">
      <c r="A631" s="487" t="s">
        <v>2277</v>
      </c>
      <c r="B631" s="460"/>
      <c r="C631" s="499"/>
      <c r="D631" s="437"/>
      <c r="E631" s="437"/>
      <c r="F631" s="588"/>
      <c r="G631" s="438"/>
      <c r="H631" s="438"/>
      <c r="I631" s="480"/>
      <c r="J631" s="581"/>
      <c r="K631" s="581"/>
      <c r="L631" s="437"/>
      <c r="M631" s="437"/>
      <c r="N631" s="481"/>
      <c r="O631" s="481"/>
      <c r="P631" s="481"/>
      <c r="Q631" s="481"/>
      <c r="R631" s="481"/>
      <c r="S631" s="481"/>
      <c r="T631" s="481"/>
      <c r="U631" s="481"/>
      <c r="V631" s="481"/>
      <c r="W631" s="481"/>
      <c r="X631" s="482"/>
      <c r="Y631" s="483"/>
      <c r="Z631" s="483"/>
      <c r="AA631" s="483"/>
      <c r="AB631" s="483"/>
      <c r="AC631" s="483"/>
      <c r="AD631" s="483"/>
      <c r="AE631" s="483"/>
      <c r="AF631" s="483"/>
      <c r="AG631" s="484"/>
      <c r="AH631" s="436">
        <f t="shared" ref="AH631:AH635" si="412">(L631*M631)/100000</f>
        <v>0</v>
      </c>
      <c r="AI631" s="477"/>
      <c r="AJ631" s="436"/>
      <c r="AK631" s="578" t="str">
        <f t="shared" si="348"/>
        <v/>
      </c>
      <c r="AL631" s="435" t="str">
        <f t="shared" si="349"/>
        <v/>
      </c>
      <c r="AM631" s="463">
        <f t="shared" si="350"/>
        <v>0</v>
      </c>
      <c r="AN631" s="463" t="str">
        <f t="shared" si="351"/>
        <v/>
      </c>
      <c r="AO631" s="478" t="str">
        <f t="shared" si="352"/>
        <v/>
      </c>
      <c r="AP631" s="478" t="str">
        <f t="shared" si="353"/>
        <v/>
      </c>
      <c r="AQ631" s="478" t="str">
        <f t="shared" si="354"/>
        <v/>
      </c>
    </row>
    <row r="632" spans="1:43" ht="41.25" customHeight="1">
      <c r="A632" s="487" t="s">
        <v>2278</v>
      </c>
      <c r="B632" s="460"/>
      <c r="C632" s="499"/>
      <c r="D632" s="437"/>
      <c r="E632" s="437"/>
      <c r="F632" s="588"/>
      <c r="G632" s="438"/>
      <c r="H632" s="438"/>
      <c r="I632" s="480"/>
      <c r="J632" s="581"/>
      <c r="K632" s="581"/>
      <c r="L632" s="437"/>
      <c r="M632" s="437"/>
      <c r="N632" s="481"/>
      <c r="O632" s="481"/>
      <c r="P632" s="481"/>
      <c r="Q632" s="481"/>
      <c r="R632" s="481"/>
      <c r="S632" s="481"/>
      <c r="T632" s="481"/>
      <c r="U632" s="481"/>
      <c r="V632" s="481"/>
      <c r="W632" s="481"/>
      <c r="X632" s="482"/>
      <c r="Y632" s="483"/>
      <c r="Z632" s="483"/>
      <c r="AA632" s="483"/>
      <c r="AB632" s="483"/>
      <c r="AC632" s="483"/>
      <c r="AD632" s="483"/>
      <c r="AE632" s="483"/>
      <c r="AF632" s="483"/>
      <c r="AG632" s="484"/>
      <c r="AH632" s="436">
        <f t="shared" si="412"/>
        <v>0</v>
      </c>
      <c r="AI632" s="477"/>
      <c r="AJ632" s="436"/>
      <c r="AK632" s="578" t="str">
        <f t="shared" si="348"/>
        <v/>
      </c>
      <c r="AL632" s="435" t="str">
        <f t="shared" si="349"/>
        <v/>
      </c>
      <c r="AM632" s="463">
        <f t="shared" si="350"/>
        <v>0</v>
      </c>
      <c r="AN632" s="463" t="str">
        <f t="shared" si="351"/>
        <v/>
      </c>
      <c r="AO632" s="478" t="str">
        <f t="shared" si="352"/>
        <v/>
      </c>
      <c r="AP632" s="478" t="str">
        <f t="shared" si="353"/>
        <v/>
      </c>
      <c r="AQ632" s="478" t="str">
        <f t="shared" si="354"/>
        <v/>
      </c>
    </row>
    <row r="633" spans="1:43" ht="41.25" customHeight="1">
      <c r="A633" s="487" t="s">
        <v>2279</v>
      </c>
      <c r="B633" s="460"/>
      <c r="C633" s="499"/>
      <c r="D633" s="437"/>
      <c r="E633" s="437"/>
      <c r="F633" s="588"/>
      <c r="G633" s="438"/>
      <c r="H633" s="438"/>
      <c r="I633" s="480"/>
      <c r="J633" s="581"/>
      <c r="K633" s="581"/>
      <c r="L633" s="437"/>
      <c r="M633" s="437"/>
      <c r="N633" s="481"/>
      <c r="O633" s="481"/>
      <c r="P633" s="481"/>
      <c r="Q633" s="481"/>
      <c r="R633" s="481"/>
      <c r="S633" s="481"/>
      <c r="T633" s="481"/>
      <c r="U633" s="481"/>
      <c r="V633" s="481"/>
      <c r="W633" s="481"/>
      <c r="X633" s="482"/>
      <c r="Y633" s="483"/>
      <c r="Z633" s="483"/>
      <c r="AA633" s="483"/>
      <c r="AB633" s="483"/>
      <c r="AC633" s="483"/>
      <c r="AD633" s="483"/>
      <c r="AE633" s="483"/>
      <c r="AF633" s="483"/>
      <c r="AG633" s="484"/>
      <c r="AH633" s="436">
        <f t="shared" si="412"/>
        <v>0</v>
      </c>
      <c r="AI633" s="477"/>
      <c r="AJ633" s="436"/>
      <c r="AK633" s="578" t="str">
        <f t="shared" si="348"/>
        <v/>
      </c>
      <c r="AL633" s="435" t="str">
        <f t="shared" si="349"/>
        <v/>
      </c>
      <c r="AM633" s="463">
        <f t="shared" si="350"/>
        <v>0</v>
      </c>
      <c r="AN633" s="463" t="str">
        <f t="shared" ref="AN633:AN696" si="413">IF(AND(G633&gt;=0.00000000001,AH633&gt;=0.0000000000001),((AH633-G633)/G633)*100,"")</f>
        <v/>
      </c>
      <c r="AO633" s="478" t="str">
        <f t="shared" ref="AO633:AO696" si="414">IF(AND(G633&gt;=0.000000001,AN633&gt;=30.000000000001),"The proposed budget is more that 30% increase over FY 12-13 budget. Consider revising or provide explanation","")</f>
        <v/>
      </c>
      <c r="AP633" s="478" t="str">
        <f t="shared" ref="AP633:AP696" si="415">IF(AND(AL633&lt;30,AM633&gt;=0.000001),"Please check, there is a proposed budget but FY 12-13 expenditure is  &lt;30%","")&amp;IF(AND(AL633&gt;30,AL633&lt;50,AM633&gt;=0.000001),"Please check, there is a proposed budget but FY 12-13 expenditure is  &lt;50%","")&amp;IF(AND(AL633&gt;50,AL633&lt;60,AM633&gt;=0.000001),"Please check, there is a proposed budget but FY 12-13 expenditure is  &lt;60%","")</f>
        <v/>
      </c>
      <c r="AQ633" s="478" t="str">
        <f t="shared" ref="AQ633:AQ696" si="416">IF(AND(G633=0,AH633&gt;=0.0000001), "New activity? If not kindly provide the details of the progress (physical and financial) for FY 2012-13", "")</f>
        <v/>
      </c>
    </row>
    <row r="634" spans="1:43" ht="41.25" customHeight="1">
      <c r="A634" s="487" t="s">
        <v>2280</v>
      </c>
      <c r="B634" s="460"/>
      <c r="C634" s="499"/>
      <c r="D634" s="437"/>
      <c r="E634" s="437"/>
      <c r="F634" s="588"/>
      <c r="G634" s="438"/>
      <c r="H634" s="438"/>
      <c r="I634" s="480"/>
      <c r="J634" s="581"/>
      <c r="K634" s="581"/>
      <c r="L634" s="437"/>
      <c r="M634" s="437"/>
      <c r="N634" s="481"/>
      <c r="O634" s="481"/>
      <c r="P634" s="481"/>
      <c r="Q634" s="481"/>
      <c r="R634" s="481"/>
      <c r="S634" s="481"/>
      <c r="T634" s="481"/>
      <c r="U634" s="481"/>
      <c r="V634" s="481"/>
      <c r="W634" s="481"/>
      <c r="X634" s="482"/>
      <c r="Y634" s="483"/>
      <c r="Z634" s="483"/>
      <c r="AA634" s="483"/>
      <c r="AB634" s="483"/>
      <c r="AC634" s="483"/>
      <c r="AD634" s="483"/>
      <c r="AE634" s="483"/>
      <c r="AF634" s="483"/>
      <c r="AG634" s="484"/>
      <c r="AH634" s="436">
        <f t="shared" si="412"/>
        <v>0</v>
      </c>
      <c r="AI634" s="477"/>
      <c r="AJ634" s="436"/>
      <c r="AK634" s="578" t="str">
        <f t="shared" si="348"/>
        <v/>
      </c>
      <c r="AL634" s="435" t="str">
        <f t="shared" si="349"/>
        <v/>
      </c>
      <c r="AM634" s="463">
        <f t="shared" si="350"/>
        <v>0</v>
      </c>
      <c r="AN634" s="463" t="str">
        <f t="shared" si="413"/>
        <v/>
      </c>
      <c r="AO634" s="478" t="str">
        <f t="shared" si="414"/>
        <v/>
      </c>
      <c r="AP634" s="478" t="str">
        <f t="shared" si="415"/>
        <v/>
      </c>
      <c r="AQ634" s="478" t="str">
        <f t="shared" si="416"/>
        <v/>
      </c>
    </row>
    <row r="635" spans="1:43" ht="41.25" customHeight="1">
      <c r="A635" s="487" t="s">
        <v>727</v>
      </c>
      <c r="B635" s="446" t="s">
        <v>728</v>
      </c>
      <c r="C635" s="447"/>
      <c r="D635" s="437"/>
      <c r="E635" s="437"/>
      <c r="F635" s="588" t="e">
        <f t="shared" si="326"/>
        <v>#DIV/0!</v>
      </c>
      <c r="G635" s="438"/>
      <c r="H635" s="438"/>
      <c r="I635" s="480" t="e">
        <f t="shared" si="327"/>
        <v>#DIV/0!</v>
      </c>
      <c r="J635" s="581"/>
      <c r="K635" s="581"/>
      <c r="L635" s="437"/>
      <c r="M635" s="437"/>
      <c r="N635" s="481"/>
      <c r="O635" s="481"/>
      <c r="P635" s="481"/>
      <c r="Q635" s="481"/>
      <c r="R635" s="481"/>
      <c r="S635" s="481"/>
      <c r="T635" s="481"/>
      <c r="U635" s="481"/>
      <c r="V635" s="481"/>
      <c r="W635" s="481"/>
      <c r="X635" s="482"/>
      <c r="Y635" s="483"/>
      <c r="Z635" s="483"/>
      <c r="AA635" s="483"/>
      <c r="AB635" s="483"/>
      <c r="AC635" s="483"/>
      <c r="AD635" s="483"/>
      <c r="AE635" s="483"/>
      <c r="AF635" s="483"/>
      <c r="AG635" s="484"/>
      <c r="AH635" s="436">
        <f t="shared" si="412"/>
        <v>0</v>
      </c>
      <c r="AI635" s="477"/>
      <c r="AJ635" s="436"/>
      <c r="AK635" s="578" t="str">
        <f t="shared" si="348"/>
        <v/>
      </c>
      <c r="AL635" s="435" t="str">
        <f t="shared" si="349"/>
        <v/>
      </c>
      <c r="AM635" s="463">
        <f t="shared" si="350"/>
        <v>0</v>
      </c>
      <c r="AN635" s="463" t="str">
        <f t="shared" si="413"/>
        <v/>
      </c>
      <c r="AO635" s="478" t="str">
        <f t="shared" si="414"/>
        <v/>
      </c>
      <c r="AP635" s="478" t="str">
        <f t="shared" si="415"/>
        <v/>
      </c>
      <c r="AQ635" s="478" t="str">
        <f t="shared" si="416"/>
        <v/>
      </c>
    </row>
    <row r="636" spans="1:43" ht="41.25" customHeight="1">
      <c r="A636" s="525" t="s">
        <v>729</v>
      </c>
      <c r="B636" s="524" t="s">
        <v>730</v>
      </c>
      <c r="C636" s="447"/>
      <c r="D636" s="587">
        <f>SUM(D637:D640)</f>
        <v>0</v>
      </c>
      <c r="E636" s="587">
        <f>SUM(E637:E640)</f>
        <v>0</v>
      </c>
      <c r="F636" s="588" t="e">
        <f t="shared" ref="F636:F717" si="417">E636/D636*100</f>
        <v>#DIV/0!</v>
      </c>
      <c r="G636" s="589">
        <f t="shared" ref="G636:H636" si="418">SUM(G637:G640)</f>
        <v>0</v>
      </c>
      <c r="H636" s="589">
        <f t="shared" si="418"/>
        <v>0</v>
      </c>
      <c r="I636" s="480" t="e">
        <f t="shared" ref="I636:I717" si="419">H636/G636*100</f>
        <v>#DIV/0!</v>
      </c>
      <c r="J636" s="774"/>
      <c r="K636" s="774"/>
      <c r="L636" s="479">
        <f t="shared" ref="L636:M636" si="420">SUM(L637:L640)</f>
        <v>0</v>
      </c>
      <c r="M636" s="479">
        <f t="shared" si="420"/>
        <v>0</v>
      </c>
      <c r="N636" s="481"/>
      <c r="O636" s="481"/>
      <c r="P636" s="481"/>
      <c r="Q636" s="481"/>
      <c r="R636" s="481"/>
      <c r="S636" s="481"/>
      <c r="T636" s="481"/>
      <c r="U636" s="481"/>
      <c r="V636" s="481"/>
      <c r="W636" s="481"/>
      <c r="X636" s="482"/>
      <c r="Y636" s="483"/>
      <c r="Z636" s="483"/>
      <c r="AA636" s="483"/>
      <c r="AB636" s="483"/>
      <c r="AC636" s="483"/>
      <c r="AD636" s="483"/>
      <c r="AE636" s="483"/>
      <c r="AF636" s="483"/>
      <c r="AG636" s="484"/>
      <c r="AH636" s="519">
        <f>SUM(AH637:AH640)</f>
        <v>0</v>
      </c>
      <c r="AI636" s="477"/>
      <c r="AJ636" s="436"/>
      <c r="AK636" s="578" t="str">
        <f t="shared" si="348"/>
        <v/>
      </c>
      <c r="AL636" s="435" t="str">
        <f t="shared" si="349"/>
        <v/>
      </c>
      <c r="AM636" s="463">
        <f t="shared" si="350"/>
        <v>0</v>
      </c>
      <c r="AN636" s="463" t="str">
        <f t="shared" si="413"/>
        <v/>
      </c>
      <c r="AO636" s="478" t="str">
        <f t="shared" si="414"/>
        <v/>
      </c>
      <c r="AP636" s="478" t="str">
        <f t="shared" si="415"/>
        <v/>
      </c>
      <c r="AQ636" s="478" t="str">
        <f t="shared" si="416"/>
        <v/>
      </c>
    </row>
    <row r="637" spans="1:43" ht="41.25" customHeight="1">
      <c r="A637" s="487" t="s">
        <v>1729</v>
      </c>
      <c r="B637" s="500" t="s">
        <v>1618</v>
      </c>
      <c r="C637" s="503"/>
      <c r="D637" s="437"/>
      <c r="E637" s="437"/>
      <c r="F637" s="588" t="e">
        <f t="shared" si="417"/>
        <v>#DIV/0!</v>
      </c>
      <c r="G637" s="438"/>
      <c r="H637" s="438"/>
      <c r="I637" s="480" t="e">
        <f t="shared" si="419"/>
        <v>#DIV/0!</v>
      </c>
      <c r="J637" s="581"/>
      <c r="K637" s="581"/>
      <c r="L637" s="437"/>
      <c r="M637" s="437"/>
      <c r="N637" s="481"/>
      <c r="O637" s="481"/>
      <c r="P637" s="481"/>
      <c r="Q637" s="481"/>
      <c r="R637" s="481"/>
      <c r="S637" s="481"/>
      <c r="T637" s="481"/>
      <c r="U637" s="481"/>
      <c r="V637" s="481"/>
      <c r="W637" s="481"/>
      <c r="X637" s="482"/>
      <c r="Y637" s="483"/>
      <c r="Z637" s="483"/>
      <c r="AA637" s="483"/>
      <c r="AB637" s="483"/>
      <c r="AC637" s="483"/>
      <c r="AD637" s="483"/>
      <c r="AE637" s="483"/>
      <c r="AF637" s="483"/>
      <c r="AG637" s="484"/>
      <c r="AH637" s="436">
        <f t="shared" ref="AH637:AH640" si="421">(L637*M637)/100000</f>
        <v>0</v>
      </c>
      <c r="AI637" s="477"/>
      <c r="AJ637" s="436"/>
      <c r="AK637" s="578" t="str">
        <f t="shared" si="348"/>
        <v/>
      </c>
      <c r="AL637" s="435" t="str">
        <f t="shared" si="349"/>
        <v/>
      </c>
      <c r="AM637" s="463">
        <f t="shared" si="350"/>
        <v>0</v>
      </c>
      <c r="AN637" s="463" t="str">
        <f t="shared" si="413"/>
        <v/>
      </c>
      <c r="AO637" s="478" t="str">
        <f t="shared" si="414"/>
        <v/>
      </c>
      <c r="AP637" s="478" t="str">
        <f t="shared" si="415"/>
        <v/>
      </c>
      <c r="AQ637" s="478" t="str">
        <f t="shared" si="416"/>
        <v/>
      </c>
    </row>
    <row r="638" spans="1:43" ht="41.25" customHeight="1">
      <c r="A638" s="487" t="s">
        <v>1730</v>
      </c>
      <c r="B638" s="500" t="s">
        <v>1619</v>
      </c>
      <c r="C638" s="503"/>
      <c r="D638" s="437"/>
      <c r="E638" s="437"/>
      <c r="F638" s="588" t="e">
        <f t="shared" si="417"/>
        <v>#DIV/0!</v>
      </c>
      <c r="G638" s="438"/>
      <c r="H638" s="438"/>
      <c r="I638" s="480" t="e">
        <f t="shared" si="419"/>
        <v>#DIV/0!</v>
      </c>
      <c r="J638" s="581"/>
      <c r="K638" s="581"/>
      <c r="L638" s="437"/>
      <c r="M638" s="437"/>
      <c r="N638" s="481"/>
      <c r="O638" s="481"/>
      <c r="P638" s="481"/>
      <c r="Q638" s="481"/>
      <c r="R638" s="481"/>
      <c r="S638" s="481"/>
      <c r="T638" s="481"/>
      <c r="U638" s="481"/>
      <c r="V638" s="481"/>
      <c r="W638" s="481"/>
      <c r="X638" s="482"/>
      <c r="Y638" s="483"/>
      <c r="Z638" s="483"/>
      <c r="AA638" s="483"/>
      <c r="AB638" s="483"/>
      <c r="AC638" s="483"/>
      <c r="AD638" s="483"/>
      <c r="AE638" s="483"/>
      <c r="AF638" s="483"/>
      <c r="AG638" s="484"/>
      <c r="AH638" s="436">
        <f t="shared" si="421"/>
        <v>0</v>
      </c>
      <c r="AI638" s="477"/>
      <c r="AJ638" s="436"/>
      <c r="AK638" s="578" t="str">
        <f t="shared" si="348"/>
        <v/>
      </c>
      <c r="AL638" s="435" t="str">
        <f t="shared" si="349"/>
        <v/>
      </c>
      <c r="AM638" s="463">
        <f t="shared" si="350"/>
        <v>0</v>
      </c>
      <c r="AN638" s="463" t="str">
        <f t="shared" si="413"/>
        <v/>
      </c>
      <c r="AO638" s="478" t="str">
        <f t="shared" si="414"/>
        <v/>
      </c>
      <c r="AP638" s="478" t="str">
        <f t="shared" si="415"/>
        <v/>
      </c>
      <c r="AQ638" s="478" t="str">
        <f t="shared" si="416"/>
        <v/>
      </c>
    </row>
    <row r="639" spans="1:43" ht="41.25" customHeight="1">
      <c r="A639" s="487" t="s">
        <v>1731</v>
      </c>
      <c r="B639" s="500" t="s">
        <v>1620</v>
      </c>
      <c r="C639" s="503"/>
      <c r="D639" s="437"/>
      <c r="E639" s="437"/>
      <c r="F639" s="588" t="e">
        <f t="shared" si="417"/>
        <v>#DIV/0!</v>
      </c>
      <c r="G639" s="438"/>
      <c r="H639" s="438"/>
      <c r="I639" s="480" t="e">
        <f t="shared" si="419"/>
        <v>#DIV/0!</v>
      </c>
      <c r="J639" s="581"/>
      <c r="K639" s="581"/>
      <c r="L639" s="437"/>
      <c r="M639" s="437"/>
      <c r="N639" s="481"/>
      <c r="O639" s="481"/>
      <c r="P639" s="481"/>
      <c r="Q639" s="481"/>
      <c r="R639" s="481"/>
      <c r="S639" s="481"/>
      <c r="T639" s="481"/>
      <c r="U639" s="481"/>
      <c r="V639" s="481"/>
      <c r="W639" s="481"/>
      <c r="X639" s="482"/>
      <c r="Y639" s="483"/>
      <c r="Z639" s="483"/>
      <c r="AA639" s="483"/>
      <c r="AB639" s="483"/>
      <c r="AC639" s="483"/>
      <c r="AD639" s="483"/>
      <c r="AE639" s="483"/>
      <c r="AF639" s="483"/>
      <c r="AG639" s="484"/>
      <c r="AH639" s="436">
        <f t="shared" si="421"/>
        <v>0</v>
      </c>
      <c r="AI639" s="477"/>
      <c r="AJ639" s="436"/>
      <c r="AK639" s="578" t="str">
        <f t="shared" si="348"/>
        <v/>
      </c>
      <c r="AL639" s="435" t="str">
        <f t="shared" si="349"/>
        <v/>
      </c>
      <c r="AM639" s="463">
        <f t="shared" si="350"/>
        <v>0</v>
      </c>
      <c r="AN639" s="463" t="str">
        <f t="shared" si="413"/>
        <v/>
      </c>
      <c r="AO639" s="478" t="str">
        <f t="shared" si="414"/>
        <v/>
      </c>
      <c r="AP639" s="478" t="str">
        <f t="shared" si="415"/>
        <v/>
      </c>
      <c r="AQ639" s="478" t="str">
        <f t="shared" si="416"/>
        <v/>
      </c>
    </row>
    <row r="640" spans="1:43" ht="41.25" customHeight="1">
      <c r="A640" s="487" t="s">
        <v>1732</v>
      </c>
      <c r="B640" s="500" t="s">
        <v>1621</v>
      </c>
      <c r="C640" s="503"/>
      <c r="D640" s="437"/>
      <c r="E640" s="437"/>
      <c r="F640" s="588" t="e">
        <f t="shared" si="417"/>
        <v>#DIV/0!</v>
      </c>
      <c r="G640" s="438"/>
      <c r="H640" s="438"/>
      <c r="I640" s="480" t="e">
        <f t="shared" si="419"/>
        <v>#DIV/0!</v>
      </c>
      <c r="J640" s="581"/>
      <c r="K640" s="581"/>
      <c r="L640" s="437"/>
      <c r="M640" s="437"/>
      <c r="N640" s="481"/>
      <c r="O640" s="481"/>
      <c r="P640" s="481"/>
      <c r="Q640" s="481"/>
      <c r="R640" s="481"/>
      <c r="S640" s="481"/>
      <c r="T640" s="481"/>
      <c r="U640" s="481"/>
      <c r="V640" s="481"/>
      <c r="W640" s="481"/>
      <c r="X640" s="482"/>
      <c r="Y640" s="483"/>
      <c r="Z640" s="483"/>
      <c r="AA640" s="483"/>
      <c r="AB640" s="483"/>
      <c r="AC640" s="483"/>
      <c r="AD640" s="483"/>
      <c r="AE640" s="483"/>
      <c r="AF640" s="483"/>
      <c r="AG640" s="484"/>
      <c r="AH640" s="436">
        <f t="shared" si="421"/>
        <v>0</v>
      </c>
      <c r="AI640" s="477"/>
      <c r="AJ640" s="436"/>
      <c r="AK640" s="578" t="str">
        <f t="shared" si="348"/>
        <v/>
      </c>
      <c r="AL640" s="435" t="str">
        <f t="shared" si="349"/>
        <v/>
      </c>
      <c r="AM640" s="463">
        <f t="shared" si="350"/>
        <v>0</v>
      </c>
      <c r="AN640" s="463" t="str">
        <f t="shared" si="413"/>
        <v/>
      </c>
      <c r="AO640" s="478" t="str">
        <f t="shared" si="414"/>
        <v/>
      </c>
      <c r="AP640" s="478" t="str">
        <f t="shared" si="415"/>
        <v/>
      </c>
      <c r="AQ640" s="478" t="str">
        <f t="shared" si="416"/>
        <v/>
      </c>
    </row>
    <row r="641" spans="1:43" ht="41.25" customHeight="1">
      <c r="A641" s="530" t="s">
        <v>731</v>
      </c>
      <c r="B641" s="531" t="s">
        <v>732</v>
      </c>
      <c r="C641" s="448"/>
      <c r="D641" s="587">
        <f>SUM(D642:D646)</f>
        <v>0</v>
      </c>
      <c r="E641" s="587">
        <f>SUM(E642:E646)</f>
        <v>0</v>
      </c>
      <c r="F641" s="588" t="e">
        <f t="shared" si="417"/>
        <v>#DIV/0!</v>
      </c>
      <c r="G641" s="589">
        <f t="shared" ref="G641" si="422">SUM(G642:G646)</f>
        <v>0</v>
      </c>
      <c r="H641" s="589">
        <f>SUM(H642:H646)</f>
        <v>0</v>
      </c>
      <c r="I641" s="480" t="e">
        <f t="shared" si="419"/>
        <v>#DIV/0!</v>
      </c>
      <c r="J641" s="774"/>
      <c r="K641" s="774"/>
      <c r="L641" s="479">
        <f t="shared" ref="L641:M641" si="423">SUM(L642:L646)</f>
        <v>0</v>
      </c>
      <c r="M641" s="479">
        <f t="shared" si="423"/>
        <v>0</v>
      </c>
      <c r="N641" s="481"/>
      <c r="O641" s="481"/>
      <c r="P641" s="481"/>
      <c r="Q641" s="481"/>
      <c r="R641" s="481"/>
      <c r="S641" s="481"/>
      <c r="T641" s="481"/>
      <c r="U641" s="481"/>
      <c r="V641" s="481"/>
      <c r="W641" s="481"/>
      <c r="X641" s="482"/>
      <c r="Y641" s="483"/>
      <c r="Z641" s="483"/>
      <c r="AA641" s="483"/>
      <c r="AB641" s="483"/>
      <c r="AC641" s="483"/>
      <c r="AD641" s="483"/>
      <c r="AE641" s="483"/>
      <c r="AF641" s="483"/>
      <c r="AG641" s="484"/>
      <c r="AH641" s="519">
        <f>SUM(AH642:AH646)</f>
        <v>0</v>
      </c>
      <c r="AI641" s="477"/>
      <c r="AJ641" s="782" t="s">
        <v>2036</v>
      </c>
      <c r="AK641" s="578" t="str">
        <f t="shared" si="348"/>
        <v/>
      </c>
      <c r="AL641" s="435" t="str">
        <f t="shared" si="349"/>
        <v/>
      </c>
      <c r="AM641" s="463">
        <f t="shared" si="350"/>
        <v>0</v>
      </c>
      <c r="AN641" s="463" t="str">
        <f t="shared" si="413"/>
        <v/>
      </c>
      <c r="AO641" s="478" t="str">
        <f t="shared" si="414"/>
        <v/>
      </c>
      <c r="AP641" s="478" t="str">
        <f t="shared" si="415"/>
        <v/>
      </c>
      <c r="AQ641" s="478" t="str">
        <f t="shared" si="416"/>
        <v/>
      </c>
    </row>
    <row r="642" spans="1:43" ht="41.25" customHeight="1">
      <c r="A642" s="487" t="s">
        <v>733</v>
      </c>
      <c r="B642" s="446" t="s">
        <v>1385</v>
      </c>
      <c r="C642" s="447"/>
      <c r="D642" s="437"/>
      <c r="E642" s="437"/>
      <c r="F642" s="588" t="e">
        <f t="shared" si="417"/>
        <v>#DIV/0!</v>
      </c>
      <c r="G642" s="438"/>
      <c r="H642" s="438"/>
      <c r="I642" s="480" t="e">
        <f t="shared" si="419"/>
        <v>#DIV/0!</v>
      </c>
      <c r="J642" s="581"/>
      <c r="K642" s="581"/>
      <c r="L642" s="437"/>
      <c r="M642" s="437"/>
      <c r="N642" s="481"/>
      <c r="O642" s="481"/>
      <c r="P642" s="481"/>
      <c r="Q642" s="481"/>
      <c r="R642" s="481"/>
      <c r="S642" s="481"/>
      <c r="T642" s="481"/>
      <c r="U642" s="481"/>
      <c r="V642" s="481"/>
      <c r="W642" s="481"/>
      <c r="X642" s="482"/>
      <c r="Y642" s="483"/>
      <c r="Z642" s="483"/>
      <c r="AA642" s="483"/>
      <c r="AB642" s="483"/>
      <c r="AC642" s="483"/>
      <c r="AD642" s="483"/>
      <c r="AE642" s="483"/>
      <c r="AF642" s="483"/>
      <c r="AG642" s="484"/>
      <c r="AH642" s="436">
        <f t="shared" ref="AH642:AH646" si="424">(L642*M642)/100000</f>
        <v>0</v>
      </c>
      <c r="AI642" s="477"/>
      <c r="AJ642" s="436"/>
      <c r="AK642" s="578" t="str">
        <f t="shared" si="348"/>
        <v/>
      </c>
      <c r="AL642" s="435" t="str">
        <f t="shared" si="349"/>
        <v/>
      </c>
      <c r="AM642" s="463">
        <f t="shared" si="350"/>
        <v>0</v>
      </c>
      <c r="AN642" s="463" t="str">
        <f t="shared" si="413"/>
        <v/>
      </c>
      <c r="AO642" s="478" t="str">
        <f t="shared" si="414"/>
        <v/>
      </c>
      <c r="AP642" s="478" t="str">
        <f t="shared" si="415"/>
        <v/>
      </c>
      <c r="AQ642" s="478" t="str">
        <f t="shared" si="416"/>
        <v/>
      </c>
    </row>
    <row r="643" spans="1:43" ht="41.25" customHeight="1">
      <c r="A643" s="487" t="s">
        <v>735</v>
      </c>
      <c r="B643" s="446" t="s">
        <v>736</v>
      </c>
      <c r="C643" s="447"/>
      <c r="D643" s="437"/>
      <c r="E643" s="437"/>
      <c r="F643" s="588" t="e">
        <f t="shared" si="417"/>
        <v>#DIV/0!</v>
      </c>
      <c r="G643" s="438"/>
      <c r="H643" s="438"/>
      <c r="I643" s="480"/>
      <c r="J643" s="581"/>
      <c r="K643" s="581"/>
      <c r="L643" s="437"/>
      <c r="M643" s="437"/>
      <c r="N643" s="481"/>
      <c r="O643" s="481"/>
      <c r="P643" s="481"/>
      <c r="Q643" s="481"/>
      <c r="R643" s="481"/>
      <c r="S643" s="481"/>
      <c r="T643" s="481"/>
      <c r="U643" s="481"/>
      <c r="V643" s="481"/>
      <c r="W643" s="481"/>
      <c r="X643" s="482"/>
      <c r="Y643" s="483"/>
      <c r="Z643" s="483"/>
      <c r="AA643" s="483"/>
      <c r="AB643" s="483"/>
      <c r="AC643" s="483"/>
      <c r="AD643" s="483"/>
      <c r="AE643" s="483"/>
      <c r="AF643" s="483"/>
      <c r="AG643" s="484"/>
      <c r="AH643" s="436">
        <f t="shared" si="424"/>
        <v>0</v>
      </c>
      <c r="AI643" s="477"/>
      <c r="AJ643" s="436"/>
      <c r="AK643" s="578" t="str">
        <f t="shared" si="348"/>
        <v/>
      </c>
      <c r="AL643" s="435" t="str">
        <f t="shared" si="349"/>
        <v/>
      </c>
      <c r="AM643" s="463">
        <f t="shared" si="350"/>
        <v>0</v>
      </c>
      <c r="AN643" s="463" t="str">
        <f t="shared" si="413"/>
        <v/>
      </c>
      <c r="AO643" s="478" t="str">
        <f t="shared" si="414"/>
        <v/>
      </c>
      <c r="AP643" s="478" t="str">
        <f t="shared" si="415"/>
        <v/>
      </c>
      <c r="AQ643" s="478" t="str">
        <f t="shared" si="416"/>
        <v/>
      </c>
    </row>
    <row r="644" spans="1:43" ht="41.25" customHeight="1">
      <c r="A644" s="487" t="s">
        <v>737</v>
      </c>
      <c r="B644" s="446" t="s">
        <v>738</v>
      </c>
      <c r="C644" s="447"/>
      <c r="D644" s="437"/>
      <c r="E644" s="437"/>
      <c r="F644" s="588" t="e">
        <f t="shared" si="417"/>
        <v>#DIV/0!</v>
      </c>
      <c r="G644" s="438"/>
      <c r="H644" s="438"/>
      <c r="I644" s="480"/>
      <c r="J644" s="581"/>
      <c r="K644" s="581"/>
      <c r="L644" s="437"/>
      <c r="M644" s="437"/>
      <c r="N644" s="481"/>
      <c r="O644" s="481"/>
      <c r="P644" s="481"/>
      <c r="Q644" s="481"/>
      <c r="R644" s="481"/>
      <c r="S644" s="481"/>
      <c r="T644" s="481"/>
      <c r="U644" s="481"/>
      <c r="V644" s="481"/>
      <c r="W644" s="481"/>
      <c r="X644" s="482"/>
      <c r="Y644" s="483"/>
      <c r="Z644" s="483"/>
      <c r="AA644" s="483"/>
      <c r="AB644" s="483"/>
      <c r="AC644" s="483"/>
      <c r="AD644" s="483"/>
      <c r="AE644" s="483"/>
      <c r="AF644" s="483"/>
      <c r="AG644" s="484"/>
      <c r="AH644" s="436">
        <f t="shared" si="424"/>
        <v>0</v>
      </c>
      <c r="AI644" s="477"/>
      <c r="AJ644" s="436"/>
      <c r="AK644" s="578" t="str">
        <f t="shared" si="348"/>
        <v/>
      </c>
      <c r="AL644" s="435" t="str">
        <f t="shared" si="349"/>
        <v/>
      </c>
      <c r="AM644" s="463">
        <f t="shared" si="350"/>
        <v>0</v>
      </c>
      <c r="AN644" s="463" t="str">
        <f t="shared" si="413"/>
        <v/>
      </c>
      <c r="AO644" s="478" t="str">
        <f t="shared" si="414"/>
        <v/>
      </c>
      <c r="AP644" s="478" t="str">
        <f t="shared" si="415"/>
        <v/>
      </c>
      <c r="AQ644" s="478" t="str">
        <f t="shared" si="416"/>
        <v/>
      </c>
    </row>
    <row r="645" spans="1:43" ht="41.25" customHeight="1">
      <c r="A645" s="487" t="s">
        <v>739</v>
      </c>
      <c r="B645" s="446" t="s">
        <v>740</v>
      </c>
      <c r="C645" s="447"/>
      <c r="D645" s="437"/>
      <c r="E645" s="437"/>
      <c r="F645" s="588" t="e">
        <f>E645/D645*100</f>
        <v>#DIV/0!</v>
      </c>
      <c r="G645" s="438"/>
      <c r="H645" s="438"/>
      <c r="I645" s="480" t="e">
        <f>H645/G645*100</f>
        <v>#DIV/0!</v>
      </c>
      <c r="J645" s="581"/>
      <c r="K645" s="581"/>
      <c r="L645" s="437"/>
      <c r="M645" s="437"/>
      <c r="N645" s="481"/>
      <c r="O645" s="481"/>
      <c r="P645" s="481"/>
      <c r="Q645" s="481"/>
      <c r="R645" s="481"/>
      <c r="S645" s="481"/>
      <c r="T645" s="481"/>
      <c r="U645" s="481"/>
      <c r="V645" s="481"/>
      <c r="W645" s="481"/>
      <c r="X645" s="482"/>
      <c r="Y645" s="483"/>
      <c r="Z645" s="483"/>
      <c r="AA645" s="483"/>
      <c r="AB645" s="483"/>
      <c r="AC645" s="483"/>
      <c r="AD645" s="483"/>
      <c r="AE645" s="483"/>
      <c r="AF645" s="483"/>
      <c r="AG645" s="484"/>
      <c r="AH645" s="436">
        <f t="shared" si="424"/>
        <v>0</v>
      </c>
      <c r="AI645" s="477"/>
      <c r="AJ645" s="436"/>
      <c r="AK645" s="578" t="str">
        <f t="shared" si="348"/>
        <v/>
      </c>
      <c r="AL645" s="435" t="str">
        <f t="shared" si="349"/>
        <v/>
      </c>
      <c r="AM645" s="463">
        <f t="shared" si="350"/>
        <v>0</v>
      </c>
      <c r="AN645" s="463" t="str">
        <f t="shared" si="413"/>
        <v/>
      </c>
      <c r="AO645" s="478" t="str">
        <f t="shared" si="414"/>
        <v/>
      </c>
      <c r="AP645" s="478" t="str">
        <f t="shared" si="415"/>
        <v/>
      </c>
      <c r="AQ645" s="478" t="str">
        <f t="shared" si="416"/>
        <v/>
      </c>
    </row>
    <row r="646" spans="1:43" ht="41.25" customHeight="1">
      <c r="A646" s="487" t="s">
        <v>1512</v>
      </c>
      <c r="B646" s="446" t="s">
        <v>759</v>
      </c>
      <c r="C646" s="447"/>
      <c r="D646" s="437"/>
      <c r="E646" s="437"/>
      <c r="F646" s="588" t="e">
        <f t="shared" si="417"/>
        <v>#DIV/0!</v>
      </c>
      <c r="G646" s="438"/>
      <c r="H646" s="438"/>
      <c r="I646" s="480" t="e">
        <f t="shared" si="419"/>
        <v>#DIV/0!</v>
      </c>
      <c r="J646" s="581"/>
      <c r="K646" s="581"/>
      <c r="L646" s="437"/>
      <c r="M646" s="437"/>
      <c r="N646" s="481"/>
      <c r="O646" s="481"/>
      <c r="P646" s="481"/>
      <c r="Q646" s="481"/>
      <c r="R646" s="481"/>
      <c r="S646" s="481"/>
      <c r="T646" s="481"/>
      <c r="U646" s="481"/>
      <c r="V646" s="481"/>
      <c r="W646" s="481"/>
      <c r="X646" s="482"/>
      <c r="Y646" s="483"/>
      <c r="Z646" s="483"/>
      <c r="AA646" s="483"/>
      <c r="AB646" s="483"/>
      <c r="AC646" s="483"/>
      <c r="AD646" s="483"/>
      <c r="AE646" s="483"/>
      <c r="AF646" s="483"/>
      <c r="AG646" s="484"/>
      <c r="AH646" s="436">
        <f t="shared" si="424"/>
        <v>0</v>
      </c>
      <c r="AI646" s="477"/>
      <c r="AJ646" s="436"/>
      <c r="AK646" s="578" t="str">
        <f t="shared" si="348"/>
        <v/>
      </c>
      <c r="AL646" s="435" t="str">
        <f t="shared" si="349"/>
        <v/>
      </c>
      <c r="AM646" s="463">
        <f t="shared" si="350"/>
        <v>0</v>
      </c>
      <c r="AN646" s="463" t="str">
        <f t="shared" si="413"/>
        <v/>
      </c>
      <c r="AO646" s="478" t="str">
        <f t="shared" si="414"/>
        <v/>
      </c>
      <c r="AP646" s="478" t="str">
        <f t="shared" si="415"/>
        <v/>
      </c>
      <c r="AQ646" s="478" t="str">
        <f t="shared" si="416"/>
        <v/>
      </c>
    </row>
    <row r="647" spans="1:43" ht="41.25" customHeight="1">
      <c r="A647" s="530" t="s">
        <v>741</v>
      </c>
      <c r="B647" s="531" t="s">
        <v>2225</v>
      </c>
      <c r="C647" s="448"/>
      <c r="D647" s="587">
        <f>SUM(D648:D653)</f>
        <v>0</v>
      </c>
      <c r="E647" s="587">
        <f>SUM(E648:E653)</f>
        <v>0</v>
      </c>
      <c r="F647" s="588" t="e">
        <f t="shared" si="417"/>
        <v>#DIV/0!</v>
      </c>
      <c r="G647" s="589">
        <f t="shared" ref="G647" si="425">SUM(G648:G653)</f>
        <v>0</v>
      </c>
      <c r="H647" s="589">
        <f>SUM(H648:H653)</f>
        <v>0</v>
      </c>
      <c r="I647" s="480" t="e">
        <f t="shared" si="419"/>
        <v>#DIV/0!</v>
      </c>
      <c r="J647" s="774"/>
      <c r="K647" s="774"/>
      <c r="L647" s="479">
        <f t="shared" ref="L647:M647" si="426">SUM(L648:L653)</f>
        <v>0</v>
      </c>
      <c r="M647" s="479">
        <f t="shared" si="426"/>
        <v>0</v>
      </c>
      <c r="N647" s="481"/>
      <c r="O647" s="481"/>
      <c r="P647" s="481"/>
      <c r="Q647" s="481"/>
      <c r="R647" s="481"/>
      <c r="S647" s="481"/>
      <c r="T647" s="481"/>
      <c r="U647" s="481"/>
      <c r="V647" s="481"/>
      <c r="W647" s="481"/>
      <c r="X647" s="482"/>
      <c r="Y647" s="483"/>
      <c r="Z647" s="483"/>
      <c r="AA647" s="483"/>
      <c r="AB647" s="483"/>
      <c r="AC647" s="483"/>
      <c r="AD647" s="483"/>
      <c r="AE647" s="483"/>
      <c r="AF647" s="483"/>
      <c r="AG647" s="484"/>
      <c r="AH647" s="519">
        <f>SUM(AH648:AH653)</f>
        <v>0</v>
      </c>
      <c r="AI647" s="477"/>
      <c r="AJ647" s="782" t="s">
        <v>2037</v>
      </c>
      <c r="AK647" s="578" t="str">
        <f t="shared" si="348"/>
        <v/>
      </c>
      <c r="AL647" s="435" t="str">
        <f t="shared" si="349"/>
        <v/>
      </c>
      <c r="AM647" s="463">
        <f t="shared" si="350"/>
        <v>0</v>
      </c>
      <c r="AN647" s="463" t="str">
        <f t="shared" si="413"/>
        <v/>
      </c>
      <c r="AO647" s="478" t="str">
        <f t="shared" si="414"/>
        <v/>
      </c>
      <c r="AP647" s="478" t="str">
        <f t="shared" si="415"/>
        <v/>
      </c>
      <c r="AQ647" s="478" t="str">
        <f t="shared" si="416"/>
        <v/>
      </c>
    </row>
    <row r="648" spans="1:43" ht="41.25" customHeight="1">
      <c r="A648" s="487" t="s">
        <v>743</v>
      </c>
      <c r="B648" s="446" t="s">
        <v>1454</v>
      </c>
      <c r="C648" s="447"/>
      <c r="D648" s="437"/>
      <c r="E648" s="437"/>
      <c r="F648" s="588" t="e">
        <f>E648/D648*100</f>
        <v>#DIV/0!</v>
      </c>
      <c r="G648" s="438"/>
      <c r="H648" s="438"/>
      <c r="I648" s="480" t="e">
        <f>H648/G648*100</f>
        <v>#DIV/0!</v>
      </c>
      <c r="J648" s="581"/>
      <c r="K648" s="581"/>
      <c r="L648" s="437"/>
      <c r="M648" s="437"/>
      <c r="N648" s="481"/>
      <c r="O648" s="481"/>
      <c r="P648" s="481"/>
      <c r="Q648" s="481"/>
      <c r="R648" s="481"/>
      <c r="S648" s="481"/>
      <c r="T648" s="481"/>
      <c r="U648" s="481"/>
      <c r="V648" s="481"/>
      <c r="W648" s="481"/>
      <c r="X648" s="482"/>
      <c r="Y648" s="483"/>
      <c r="Z648" s="483"/>
      <c r="AA648" s="483"/>
      <c r="AB648" s="483"/>
      <c r="AC648" s="483"/>
      <c r="AD648" s="483"/>
      <c r="AE648" s="483"/>
      <c r="AF648" s="483"/>
      <c r="AG648" s="484"/>
      <c r="AH648" s="436">
        <f t="shared" ref="AH648:AH653" si="427">(L648*M648)/100000</f>
        <v>0</v>
      </c>
      <c r="AI648" s="477"/>
      <c r="AJ648" s="436"/>
      <c r="AK648" s="578" t="str">
        <f t="shared" si="348"/>
        <v/>
      </c>
      <c r="AL648" s="435" t="str">
        <f t="shared" si="349"/>
        <v/>
      </c>
      <c r="AM648" s="463">
        <f t="shared" si="350"/>
        <v>0</v>
      </c>
      <c r="AN648" s="463" t="str">
        <f t="shared" si="413"/>
        <v/>
      </c>
      <c r="AO648" s="478" t="str">
        <f t="shared" si="414"/>
        <v/>
      </c>
      <c r="AP648" s="478" t="str">
        <f t="shared" si="415"/>
        <v/>
      </c>
      <c r="AQ648" s="478" t="str">
        <f t="shared" si="416"/>
        <v/>
      </c>
    </row>
    <row r="649" spans="1:43" ht="41.25" customHeight="1">
      <c r="A649" s="487" t="s">
        <v>745</v>
      </c>
      <c r="B649" s="446" t="s">
        <v>746</v>
      </c>
      <c r="C649" s="447"/>
      <c r="D649" s="437"/>
      <c r="E649" s="437"/>
      <c r="F649" s="588" t="e">
        <f>E649/D649*100</f>
        <v>#DIV/0!</v>
      </c>
      <c r="G649" s="438"/>
      <c r="H649" s="438"/>
      <c r="I649" s="480" t="e">
        <f>H649/G649*100</f>
        <v>#DIV/0!</v>
      </c>
      <c r="J649" s="581"/>
      <c r="K649" s="581"/>
      <c r="L649" s="437"/>
      <c r="M649" s="437"/>
      <c r="N649" s="481"/>
      <c r="O649" s="481"/>
      <c r="P649" s="481"/>
      <c r="Q649" s="481"/>
      <c r="R649" s="481"/>
      <c r="S649" s="481"/>
      <c r="T649" s="481"/>
      <c r="U649" s="481"/>
      <c r="V649" s="481"/>
      <c r="W649" s="481"/>
      <c r="X649" s="482"/>
      <c r="Y649" s="483"/>
      <c r="Z649" s="483"/>
      <c r="AA649" s="483"/>
      <c r="AB649" s="483"/>
      <c r="AC649" s="483"/>
      <c r="AD649" s="483"/>
      <c r="AE649" s="483"/>
      <c r="AF649" s="483"/>
      <c r="AG649" s="484"/>
      <c r="AH649" s="436">
        <f t="shared" si="427"/>
        <v>0</v>
      </c>
      <c r="AI649" s="477"/>
      <c r="AJ649" s="436"/>
      <c r="AK649" s="578" t="str">
        <f t="shared" si="348"/>
        <v/>
      </c>
      <c r="AL649" s="435" t="str">
        <f t="shared" si="349"/>
        <v/>
      </c>
      <c r="AM649" s="463">
        <f t="shared" si="350"/>
        <v>0</v>
      </c>
      <c r="AN649" s="463" t="str">
        <f t="shared" si="413"/>
        <v/>
      </c>
      <c r="AO649" s="478" t="str">
        <f t="shared" si="414"/>
        <v/>
      </c>
      <c r="AP649" s="478" t="str">
        <f t="shared" si="415"/>
        <v/>
      </c>
      <c r="AQ649" s="478" t="str">
        <f t="shared" si="416"/>
        <v/>
      </c>
    </row>
    <row r="650" spans="1:43" ht="41.25" customHeight="1">
      <c r="A650" s="487" t="s">
        <v>747</v>
      </c>
      <c r="B650" s="446" t="s">
        <v>748</v>
      </c>
      <c r="C650" s="447"/>
      <c r="D650" s="437"/>
      <c r="E650" s="437"/>
      <c r="F650" s="588" t="e">
        <f>E650/D650*100</f>
        <v>#DIV/0!</v>
      </c>
      <c r="G650" s="438"/>
      <c r="H650" s="438"/>
      <c r="I650" s="480" t="e">
        <f>H650/G650*100</f>
        <v>#DIV/0!</v>
      </c>
      <c r="J650" s="581"/>
      <c r="K650" s="581"/>
      <c r="L650" s="437"/>
      <c r="M650" s="437"/>
      <c r="N650" s="481"/>
      <c r="O650" s="481"/>
      <c r="P650" s="481"/>
      <c r="Q650" s="481"/>
      <c r="R650" s="481"/>
      <c r="S650" s="481"/>
      <c r="T650" s="481"/>
      <c r="U650" s="481"/>
      <c r="V650" s="481"/>
      <c r="W650" s="481"/>
      <c r="X650" s="482"/>
      <c r="Y650" s="483"/>
      <c r="Z650" s="483"/>
      <c r="AA650" s="483"/>
      <c r="AB650" s="483"/>
      <c r="AC650" s="483"/>
      <c r="AD650" s="483"/>
      <c r="AE650" s="483"/>
      <c r="AF650" s="483"/>
      <c r="AG650" s="484"/>
      <c r="AH650" s="436">
        <f t="shared" si="427"/>
        <v>0</v>
      </c>
      <c r="AI650" s="477"/>
      <c r="AJ650" s="436"/>
      <c r="AK650" s="578" t="str">
        <f t="shared" si="348"/>
        <v/>
      </c>
      <c r="AL650" s="435" t="str">
        <f t="shared" si="349"/>
        <v/>
      </c>
      <c r="AM650" s="463">
        <f t="shared" si="350"/>
        <v>0</v>
      </c>
      <c r="AN650" s="463" t="str">
        <f t="shared" si="413"/>
        <v/>
      </c>
      <c r="AO650" s="478" t="str">
        <f t="shared" si="414"/>
        <v/>
      </c>
      <c r="AP650" s="478" t="str">
        <f t="shared" si="415"/>
        <v/>
      </c>
      <c r="AQ650" s="478" t="str">
        <f t="shared" si="416"/>
        <v/>
      </c>
    </row>
    <row r="651" spans="1:43" ht="41.25" customHeight="1">
      <c r="A651" s="487" t="s">
        <v>1509</v>
      </c>
      <c r="B651" s="446" t="s">
        <v>1393</v>
      </c>
      <c r="C651" s="447"/>
      <c r="D651" s="437"/>
      <c r="E651" s="437"/>
      <c r="F651" s="588" t="e">
        <f t="shared" si="417"/>
        <v>#DIV/0!</v>
      </c>
      <c r="G651" s="438"/>
      <c r="H651" s="438"/>
      <c r="I651" s="480" t="e">
        <f t="shared" si="419"/>
        <v>#DIV/0!</v>
      </c>
      <c r="J651" s="581"/>
      <c r="K651" s="581"/>
      <c r="L651" s="437"/>
      <c r="M651" s="437"/>
      <c r="N651" s="481"/>
      <c r="O651" s="481"/>
      <c r="P651" s="481"/>
      <c r="Q651" s="481"/>
      <c r="R651" s="481"/>
      <c r="S651" s="481"/>
      <c r="T651" s="481"/>
      <c r="U651" s="481"/>
      <c r="V651" s="481"/>
      <c r="W651" s="481"/>
      <c r="X651" s="482"/>
      <c r="Y651" s="483"/>
      <c r="Z651" s="483"/>
      <c r="AA651" s="483"/>
      <c r="AB651" s="483"/>
      <c r="AC651" s="483"/>
      <c r="AD651" s="483"/>
      <c r="AE651" s="483"/>
      <c r="AF651" s="483"/>
      <c r="AG651" s="484"/>
      <c r="AH651" s="436">
        <f t="shared" si="427"/>
        <v>0</v>
      </c>
      <c r="AI651" s="477"/>
      <c r="AJ651" s="436"/>
      <c r="AK651" s="578" t="str">
        <f t="shared" ref="AK651:AK714" si="428">IF(OR(AO651="The proposed budget is more that 30% increase over FY 12-13 budget. Consider revising or provide explanation",AP651="Please check, there is a proposed budget but FY 12-13 expenditure is  &lt;30%", AP651="Please check, there is a proposed budget but FY 12-13 expenditure is  &lt;50%", AP651="Please check, there is a proposed budget but FY 12-13 expenditure is  &lt;60%",AQ651="New activity? If not kindly provide the details of the progress (physical and financial) for FY 2012-13"),1,"")</f>
        <v/>
      </c>
      <c r="AL651" s="435" t="str">
        <f t="shared" ref="AL651:AL714" si="429">IF(AND(G651&gt;=0.00000000001,H651&gt;=0.0000000000001),H651/G651*100,"")</f>
        <v/>
      </c>
      <c r="AM651" s="463">
        <f t="shared" ref="AM651:AM714" si="430">AH651-G651</f>
        <v>0</v>
      </c>
      <c r="AN651" s="463" t="str">
        <f t="shared" si="413"/>
        <v/>
      </c>
      <c r="AO651" s="478" t="str">
        <f t="shared" si="414"/>
        <v/>
      </c>
      <c r="AP651" s="478" t="str">
        <f t="shared" si="415"/>
        <v/>
      </c>
      <c r="AQ651" s="478" t="str">
        <f t="shared" si="416"/>
        <v/>
      </c>
    </row>
    <row r="652" spans="1:43" ht="41.25" customHeight="1">
      <c r="A652" s="487" t="s">
        <v>1510</v>
      </c>
      <c r="B652" s="446" t="s">
        <v>1384</v>
      </c>
      <c r="C652" s="447"/>
      <c r="D652" s="437"/>
      <c r="E652" s="437"/>
      <c r="F652" s="588" t="e">
        <f t="shared" si="417"/>
        <v>#DIV/0!</v>
      </c>
      <c r="G652" s="438"/>
      <c r="H652" s="438"/>
      <c r="I652" s="480" t="e">
        <f t="shared" si="419"/>
        <v>#DIV/0!</v>
      </c>
      <c r="J652" s="581"/>
      <c r="K652" s="581"/>
      <c r="L652" s="437"/>
      <c r="M652" s="437"/>
      <c r="N652" s="481"/>
      <c r="O652" s="481"/>
      <c r="P652" s="481"/>
      <c r="Q652" s="481"/>
      <c r="R652" s="481"/>
      <c r="S652" s="481"/>
      <c r="T652" s="481"/>
      <c r="U652" s="481"/>
      <c r="V652" s="481"/>
      <c r="W652" s="481"/>
      <c r="X652" s="482"/>
      <c r="Y652" s="483"/>
      <c r="Z652" s="483"/>
      <c r="AA652" s="483"/>
      <c r="AB652" s="483"/>
      <c r="AC652" s="483"/>
      <c r="AD652" s="483"/>
      <c r="AE652" s="483"/>
      <c r="AF652" s="483"/>
      <c r="AG652" s="484"/>
      <c r="AH652" s="436">
        <f t="shared" si="427"/>
        <v>0</v>
      </c>
      <c r="AI652" s="477"/>
      <c r="AJ652" s="436"/>
      <c r="AK652" s="578" t="str">
        <f t="shared" si="428"/>
        <v/>
      </c>
      <c r="AL652" s="435" t="str">
        <f t="shared" si="429"/>
        <v/>
      </c>
      <c r="AM652" s="463">
        <f t="shared" si="430"/>
        <v>0</v>
      </c>
      <c r="AN652" s="463" t="str">
        <f t="shared" si="413"/>
        <v/>
      </c>
      <c r="AO652" s="478" t="str">
        <f t="shared" si="414"/>
        <v/>
      </c>
      <c r="AP652" s="478" t="str">
        <f t="shared" si="415"/>
        <v/>
      </c>
      <c r="AQ652" s="478" t="str">
        <f t="shared" si="416"/>
        <v/>
      </c>
    </row>
    <row r="653" spans="1:43" ht="41.25" customHeight="1">
      <c r="A653" s="487" t="s">
        <v>1511</v>
      </c>
      <c r="B653" s="446" t="s">
        <v>1503</v>
      </c>
      <c r="C653" s="447"/>
      <c r="D653" s="437"/>
      <c r="E653" s="437"/>
      <c r="F653" s="588" t="e">
        <f t="shared" si="417"/>
        <v>#DIV/0!</v>
      </c>
      <c r="G653" s="438"/>
      <c r="H653" s="438"/>
      <c r="I653" s="480" t="e">
        <f t="shared" si="419"/>
        <v>#DIV/0!</v>
      </c>
      <c r="J653" s="581"/>
      <c r="K653" s="581"/>
      <c r="L653" s="437"/>
      <c r="M653" s="437"/>
      <c r="N653" s="481"/>
      <c r="O653" s="481"/>
      <c r="P653" s="481"/>
      <c r="Q653" s="481"/>
      <c r="R653" s="481"/>
      <c r="S653" s="481"/>
      <c r="T653" s="481"/>
      <c r="U653" s="481"/>
      <c r="V653" s="481"/>
      <c r="W653" s="481"/>
      <c r="X653" s="482"/>
      <c r="Y653" s="483"/>
      <c r="Z653" s="483"/>
      <c r="AA653" s="483"/>
      <c r="AB653" s="483"/>
      <c r="AC653" s="483"/>
      <c r="AD653" s="483"/>
      <c r="AE653" s="483"/>
      <c r="AF653" s="483"/>
      <c r="AG653" s="484"/>
      <c r="AH653" s="436">
        <f t="shared" si="427"/>
        <v>0</v>
      </c>
      <c r="AI653" s="477"/>
      <c r="AJ653" s="436"/>
      <c r="AK653" s="578" t="str">
        <f t="shared" si="428"/>
        <v/>
      </c>
      <c r="AL653" s="435" t="str">
        <f t="shared" si="429"/>
        <v/>
      </c>
      <c r="AM653" s="463">
        <f t="shared" si="430"/>
        <v>0</v>
      </c>
      <c r="AN653" s="463" t="str">
        <f t="shared" si="413"/>
        <v/>
      </c>
      <c r="AO653" s="478" t="str">
        <f t="shared" si="414"/>
        <v/>
      </c>
      <c r="AP653" s="478" t="str">
        <f t="shared" si="415"/>
        <v/>
      </c>
      <c r="AQ653" s="478" t="str">
        <f t="shared" si="416"/>
        <v/>
      </c>
    </row>
    <row r="654" spans="1:43" ht="41.25" customHeight="1">
      <c r="A654" s="530" t="s">
        <v>749</v>
      </c>
      <c r="B654" s="531" t="s">
        <v>750</v>
      </c>
      <c r="C654" s="448"/>
      <c r="D654" s="587">
        <f>D655+D691+D692+D693</f>
        <v>0</v>
      </c>
      <c r="E654" s="587">
        <f>E655+E691+E692+E693</f>
        <v>0</v>
      </c>
      <c r="F654" s="588" t="e">
        <f t="shared" si="417"/>
        <v>#DIV/0!</v>
      </c>
      <c r="G654" s="589">
        <f t="shared" ref="G654:H654" si="431">G655+G691+G692+G693</f>
        <v>0</v>
      </c>
      <c r="H654" s="589">
        <f t="shared" si="431"/>
        <v>0</v>
      </c>
      <c r="I654" s="480" t="e">
        <f t="shared" si="419"/>
        <v>#DIV/0!</v>
      </c>
      <c r="J654" s="774"/>
      <c r="K654" s="774"/>
      <c r="L654" s="479">
        <f t="shared" ref="L654:M654" si="432">L655+L691+L692+L693</f>
        <v>0</v>
      </c>
      <c r="M654" s="479">
        <f t="shared" si="432"/>
        <v>0</v>
      </c>
      <c r="N654" s="481"/>
      <c r="O654" s="481"/>
      <c r="P654" s="481"/>
      <c r="Q654" s="481"/>
      <c r="R654" s="481"/>
      <c r="S654" s="481"/>
      <c r="T654" s="481"/>
      <c r="U654" s="481"/>
      <c r="V654" s="481"/>
      <c r="W654" s="481"/>
      <c r="X654" s="482"/>
      <c r="Y654" s="483"/>
      <c r="Z654" s="483"/>
      <c r="AA654" s="483"/>
      <c r="AB654" s="483"/>
      <c r="AC654" s="483"/>
      <c r="AD654" s="483"/>
      <c r="AE654" s="483"/>
      <c r="AF654" s="483"/>
      <c r="AG654" s="484"/>
      <c r="AH654" s="519">
        <f>AH655+AH691+AH692+AH693</f>
        <v>0</v>
      </c>
      <c r="AI654" s="477"/>
      <c r="AJ654" s="782" t="s">
        <v>2045</v>
      </c>
      <c r="AK654" s="578" t="str">
        <f t="shared" si="428"/>
        <v/>
      </c>
      <c r="AL654" s="435" t="str">
        <f t="shared" si="429"/>
        <v/>
      </c>
      <c r="AM654" s="463">
        <f t="shared" si="430"/>
        <v>0</v>
      </c>
      <c r="AN654" s="463" t="str">
        <f t="shared" si="413"/>
        <v/>
      </c>
      <c r="AO654" s="478" t="str">
        <f t="shared" si="414"/>
        <v/>
      </c>
      <c r="AP654" s="478" t="str">
        <f t="shared" si="415"/>
        <v/>
      </c>
      <c r="AQ654" s="478" t="str">
        <f t="shared" si="416"/>
        <v/>
      </c>
    </row>
    <row r="655" spans="1:43" ht="41.25" customHeight="1">
      <c r="A655" s="530" t="s">
        <v>751</v>
      </c>
      <c r="B655" s="524" t="s">
        <v>1394</v>
      </c>
      <c r="C655" s="447"/>
      <c r="D655" s="587">
        <f>D656+D686+D661+D666+D671+D676</f>
        <v>0</v>
      </c>
      <c r="E655" s="587">
        <f>E656+E686+E661+E666+E671+E676</f>
        <v>0</v>
      </c>
      <c r="F655" s="588" t="e">
        <f t="shared" si="417"/>
        <v>#DIV/0!</v>
      </c>
      <c r="G655" s="589">
        <f t="shared" ref="G655:H655" si="433">G656+G686+G661+G666+G671+G676</f>
        <v>0</v>
      </c>
      <c r="H655" s="589">
        <f t="shared" si="433"/>
        <v>0</v>
      </c>
      <c r="I655" s="480" t="e">
        <f t="shared" si="419"/>
        <v>#DIV/0!</v>
      </c>
      <c r="J655" s="774"/>
      <c r="K655" s="774"/>
      <c r="L655" s="479">
        <f t="shared" ref="L655:M655" si="434">L656+L686+L661+L666+L671+L676</f>
        <v>0</v>
      </c>
      <c r="M655" s="479">
        <f t="shared" si="434"/>
        <v>0</v>
      </c>
      <c r="N655" s="481"/>
      <c r="O655" s="481"/>
      <c r="P655" s="481"/>
      <c r="Q655" s="481"/>
      <c r="R655" s="481"/>
      <c r="S655" s="481"/>
      <c r="T655" s="481"/>
      <c r="U655" s="481"/>
      <c r="V655" s="481"/>
      <c r="W655" s="481"/>
      <c r="X655" s="482"/>
      <c r="Y655" s="483"/>
      <c r="Z655" s="483"/>
      <c r="AA655" s="483"/>
      <c r="AB655" s="483"/>
      <c r="AC655" s="483"/>
      <c r="AD655" s="483"/>
      <c r="AE655" s="483"/>
      <c r="AF655" s="483"/>
      <c r="AG655" s="484"/>
      <c r="AH655" s="519">
        <f>AH656+AH686+AH661+AH666+AH671+AH676</f>
        <v>0</v>
      </c>
      <c r="AI655" s="477"/>
      <c r="AJ655" s="436"/>
      <c r="AK655" s="578" t="str">
        <f t="shared" si="428"/>
        <v/>
      </c>
      <c r="AL655" s="435" t="str">
        <f t="shared" si="429"/>
        <v/>
      </c>
      <c r="AM655" s="463">
        <f t="shared" si="430"/>
        <v>0</v>
      </c>
      <c r="AN655" s="463" t="str">
        <f t="shared" si="413"/>
        <v/>
      </c>
      <c r="AO655" s="478" t="str">
        <f t="shared" si="414"/>
        <v/>
      </c>
      <c r="AP655" s="478" t="str">
        <f t="shared" si="415"/>
        <v/>
      </c>
      <c r="AQ655" s="478" t="str">
        <f t="shared" si="416"/>
        <v/>
      </c>
    </row>
    <row r="656" spans="1:43" ht="41.25" customHeight="1">
      <c r="A656" s="525" t="s">
        <v>753</v>
      </c>
      <c r="B656" s="531" t="s">
        <v>754</v>
      </c>
      <c r="C656" s="448"/>
      <c r="D656" s="587">
        <f>SUM(D657:D660)</f>
        <v>0</v>
      </c>
      <c r="E656" s="587">
        <f>SUM(E657:E660)</f>
        <v>0</v>
      </c>
      <c r="F656" s="588" t="e">
        <f t="shared" si="417"/>
        <v>#DIV/0!</v>
      </c>
      <c r="G656" s="589">
        <f t="shared" ref="G656:H656" si="435">SUM(G657:G660)</f>
        <v>0</v>
      </c>
      <c r="H656" s="589">
        <f t="shared" si="435"/>
        <v>0</v>
      </c>
      <c r="I656" s="480" t="e">
        <f t="shared" si="419"/>
        <v>#DIV/0!</v>
      </c>
      <c r="J656" s="774"/>
      <c r="K656" s="774"/>
      <c r="L656" s="479">
        <f t="shared" ref="L656:M656" si="436">SUM(L657:L660)</f>
        <v>0</v>
      </c>
      <c r="M656" s="479">
        <f t="shared" si="436"/>
        <v>0</v>
      </c>
      <c r="N656" s="481"/>
      <c r="O656" s="481"/>
      <c r="P656" s="481"/>
      <c r="Q656" s="481"/>
      <c r="R656" s="481"/>
      <c r="S656" s="481"/>
      <c r="T656" s="481"/>
      <c r="U656" s="481"/>
      <c r="V656" s="481"/>
      <c r="W656" s="481"/>
      <c r="X656" s="482"/>
      <c r="Y656" s="483"/>
      <c r="Z656" s="483"/>
      <c r="AA656" s="483"/>
      <c r="AB656" s="483"/>
      <c r="AC656" s="483"/>
      <c r="AD656" s="483"/>
      <c r="AE656" s="483"/>
      <c r="AF656" s="483"/>
      <c r="AG656" s="484"/>
      <c r="AH656" s="519">
        <f>SUM(AH657:AH660)</f>
        <v>0</v>
      </c>
      <c r="AI656" s="477"/>
      <c r="AJ656" s="436"/>
      <c r="AK656" s="578" t="str">
        <f t="shared" si="428"/>
        <v/>
      </c>
      <c r="AL656" s="435" t="str">
        <f t="shared" si="429"/>
        <v/>
      </c>
      <c r="AM656" s="463">
        <f t="shared" si="430"/>
        <v>0</v>
      </c>
      <c r="AN656" s="463" t="str">
        <f t="shared" si="413"/>
        <v/>
      </c>
      <c r="AO656" s="478" t="str">
        <f t="shared" si="414"/>
        <v/>
      </c>
      <c r="AP656" s="478" t="str">
        <f t="shared" si="415"/>
        <v/>
      </c>
      <c r="AQ656" s="478" t="str">
        <f t="shared" si="416"/>
        <v/>
      </c>
    </row>
    <row r="657" spans="1:43" ht="41.25" customHeight="1">
      <c r="A657" s="487" t="s">
        <v>1733</v>
      </c>
      <c r="B657" s="446" t="s">
        <v>1387</v>
      </c>
      <c r="C657" s="447"/>
      <c r="D657" s="437"/>
      <c r="E657" s="437"/>
      <c r="F657" s="588" t="e">
        <f t="shared" si="417"/>
        <v>#DIV/0!</v>
      </c>
      <c r="G657" s="438"/>
      <c r="H657" s="438"/>
      <c r="I657" s="480" t="e">
        <f t="shared" si="419"/>
        <v>#DIV/0!</v>
      </c>
      <c r="J657" s="581"/>
      <c r="K657" s="581"/>
      <c r="L657" s="437"/>
      <c r="M657" s="437"/>
      <c r="N657" s="481"/>
      <c r="O657" s="481"/>
      <c r="P657" s="481"/>
      <c r="Q657" s="481"/>
      <c r="R657" s="481"/>
      <c r="S657" s="481"/>
      <c r="T657" s="481"/>
      <c r="U657" s="481"/>
      <c r="V657" s="481"/>
      <c r="W657" s="481"/>
      <c r="X657" s="482"/>
      <c r="Y657" s="483"/>
      <c r="Z657" s="483"/>
      <c r="AA657" s="483"/>
      <c r="AB657" s="483"/>
      <c r="AC657" s="483"/>
      <c r="AD657" s="483"/>
      <c r="AE657" s="483"/>
      <c r="AF657" s="483"/>
      <c r="AG657" s="484"/>
      <c r="AH657" s="436">
        <f t="shared" ref="AH657:AH660" si="437">(L657*M657)/100000</f>
        <v>0</v>
      </c>
      <c r="AI657" s="477"/>
      <c r="AJ657" s="436"/>
      <c r="AK657" s="578" t="str">
        <f t="shared" si="428"/>
        <v/>
      </c>
      <c r="AL657" s="435" t="str">
        <f t="shared" si="429"/>
        <v/>
      </c>
      <c r="AM657" s="463">
        <f t="shared" si="430"/>
        <v>0</v>
      </c>
      <c r="AN657" s="463" t="str">
        <f t="shared" si="413"/>
        <v/>
      </c>
      <c r="AO657" s="478" t="str">
        <f t="shared" si="414"/>
        <v/>
      </c>
      <c r="AP657" s="478" t="str">
        <f t="shared" si="415"/>
        <v/>
      </c>
      <c r="AQ657" s="478" t="str">
        <f t="shared" si="416"/>
        <v/>
      </c>
    </row>
    <row r="658" spans="1:43" ht="41.25" customHeight="1">
      <c r="A658" s="487" t="s">
        <v>1734</v>
      </c>
      <c r="B658" s="446" t="s">
        <v>1388</v>
      </c>
      <c r="C658" s="447"/>
      <c r="D658" s="437"/>
      <c r="E658" s="437"/>
      <c r="F658" s="588" t="e">
        <f t="shared" si="417"/>
        <v>#DIV/0!</v>
      </c>
      <c r="G658" s="438"/>
      <c r="H658" s="438"/>
      <c r="I658" s="480" t="e">
        <f t="shared" si="419"/>
        <v>#DIV/0!</v>
      </c>
      <c r="J658" s="581"/>
      <c r="K658" s="581"/>
      <c r="L658" s="437"/>
      <c r="M658" s="437"/>
      <c r="N658" s="481"/>
      <c r="O658" s="481"/>
      <c r="P658" s="481"/>
      <c r="Q658" s="481"/>
      <c r="R658" s="481"/>
      <c r="S658" s="481"/>
      <c r="T658" s="481"/>
      <c r="U658" s="481"/>
      <c r="V658" s="481"/>
      <c r="W658" s="481"/>
      <c r="X658" s="482"/>
      <c r="Y658" s="483"/>
      <c r="Z658" s="483"/>
      <c r="AA658" s="483"/>
      <c r="AB658" s="483"/>
      <c r="AC658" s="483"/>
      <c r="AD658" s="483"/>
      <c r="AE658" s="483"/>
      <c r="AF658" s="483"/>
      <c r="AG658" s="484"/>
      <c r="AH658" s="436">
        <f t="shared" si="437"/>
        <v>0</v>
      </c>
      <c r="AI658" s="477"/>
      <c r="AJ658" s="436"/>
      <c r="AK658" s="578" t="str">
        <f t="shared" si="428"/>
        <v/>
      </c>
      <c r="AL658" s="435" t="str">
        <f t="shared" si="429"/>
        <v/>
      </c>
      <c r="AM658" s="463">
        <f t="shared" si="430"/>
        <v>0</v>
      </c>
      <c r="AN658" s="463" t="str">
        <f t="shared" si="413"/>
        <v/>
      </c>
      <c r="AO658" s="478" t="str">
        <f t="shared" si="414"/>
        <v/>
      </c>
      <c r="AP658" s="478" t="str">
        <f t="shared" si="415"/>
        <v/>
      </c>
      <c r="AQ658" s="478" t="str">
        <f t="shared" si="416"/>
        <v/>
      </c>
    </row>
    <row r="659" spans="1:43" ht="41.25" customHeight="1">
      <c r="A659" s="487" t="s">
        <v>1735</v>
      </c>
      <c r="B659" s="446" t="s">
        <v>1389</v>
      </c>
      <c r="C659" s="447"/>
      <c r="D659" s="437"/>
      <c r="E659" s="437"/>
      <c r="F659" s="588" t="e">
        <f t="shared" si="417"/>
        <v>#DIV/0!</v>
      </c>
      <c r="G659" s="438"/>
      <c r="H659" s="438"/>
      <c r="I659" s="480" t="e">
        <f t="shared" si="419"/>
        <v>#DIV/0!</v>
      </c>
      <c r="J659" s="581"/>
      <c r="K659" s="581"/>
      <c r="L659" s="437"/>
      <c r="M659" s="437"/>
      <c r="N659" s="481"/>
      <c r="O659" s="481"/>
      <c r="P659" s="481"/>
      <c r="Q659" s="481"/>
      <c r="R659" s="481"/>
      <c r="S659" s="481"/>
      <c r="T659" s="481"/>
      <c r="U659" s="481"/>
      <c r="V659" s="481"/>
      <c r="W659" s="481"/>
      <c r="X659" s="482"/>
      <c r="Y659" s="483"/>
      <c r="Z659" s="483"/>
      <c r="AA659" s="483"/>
      <c r="AB659" s="483"/>
      <c r="AC659" s="483"/>
      <c r="AD659" s="483"/>
      <c r="AE659" s="483"/>
      <c r="AF659" s="483"/>
      <c r="AG659" s="484"/>
      <c r="AH659" s="436">
        <f t="shared" si="437"/>
        <v>0</v>
      </c>
      <c r="AI659" s="477"/>
      <c r="AJ659" s="436"/>
      <c r="AK659" s="578" t="str">
        <f t="shared" si="428"/>
        <v/>
      </c>
      <c r="AL659" s="435" t="str">
        <f t="shared" si="429"/>
        <v/>
      </c>
      <c r="AM659" s="463">
        <f t="shared" si="430"/>
        <v>0</v>
      </c>
      <c r="AN659" s="463" t="str">
        <f t="shared" si="413"/>
        <v/>
      </c>
      <c r="AO659" s="478" t="str">
        <f t="shared" si="414"/>
        <v/>
      </c>
      <c r="AP659" s="478" t="str">
        <f t="shared" si="415"/>
        <v/>
      </c>
      <c r="AQ659" s="478" t="str">
        <f t="shared" si="416"/>
        <v/>
      </c>
    </row>
    <row r="660" spans="1:43" ht="41.25" customHeight="1">
      <c r="A660" s="487" t="s">
        <v>1736</v>
      </c>
      <c r="B660" s="446" t="s">
        <v>1390</v>
      </c>
      <c r="C660" s="447"/>
      <c r="D660" s="437"/>
      <c r="E660" s="437"/>
      <c r="F660" s="588" t="e">
        <f t="shared" si="417"/>
        <v>#DIV/0!</v>
      </c>
      <c r="G660" s="438"/>
      <c r="H660" s="438"/>
      <c r="I660" s="480" t="e">
        <f t="shared" si="419"/>
        <v>#DIV/0!</v>
      </c>
      <c r="J660" s="581"/>
      <c r="K660" s="581"/>
      <c r="L660" s="437"/>
      <c r="M660" s="437"/>
      <c r="N660" s="481"/>
      <c r="O660" s="481"/>
      <c r="P660" s="481"/>
      <c r="Q660" s="481"/>
      <c r="R660" s="481"/>
      <c r="S660" s="481"/>
      <c r="T660" s="481"/>
      <c r="U660" s="481"/>
      <c r="V660" s="481"/>
      <c r="W660" s="481"/>
      <c r="X660" s="482"/>
      <c r="Y660" s="483"/>
      <c r="Z660" s="483"/>
      <c r="AA660" s="483"/>
      <c r="AB660" s="483"/>
      <c r="AC660" s="483"/>
      <c r="AD660" s="483"/>
      <c r="AE660" s="483"/>
      <c r="AF660" s="483"/>
      <c r="AG660" s="484"/>
      <c r="AH660" s="436">
        <f t="shared" si="437"/>
        <v>0</v>
      </c>
      <c r="AI660" s="477"/>
      <c r="AJ660" s="436"/>
      <c r="AK660" s="578" t="str">
        <f t="shared" si="428"/>
        <v/>
      </c>
      <c r="AL660" s="435" t="str">
        <f t="shared" si="429"/>
        <v/>
      </c>
      <c r="AM660" s="463">
        <f t="shared" si="430"/>
        <v>0</v>
      </c>
      <c r="AN660" s="463" t="str">
        <f t="shared" si="413"/>
        <v/>
      </c>
      <c r="AO660" s="478" t="str">
        <f t="shared" si="414"/>
        <v/>
      </c>
      <c r="AP660" s="478" t="str">
        <f t="shared" si="415"/>
        <v/>
      </c>
      <c r="AQ660" s="478" t="str">
        <f t="shared" si="416"/>
        <v/>
      </c>
    </row>
    <row r="661" spans="1:43" ht="41.25" customHeight="1">
      <c r="A661" s="525" t="s">
        <v>755</v>
      </c>
      <c r="B661" s="531" t="s">
        <v>744</v>
      </c>
      <c r="C661" s="448"/>
      <c r="D661" s="587">
        <f>SUM(D662:D665)</f>
        <v>0</v>
      </c>
      <c r="E661" s="587">
        <f>SUM(E662:E665)</f>
        <v>0</v>
      </c>
      <c r="F661" s="588" t="e">
        <f t="shared" ref="F661:F680" si="438">E661/D661*100</f>
        <v>#DIV/0!</v>
      </c>
      <c r="G661" s="589">
        <f t="shared" ref="G661:H661" si="439">SUM(G662:G665)</f>
        <v>0</v>
      </c>
      <c r="H661" s="589">
        <f t="shared" si="439"/>
        <v>0</v>
      </c>
      <c r="I661" s="480" t="e">
        <f t="shared" ref="I661:I680" si="440">H661/G661*100</f>
        <v>#DIV/0!</v>
      </c>
      <c r="J661" s="774"/>
      <c r="K661" s="774"/>
      <c r="L661" s="479">
        <f t="shared" ref="L661:M661" si="441">SUM(L662:L665)</f>
        <v>0</v>
      </c>
      <c r="M661" s="479">
        <f t="shared" si="441"/>
        <v>0</v>
      </c>
      <c r="N661" s="481"/>
      <c r="O661" s="481"/>
      <c r="P661" s="481"/>
      <c r="Q661" s="481"/>
      <c r="R661" s="481"/>
      <c r="S661" s="481"/>
      <c r="T661" s="481"/>
      <c r="U661" s="481"/>
      <c r="V661" s="481"/>
      <c r="W661" s="481"/>
      <c r="X661" s="482"/>
      <c r="Y661" s="483"/>
      <c r="Z661" s="483"/>
      <c r="AA661" s="483"/>
      <c r="AB661" s="483"/>
      <c r="AC661" s="483"/>
      <c r="AD661" s="483"/>
      <c r="AE661" s="483"/>
      <c r="AF661" s="483"/>
      <c r="AG661" s="484"/>
      <c r="AH661" s="519">
        <f>SUM(AH662:AH665)</f>
        <v>0</v>
      </c>
      <c r="AI661" s="494"/>
      <c r="AJ661" s="436"/>
      <c r="AK661" s="578" t="str">
        <f t="shared" si="428"/>
        <v/>
      </c>
      <c r="AL661" s="435" t="str">
        <f t="shared" si="429"/>
        <v/>
      </c>
      <c r="AM661" s="463">
        <f t="shared" si="430"/>
        <v>0</v>
      </c>
      <c r="AN661" s="463" t="str">
        <f t="shared" si="413"/>
        <v/>
      </c>
      <c r="AO661" s="478" t="str">
        <f t="shared" si="414"/>
        <v/>
      </c>
      <c r="AP661" s="478" t="str">
        <f t="shared" si="415"/>
        <v/>
      </c>
      <c r="AQ661" s="478" t="str">
        <f t="shared" si="416"/>
        <v/>
      </c>
    </row>
    <row r="662" spans="1:43" ht="41.25" customHeight="1">
      <c r="A662" s="487" t="s">
        <v>1737</v>
      </c>
      <c r="B662" s="446" t="s">
        <v>1387</v>
      </c>
      <c r="C662" s="447"/>
      <c r="D662" s="437"/>
      <c r="E662" s="437"/>
      <c r="F662" s="588" t="e">
        <f t="shared" si="438"/>
        <v>#DIV/0!</v>
      </c>
      <c r="G662" s="438"/>
      <c r="H662" s="438"/>
      <c r="I662" s="480" t="e">
        <f t="shared" si="440"/>
        <v>#DIV/0!</v>
      </c>
      <c r="J662" s="581"/>
      <c r="K662" s="581"/>
      <c r="L662" s="437"/>
      <c r="M662" s="437"/>
      <c r="N662" s="481"/>
      <c r="O662" s="481"/>
      <c r="P662" s="481"/>
      <c r="Q662" s="481"/>
      <c r="R662" s="481"/>
      <c r="S662" s="481"/>
      <c r="T662" s="481"/>
      <c r="U662" s="481"/>
      <c r="V662" s="481"/>
      <c r="W662" s="481"/>
      <c r="X662" s="482"/>
      <c r="Y662" s="483"/>
      <c r="Z662" s="483"/>
      <c r="AA662" s="483"/>
      <c r="AB662" s="483"/>
      <c r="AC662" s="483"/>
      <c r="AD662" s="483"/>
      <c r="AE662" s="483"/>
      <c r="AF662" s="483"/>
      <c r="AG662" s="484"/>
      <c r="AH662" s="436">
        <f t="shared" ref="AH662:AH665" si="442">(L662*M662)/100000</f>
        <v>0</v>
      </c>
      <c r="AI662" s="494"/>
      <c r="AJ662" s="436"/>
      <c r="AK662" s="578" t="str">
        <f t="shared" si="428"/>
        <v/>
      </c>
      <c r="AL662" s="435" t="str">
        <f t="shared" si="429"/>
        <v/>
      </c>
      <c r="AM662" s="463">
        <f t="shared" si="430"/>
        <v>0</v>
      </c>
      <c r="AN662" s="463" t="str">
        <f t="shared" si="413"/>
        <v/>
      </c>
      <c r="AO662" s="478" t="str">
        <f t="shared" si="414"/>
        <v/>
      </c>
      <c r="AP662" s="478" t="str">
        <f t="shared" si="415"/>
        <v/>
      </c>
      <c r="AQ662" s="478" t="str">
        <f t="shared" si="416"/>
        <v/>
      </c>
    </row>
    <row r="663" spans="1:43" ht="41.25" customHeight="1">
      <c r="A663" s="487" t="s">
        <v>1738</v>
      </c>
      <c r="B663" s="446" t="s">
        <v>1388</v>
      </c>
      <c r="C663" s="447"/>
      <c r="D663" s="437"/>
      <c r="E663" s="437"/>
      <c r="F663" s="588" t="e">
        <f t="shared" si="438"/>
        <v>#DIV/0!</v>
      </c>
      <c r="G663" s="438"/>
      <c r="H663" s="438"/>
      <c r="I663" s="480" t="e">
        <f t="shared" si="440"/>
        <v>#DIV/0!</v>
      </c>
      <c r="J663" s="581"/>
      <c r="K663" s="581"/>
      <c r="L663" s="437"/>
      <c r="M663" s="437"/>
      <c r="N663" s="481"/>
      <c r="O663" s="481"/>
      <c r="P663" s="481"/>
      <c r="Q663" s="481"/>
      <c r="R663" s="481"/>
      <c r="S663" s="481"/>
      <c r="T663" s="481"/>
      <c r="U663" s="481"/>
      <c r="V663" s="481"/>
      <c r="W663" s="481"/>
      <c r="X663" s="482"/>
      <c r="Y663" s="483"/>
      <c r="Z663" s="483"/>
      <c r="AA663" s="483"/>
      <c r="AB663" s="483"/>
      <c r="AC663" s="483"/>
      <c r="AD663" s="483"/>
      <c r="AE663" s="483"/>
      <c r="AF663" s="483"/>
      <c r="AG663" s="484"/>
      <c r="AH663" s="436">
        <f t="shared" si="442"/>
        <v>0</v>
      </c>
      <c r="AI663" s="494"/>
      <c r="AJ663" s="436"/>
      <c r="AK663" s="578" t="str">
        <f t="shared" si="428"/>
        <v/>
      </c>
      <c r="AL663" s="435" t="str">
        <f t="shared" si="429"/>
        <v/>
      </c>
      <c r="AM663" s="463">
        <f t="shared" si="430"/>
        <v>0</v>
      </c>
      <c r="AN663" s="463" t="str">
        <f t="shared" si="413"/>
        <v/>
      </c>
      <c r="AO663" s="478" t="str">
        <f t="shared" si="414"/>
        <v/>
      </c>
      <c r="AP663" s="478" t="str">
        <f t="shared" si="415"/>
        <v/>
      </c>
      <c r="AQ663" s="478" t="str">
        <f t="shared" si="416"/>
        <v/>
      </c>
    </row>
    <row r="664" spans="1:43" ht="41.25" customHeight="1">
      <c r="A664" s="487" t="s">
        <v>1739</v>
      </c>
      <c r="B664" s="446" t="s">
        <v>1389</v>
      </c>
      <c r="C664" s="447"/>
      <c r="D664" s="437"/>
      <c r="E664" s="437"/>
      <c r="F664" s="588" t="e">
        <f t="shared" si="438"/>
        <v>#DIV/0!</v>
      </c>
      <c r="G664" s="438"/>
      <c r="H664" s="438"/>
      <c r="I664" s="480" t="e">
        <f t="shared" si="440"/>
        <v>#DIV/0!</v>
      </c>
      <c r="J664" s="581"/>
      <c r="K664" s="581"/>
      <c r="L664" s="437"/>
      <c r="M664" s="437"/>
      <c r="N664" s="481"/>
      <c r="O664" s="481"/>
      <c r="P664" s="481"/>
      <c r="Q664" s="481"/>
      <c r="R664" s="481"/>
      <c r="S664" s="481"/>
      <c r="T664" s="481"/>
      <c r="U664" s="481"/>
      <c r="V664" s="481"/>
      <c r="W664" s="481"/>
      <c r="X664" s="482"/>
      <c r="Y664" s="483"/>
      <c r="Z664" s="483"/>
      <c r="AA664" s="483"/>
      <c r="AB664" s="483"/>
      <c r="AC664" s="483"/>
      <c r="AD664" s="483"/>
      <c r="AE664" s="483"/>
      <c r="AF664" s="483"/>
      <c r="AG664" s="484"/>
      <c r="AH664" s="436">
        <f t="shared" si="442"/>
        <v>0</v>
      </c>
      <c r="AI664" s="494"/>
      <c r="AJ664" s="436"/>
      <c r="AK664" s="578" t="str">
        <f t="shared" si="428"/>
        <v/>
      </c>
      <c r="AL664" s="435" t="str">
        <f t="shared" si="429"/>
        <v/>
      </c>
      <c r="AM664" s="463">
        <f t="shared" si="430"/>
        <v>0</v>
      </c>
      <c r="AN664" s="463" t="str">
        <f t="shared" si="413"/>
        <v/>
      </c>
      <c r="AO664" s="478" t="str">
        <f t="shared" si="414"/>
        <v/>
      </c>
      <c r="AP664" s="478" t="str">
        <f t="shared" si="415"/>
        <v/>
      </c>
      <c r="AQ664" s="478" t="str">
        <f t="shared" si="416"/>
        <v/>
      </c>
    </row>
    <row r="665" spans="1:43" ht="41.25" customHeight="1">
      <c r="A665" s="487" t="s">
        <v>1740</v>
      </c>
      <c r="B665" s="446" t="s">
        <v>1390</v>
      </c>
      <c r="C665" s="447"/>
      <c r="D665" s="437"/>
      <c r="E665" s="437"/>
      <c r="F665" s="588" t="e">
        <f t="shared" si="438"/>
        <v>#DIV/0!</v>
      </c>
      <c r="G665" s="438"/>
      <c r="H665" s="438"/>
      <c r="I665" s="480" t="e">
        <f t="shared" si="440"/>
        <v>#DIV/0!</v>
      </c>
      <c r="J665" s="581"/>
      <c r="K665" s="581"/>
      <c r="L665" s="437"/>
      <c r="M665" s="437"/>
      <c r="N665" s="481"/>
      <c r="O665" s="481"/>
      <c r="P665" s="481"/>
      <c r="Q665" s="481"/>
      <c r="R665" s="481"/>
      <c r="S665" s="481"/>
      <c r="T665" s="481"/>
      <c r="U665" s="481"/>
      <c r="V665" s="481"/>
      <c r="W665" s="481"/>
      <c r="X665" s="482"/>
      <c r="Y665" s="483"/>
      <c r="Z665" s="483"/>
      <c r="AA665" s="483"/>
      <c r="AB665" s="483"/>
      <c r="AC665" s="483"/>
      <c r="AD665" s="483"/>
      <c r="AE665" s="483"/>
      <c r="AF665" s="483"/>
      <c r="AG665" s="484"/>
      <c r="AH665" s="436">
        <f t="shared" si="442"/>
        <v>0</v>
      </c>
      <c r="AI665" s="494"/>
      <c r="AJ665" s="436"/>
      <c r="AK665" s="578" t="str">
        <f t="shared" si="428"/>
        <v/>
      </c>
      <c r="AL665" s="435" t="str">
        <f t="shared" si="429"/>
        <v/>
      </c>
      <c r="AM665" s="463">
        <f t="shared" si="430"/>
        <v>0</v>
      </c>
      <c r="AN665" s="463" t="str">
        <f t="shared" si="413"/>
        <v/>
      </c>
      <c r="AO665" s="478" t="str">
        <f t="shared" si="414"/>
        <v/>
      </c>
      <c r="AP665" s="478" t="str">
        <f t="shared" si="415"/>
        <v/>
      </c>
      <c r="AQ665" s="478" t="str">
        <f t="shared" si="416"/>
        <v/>
      </c>
    </row>
    <row r="666" spans="1:43" ht="41.25" customHeight="1">
      <c r="A666" s="525" t="s">
        <v>756</v>
      </c>
      <c r="B666" s="531" t="s">
        <v>746</v>
      </c>
      <c r="C666" s="448"/>
      <c r="D666" s="587">
        <f>SUM(D667:D670)</f>
        <v>0</v>
      </c>
      <c r="E666" s="587">
        <f>SUM(E667:E670)</f>
        <v>0</v>
      </c>
      <c r="F666" s="588" t="e">
        <f t="shared" si="438"/>
        <v>#DIV/0!</v>
      </c>
      <c r="G666" s="589">
        <f t="shared" ref="G666:H666" si="443">SUM(G667:G670)</f>
        <v>0</v>
      </c>
      <c r="H666" s="589">
        <f t="shared" si="443"/>
        <v>0</v>
      </c>
      <c r="I666" s="480" t="e">
        <f t="shared" si="440"/>
        <v>#DIV/0!</v>
      </c>
      <c r="J666" s="774"/>
      <c r="K666" s="774"/>
      <c r="L666" s="479">
        <f t="shared" ref="L666:M666" si="444">SUM(L667:L670)</f>
        <v>0</v>
      </c>
      <c r="M666" s="479">
        <f t="shared" si="444"/>
        <v>0</v>
      </c>
      <c r="N666" s="481"/>
      <c r="O666" s="481"/>
      <c r="P666" s="481"/>
      <c r="Q666" s="481"/>
      <c r="R666" s="481"/>
      <c r="S666" s="481"/>
      <c r="T666" s="481"/>
      <c r="U666" s="481"/>
      <c r="V666" s="481"/>
      <c r="W666" s="481"/>
      <c r="X666" s="482"/>
      <c r="Y666" s="483"/>
      <c r="Z666" s="483"/>
      <c r="AA666" s="483"/>
      <c r="AB666" s="483"/>
      <c r="AC666" s="483"/>
      <c r="AD666" s="483"/>
      <c r="AE666" s="483"/>
      <c r="AF666" s="483"/>
      <c r="AG666" s="484"/>
      <c r="AH666" s="519">
        <f>SUM(AH667:AH670)</f>
        <v>0</v>
      </c>
      <c r="AI666" s="494"/>
      <c r="AJ666" s="436"/>
      <c r="AK666" s="578" t="str">
        <f t="shared" si="428"/>
        <v/>
      </c>
      <c r="AL666" s="435" t="str">
        <f t="shared" si="429"/>
        <v/>
      </c>
      <c r="AM666" s="463">
        <f t="shared" si="430"/>
        <v>0</v>
      </c>
      <c r="AN666" s="463" t="str">
        <f t="shared" si="413"/>
        <v/>
      </c>
      <c r="AO666" s="478" t="str">
        <f t="shared" si="414"/>
        <v/>
      </c>
      <c r="AP666" s="478" t="str">
        <f t="shared" si="415"/>
        <v/>
      </c>
      <c r="AQ666" s="478" t="str">
        <f t="shared" si="416"/>
        <v/>
      </c>
    </row>
    <row r="667" spans="1:43" ht="41.25" customHeight="1">
      <c r="A667" s="487" t="s">
        <v>1741</v>
      </c>
      <c r="B667" s="446" t="s">
        <v>1387</v>
      </c>
      <c r="C667" s="447"/>
      <c r="D667" s="437"/>
      <c r="E667" s="437"/>
      <c r="F667" s="588" t="e">
        <f t="shared" si="438"/>
        <v>#DIV/0!</v>
      </c>
      <c r="G667" s="438"/>
      <c r="H667" s="438"/>
      <c r="I667" s="480" t="e">
        <f t="shared" si="440"/>
        <v>#DIV/0!</v>
      </c>
      <c r="J667" s="581"/>
      <c r="K667" s="581"/>
      <c r="L667" s="437"/>
      <c r="M667" s="437"/>
      <c r="N667" s="481"/>
      <c r="O667" s="481"/>
      <c r="P667" s="481"/>
      <c r="Q667" s="481"/>
      <c r="R667" s="481"/>
      <c r="S667" s="481"/>
      <c r="T667" s="481"/>
      <c r="U667" s="481"/>
      <c r="V667" s="481"/>
      <c r="W667" s="481"/>
      <c r="X667" s="482"/>
      <c r="Y667" s="483"/>
      <c r="Z667" s="483"/>
      <c r="AA667" s="483"/>
      <c r="AB667" s="483"/>
      <c r="AC667" s="483"/>
      <c r="AD667" s="483"/>
      <c r="AE667" s="483"/>
      <c r="AF667" s="483"/>
      <c r="AG667" s="484"/>
      <c r="AH667" s="436">
        <f t="shared" ref="AH667:AH670" si="445">(L667*M667)/100000</f>
        <v>0</v>
      </c>
      <c r="AI667" s="494"/>
      <c r="AJ667" s="436"/>
      <c r="AK667" s="578" t="str">
        <f t="shared" si="428"/>
        <v/>
      </c>
      <c r="AL667" s="435" t="str">
        <f t="shared" si="429"/>
        <v/>
      </c>
      <c r="AM667" s="463">
        <f t="shared" si="430"/>
        <v>0</v>
      </c>
      <c r="AN667" s="463" t="str">
        <f t="shared" si="413"/>
        <v/>
      </c>
      <c r="AO667" s="478" t="str">
        <f t="shared" si="414"/>
        <v/>
      </c>
      <c r="AP667" s="478" t="str">
        <f t="shared" si="415"/>
        <v/>
      </c>
      <c r="AQ667" s="478" t="str">
        <f t="shared" si="416"/>
        <v/>
      </c>
    </row>
    <row r="668" spans="1:43" ht="41.25" customHeight="1">
      <c r="A668" s="487" t="s">
        <v>1742</v>
      </c>
      <c r="B668" s="446" t="s">
        <v>1388</v>
      </c>
      <c r="C668" s="447"/>
      <c r="D668" s="437"/>
      <c r="E668" s="437"/>
      <c r="F668" s="588" t="e">
        <f t="shared" si="438"/>
        <v>#DIV/0!</v>
      </c>
      <c r="G668" s="438"/>
      <c r="H668" s="438"/>
      <c r="I668" s="480" t="e">
        <f t="shared" si="440"/>
        <v>#DIV/0!</v>
      </c>
      <c r="J668" s="581"/>
      <c r="K668" s="581"/>
      <c r="L668" s="437"/>
      <c r="M668" s="437"/>
      <c r="N668" s="481"/>
      <c r="O668" s="481"/>
      <c r="P668" s="481"/>
      <c r="Q668" s="481"/>
      <c r="R668" s="481"/>
      <c r="S668" s="481"/>
      <c r="T668" s="481"/>
      <c r="U668" s="481"/>
      <c r="V668" s="481"/>
      <c r="W668" s="481"/>
      <c r="X668" s="482"/>
      <c r="Y668" s="483"/>
      <c r="Z668" s="483"/>
      <c r="AA668" s="483"/>
      <c r="AB668" s="483"/>
      <c r="AC668" s="483"/>
      <c r="AD668" s="483"/>
      <c r="AE668" s="483"/>
      <c r="AF668" s="483"/>
      <c r="AG668" s="484"/>
      <c r="AH668" s="436">
        <f t="shared" si="445"/>
        <v>0</v>
      </c>
      <c r="AI668" s="494"/>
      <c r="AJ668" s="436"/>
      <c r="AK668" s="578" t="str">
        <f t="shared" si="428"/>
        <v/>
      </c>
      <c r="AL668" s="435" t="str">
        <f t="shared" si="429"/>
        <v/>
      </c>
      <c r="AM668" s="463">
        <f t="shared" si="430"/>
        <v>0</v>
      </c>
      <c r="AN668" s="463" t="str">
        <f t="shared" si="413"/>
        <v/>
      </c>
      <c r="AO668" s="478" t="str">
        <f t="shared" si="414"/>
        <v/>
      </c>
      <c r="AP668" s="478" t="str">
        <f t="shared" si="415"/>
        <v/>
      </c>
      <c r="AQ668" s="478" t="str">
        <f t="shared" si="416"/>
        <v/>
      </c>
    </row>
    <row r="669" spans="1:43" ht="41.25" customHeight="1">
      <c r="A669" s="487" t="s">
        <v>1743</v>
      </c>
      <c r="B669" s="446" t="s">
        <v>1389</v>
      </c>
      <c r="C669" s="447"/>
      <c r="D669" s="437"/>
      <c r="E669" s="437"/>
      <c r="F669" s="588" t="e">
        <f t="shared" si="438"/>
        <v>#DIV/0!</v>
      </c>
      <c r="G669" s="438"/>
      <c r="H669" s="438"/>
      <c r="I669" s="480" t="e">
        <f t="shared" si="440"/>
        <v>#DIV/0!</v>
      </c>
      <c r="J669" s="581"/>
      <c r="K669" s="581"/>
      <c r="L669" s="437"/>
      <c r="M669" s="437"/>
      <c r="N669" s="481"/>
      <c r="O669" s="481"/>
      <c r="P669" s="481"/>
      <c r="Q669" s="481"/>
      <c r="R669" s="481"/>
      <c r="S669" s="481"/>
      <c r="T669" s="481"/>
      <c r="U669" s="481"/>
      <c r="V669" s="481"/>
      <c r="W669" s="481"/>
      <c r="X669" s="482"/>
      <c r="Y669" s="483"/>
      <c r="Z669" s="483"/>
      <c r="AA669" s="483"/>
      <c r="AB669" s="483"/>
      <c r="AC669" s="483"/>
      <c r="AD669" s="483"/>
      <c r="AE669" s="483"/>
      <c r="AF669" s="483"/>
      <c r="AG669" s="484"/>
      <c r="AH669" s="436">
        <f t="shared" si="445"/>
        <v>0</v>
      </c>
      <c r="AI669" s="494"/>
      <c r="AJ669" s="436"/>
      <c r="AK669" s="578" t="str">
        <f t="shared" si="428"/>
        <v/>
      </c>
      <c r="AL669" s="435" t="str">
        <f t="shared" si="429"/>
        <v/>
      </c>
      <c r="AM669" s="463">
        <f t="shared" si="430"/>
        <v>0</v>
      </c>
      <c r="AN669" s="463" t="str">
        <f t="shared" si="413"/>
        <v/>
      </c>
      <c r="AO669" s="478" t="str">
        <f t="shared" si="414"/>
        <v/>
      </c>
      <c r="AP669" s="478" t="str">
        <f t="shared" si="415"/>
        <v/>
      </c>
      <c r="AQ669" s="478" t="str">
        <f t="shared" si="416"/>
        <v/>
      </c>
    </row>
    <row r="670" spans="1:43" ht="41.25" customHeight="1">
      <c r="A670" s="487" t="s">
        <v>1744</v>
      </c>
      <c r="B670" s="446" t="s">
        <v>1390</v>
      </c>
      <c r="C670" s="447"/>
      <c r="D670" s="437"/>
      <c r="E670" s="437"/>
      <c r="F670" s="588" t="e">
        <f t="shared" si="438"/>
        <v>#DIV/0!</v>
      </c>
      <c r="G670" s="438"/>
      <c r="H670" s="438"/>
      <c r="I670" s="480" t="e">
        <f t="shared" si="440"/>
        <v>#DIV/0!</v>
      </c>
      <c r="J670" s="581"/>
      <c r="K670" s="581"/>
      <c r="L670" s="437"/>
      <c r="M670" s="437"/>
      <c r="N670" s="481"/>
      <c r="O670" s="481"/>
      <c r="P670" s="481"/>
      <c r="Q670" s="481"/>
      <c r="R670" s="481"/>
      <c r="S670" s="481"/>
      <c r="T670" s="481"/>
      <c r="U670" s="481"/>
      <c r="V670" s="481"/>
      <c r="W670" s="481"/>
      <c r="X670" s="482"/>
      <c r="Y670" s="483"/>
      <c r="Z670" s="483"/>
      <c r="AA670" s="483"/>
      <c r="AB670" s="483"/>
      <c r="AC670" s="483"/>
      <c r="AD670" s="483"/>
      <c r="AE670" s="483"/>
      <c r="AF670" s="483"/>
      <c r="AG670" s="484"/>
      <c r="AH670" s="436">
        <f t="shared" si="445"/>
        <v>0</v>
      </c>
      <c r="AI670" s="494"/>
      <c r="AJ670" s="436"/>
      <c r="AK670" s="578" t="str">
        <f t="shared" si="428"/>
        <v/>
      </c>
      <c r="AL670" s="435" t="str">
        <f t="shared" si="429"/>
        <v/>
      </c>
      <c r="AM670" s="463">
        <f t="shared" si="430"/>
        <v>0</v>
      </c>
      <c r="AN670" s="463" t="str">
        <f t="shared" si="413"/>
        <v/>
      </c>
      <c r="AO670" s="478" t="str">
        <f t="shared" si="414"/>
        <v/>
      </c>
      <c r="AP670" s="478" t="str">
        <f t="shared" si="415"/>
        <v/>
      </c>
      <c r="AQ670" s="478" t="str">
        <f t="shared" si="416"/>
        <v/>
      </c>
    </row>
    <row r="671" spans="1:43" ht="41.25" customHeight="1">
      <c r="A671" s="525" t="s">
        <v>757</v>
      </c>
      <c r="B671" s="531" t="s">
        <v>748</v>
      </c>
      <c r="C671" s="448"/>
      <c r="D671" s="587">
        <f>SUM(D672:D675)</f>
        <v>0</v>
      </c>
      <c r="E671" s="587">
        <f>SUM(E672:E675)</f>
        <v>0</v>
      </c>
      <c r="F671" s="588" t="e">
        <f t="shared" si="438"/>
        <v>#DIV/0!</v>
      </c>
      <c r="G671" s="589">
        <f t="shared" ref="G671:H671" si="446">SUM(G672:G675)</f>
        <v>0</v>
      </c>
      <c r="H671" s="589">
        <f t="shared" si="446"/>
        <v>0</v>
      </c>
      <c r="I671" s="480" t="e">
        <f t="shared" si="440"/>
        <v>#DIV/0!</v>
      </c>
      <c r="J671" s="774"/>
      <c r="K671" s="774"/>
      <c r="L671" s="479">
        <f t="shared" ref="L671:M671" si="447">SUM(L672:L675)</f>
        <v>0</v>
      </c>
      <c r="M671" s="479">
        <f t="shared" si="447"/>
        <v>0</v>
      </c>
      <c r="N671" s="481"/>
      <c r="O671" s="481"/>
      <c r="P671" s="481"/>
      <c r="Q671" s="481"/>
      <c r="R671" s="481"/>
      <c r="S671" s="481"/>
      <c r="T671" s="481"/>
      <c r="U671" s="481"/>
      <c r="V671" s="481"/>
      <c r="W671" s="481"/>
      <c r="X671" s="482"/>
      <c r="Y671" s="483"/>
      <c r="Z671" s="483"/>
      <c r="AA671" s="483"/>
      <c r="AB671" s="483"/>
      <c r="AC671" s="483"/>
      <c r="AD671" s="483"/>
      <c r="AE671" s="483"/>
      <c r="AF671" s="483"/>
      <c r="AG671" s="484"/>
      <c r="AH671" s="519">
        <f>SUM(AH672:AH675)</f>
        <v>0</v>
      </c>
      <c r="AI671" s="477"/>
      <c r="AJ671" s="436"/>
      <c r="AK671" s="578" t="str">
        <f t="shared" si="428"/>
        <v/>
      </c>
      <c r="AL671" s="435" t="str">
        <f t="shared" si="429"/>
        <v/>
      </c>
      <c r="AM671" s="463">
        <f t="shared" si="430"/>
        <v>0</v>
      </c>
      <c r="AN671" s="463" t="str">
        <f t="shared" si="413"/>
        <v/>
      </c>
      <c r="AO671" s="478" t="str">
        <f t="shared" si="414"/>
        <v/>
      </c>
      <c r="AP671" s="478" t="str">
        <f t="shared" si="415"/>
        <v/>
      </c>
      <c r="AQ671" s="478" t="str">
        <f t="shared" si="416"/>
        <v/>
      </c>
    </row>
    <row r="672" spans="1:43" ht="41.25" customHeight="1">
      <c r="A672" s="487" t="s">
        <v>1745</v>
      </c>
      <c r="B672" s="446" t="s">
        <v>1387</v>
      </c>
      <c r="C672" s="447"/>
      <c r="D672" s="437"/>
      <c r="E672" s="437"/>
      <c r="F672" s="588" t="e">
        <f t="shared" si="438"/>
        <v>#DIV/0!</v>
      </c>
      <c r="G672" s="438"/>
      <c r="H672" s="438"/>
      <c r="I672" s="480" t="e">
        <f t="shared" si="440"/>
        <v>#DIV/0!</v>
      </c>
      <c r="J672" s="581"/>
      <c r="K672" s="581"/>
      <c r="L672" s="437"/>
      <c r="M672" s="437"/>
      <c r="N672" s="481"/>
      <c r="O672" s="481"/>
      <c r="P672" s="481"/>
      <c r="Q672" s="481"/>
      <c r="R672" s="481"/>
      <c r="S672" s="481"/>
      <c r="T672" s="481"/>
      <c r="U672" s="481"/>
      <c r="V672" s="481"/>
      <c r="W672" s="481"/>
      <c r="X672" s="482"/>
      <c r="Y672" s="483"/>
      <c r="Z672" s="483"/>
      <c r="AA672" s="483"/>
      <c r="AB672" s="483"/>
      <c r="AC672" s="483"/>
      <c r="AD672" s="483"/>
      <c r="AE672" s="483"/>
      <c r="AF672" s="483"/>
      <c r="AG672" s="484"/>
      <c r="AH672" s="436">
        <f t="shared" ref="AH672:AH675" si="448">(L672*M672)/100000</f>
        <v>0</v>
      </c>
      <c r="AI672" s="477"/>
      <c r="AJ672" s="436"/>
      <c r="AK672" s="578" t="str">
        <f t="shared" si="428"/>
        <v/>
      </c>
      <c r="AL672" s="435" t="str">
        <f t="shared" si="429"/>
        <v/>
      </c>
      <c r="AM672" s="463">
        <f t="shared" si="430"/>
        <v>0</v>
      </c>
      <c r="AN672" s="463" t="str">
        <f t="shared" si="413"/>
        <v/>
      </c>
      <c r="AO672" s="478" t="str">
        <f t="shared" si="414"/>
        <v/>
      </c>
      <c r="AP672" s="478" t="str">
        <f t="shared" si="415"/>
        <v/>
      </c>
      <c r="AQ672" s="478" t="str">
        <f t="shared" si="416"/>
        <v/>
      </c>
    </row>
    <row r="673" spans="1:43" ht="41.25" customHeight="1">
      <c r="A673" s="487" t="s">
        <v>1746</v>
      </c>
      <c r="B673" s="446" t="s">
        <v>1388</v>
      </c>
      <c r="C673" s="447"/>
      <c r="D673" s="437"/>
      <c r="E673" s="437"/>
      <c r="F673" s="588" t="e">
        <f t="shared" si="438"/>
        <v>#DIV/0!</v>
      </c>
      <c r="G673" s="438"/>
      <c r="H673" s="438"/>
      <c r="I673" s="480" t="e">
        <f t="shared" si="440"/>
        <v>#DIV/0!</v>
      </c>
      <c r="J673" s="581"/>
      <c r="K673" s="581"/>
      <c r="L673" s="437"/>
      <c r="M673" s="437"/>
      <c r="N673" s="481"/>
      <c r="O673" s="481"/>
      <c r="P673" s="481"/>
      <c r="Q673" s="481"/>
      <c r="R673" s="481"/>
      <c r="S673" s="481"/>
      <c r="T673" s="481"/>
      <c r="U673" s="481"/>
      <c r="V673" s="481"/>
      <c r="W673" s="481"/>
      <c r="X673" s="482"/>
      <c r="Y673" s="483"/>
      <c r="Z673" s="483"/>
      <c r="AA673" s="483"/>
      <c r="AB673" s="483"/>
      <c r="AC673" s="483"/>
      <c r="AD673" s="483"/>
      <c r="AE673" s="483"/>
      <c r="AF673" s="483"/>
      <c r="AG673" s="484"/>
      <c r="AH673" s="436">
        <f t="shared" si="448"/>
        <v>0</v>
      </c>
      <c r="AI673" s="477"/>
      <c r="AJ673" s="436"/>
      <c r="AK673" s="578" t="str">
        <f t="shared" si="428"/>
        <v/>
      </c>
      <c r="AL673" s="435" t="str">
        <f t="shared" si="429"/>
        <v/>
      </c>
      <c r="AM673" s="463">
        <f t="shared" si="430"/>
        <v>0</v>
      </c>
      <c r="AN673" s="463" t="str">
        <f t="shared" si="413"/>
        <v/>
      </c>
      <c r="AO673" s="478" t="str">
        <f t="shared" si="414"/>
        <v/>
      </c>
      <c r="AP673" s="478" t="str">
        <f t="shared" si="415"/>
        <v/>
      </c>
      <c r="AQ673" s="478" t="str">
        <f t="shared" si="416"/>
        <v/>
      </c>
    </row>
    <row r="674" spans="1:43" ht="41.25" customHeight="1">
      <c r="A674" s="487" t="s">
        <v>1747</v>
      </c>
      <c r="B674" s="446" t="s">
        <v>1389</v>
      </c>
      <c r="C674" s="447"/>
      <c r="D674" s="437"/>
      <c r="E674" s="437"/>
      <c r="F674" s="588" t="e">
        <f t="shared" si="438"/>
        <v>#DIV/0!</v>
      </c>
      <c r="G674" s="438"/>
      <c r="H674" s="438"/>
      <c r="I674" s="480" t="e">
        <f t="shared" si="440"/>
        <v>#DIV/0!</v>
      </c>
      <c r="J674" s="581"/>
      <c r="K674" s="581"/>
      <c r="L674" s="437"/>
      <c r="M674" s="437"/>
      <c r="N674" s="481"/>
      <c r="O674" s="481"/>
      <c r="P674" s="481"/>
      <c r="Q674" s="481"/>
      <c r="R674" s="481"/>
      <c r="S674" s="481"/>
      <c r="T674" s="481"/>
      <c r="U674" s="481"/>
      <c r="V674" s="481"/>
      <c r="W674" s="481"/>
      <c r="X674" s="482"/>
      <c r="Y674" s="483"/>
      <c r="Z674" s="483"/>
      <c r="AA674" s="483"/>
      <c r="AB674" s="483"/>
      <c r="AC674" s="483"/>
      <c r="AD674" s="483"/>
      <c r="AE674" s="483"/>
      <c r="AF674" s="483"/>
      <c r="AG674" s="484"/>
      <c r="AH674" s="436">
        <f t="shared" si="448"/>
        <v>0</v>
      </c>
      <c r="AI674" s="477"/>
      <c r="AJ674" s="436"/>
      <c r="AK674" s="578" t="str">
        <f t="shared" si="428"/>
        <v/>
      </c>
      <c r="AL674" s="435" t="str">
        <f t="shared" si="429"/>
        <v/>
      </c>
      <c r="AM674" s="463">
        <f t="shared" si="430"/>
        <v>0</v>
      </c>
      <c r="AN674" s="463" t="str">
        <f t="shared" si="413"/>
        <v/>
      </c>
      <c r="AO674" s="478" t="str">
        <f t="shared" si="414"/>
        <v/>
      </c>
      <c r="AP674" s="478" t="str">
        <f t="shared" si="415"/>
        <v/>
      </c>
      <c r="AQ674" s="478" t="str">
        <f t="shared" si="416"/>
        <v/>
      </c>
    </row>
    <row r="675" spans="1:43" ht="41.25" customHeight="1">
      <c r="A675" s="487" t="s">
        <v>1748</v>
      </c>
      <c r="B675" s="446" t="s">
        <v>1395</v>
      </c>
      <c r="C675" s="447"/>
      <c r="D675" s="437"/>
      <c r="E675" s="437"/>
      <c r="F675" s="588" t="e">
        <f t="shared" si="438"/>
        <v>#DIV/0!</v>
      </c>
      <c r="G675" s="438"/>
      <c r="H675" s="438"/>
      <c r="I675" s="480" t="e">
        <f t="shared" si="440"/>
        <v>#DIV/0!</v>
      </c>
      <c r="J675" s="581"/>
      <c r="K675" s="581"/>
      <c r="L675" s="437"/>
      <c r="M675" s="437"/>
      <c r="N675" s="481"/>
      <c r="O675" s="481"/>
      <c r="P675" s="481"/>
      <c r="Q675" s="481"/>
      <c r="R675" s="481"/>
      <c r="S675" s="481"/>
      <c r="T675" s="481"/>
      <c r="U675" s="481"/>
      <c r="V675" s="481"/>
      <c r="W675" s="481"/>
      <c r="X675" s="482"/>
      <c r="Y675" s="483"/>
      <c r="Z675" s="483"/>
      <c r="AA675" s="483"/>
      <c r="AB675" s="483"/>
      <c r="AC675" s="483"/>
      <c r="AD675" s="483"/>
      <c r="AE675" s="483"/>
      <c r="AF675" s="483"/>
      <c r="AG675" s="484"/>
      <c r="AH675" s="436">
        <f t="shared" si="448"/>
        <v>0</v>
      </c>
      <c r="AI675" s="477"/>
      <c r="AJ675" s="436"/>
      <c r="AK675" s="578" t="str">
        <f t="shared" si="428"/>
        <v/>
      </c>
      <c r="AL675" s="435" t="str">
        <f t="shared" si="429"/>
        <v/>
      </c>
      <c r="AM675" s="463">
        <f t="shared" si="430"/>
        <v>0</v>
      </c>
      <c r="AN675" s="463" t="str">
        <f t="shared" si="413"/>
        <v/>
      </c>
      <c r="AO675" s="478" t="str">
        <f t="shared" si="414"/>
        <v/>
      </c>
      <c r="AP675" s="478" t="str">
        <f t="shared" si="415"/>
        <v/>
      </c>
      <c r="AQ675" s="478" t="str">
        <f t="shared" si="416"/>
        <v/>
      </c>
    </row>
    <row r="676" spans="1:43" ht="41.25" customHeight="1">
      <c r="A676" s="525" t="s">
        <v>758</v>
      </c>
      <c r="B676" s="531" t="s">
        <v>1392</v>
      </c>
      <c r="C676" s="448"/>
      <c r="D676" s="587">
        <f>SUM(D677:D680)</f>
        <v>0</v>
      </c>
      <c r="E676" s="587">
        <f>SUM(E677:E680)</f>
        <v>0</v>
      </c>
      <c r="F676" s="588" t="e">
        <f t="shared" si="438"/>
        <v>#DIV/0!</v>
      </c>
      <c r="G676" s="589">
        <f t="shared" ref="G676:H676" si="449">SUM(G677:G680)</f>
        <v>0</v>
      </c>
      <c r="H676" s="589">
        <f t="shared" si="449"/>
        <v>0</v>
      </c>
      <c r="I676" s="480" t="e">
        <f t="shared" si="440"/>
        <v>#DIV/0!</v>
      </c>
      <c r="J676" s="774"/>
      <c r="K676" s="774"/>
      <c r="L676" s="479">
        <f t="shared" ref="L676:M676" si="450">SUM(L677:L680)</f>
        <v>0</v>
      </c>
      <c r="M676" s="479">
        <f t="shared" si="450"/>
        <v>0</v>
      </c>
      <c r="N676" s="481"/>
      <c r="O676" s="481"/>
      <c r="P676" s="481"/>
      <c r="Q676" s="481"/>
      <c r="R676" s="481"/>
      <c r="S676" s="481"/>
      <c r="T676" s="481"/>
      <c r="U676" s="481"/>
      <c r="V676" s="481"/>
      <c r="W676" s="481"/>
      <c r="X676" s="482"/>
      <c r="Y676" s="483"/>
      <c r="Z676" s="483"/>
      <c r="AA676" s="483"/>
      <c r="AB676" s="483"/>
      <c r="AC676" s="483"/>
      <c r="AD676" s="483"/>
      <c r="AE676" s="483"/>
      <c r="AF676" s="483"/>
      <c r="AG676" s="484"/>
      <c r="AH676" s="519">
        <f>SUM(AH677:AH680)</f>
        <v>0</v>
      </c>
      <c r="AI676" s="477"/>
      <c r="AJ676" s="436"/>
      <c r="AK676" s="578" t="str">
        <f t="shared" si="428"/>
        <v/>
      </c>
      <c r="AL676" s="435" t="str">
        <f t="shared" si="429"/>
        <v/>
      </c>
      <c r="AM676" s="463">
        <f t="shared" si="430"/>
        <v>0</v>
      </c>
      <c r="AN676" s="463" t="str">
        <f t="shared" si="413"/>
        <v/>
      </c>
      <c r="AO676" s="478" t="str">
        <f t="shared" si="414"/>
        <v/>
      </c>
      <c r="AP676" s="478" t="str">
        <f t="shared" si="415"/>
        <v/>
      </c>
      <c r="AQ676" s="478" t="str">
        <f t="shared" si="416"/>
        <v/>
      </c>
    </row>
    <row r="677" spans="1:43" ht="41.25" customHeight="1">
      <c r="A677" s="487" t="s">
        <v>1749</v>
      </c>
      <c r="B677" s="446" t="s">
        <v>1391</v>
      </c>
      <c r="C677" s="447"/>
      <c r="D677" s="437"/>
      <c r="E677" s="437"/>
      <c r="F677" s="588" t="e">
        <f t="shared" si="438"/>
        <v>#DIV/0!</v>
      </c>
      <c r="G677" s="438"/>
      <c r="H677" s="438"/>
      <c r="I677" s="480" t="e">
        <f t="shared" si="440"/>
        <v>#DIV/0!</v>
      </c>
      <c r="J677" s="581"/>
      <c r="K677" s="581"/>
      <c r="L677" s="437"/>
      <c r="M677" s="437"/>
      <c r="N677" s="481"/>
      <c r="O677" s="481"/>
      <c r="P677" s="481"/>
      <c r="Q677" s="481"/>
      <c r="R677" s="481"/>
      <c r="S677" s="481"/>
      <c r="T677" s="481"/>
      <c r="U677" s="481"/>
      <c r="V677" s="481"/>
      <c r="W677" s="481"/>
      <c r="X677" s="482"/>
      <c r="Y677" s="483"/>
      <c r="Z677" s="483"/>
      <c r="AA677" s="483"/>
      <c r="AB677" s="483"/>
      <c r="AC677" s="483"/>
      <c r="AD677" s="483"/>
      <c r="AE677" s="483"/>
      <c r="AF677" s="483"/>
      <c r="AG677" s="484"/>
      <c r="AH677" s="436">
        <f t="shared" ref="AH677:AH679" si="451">(L677*M677)/100000</f>
        <v>0</v>
      </c>
      <c r="AI677" s="477"/>
      <c r="AJ677" s="436"/>
      <c r="AK677" s="578" t="str">
        <f t="shared" si="428"/>
        <v/>
      </c>
      <c r="AL677" s="435" t="str">
        <f t="shared" si="429"/>
        <v/>
      </c>
      <c r="AM677" s="463">
        <f t="shared" si="430"/>
        <v>0</v>
      </c>
      <c r="AN677" s="463" t="str">
        <f t="shared" si="413"/>
        <v/>
      </c>
      <c r="AO677" s="478" t="str">
        <f t="shared" si="414"/>
        <v/>
      </c>
      <c r="AP677" s="478" t="str">
        <f t="shared" si="415"/>
        <v/>
      </c>
      <c r="AQ677" s="478" t="str">
        <f t="shared" si="416"/>
        <v/>
      </c>
    </row>
    <row r="678" spans="1:43" ht="41.25" customHeight="1">
      <c r="A678" s="487" t="s">
        <v>1750</v>
      </c>
      <c r="B678" s="511" t="s">
        <v>1538</v>
      </c>
      <c r="C678" s="447"/>
      <c r="D678" s="437"/>
      <c r="E678" s="437"/>
      <c r="F678" s="588" t="e">
        <f t="shared" si="438"/>
        <v>#DIV/0!</v>
      </c>
      <c r="G678" s="438"/>
      <c r="H678" s="438"/>
      <c r="I678" s="480" t="e">
        <f t="shared" si="440"/>
        <v>#DIV/0!</v>
      </c>
      <c r="J678" s="581"/>
      <c r="K678" s="581"/>
      <c r="L678" s="437"/>
      <c r="M678" s="437"/>
      <c r="N678" s="481"/>
      <c r="O678" s="481"/>
      <c r="P678" s="481"/>
      <c r="Q678" s="481"/>
      <c r="R678" s="481"/>
      <c r="S678" s="481"/>
      <c r="T678" s="481"/>
      <c r="U678" s="481"/>
      <c r="V678" s="481"/>
      <c r="W678" s="481"/>
      <c r="X678" s="482"/>
      <c r="Y678" s="483"/>
      <c r="Z678" s="483"/>
      <c r="AA678" s="483"/>
      <c r="AB678" s="483"/>
      <c r="AC678" s="483"/>
      <c r="AD678" s="483"/>
      <c r="AE678" s="483"/>
      <c r="AF678" s="483"/>
      <c r="AG678" s="484"/>
      <c r="AH678" s="436">
        <f t="shared" si="451"/>
        <v>0</v>
      </c>
      <c r="AI678" s="477"/>
      <c r="AJ678" s="436"/>
      <c r="AK678" s="578" t="str">
        <f t="shared" si="428"/>
        <v/>
      </c>
      <c r="AL678" s="435" t="str">
        <f t="shared" si="429"/>
        <v/>
      </c>
      <c r="AM678" s="463">
        <f t="shared" si="430"/>
        <v>0</v>
      </c>
      <c r="AN678" s="463" t="str">
        <f t="shared" si="413"/>
        <v/>
      </c>
      <c r="AO678" s="478" t="str">
        <f t="shared" si="414"/>
        <v/>
      </c>
      <c r="AP678" s="478" t="str">
        <f t="shared" si="415"/>
        <v/>
      </c>
      <c r="AQ678" s="478" t="str">
        <f t="shared" si="416"/>
        <v/>
      </c>
    </row>
    <row r="679" spans="1:43" ht="41.25" customHeight="1">
      <c r="A679" s="487" t="s">
        <v>1751</v>
      </c>
      <c r="B679" s="446" t="s">
        <v>2172</v>
      </c>
      <c r="C679" s="447"/>
      <c r="D679" s="437"/>
      <c r="E679" s="437"/>
      <c r="F679" s="588" t="e">
        <f t="shared" si="438"/>
        <v>#DIV/0!</v>
      </c>
      <c r="G679" s="438"/>
      <c r="H679" s="438"/>
      <c r="I679" s="480" t="e">
        <f t="shared" si="440"/>
        <v>#DIV/0!</v>
      </c>
      <c r="J679" s="581"/>
      <c r="K679" s="581"/>
      <c r="L679" s="437"/>
      <c r="M679" s="437"/>
      <c r="N679" s="481"/>
      <c r="O679" s="481"/>
      <c r="P679" s="481"/>
      <c r="Q679" s="481"/>
      <c r="R679" s="481"/>
      <c r="S679" s="481"/>
      <c r="T679" s="481"/>
      <c r="U679" s="481"/>
      <c r="V679" s="481"/>
      <c r="W679" s="481"/>
      <c r="X679" s="482"/>
      <c r="Y679" s="483"/>
      <c r="Z679" s="483"/>
      <c r="AA679" s="483"/>
      <c r="AB679" s="483"/>
      <c r="AC679" s="483"/>
      <c r="AD679" s="483"/>
      <c r="AE679" s="483"/>
      <c r="AF679" s="483"/>
      <c r="AG679" s="484"/>
      <c r="AH679" s="436">
        <f t="shared" si="451"/>
        <v>0</v>
      </c>
      <c r="AI679" s="477"/>
      <c r="AJ679" s="436"/>
      <c r="AK679" s="578" t="str">
        <f t="shared" si="428"/>
        <v/>
      </c>
      <c r="AL679" s="435" t="str">
        <f t="shared" si="429"/>
        <v/>
      </c>
      <c r="AM679" s="463">
        <f t="shared" si="430"/>
        <v>0</v>
      </c>
      <c r="AN679" s="463" t="str">
        <f t="shared" si="413"/>
        <v/>
      </c>
      <c r="AO679" s="478" t="str">
        <f t="shared" si="414"/>
        <v/>
      </c>
      <c r="AP679" s="478" t="str">
        <f t="shared" si="415"/>
        <v/>
      </c>
      <c r="AQ679" s="478" t="str">
        <f t="shared" si="416"/>
        <v/>
      </c>
    </row>
    <row r="680" spans="1:43" ht="41.25" customHeight="1">
      <c r="A680" s="525" t="s">
        <v>1752</v>
      </c>
      <c r="B680" s="524" t="s">
        <v>1400</v>
      </c>
      <c r="C680" s="447"/>
      <c r="D680" s="587">
        <f>SUM(D681:D685)</f>
        <v>0</v>
      </c>
      <c r="E680" s="587">
        <f>SUM(E681:E685)</f>
        <v>0</v>
      </c>
      <c r="F680" s="590" t="e">
        <f t="shared" si="438"/>
        <v>#DIV/0!</v>
      </c>
      <c r="G680" s="589">
        <f t="shared" ref="G680:H680" si="452">SUM(G681:G685)</f>
        <v>0</v>
      </c>
      <c r="H680" s="589">
        <f t="shared" si="452"/>
        <v>0</v>
      </c>
      <c r="I680" s="489" t="e">
        <f t="shared" si="440"/>
        <v>#DIV/0!</v>
      </c>
      <c r="J680" s="774"/>
      <c r="K680" s="774"/>
      <c r="L680" s="479">
        <f t="shared" ref="L680:M680" si="453">SUM(L681:L685)</f>
        <v>0</v>
      </c>
      <c r="M680" s="479">
        <f t="shared" si="453"/>
        <v>0</v>
      </c>
      <c r="N680" s="490"/>
      <c r="O680" s="490"/>
      <c r="P680" s="490"/>
      <c r="Q680" s="490"/>
      <c r="R680" s="490"/>
      <c r="S680" s="490"/>
      <c r="T680" s="490"/>
      <c r="U680" s="490"/>
      <c r="V680" s="490"/>
      <c r="W680" s="490"/>
      <c r="X680" s="491"/>
      <c r="Y680" s="492"/>
      <c r="Z680" s="492"/>
      <c r="AA680" s="492"/>
      <c r="AB680" s="492"/>
      <c r="AC680" s="492"/>
      <c r="AD680" s="492"/>
      <c r="AE680" s="492"/>
      <c r="AF680" s="492"/>
      <c r="AG680" s="493"/>
      <c r="AH680" s="519">
        <f>SUM(AH681:AH685)</f>
        <v>0</v>
      </c>
      <c r="AI680" s="477"/>
      <c r="AJ680" s="436"/>
      <c r="AK680" s="578" t="str">
        <f t="shared" si="428"/>
        <v/>
      </c>
      <c r="AL680" s="435" t="str">
        <f t="shared" si="429"/>
        <v/>
      </c>
      <c r="AM680" s="463">
        <f t="shared" si="430"/>
        <v>0</v>
      </c>
      <c r="AN680" s="463" t="str">
        <f t="shared" si="413"/>
        <v/>
      </c>
      <c r="AO680" s="478" t="str">
        <f t="shared" si="414"/>
        <v/>
      </c>
      <c r="AP680" s="478" t="str">
        <f t="shared" si="415"/>
        <v/>
      </c>
      <c r="AQ680" s="478" t="str">
        <f t="shared" si="416"/>
        <v/>
      </c>
    </row>
    <row r="681" spans="1:43" ht="41.25" customHeight="1">
      <c r="A681" s="487" t="s">
        <v>2281</v>
      </c>
      <c r="B681" s="457"/>
      <c r="C681" s="447"/>
      <c r="D681" s="437"/>
      <c r="E681" s="437"/>
      <c r="F681" s="588"/>
      <c r="G681" s="438"/>
      <c r="H681" s="438"/>
      <c r="I681" s="480"/>
      <c r="J681" s="581"/>
      <c r="K681" s="581"/>
      <c r="L681" s="437"/>
      <c r="M681" s="437"/>
      <c r="N681" s="481"/>
      <c r="O681" s="481"/>
      <c r="P681" s="481"/>
      <c r="Q681" s="481"/>
      <c r="R681" s="481"/>
      <c r="S681" s="481"/>
      <c r="T681" s="481"/>
      <c r="U681" s="481"/>
      <c r="V681" s="481"/>
      <c r="W681" s="481"/>
      <c r="X681" s="482"/>
      <c r="Y681" s="483"/>
      <c r="Z681" s="483"/>
      <c r="AA681" s="483"/>
      <c r="AB681" s="483"/>
      <c r="AC681" s="483"/>
      <c r="AD681" s="483"/>
      <c r="AE681" s="483"/>
      <c r="AF681" s="483"/>
      <c r="AG681" s="484"/>
      <c r="AH681" s="436">
        <f t="shared" ref="AH681:AH685" si="454">(L681*M681)/100000</f>
        <v>0</v>
      </c>
      <c r="AI681" s="477"/>
      <c r="AJ681" s="436"/>
      <c r="AK681" s="578" t="str">
        <f t="shared" si="428"/>
        <v/>
      </c>
      <c r="AL681" s="435" t="str">
        <f t="shared" si="429"/>
        <v/>
      </c>
      <c r="AM681" s="463">
        <f t="shared" si="430"/>
        <v>0</v>
      </c>
      <c r="AN681" s="463" t="str">
        <f t="shared" si="413"/>
        <v/>
      </c>
      <c r="AO681" s="478" t="str">
        <f t="shared" si="414"/>
        <v/>
      </c>
      <c r="AP681" s="478" t="str">
        <f t="shared" si="415"/>
        <v/>
      </c>
      <c r="AQ681" s="478" t="str">
        <f t="shared" si="416"/>
        <v/>
      </c>
    </row>
    <row r="682" spans="1:43" ht="41.25" customHeight="1">
      <c r="A682" s="487" t="s">
        <v>2282</v>
      </c>
      <c r="B682" s="457"/>
      <c r="C682" s="447"/>
      <c r="D682" s="437"/>
      <c r="E682" s="437"/>
      <c r="F682" s="588"/>
      <c r="G682" s="438"/>
      <c r="H682" s="438"/>
      <c r="I682" s="480"/>
      <c r="J682" s="581"/>
      <c r="K682" s="581"/>
      <c r="L682" s="437"/>
      <c r="M682" s="437"/>
      <c r="N682" s="481"/>
      <c r="O682" s="481"/>
      <c r="P682" s="481"/>
      <c r="Q682" s="481"/>
      <c r="R682" s="481"/>
      <c r="S682" s="481"/>
      <c r="T682" s="481"/>
      <c r="U682" s="481"/>
      <c r="V682" s="481"/>
      <c r="W682" s="481"/>
      <c r="X682" s="482"/>
      <c r="Y682" s="483"/>
      <c r="Z682" s="483"/>
      <c r="AA682" s="483"/>
      <c r="AB682" s="483"/>
      <c r="AC682" s="483"/>
      <c r="AD682" s="483"/>
      <c r="AE682" s="483"/>
      <c r="AF682" s="483"/>
      <c r="AG682" s="484"/>
      <c r="AH682" s="436">
        <f t="shared" si="454"/>
        <v>0</v>
      </c>
      <c r="AI682" s="477"/>
      <c r="AJ682" s="436"/>
      <c r="AK682" s="578" t="str">
        <f t="shared" si="428"/>
        <v/>
      </c>
      <c r="AL682" s="435" t="str">
        <f t="shared" si="429"/>
        <v/>
      </c>
      <c r="AM682" s="463">
        <f t="shared" si="430"/>
        <v>0</v>
      </c>
      <c r="AN682" s="463" t="str">
        <f t="shared" si="413"/>
        <v/>
      </c>
      <c r="AO682" s="478" t="str">
        <f t="shared" si="414"/>
        <v/>
      </c>
      <c r="AP682" s="478" t="str">
        <f t="shared" si="415"/>
        <v/>
      </c>
      <c r="AQ682" s="478" t="str">
        <f t="shared" si="416"/>
        <v/>
      </c>
    </row>
    <row r="683" spans="1:43" ht="41.25" customHeight="1">
      <c r="A683" s="487" t="s">
        <v>2283</v>
      </c>
      <c r="B683" s="457"/>
      <c r="C683" s="447"/>
      <c r="D683" s="437"/>
      <c r="E683" s="437"/>
      <c r="F683" s="588"/>
      <c r="G683" s="438"/>
      <c r="H683" s="438"/>
      <c r="I683" s="480"/>
      <c r="J683" s="581"/>
      <c r="K683" s="581"/>
      <c r="L683" s="437"/>
      <c r="M683" s="437"/>
      <c r="N683" s="481"/>
      <c r="O683" s="481"/>
      <c r="P683" s="481"/>
      <c r="Q683" s="481"/>
      <c r="R683" s="481"/>
      <c r="S683" s="481"/>
      <c r="T683" s="481"/>
      <c r="U683" s="481"/>
      <c r="V683" s="481"/>
      <c r="W683" s="481"/>
      <c r="X683" s="482"/>
      <c r="Y683" s="483"/>
      <c r="Z683" s="483"/>
      <c r="AA683" s="483"/>
      <c r="AB683" s="483"/>
      <c r="AC683" s="483"/>
      <c r="AD683" s="483"/>
      <c r="AE683" s="483"/>
      <c r="AF683" s="483"/>
      <c r="AG683" s="484"/>
      <c r="AH683" s="436">
        <f t="shared" si="454"/>
        <v>0</v>
      </c>
      <c r="AI683" s="477"/>
      <c r="AJ683" s="436"/>
      <c r="AK683" s="578" t="str">
        <f t="shared" si="428"/>
        <v/>
      </c>
      <c r="AL683" s="435" t="str">
        <f t="shared" si="429"/>
        <v/>
      </c>
      <c r="AM683" s="463">
        <f t="shared" si="430"/>
        <v>0</v>
      </c>
      <c r="AN683" s="463" t="str">
        <f t="shared" si="413"/>
        <v/>
      </c>
      <c r="AO683" s="478" t="str">
        <f t="shared" si="414"/>
        <v/>
      </c>
      <c r="AP683" s="478" t="str">
        <f t="shared" si="415"/>
        <v/>
      </c>
      <c r="AQ683" s="478" t="str">
        <f t="shared" si="416"/>
        <v/>
      </c>
    </row>
    <row r="684" spans="1:43" ht="41.25" customHeight="1">
      <c r="A684" s="487" t="s">
        <v>2284</v>
      </c>
      <c r="B684" s="457"/>
      <c r="C684" s="447"/>
      <c r="D684" s="437"/>
      <c r="E684" s="437"/>
      <c r="F684" s="588"/>
      <c r="G684" s="438"/>
      <c r="H684" s="438"/>
      <c r="I684" s="480"/>
      <c r="J684" s="581"/>
      <c r="K684" s="581"/>
      <c r="L684" s="437"/>
      <c r="M684" s="437"/>
      <c r="N684" s="481"/>
      <c r="O684" s="481"/>
      <c r="P684" s="481"/>
      <c r="Q684" s="481"/>
      <c r="R684" s="481"/>
      <c r="S684" s="481"/>
      <c r="T684" s="481"/>
      <c r="U684" s="481"/>
      <c r="V684" s="481"/>
      <c r="W684" s="481"/>
      <c r="X684" s="482"/>
      <c r="Y684" s="483"/>
      <c r="Z684" s="483"/>
      <c r="AA684" s="483"/>
      <c r="AB684" s="483"/>
      <c r="AC684" s="483"/>
      <c r="AD684" s="483"/>
      <c r="AE684" s="483"/>
      <c r="AF684" s="483"/>
      <c r="AG684" s="484"/>
      <c r="AH684" s="436">
        <f t="shared" si="454"/>
        <v>0</v>
      </c>
      <c r="AI684" s="477"/>
      <c r="AJ684" s="436"/>
      <c r="AK684" s="578" t="str">
        <f t="shared" si="428"/>
        <v/>
      </c>
      <c r="AL684" s="435" t="str">
        <f t="shared" si="429"/>
        <v/>
      </c>
      <c r="AM684" s="463">
        <f t="shared" si="430"/>
        <v>0</v>
      </c>
      <c r="AN684" s="463" t="str">
        <f t="shared" si="413"/>
        <v/>
      </c>
      <c r="AO684" s="478" t="str">
        <f t="shared" si="414"/>
        <v/>
      </c>
      <c r="AP684" s="478" t="str">
        <f t="shared" si="415"/>
        <v/>
      </c>
      <c r="AQ684" s="478" t="str">
        <f t="shared" si="416"/>
        <v/>
      </c>
    </row>
    <row r="685" spans="1:43" ht="41.25" customHeight="1">
      <c r="A685" s="487" t="s">
        <v>2285</v>
      </c>
      <c r="B685" s="457"/>
      <c r="C685" s="447"/>
      <c r="D685" s="437"/>
      <c r="E685" s="437"/>
      <c r="F685" s="588"/>
      <c r="G685" s="438"/>
      <c r="H685" s="438"/>
      <c r="I685" s="480"/>
      <c r="J685" s="581"/>
      <c r="K685" s="581"/>
      <c r="L685" s="437"/>
      <c r="M685" s="437"/>
      <c r="N685" s="481"/>
      <c r="O685" s="481"/>
      <c r="P685" s="481"/>
      <c r="Q685" s="481"/>
      <c r="R685" s="481"/>
      <c r="S685" s="481"/>
      <c r="T685" s="481"/>
      <c r="U685" s="481"/>
      <c r="V685" s="481"/>
      <c r="W685" s="481"/>
      <c r="X685" s="482"/>
      <c r="Y685" s="483"/>
      <c r="Z685" s="483"/>
      <c r="AA685" s="483"/>
      <c r="AB685" s="483"/>
      <c r="AC685" s="483"/>
      <c r="AD685" s="483"/>
      <c r="AE685" s="483"/>
      <c r="AF685" s="483"/>
      <c r="AG685" s="484"/>
      <c r="AH685" s="436">
        <f t="shared" si="454"/>
        <v>0</v>
      </c>
      <c r="AI685" s="477"/>
      <c r="AJ685" s="436"/>
      <c r="AK685" s="578" t="str">
        <f t="shared" si="428"/>
        <v/>
      </c>
      <c r="AL685" s="435" t="str">
        <f t="shared" si="429"/>
        <v/>
      </c>
      <c r="AM685" s="463">
        <f t="shared" si="430"/>
        <v>0</v>
      </c>
      <c r="AN685" s="463" t="str">
        <f t="shared" si="413"/>
        <v/>
      </c>
      <c r="AO685" s="478" t="str">
        <f t="shared" si="414"/>
        <v/>
      </c>
      <c r="AP685" s="478" t="str">
        <f t="shared" si="415"/>
        <v/>
      </c>
      <c r="AQ685" s="478" t="str">
        <f t="shared" si="416"/>
        <v/>
      </c>
    </row>
    <row r="686" spans="1:43" ht="41.25" customHeight="1">
      <c r="A686" s="525" t="s">
        <v>1753</v>
      </c>
      <c r="B686" s="536" t="s">
        <v>1384</v>
      </c>
      <c r="C686" s="503"/>
      <c r="D686" s="587">
        <f>SUM(D687:D690)</f>
        <v>0</v>
      </c>
      <c r="E686" s="587">
        <f>SUM(E687:E690)</f>
        <v>0</v>
      </c>
      <c r="F686" s="588" t="e">
        <f t="shared" si="417"/>
        <v>#DIV/0!</v>
      </c>
      <c r="G686" s="589">
        <f t="shared" ref="G686:H686" si="455">SUM(G687:G690)</f>
        <v>0</v>
      </c>
      <c r="H686" s="589">
        <f t="shared" si="455"/>
        <v>0</v>
      </c>
      <c r="I686" s="480" t="e">
        <f t="shared" si="419"/>
        <v>#DIV/0!</v>
      </c>
      <c r="J686" s="774"/>
      <c r="K686" s="774"/>
      <c r="L686" s="479">
        <f t="shared" ref="L686:M686" si="456">SUM(L687:L690)</f>
        <v>0</v>
      </c>
      <c r="M686" s="479">
        <f t="shared" si="456"/>
        <v>0</v>
      </c>
      <c r="N686" s="481"/>
      <c r="O686" s="481"/>
      <c r="P686" s="481"/>
      <c r="Q686" s="481"/>
      <c r="R686" s="481"/>
      <c r="S686" s="481"/>
      <c r="T686" s="481"/>
      <c r="U686" s="481"/>
      <c r="V686" s="481"/>
      <c r="W686" s="481"/>
      <c r="X686" s="482"/>
      <c r="Y686" s="483"/>
      <c r="Z686" s="483"/>
      <c r="AA686" s="483"/>
      <c r="AB686" s="483"/>
      <c r="AC686" s="483"/>
      <c r="AD686" s="483"/>
      <c r="AE686" s="483"/>
      <c r="AF686" s="483"/>
      <c r="AG686" s="484"/>
      <c r="AH686" s="519">
        <f>SUM(AH687:AH690)</f>
        <v>0</v>
      </c>
      <c r="AI686" s="477"/>
      <c r="AJ686" s="436"/>
      <c r="AK686" s="578" t="str">
        <f t="shared" si="428"/>
        <v/>
      </c>
      <c r="AL686" s="435" t="str">
        <f t="shared" si="429"/>
        <v/>
      </c>
      <c r="AM686" s="463">
        <f t="shared" si="430"/>
        <v>0</v>
      </c>
      <c r="AN686" s="463" t="str">
        <f t="shared" si="413"/>
        <v/>
      </c>
      <c r="AO686" s="478" t="str">
        <f t="shared" si="414"/>
        <v/>
      </c>
      <c r="AP686" s="478" t="str">
        <f t="shared" si="415"/>
        <v/>
      </c>
      <c r="AQ686" s="478" t="str">
        <f t="shared" si="416"/>
        <v/>
      </c>
    </row>
    <row r="687" spans="1:43" ht="41.25" customHeight="1">
      <c r="A687" s="487" t="s">
        <v>1754</v>
      </c>
      <c r="B687" s="500" t="s">
        <v>1387</v>
      </c>
      <c r="C687" s="503"/>
      <c r="D687" s="437"/>
      <c r="E687" s="437"/>
      <c r="F687" s="588" t="e">
        <f t="shared" si="417"/>
        <v>#DIV/0!</v>
      </c>
      <c r="G687" s="438"/>
      <c r="H687" s="438"/>
      <c r="I687" s="480" t="e">
        <f t="shared" si="419"/>
        <v>#DIV/0!</v>
      </c>
      <c r="J687" s="581"/>
      <c r="K687" s="581"/>
      <c r="L687" s="437"/>
      <c r="M687" s="437"/>
      <c r="N687" s="481"/>
      <c r="O687" s="481"/>
      <c r="P687" s="481"/>
      <c r="Q687" s="481"/>
      <c r="R687" s="481"/>
      <c r="S687" s="481"/>
      <c r="T687" s="481"/>
      <c r="U687" s="481"/>
      <c r="V687" s="481"/>
      <c r="W687" s="481"/>
      <c r="X687" s="482"/>
      <c r="Y687" s="483"/>
      <c r="Z687" s="483"/>
      <c r="AA687" s="483"/>
      <c r="AB687" s="483"/>
      <c r="AC687" s="483"/>
      <c r="AD687" s="483"/>
      <c r="AE687" s="483"/>
      <c r="AF687" s="483"/>
      <c r="AG687" s="484"/>
      <c r="AH687" s="436">
        <f t="shared" ref="AH687:AH692" si="457">(L687*M687)/100000</f>
        <v>0</v>
      </c>
      <c r="AI687" s="477"/>
      <c r="AJ687" s="436"/>
      <c r="AK687" s="578" t="str">
        <f t="shared" si="428"/>
        <v/>
      </c>
      <c r="AL687" s="435" t="str">
        <f t="shared" si="429"/>
        <v/>
      </c>
      <c r="AM687" s="463">
        <f t="shared" si="430"/>
        <v>0</v>
      </c>
      <c r="AN687" s="463" t="str">
        <f t="shared" si="413"/>
        <v/>
      </c>
      <c r="AO687" s="478" t="str">
        <f t="shared" si="414"/>
        <v/>
      </c>
      <c r="AP687" s="478" t="str">
        <f t="shared" si="415"/>
        <v/>
      </c>
      <c r="AQ687" s="478" t="str">
        <f t="shared" si="416"/>
        <v/>
      </c>
    </row>
    <row r="688" spans="1:43" ht="41.25" customHeight="1">
      <c r="A688" s="487" t="s">
        <v>1755</v>
      </c>
      <c r="B688" s="500" t="s">
        <v>1388</v>
      </c>
      <c r="C688" s="503"/>
      <c r="D688" s="437"/>
      <c r="E688" s="437"/>
      <c r="F688" s="588" t="e">
        <f t="shared" si="417"/>
        <v>#DIV/0!</v>
      </c>
      <c r="G688" s="438"/>
      <c r="H688" s="438"/>
      <c r="I688" s="480" t="e">
        <f t="shared" si="419"/>
        <v>#DIV/0!</v>
      </c>
      <c r="J688" s="581"/>
      <c r="K688" s="581"/>
      <c r="L688" s="437"/>
      <c r="M688" s="437"/>
      <c r="N688" s="481"/>
      <c r="O688" s="481"/>
      <c r="P688" s="481"/>
      <c r="Q688" s="481"/>
      <c r="R688" s="481"/>
      <c r="S688" s="481"/>
      <c r="T688" s="481"/>
      <c r="U688" s="481"/>
      <c r="V688" s="481"/>
      <c r="W688" s="481"/>
      <c r="X688" s="482"/>
      <c r="Y688" s="483"/>
      <c r="Z688" s="483"/>
      <c r="AA688" s="483"/>
      <c r="AB688" s="483"/>
      <c r="AC688" s="483"/>
      <c r="AD688" s="483"/>
      <c r="AE688" s="483"/>
      <c r="AF688" s="483"/>
      <c r="AG688" s="484"/>
      <c r="AH688" s="436">
        <f t="shared" si="457"/>
        <v>0</v>
      </c>
      <c r="AI688" s="477"/>
      <c r="AJ688" s="436"/>
      <c r="AK688" s="578" t="str">
        <f t="shared" si="428"/>
        <v/>
      </c>
      <c r="AL688" s="435" t="str">
        <f t="shared" si="429"/>
        <v/>
      </c>
      <c r="AM688" s="463">
        <f t="shared" si="430"/>
        <v>0</v>
      </c>
      <c r="AN688" s="463" t="str">
        <f t="shared" si="413"/>
        <v/>
      </c>
      <c r="AO688" s="478" t="str">
        <f t="shared" si="414"/>
        <v/>
      </c>
      <c r="AP688" s="478" t="str">
        <f t="shared" si="415"/>
        <v/>
      </c>
      <c r="AQ688" s="478" t="str">
        <f t="shared" si="416"/>
        <v/>
      </c>
    </row>
    <row r="689" spans="1:43" ht="41.25" customHeight="1">
      <c r="A689" s="487" t="s">
        <v>1756</v>
      </c>
      <c r="B689" s="500" t="s">
        <v>1389</v>
      </c>
      <c r="C689" s="503"/>
      <c r="D689" s="437"/>
      <c r="E689" s="437"/>
      <c r="F689" s="588" t="e">
        <f t="shared" si="417"/>
        <v>#DIV/0!</v>
      </c>
      <c r="G689" s="438"/>
      <c r="H689" s="438"/>
      <c r="I689" s="480" t="e">
        <f t="shared" si="419"/>
        <v>#DIV/0!</v>
      </c>
      <c r="J689" s="581"/>
      <c r="K689" s="581"/>
      <c r="L689" s="437"/>
      <c r="M689" s="437"/>
      <c r="N689" s="481"/>
      <c r="O689" s="481"/>
      <c r="P689" s="481"/>
      <c r="Q689" s="481"/>
      <c r="R689" s="481"/>
      <c r="S689" s="481"/>
      <c r="T689" s="481"/>
      <c r="U689" s="481"/>
      <c r="V689" s="481"/>
      <c r="W689" s="481"/>
      <c r="X689" s="482"/>
      <c r="Y689" s="483"/>
      <c r="Z689" s="483"/>
      <c r="AA689" s="483"/>
      <c r="AB689" s="483"/>
      <c r="AC689" s="483"/>
      <c r="AD689" s="483"/>
      <c r="AE689" s="483"/>
      <c r="AF689" s="483"/>
      <c r="AG689" s="484"/>
      <c r="AH689" s="436">
        <f t="shared" si="457"/>
        <v>0</v>
      </c>
      <c r="AI689" s="477"/>
      <c r="AJ689" s="436"/>
      <c r="AK689" s="578" t="str">
        <f t="shared" si="428"/>
        <v/>
      </c>
      <c r="AL689" s="435" t="str">
        <f t="shared" si="429"/>
        <v/>
      </c>
      <c r="AM689" s="463">
        <f t="shared" si="430"/>
        <v>0</v>
      </c>
      <c r="AN689" s="463" t="str">
        <f t="shared" si="413"/>
        <v/>
      </c>
      <c r="AO689" s="478" t="str">
        <f t="shared" si="414"/>
        <v/>
      </c>
      <c r="AP689" s="478" t="str">
        <f t="shared" si="415"/>
        <v/>
      </c>
      <c r="AQ689" s="478" t="str">
        <f t="shared" si="416"/>
        <v/>
      </c>
    </row>
    <row r="690" spans="1:43" ht="41.25" customHeight="1">
      <c r="A690" s="487" t="s">
        <v>1757</v>
      </c>
      <c r="B690" s="500" t="s">
        <v>1390</v>
      </c>
      <c r="C690" s="503"/>
      <c r="D690" s="437"/>
      <c r="E690" s="437"/>
      <c r="F690" s="588" t="e">
        <f t="shared" si="417"/>
        <v>#DIV/0!</v>
      </c>
      <c r="G690" s="438"/>
      <c r="H690" s="438"/>
      <c r="I690" s="480" t="e">
        <f t="shared" si="419"/>
        <v>#DIV/0!</v>
      </c>
      <c r="J690" s="581"/>
      <c r="K690" s="581"/>
      <c r="L690" s="437"/>
      <c r="M690" s="437"/>
      <c r="N690" s="481"/>
      <c r="O690" s="481"/>
      <c r="P690" s="481"/>
      <c r="Q690" s="481"/>
      <c r="R690" s="481"/>
      <c r="S690" s="481"/>
      <c r="T690" s="481"/>
      <c r="U690" s="481"/>
      <c r="V690" s="481"/>
      <c r="W690" s="481"/>
      <c r="X690" s="482"/>
      <c r="Y690" s="483"/>
      <c r="Z690" s="483"/>
      <c r="AA690" s="483"/>
      <c r="AB690" s="483"/>
      <c r="AC690" s="483"/>
      <c r="AD690" s="483"/>
      <c r="AE690" s="483"/>
      <c r="AF690" s="483"/>
      <c r="AG690" s="484"/>
      <c r="AH690" s="436">
        <f t="shared" si="457"/>
        <v>0</v>
      </c>
      <c r="AI690" s="477"/>
      <c r="AJ690" s="436"/>
      <c r="AK690" s="578" t="str">
        <f t="shared" si="428"/>
        <v/>
      </c>
      <c r="AL690" s="435" t="str">
        <f t="shared" si="429"/>
        <v/>
      </c>
      <c r="AM690" s="463">
        <f t="shared" si="430"/>
        <v>0</v>
      </c>
      <c r="AN690" s="463" t="str">
        <f t="shared" si="413"/>
        <v/>
      </c>
      <c r="AO690" s="478" t="str">
        <f t="shared" si="414"/>
        <v/>
      </c>
      <c r="AP690" s="478" t="str">
        <f t="shared" si="415"/>
        <v/>
      </c>
      <c r="AQ690" s="478" t="str">
        <f t="shared" si="416"/>
        <v/>
      </c>
    </row>
    <row r="691" spans="1:43" ht="41.25" customHeight="1">
      <c r="A691" s="487" t="s">
        <v>760</v>
      </c>
      <c r="B691" s="446" t="s">
        <v>761</v>
      </c>
      <c r="C691" s="448"/>
      <c r="D691" s="437"/>
      <c r="E691" s="437"/>
      <c r="F691" s="588" t="e">
        <f t="shared" si="417"/>
        <v>#DIV/0!</v>
      </c>
      <c r="G691" s="438"/>
      <c r="H691" s="438"/>
      <c r="I691" s="480" t="e">
        <f t="shared" si="419"/>
        <v>#DIV/0!</v>
      </c>
      <c r="J691" s="581"/>
      <c r="K691" s="581"/>
      <c r="L691" s="437"/>
      <c r="M691" s="437"/>
      <c r="N691" s="481"/>
      <c r="O691" s="481"/>
      <c r="P691" s="481"/>
      <c r="Q691" s="481"/>
      <c r="R691" s="481"/>
      <c r="S691" s="481"/>
      <c r="T691" s="481"/>
      <c r="U691" s="481"/>
      <c r="V691" s="481"/>
      <c r="W691" s="481"/>
      <c r="X691" s="482"/>
      <c r="Y691" s="483"/>
      <c r="Z691" s="483"/>
      <c r="AA691" s="483"/>
      <c r="AB691" s="483"/>
      <c r="AC691" s="483"/>
      <c r="AD691" s="483"/>
      <c r="AE691" s="483"/>
      <c r="AF691" s="483"/>
      <c r="AG691" s="484"/>
      <c r="AH691" s="436">
        <f t="shared" si="457"/>
        <v>0</v>
      </c>
      <c r="AI691" s="477"/>
      <c r="AJ691" s="436"/>
      <c r="AK691" s="578" t="str">
        <f t="shared" si="428"/>
        <v/>
      </c>
      <c r="AL691" s="435" t="str">
        <f t="shared" si="429"/>
        <v/>
      </c>
      <c r="AM691" s="463">
        <f t="shared" si="430"/>
        <v>0</v>
      </c>
      <c r="AN691" s="463" t="str">
        <f t="shared" si="413"/>
        <v/>
      </c>
      <c r="AO691" s="478" t="str">
        <f t="shared" si="414"/>
        <v/>
      </c>
      <c r="AP691" s="478" t="str">
        <f t="shared" si="415"/>
        <v/>
      </c>
      <c r="AQ691" s="478" t="str">
        <f t="shared" si="416"/>
        <v/>
      </c>
    </row>
    <row r="692" spans="1:43" ht="41.25" customHeight="1">
      <c r="A692" s="487" t="s">
        <v>762</v>
      </c>
      <c r="B692" s="446" t="s">
        <v>763</v>
      </c>
      <c r="C692" s="447"/>
      <c r="D692" s="437"/>
      <c r="E692" s="437"/>
      <c r="F692" s="588" t="e">
        <f t="shared" si="417"/>
        <v>#DIV/0!</v>
      </c>
      <c r="G692" s="438"/>
      <c r="H692" s="438"/>
      <c r="I692" s="480" t="e">
        <f t="shared" si="419"/>
        <v>#DIV/0!</v>
      </c>
      <c r="J692" s="581"/>
      <c r="K692" s="581"/>
      <c r="L692" s="437"/>
      <c r="M692" s="437"/>
      <c r="N692" s="481"/>
      <c r="O692" s="481"/>
      <c r="P692" s="481"/>
      <c r="Q692" s="481"/>
      <c r="R692" s="481"/>
      <c r="S692" s="481"/>
      <c r="T692" s="481"/>
      <c r="U692" s="481"/>
      <c r="V692" s="481"/>
      <c r="W692" s="481"/>
      <c r="X692" s="482"/>
      <c r="Y692" s="483"/>
      <c r="Z692" s="483"/>
      <c r="AA692" s="483"/>
      <c r="AB692" s="483"/>
      <c r="AC692" s="483"/>
      <c r="AD692" s="483"/>
      <c r="AE692" s="483"/>
      <c r="AF692" s="483"/>
      <c r="AG692" s="484"/>
      <c r="AH692" s="436">
        <f t="shared" si="457"/>
        <v>0</v>
      </c>
      <c r="AI692" s="477"/>
      <c r="AJ692" s="436"/>
      <c r="AK692" s="578" t="str">
        <f t="shared" si="428"/>
        <v/>
      </c>
      <c r="AL692" s="435" t="str">
        <f t="shared" si="429"/>
        <v/>
      </c>
      <c r="AM692" s="463">
        <f t="shared" si="430"/>
        <v>0</v>
      </c>
      <c r="AN692" s="463" t="str">
        <f t="shared" si="413"/>
        <v/>
      </c>
      <c r="AO692" s="478" t="str">
        <f t="shared" si="414"/>
        <v/>
      </c>
      <c r="AP692" s="478" t="str">
        <f t="shared" si="415"/>
        <v/>
      </c>
      <c r="AQ692" s="478" t="str">
        <f t="shared" si="416"/>
        <v/>
      </c>
    </row>
    <row r="693" spans="1:43" ht="41.25" customHeight="1">
      <c r="A693" s="487" t="s">
        <v>764</v>
      </c>
      <c r="B693" s="452" t="s">
        <v>765</v>
      </c>
      <c r="C693" s="448"/>
      <c r="D693" s="437"/>
      <c r="E693" s="437"/>
      <c r="F693" s="437"/>
      <c r="G693" s="438"/>
      <c r="H693" s="438"/>
      <c r="I693" s="486"/>
      <c r="J693" s="486"/>
      <c r="K693" s="486"/>
      <c r="L693" s="517"/>
      <c r="M693" s="517"/>
      <c r="N693" s="481"/>
      <c r="O693" s="481"/>
      <c r="P693" s="481"/>
      <c r="Q693" s="481"/>
      <c r="R693" s="481"/>
      <c r="S693" s="481"/>
      <c r="T693" s="481"/>
      <c r="U693" s="481"/>
      <c r="V693" s="481"/>
      <c r="W693" s="481"/>
      <c r="X693" s="482"/>
      <c r="Y693" s="483"/>
      <c r="Z693" s="483"/>
      <c r="AA693" s="483"/>
      <c r="AB693" s="483"/>
      <c r="AC693" s="483"/>
      <c r="AD693" s="483"/>
      <c r="AE693" s="483"/>
      <c r="AF693" s="483"/>
      <c r="AG693" s="484"/>
      <c r="AH693" s="518">
        <f>(L693*M693)/100000</f>
        <v>0</v>
      </c>
      <c r="AI693" s="477"/>
      <c r="AJ693" s="436"/>
      <c r="AK693" s="578" t="str">
        <f t="shared" si="428"/>
        <v/>
      </c>
      <c r="AL693" s="435" t="str">
        <f t="shared" si="429"/>
        <v/>
      </c>
      <c r="AM693" s="463">
        <f t="shared" si="430"/>
        <v>0</v>
      </c>
      <c r="AN693" s="463" t="str">
        <f t="shared" si="413"/>
        <v/>
      </c>
      <c r="AO693" s="478" t="str">
        <f t="shared" si="414"/>
        <v/>
      </c>
      <c r="AP693" s="478" t="str">
        <f t="shared" si="415"/>
        <v/>
      </c>
      <c r="AQ693" s="478" t="str">
        <f t="shared" si="416"/>
        <v/>
      </c>
    </row>
    <row r="694" spans="1:43" ht="41.25" customHeight="1">
      <c r="A694" s="530" t="s">
        <v>766</v>
      </c>
      <c r="B694" s="531" t="s">
        <v>2048</v>
      </c>
      <c r="C694" s="448"/>
      <c r="D694" s="587">
        <f>D695+D696+D697+D698+D701+D702+D706+D707+D708+D709+D716+D717</f>
        <v>0</v>
      </c>
      <c r="E694" s="587">
        <f>E695+E696+E697+E698+E701+E702+E706+E707+E708+E709+E716+E717</f>
        <v>0</v>
      </c>
      <c r="F694" s="588" t="e">
        <f t="shared" si="417"/>
        <v>#DIV/0!</v>
      </c>
      <c r="G694" s="589">
        <f t="shared" ref="G694:H694" si="458">G695+G696+G697+G698+G701+G702+G706+G707+G708+G709+G716+G717</f>
        <v>0</v>
      </c>
      <c r="H694" s="589">
        <f t="shared" si="458"/>
        <v>0</v>
      </c>
      <c r="I694" s="480" t="e">
        <f t="shared" si="419"/>
        <v>#DIV/0!</v>
      </c>
      <c r="J694" s="774"/>
      <c r="K694" s="774"/>
      <c r="L694" s="479">
        <f t="shared" ref="L694:M694" si="459">L695+L696+L697+L698+L701+L702+L706+L707+L708+L709+L716+L717</f>
        <v>0</v>
      </c>
      <c r="M694" s="479">
        <f t="shared" si="459"/>
        <v>0</v>
      </c>
      <c r="N694" s="481"/>
      <c r="O694" s="481"/>
      <c r="P694" s="481"/>
      <c r="Q694" s="481"/>
      <c r="R694" s="481"/>
      <c r="S694" s="481"/>
      <c r="T694" s="481"/>
      <c r="U694" s="481"/>
      <c r="V694" s="481"/>
      <c r="W694" s="481"/>
      <c r="X694" s="482"/>
      <c r="Y694" s="483"/>
      <c r="Z694" s="483"/>
      <c r="AA694" s="483"/>
      <c r="AB694" s="483"/>
      <c r="AC694" s="483"/>
      <c r="AD694" s="483"/>
      <c r="AE694" s="483"/>
      <c r="AF694" s="483"/>
      <c r="AG694" s="484"/>
      <c r="AH694" s="519">
        <f>AH695+AH696+AH697+AH698+AH701+AH702+AH706+AH707+AH708+AH709+AH716+AH717</f>
        <v>0</v>
      </c>
      <c r="AI694" s="477"/>
      <c r="AJ694" s="782" t="s">
        <v>2045</v>
      </c>
      <c r="AK694" s="578" t="str">
        <f t="shared" si="428"/>
        <v/>
      </c>
      <c r="AL694" s="435" t="str">
        <f t="shared" si="429"/>
        <v/>
      </c>
      <c r="AM694" s="463">
        <f t="shared" si="430"/>
        <v>0</v>
      </c>
      <c r="AN694" s="463" t="str">
        <f t="shared" si="413"/>
        <v/>
      </c>
      <c r="AO694" s="478" t="str">
        <f t="shared" si="414"/>
        <v/>
      </c>
      <c r="AP694" s="478" t="str">
        <f t="shared" si="415"/>
        <v/>
      </c>
      <c r="AQ694" s="478" t="str">
        <f t="shared" si="416"/>
        <v/>
      </c>
    </row>
    <row r="695" spans="1:43" ht="41.25" customHeight="1">
      <c r="A695" s="487" t="s">
        <v>768</v>
      </c>
      <c r="B695" s="446" t="s">
        <v>744</v>
      </c>
      <c r="C695" s="447"/>
      <c r="D695" s="437"/>
      <c r="E695" s="437"/>
      <c r="F695" s="588" t="e">
        <f t="shared" si="417"/>
        <v>#DIV/0!</v>
      </c>
      <c r="G695" s="438"/>
      <c r="H695" s="438"/>
      <c r="I695" s="480" t="e">
        <f t="shared" si="419"/>
        <v>#DIV/0!</v>
      </c>
      <c r="J695" s="581"/>
      <c r="K695" s="581"/>
      <c r="L695" s="437"/>
      <c r="M695" s="437"/>
      <c r="N695" s="481"/>
      <c r="O695" s="481"/>
      <c r="P695" s="481"/>
      <c r="Q695" s="481"/>
      <c r="R695" s="481"/>
      <c r="S695" s="481"/>
      <c r="T695" s="481"/>
      <c r="U695" s="481"/>
      <c r="V695" s="481"/>
      <c r="W695" s="481"/>
      <c r="X695" s="482"/>
      <c r="Y695" s="483"/>
      <c r="Z695" s="483"/>
      <c r="AA695" s="483"/>
      <c r="AB695" s="483"/>
      <c r="AC695" s="483"/>
      <c r="AD695" s="483"/>
      <c r="AE695" s="483"/>
      <c r="AF695" s="483"/>
      <c r="AG695" s="484"/>
      <c r="AH695" s="436">
        <f t="shared" ref="AH695:AH697" si="460">(L695*M695)/100000</f>
        <v>0</v>
      </c>
      <c r="AI695" s="477"/>
      <c r="AJ695" s="436"/>
      <c r="AK695" s="578" t="str">
        <f t="shared" si="428"/>
        <v/>
      </c>
      <c r="AL695" s="435" t="str">
        <f t="shared" si="429"/>
        <v/>
      </c>
      <c r="AM695" s="463">
        <f t="shared" si="430"/>
        <v>0</v>
      </c>
      <c r="AN695" s="463" t="str">
        <f t="shared" si="413"/>
        <v/>
      </c>
      <c r="AO695" s="478" t="str">
        <f t="shared" si="414"/>
        <v/>
      </c>
      <c r="AP695" s="478" t="str">
        <f t="shared" si="415"/>
        <v/>
      </c>
      <c r="AQ695" s="478" t="str">
        <f t="shared" si="416"/>
        <v/>
      </c>
    </row>
    <row r="696" spans="1:43" ht="41.25" customHeight="1">
      <c r="A696" s="487" t="s">
        <v>769</v>
      </c>
      <c r="B696" s="446" t="s">
        <v>746</v>
      </c>
      <c r="C696" s="447"/>
      <c r="D696" s="437"/>
      <c r="E696" s="437"/>
      <c r="F696" s="588" t="e">
        <f t="shared" ref="F696:F715" si="461">E696/D696*100</f>
        <v>#DIV/0!</v>
      </c>
      <c r="G696" s="438"/>
      <c r="H696" s="438"/>
      <c r="I696" s="480" t="e">
        <f t="shared" ref="I696:I715" si="462">H696/G696*100</f>
        <v>#DIV/0!</v>
      </c>
      <c r="J696" s="581"/>
      <c r="K696" s="581"/>
      <c r="L696" s="437"/>
      <c r="M696" s="437"/>
      <c r="N696" s="481"/>
      <c r="O696" s="481"/>
      <c r="P696" s="481"/>
      <c r="Q696" s="481"/>
      <c r="R696" s="481"/>
      <c r="S696" s="481"/>
      <c r="T696" s="481"/>
      <c r="U696" s="481"/>
      <c r="V696" s="481"/>
      <c r="W696" s="481"/>
      <c r="X696" s="482"/>
      <c r="Y696" s="483"/>
      <c r="Z696" s="483"/>
      <c r="AA696" s="483"/>
      <c r="AB696" s="483"/>
      <c r="AC696" s="483"/>
      <c r="AD696" s="483"/>
      <c r="AE696" s="483"/>
      <c r="AF696" s="483"/>
      <c r="AG696" s="484"/>
      <c r="AH696" s="436">
        <f t="shared" si="460"/>
        <v>0</v>
      </c>
      <c r="AI696" s="494"/>
      <c r="AJ696" s="436"/>
      <c r="AK696" s="578" t="str">
        <f t="shared" si="428"/>
        <v/>
      </c>
      <c r="AL696" s="435" t="str">
        <f t="shared" si="429"/>
        <v/>
      </c>
      <c r="AM696" s="463">
        <f t="shared" si="430"/>
        <v>0</v>
      </c>
      <c r="AN696" s="463" t="str">
        <f t="shared" si="413"/>
        <v/>
      </c>
      <c r="AO696" s="478" t="str">
        <f t="shared" si="414"/>
        <v/>
      </c>
      <c r="AP696" s="478" t="str">
        <f t="shared" si="415"/>
        <v/>
      </c>
      <c r="AQ696" s="478" t="str">
        <f t="shared" si="416"/>
        <v/>
      </c>
    </row>
    <row r="697" spans="1:43" ht="41.25" customHeight="1">
      <c r="A697" s="487" t="s">
        <v>770</v>
      </c>
      <c r="B697" s="446" t="s">
        <v>771</v>
      </c>
      <c r="C697" s="447"/>
      <c r="D697" s="437"/>
      <c r="E697" s="437"/>
      <c r="F697" s="588" t="e">
        <f t="shared" si="461"/>
        <v>#DIV/0!</v>
      </c>
      <c r="G697" s="438"/>
      <c r="H697" s="438"/>
      <c r="I697" s="480" t="e">
        <f t="shared" si="462"/>
        <v>#DIV/0!</v>
      </c>
      <c r="J697" s="581"/>
      <c r="K697" s="581"/>
      <c r="L697" s="437"/>
      <c r="M697" s="437"/>
      <c r="N697" s="481"/>
      <c r="O697" s="481"/>
      <c r="P697" s="481"/>
      <c r="Q697" s="481"/>
      <c r="R697" s="481"/>
      <c r="S697" s="481"/>
      <c r="T697" s="481"/>
      <c r="U697" s="481"/>
      <c r="V697" s="481"/>
      <c r="W697" s="481"/>
      <c r="X697" s="482"/>
      <c r="Y697" s="483"/>
      <c r="Z697" s="483"/>
      <c r="AA697" s="483"/>
      <c r="AB697" s="483"/>
      <c r="AC697" s="483"/>
      <c r="AD697" s="483"/>
      <c r="AE697" s="483"/>
      <c r="AF697" s="483"/>
      <c r="AG697" s="484"/>
      <c r="AH697" s="436">
        <f t="shared" si="460"/>
        <v>0</v>
      </c>
      <c r="AI697" s="494"/>
      <c r="AJ697" s="436"/>
      <c r="AK697" s="578" t="str">
        <f t="shared" si="428"/>
        <v/>
      </c>
      <c r="AL697" s="435" t="str">
        <f t="shared" si="429"/>
        <v/>
      </c>
      <c r="AM697" s="463">
        <f t="shared" si="430"/>
        <v>0</v>
      </c>
      <c r="AN697" s="463" t="str">
        <f t="shared" ref="AN697:AN762" si="463">IF(AND(G697&gt;=0.00000000001,AH697&gt;=0.0000000000001),((AH697-G697)/G697)*100,"")</f>
        <v/>
      </c>
      <c r="AO697" s="478" t="str">
        <f t="shared" ref="AO697:AO762" si="464">IF(AND(G697&gt;=0.000000001,AN697&gt;=30.000000000001),"The proposed budget is more that 30% increase over FY 12-13 budget. Consider revising or provide explanation","")</f>
        <v/>
      </c>
      <c r="AP697" s="478" t="str">
        <f t="shared" ref="AP697:AP762" si="465">IF(AND(AL697&lt;30,AM697&gt;=0.000001),"Please check, there is a proposed budget but FY 12-13 expenditure is  &lt;30%","")&amp;IF(AND(AL697&gt;30,AL697&lt;50,AM697&gt;=0.000001),"Please check, there is a proposed budget but FY 12-13 expenditure is  &lt;50%","")&amp;IF(AND(AL697&gt;50,AL697&lt;60,AM697&gt;=0.000001),"Please check, there is a proposed budget but FY 12-13 expenditure is  &lt;60%","")</f>
        <v/>
      </c>
      <c r="AQ697" s="478" t="str">
        <f t="shared" ref="AQ697:AQ762" si="466">IF(AND(G697=0,AH697&gt;=0.0000001), "New activity? If not kindly provide the details of the progress (physical and financial) for FY 2012-13", "")</f>
        <v/>
      </c>
    </row>
    <row r="698" spans="1:43" ht="41.25" customHeight="1">
      <c r="A698" s="525" t="s">
        <v>772</v>
      </c>
      <c r="B698" s="524" t="s">
        <v>773</v>
      </c>
      <c r="C698" s="447"/>
      <c r="D698" s="587">
        <f>SUM(D699:D700)</f>
        <v>0</v>
      </c>
      <c r="E698" s="587">
        <f>SUM(E699:E700)</f>
        <v>0</v>
      </c>
      <c r="F698" s="588" t="e">
        <f t="shared" si="461"/>
        <v>#DIV/0!</v>
      </c>
      <c r="G698" s="589">
        <f t="shared" ref="G698:H698" si="467">SUM(G699:G700)</f>
        <v>0</v>
      </c>
      <c r="H698" s="589">
        <f t="shared" si="467"/>
        <v>0</v>
      </c>
      <c r="I698" s="480" t="e">
        <f t="shared" si="462"/>
        <v>#DIV/0!</v>
      </c>
      <c r="J698" s="774"/>
      <c r="K698" s="774"/>
      <c r="L698" s="479">
        <f t="shared" ref="L698:M698" si="468">SUM(L699:L700)</f>
        <v>0</v>
      </c>
      <c r="M698" s="479">
        <f t="shared" si="468"/>
        <v>0</v>
      </c>
      <c r="N698" s="481"/>
      <c r="O698" s="481"/>
      <c r="P698" s="481"/>
      <c r="Q698" s="481"/>
      <c r="R698" s="481"/>
      <c r="S698" s="481"/>
      <c r="T698" s="481"/>
      <c r="U698" s="481"/>
      <c r="V698" s="481"/>
      <c r="W698" s="481"/>
      <c r="X698" s="482"/>
      <c r="Y698" s="483"/>
      <c r="Z698" s="483"/>
      <c r="AA698" s="483"/>
      <c r="AB698" s="483"/>
      <c r="AC698" s="483"/>
      <c r="AD698" s="483"/>
      <c r="AE698" s="483"/>
      <c r="AF698" s="483"/>
      <c r="AG698" s="484"/>
      <c r="AH698" s="519">
        <f>SUM(AH699:AH700)</f>
        <v>0</v>
      </c>
      <c r="AI698" s="494"/>
      <c r="AJ698" s="436"/>
      <c r="AK698" s="578" t="str">
        <f t="shared" si="428"/>
        <v/>
      </c>
      <c r="AL698" s="435" t="str">
        <f t="shared" si="429"/>
        <v/>
      </c>
      <c r="AM698" s="463">
        <f t="shared" si="430"/>
        <v>0</v>
      </c>
      <c r="AN698" s="463" t="str">
        <f t="shared" si="463"/>
        <v/>
      </c>
      <c r="AO698" s="478" t="str">
        <f t="shared" si="464"/>
        <v/>
      </c>
      <c r="AP698" s="478" t="str">
        <f t="shared" si="465"/>
        <v/>
      </c>
      <c r="AQ698" s="478" t="str">
        <f t="shared" si="466"/>
        <v/>
      </c>
    </row>
    <row r="699" spans="1:43" ht="41.25" customHeight="1">
      <c r="A699" s="487" t="s">
        <v>2185</v>
      </c>
      <c r="B699" s="500" t="s">
        <v>1588</v>
      </c>
      <c r="C699" s="499"/>
      <c r="D699" s="437"/>
      <c r="E699" s="437"/>
      <c r="F699" s="588" t="e">
        <f t="shared" si="461"/>
        <v>#DIV/0!</v>
      </c>
      <c r="G699" s="438"/>
      <c r="H699" s="438"/>
      <c r="I699" s="480" t="e">
        <f t="shared" si="462"/>
        <v>#DIV/0!</v>
      </c>
      <c r="J699" s="581"/>
      <c r="K699" s="581"/>
      <c r="L699" s="437"/>
      <c r="M699" s="437"/>
      <c r="N699" s="481"/>
      <c r="O699" s="481"/>
      <c r="P699" s="481"/>
      <c r="Q699" s="481"/>
      <c r="R699" s="481"/>
      <c r="S699" s="481"/>
      <c r="T699" s="481"/>
      <c r="U699" s="481"/>
      <c r="V699" s="481"/>
      <c r="W699" s="481"/>
      <c r="X699" s="482"/>
      <c r="Y699" s="483"/>
      <c r="Z699" s="483"/>
      <c r="AA699" s="483"/>
      <c r="AB699" s="483"/>
      <c r="AC699" s="483"/>
      <c r="AD699" s="483"/>
      <c r="AE699" s="483"/>
      <c r="AF699" s="483"/>
      <c r="AG699" s="484"/>
      <c r="AH699" s="436">
        <f t="shared" ref="AH699:AH701" si="469">(L699*M699)/100000</f>
        <v>0</v>
      </c>
      <c r="AI699" s="494"/>
      <c r="AJ699" s="436"/>
      <c r="AK699" s="578" t="str">
        <f t="shared" si="428"/>
        <v/>
      </c>
      <c r="AL699" s="435" t="str">
        <f t="shared" si="429"/>
        <v/>
      </c>
      <c r="AM699" s="463">
        <f t="shared" si="430"/>
        <v>0</v>
      </c>
      <c r="AN699" s="463" t="str">
        <f t="shared" si="463"/>
        <v/>
      </c>
      <c r="AO699" s="478" t="str">
        <f t="shared" si="464"/>
        <v/>
      </c>
      <c r="AP699" s="478" t="str">
        <f t="shared" si="465"/>
        <v/>
      </c>
      <c r="AQ699" s="478" t="str">
        <f t="shared" si="466"/>
        <v/>
      </c>
    </row>
    <row r="700" spans="1:43" ht="41.25" customHeight="1">
      <c r="A700" s="487" t="s">
        <v>2186</v>
      </c>
      <c r="B700" s="500" t="s">
        <v>1589</v>
      </c>
      <c r="C700" s="499"/>
      <c r="D700" s="437"/>
      <c r="E700" s="437"/>
      <c r="F700" s="588" t="e">
        <f t="shared" si="461"/>
        <v>#DIV/0!</v>
      </c>
      <c r="G700" s="438"/>
      <c r="H700" s="438"/>
      <c r="I700" s="480" t="e">
        <f t="shared" si="462"/>
        <v>#DIV/0!</v>
      </c>
      <c r="J700" s="581"/>
      <c r="K700" s="581"/>
      <c r="L700" s="437"/>
      <c r="M700" s="437"/>
      <c r="N700" s="481"/>
      <c r="O700" s="481"/>
      <c r="P700" s="481"/>
      <c r="Q700" s="481"/>
      <c r="R700" s="481"/>
      <c r="S700" s="481"/>
      <c r="T700" s="481"/>
      <c r="U700" s="481"/>
      <c r="V700" s="481"/>
      <c r="W700" s="481"/>
      <c r="X700" s="482"/>
      <c r="Y700" s="483"/>
      <c r="Z700" s="483"/>
      <c r="AA700" s="483"/>
      <c r="AB700" s="483"/>
      <c r="AC700" s="483"/>
      <c r="AD700" s="483"/>
      <c r="AE700" s="483"/>
      <c r="AF700" s="483"/>
      <c r="AG700" s="484"/>
      <c r="AH700" s="436">
        <f t="shared" si="469"/>
        <v>0</v>
      </c>
      <c r="AI700" s="494"/>
      <c r="AJ700" s="436"/>
      <c r="AK700" s="578" t="str">
        <f t="shared" si="428"/>
        <v/>
      </c>
      <c r="AL700" s="435" t="str">
        <f t="shared" si="429"/>
        <v/>
      </c>
      <c r="AM700" s="463">
        <f t="shared" si="430"/>
        <v>0</v>
      </c>
      <c r="AN700" s="463" t="str">
        <f t="shared" si="463"/>
        <v/>
      </c>
      <c r="AO700" s="478" t="str">
        <f t="shared" si="464"/>
        <v/>
      </c>
      <c r="AP700" s="478" t="str">
        <f t="shared" si="465"/>
        <v/>
      </c>
      <c r="AQ700" s="478" t="str">
        <f t="shared" si="466"/>
        <v/>
      </c>
    </row>
    <row r="701" spans="1:43" ht="41.25" customHeight="1">
      <c r="A701" s="487" t="s">
        <v>774</v>
      </c>
      <c r="B701" s="446" t="s">
        <v>775</v>
      </c>
      <c r="C701" s="447"/>
      <c r="D701" s="437"/>
      <c r="E701" s="437"/>
      <c r="F701" s="588" t="e">
        <f t="shared" si="461"/>
        <v>#DIV/0!</v>
      </c>
      <c r="G701" s="438"/>
      <c r="H701" s="438"/>
      <c r="I701" s="480" t="e">
        <f t="shared" si="462"/>
        <v>#DIV/0!</v>
      </c>
      <c r="J701" s="581"/>
      <c r="K701" s="581"/>
      <c r="L701" s="437"/>
      <c r="M701" s="437"/>
      <c r="N701" s="481"/>
      <c r="O701" s="481"/>
      <c r="P701" s="481"/>
      <c r="Q701" s="481"/>
      <c r="R701" s="481"/>
      <c r="S701" s="481"/>
      <c r="T701" s="481"/>
      <c r="U701" s="481"/>
      <c r="V701" s="481"/>
      <c r="W701" s="481"/>
      <c r="X701" s="482"/>
      <c r="Y701" s="483"/>
      <c r="Z701" s="483"/>
      <c r="AA701" s="483"/>
      <c r="AB701" s="483"/>
      <c r="AC701" s="483"/>
      <c r="AD701" s="483"/>
      <c r="AE701" s="483"/>
      <c r="AF701" s="483"/>
      <c r="AG701" s="484"/>
      <c r="AH701" s="436">
        <f t="shared" si="469"/>
        <v>0</v>
      </c>
      <c r="AI701" s="494"/>
      <c r="AJ701" s="436"/>
      <c r="AK701" s="578" t="str">
        <f t="shared" si="428"/>
        <v/>
      </c>
      <c r="AL701" s="435" t="str">
        <f t="shared" si="429"/>
        <v/>
      </c>
      <c r="AM701" s="463">
        <f t="shared" si="430"/>
        <v>0</v>
      </c>
      <c r="AN701" s="463" t="str">
        <f t="shared" si="463"/>
        <v/>
      </c>
      <c r="AO701" s="478" t="str">
        <f t="shared" si="464"/>
        <v/>
      </c>
      <c r="AP701" s="478" t="str">
        <f t="shared" si="465"/>
        <v/>
      </c>
      <c r="AQ701" s="478" t="str">
        <f t="shared" si="466"/>
        <v/>
      </c>
    </row>
    <row r="702" spans="1:43" ht="41.25" customHeight="1">
      <c r="A702" s="525" t="s">
        <v>776</v>
      </c>
      <c r="B702" s="524" t="s">
        <v>2484</v>
      </c>
      <c r="C702" s="447"/>
      <c r="D702" s="587">
        <f>SUM(D703:D705)</f>
        <v>0</v>
      </c>
      <c r="E702" s="587">
        <f>SUM(E703:E705)</f>
        <v>0</v>
      </c>
      <c r="F702" s="588" t="e">
        <f t="shared" si="461"/>
        <v>#DIV/0!</v>
      </c>
      <c r="G702" s="589">
        <f t="shared" ref="G702:H702" si="470">SUM(G703:G705)</f>
        <v>0</v>
      </c>
      <c r="H702" s="589">
        <f t="shared" si="470"/>
        <v>0</v>
      </c>
      <c r="I702" s="480" t="e">
        <f t="shared" si="462"/>
        <v>#DIV/0!</v>
      </c>
      <c r="J702" s="774"/>
      <c r="K702" s="774"/>
      <c r="L702" s="479">
        <f t="shared" ref="L702:M702" si="471">SUM(L703:L705)</f>
        <v>0</v>
      </c>
      <c r="M702" s="479">
        <f t="shared" si="471"/>
        <v>0</v>
      </c>
      <c r="N702" s="481"/>
      <c r="O702" s="481"/>
      <c r="P702" s="481"/>
      <c r="Q702" s="481"/>
      <c r="R702" s="481"/>
      <c r="S702" s="481"/>
      <c r="T702" s="481"/>
      <c r="U702" s="481"/>
      <c r="V702" s="481"/>
      <c r="W702" s="481"/>
      <c r="X702" s="482"/>
      <c r="Y702" s="483"/>
      <c r="Z702" s="483"/>
      <c r="AA702" s="483"/>
      <c r="AB702" s="483"/>
      <c r="AC702" s="483"/>
      <c r="AD702" s="483"/>
      <c r="AE702" s="483"/>
      <c r="AF702" s="483"/>
      <c r="AG702" s="484"/>
      <c r="AH702" s="519">
        <f>SUM(AH703:AH705)</f>
        <v>0</v>
      </c>
      <c r="AI702" s="494"/>
      <c r="AJ702" s="436"/>
      <c r="AK702" s="578" t="str">
        <f t="shared" si="428"/>
        <v/>
      </c>
      <c r="AL702" s="435" t="str">
        <f t="shared" si="429"/>
        <v/>
      </c>
      <c r="AM702" s="463">
        <f t="shared" si="430"/>
        <v>0</v>
      </c>
      <c r="AN702" s="463" t="str">
        <f t="shared" si="463"/>
        <v/>
      </c>
      <c r="AO702" s="478" t="str">
        <f t="shared" si="464"/>
        <v/>
      </c>
      <c r="AP702" s="478" t="str">
        <f t="shared" si="465"/>
        <v/>
      </c>
      <c r="AQ702" s="478" t="str">
        <f t="shared" si="466"/>
        <v/>
      </c>
    </row>
    <row r="703" spans="1:43" ht="41.25" customHeight="1">
      <c r="A703" s="487" t="s">
        <v>2187</v>
      </c>
      <c r="B703" s="500" t="s">
        <v>1539</v>
      </c>
      <c r="C703" s="499"/>
      <c r="D703" s="437"/>
      <c r="E703" s="437"/>
      <c r="F703" s="588" t="e">
        <f t="shared" si="461"/>
        <v>#DIV/0!</v>
      </c>
      <c r="G703" s="438"/>
      <c r="H703" s="438"/>
      <c r="I703" s="480" t="e">
        <f t="shared" si="462"/>
        <v>#DIV/0!</v>
      </c>
      <c r="J703" s="581"/>
      <c r="K703" s="581"/>
      <c r="L703" s="437"/>
      <c r="M703" s="437"/>
      <c r="N703" s="481"/>
      <c r="O703" s="481"/>
      <c r="P703" s="481"/>
      <c r="Q703" s="481"/>
      <c r="R703" s="481"/>
      <c r="S703" s="481"/>
      <c r="T703" s="481"/>
      <c r="U703" s="481"/>
      <c r="V703" s="481"/>
      <c r="W703" s="481"/>
      <c r="X703" s="482"/>
      <c r="Y703" s="483"/>
      <c r="Z703" s="483"/>
      <c r="AA703" s="483"/>
      <c r="AB703" s="483"/>
      <c r="AC703" s="483"/>
      <c r="AD703" s="483"/>
      <c r="AE703" s="483"/>
      <c r="AF703" s="483"/>
      <c r="AG703" s="484"/>
      <c r="AH703" s="436">
        <f t="shared" ref="AH703:AH708" si="472">(L703*M703)/100000</f>
        <v>0</v>
      </c>
      <c r="AI703" s="494"/>
      <c r="AJ703" s="436"/>
      <c r="AK703" s="578" t="str">
        <f t="shared" si="428"/>
        <v/>
      </c>
      <c r="AL703" s="435" t="str">
        <f t="shared" si="429"/>
        <v/>
      </c>
      <c r="AM703" s="463">
        <f t="shared" si="430"/>
        <v>0</v>
      </c>
      <c r="AN703" s="463" t="str">
        <f t="shared" si="463"/>
        <v/>
      </c>
      <c r="AO703" s="478" t="str">
        <f t="shared" si="464"/>
        <v/>
      </c>
      <c r="AP703" s="478" t="str">
        <f t="shared" si="465"/>
        <v/>
      </c>
      <c r="AQ703" s="478" t="str">
        <f t="shared" si="466"/>
        <v/>
      </c>
    </row>
    <row r="704" spans="1:43" ht="41.25" customHeight="1">
      <c r="A704" s="487" t="s">
        <v>2188</v>
      </c>
      <c r="B704" s="446" t="s">
        <v>1540</v>
      </c>
      <c r="C704" s="447"/>
      <c r="D704" s="437"/>
      <c r="E704" s="437"/>
      <c r="F704" s="588" t="e">
        <f t="shared" si="461"/>
        <v>#DIV/0!</v>
      </c>
      <c r="G704" s="438"/>
      <c r="H704" s="438"/>
      <c r="I704" s="480" t="e">
        <f t="shared" si="462"/>
        <v>#DIV/0!</v>
      </c>
      <c r="J704" s="581"/>
      <c r="K704" s="581"/>
      <c r="L704" s="437"/>
      <c r="M704" s="437"/>
      <c r="N704" s="481"/>
      <c r="O704" s="481"/>
      <c r="P704" s="481"/>
      <c r="Q704" s="481"/>
      <c r="R704" s="481"/>
      <c r="S704" s="481"/>
      <c r="T704" s="481"/>
      <c r="U704" s="481"/>
      <c r="V704" s="481"/>
      <c r="W704" s="481"/>
      <c r="X704" s="482"/>
      <c r="Y704" s="483"/>
      <c r="Z704" s="483"/>
      <c r="AA704" s="483"/>
      <c r="AB704" s="483"/>
      <c r="AC704" s="483"/>
      <c r="AD704" s="483"/>
      <c r="AE704" s="483"/>
      <c r="AF704" s="483"/>
      <c r="AG704" s="484"/>
      <c r="AH704" s="436">
        <f t="shared" si="472"/>
        <v>0</v>
      </c>
      <c r="AI704" s="494"/>
      <c r="AJ704" s="436"/>
      <c r="AK704" s="578" t="str">
        <f t="shared" si="428"/>
        <v/>
      </c>
      <c r="AL704" s="435" t="str">
        <f t="shared" si="429"/>
        <v/>
      </c>
      <c r="AM704" s="463">
        <f t="shared" si="430"/>
        <v>0</v>
      </c>
      <c r="AN704" s="463" t="str">
        <f t="shared" si="463"/>
        <v/>
      </c>
      <c r="AO704" s="478" t="str">
        <f t="shared" si="464"/>
        <v/>
      </c>
      <c r="AP704" s="478" t="str">
        <f t="shared" si="465"/>
        <v/>
      </c>
      <c r="AQ704" s="478" t="str">
        <f t="shared" si="466"/>
        <v/>
      </c>
    </row>
    <row r="705" spans="1:43" ht="41.25" customHeight="1">
      <c r="A705" s="487" t="s">
        <v>2189</v>
      </c>
      <c r="B705" s="446" t="s">
        <v>2049</v>
      </c>
      <c r="C705" s="447"/>
      <c r="D705" s="437"/>
      <c r="E705" s="437"/>
      <c r="F705" s="588" t="e">
        <f t="shared" si="461"/>
        <v>#DIV/0!</v>
      </c>
      <c r="G705" s="438"/>
      <c r="H705" s="438"/>
      <c r="I705" s="480" t="e">
        <f t="shared" si="462"/>
        <v>#DIV/0!</v>
      </c>
      <c r="J705" s="581"/>
      <c r="K705" s="581"/>
      <c r="L705" s="437"/>
      <c r="M705" s="437"/>
      <c r="N705" s="481"/>
      <c r="O705" s="481"/>
      <c r="P705" s="481"/>
      <c r="Q705" s="481"/>
      <c r="R705" s="481"/>
      <c r="S705" s="481"/>
      <c r="T705" s="481"/>
      <c r="U705" s="481"/>
      <c r="V705" s="481"/>
      <c r="W705" s="481"/>
      <c r="X705" s="482"/>
      <c r="Y705" s="483"/>
      <c r="Z705" s="483"/>
      <c r="AA705" s="483"/>
      <c r="AB705" s="483"/>
      <c r="AC705" s="483"/>
      <c r="AD705" s="483"/>
      <c r="AE705" s="483"/>
      <c r="AF705" s="483"/>
      <c r="AG705" s="484"/>
      <c r="AH705" s="436">
        <f t="shared" si="472"/>
        <v>0</v>
      </c>
      <c r="AI705" s="494"/>
      <c r="AJ705" s="436"/>
      <c r="AK705" s="578" t="str">
        <f t="shared" si="428"/>
        <v/>
      </c>
      <c r="AL705" s="435" t="str">
        <f t="shared" si="429"/>
        <v/>
      </c>
      <c r="AM705" s="463">
        <f t="shared" si="430"/>
        <v>0</v>
      </c>
      <c r="AN705" s="463" t="str">
        <f t="shared" si="463"/>
        <v/>
      </c>
      <c r="AO705" s="478" t="str">
        <f t="shared" si="464"/>
        <v/>
      </c>
      <c r="AP705" s="478" t="str">
        <f t="shared" si="465"/>
        <v/>
      </c>
      <c r="AQ705" s="478" t="str">
        <f t="shared" si="466"/>
        <v/>
      </c>
    </row>
    <row r="706" spans="1:43" ht="41.25" customHeight="1">
      <c r="A706" s="487" t="s">
        <v>778</v>
      </c>
      <c r="B706" s="446" t="s">
        <v>779</v>
      </c>
      <c r="C706" s="447"/>
      <c r="D706" s="437"/>
      <c r="E706" s="437"/>
      <c r="F706" s="588" t="e">
        <f t="shared" si="461"/>
        <v>#DIV/0!</v>
      </c>
      <c r="G706" s="438"/>
      <c r="H706" s="438"/>
      <c r="I706" s="480" t="e">
        <f t="shared" si="462"/>
        <v>#DIV/0!</v>
      </c>
      <c r="J706" s="581"/>
      <c r="K706" s="581"/>
      <c r="L706" s="437"/>
      <c r="M706" s="437"/>
      <c r="N706" s="481"/>
      <c r="O706" s="481"/>
      <c r="P706" s="481"/>
      <c r="Q706" s="481"/>
      <c r="R706" s="481"/>
      <c r="S706" s="481"/>
      <c r="T706" s="481"/>
      <c r="U706" s="481"/>
      <c r="V706" s="481"/>
      <c r="W706" s="481"/>
      <c r="X706" s="482"/>
      <c r="Y706" s="483"/>
      <c r="Z706" s="483"/>
      <c r="AA706" s="483"/>
      <c r="AB706" s="483"/>
      <c r="AC706" s="483"/>
      <c r="AD706" s="483"/>
      <c r="AE706" s="483"/>
      <c r="AF706" s="483"/>
      <c r="AG706" s="484"/>
      <c r="AH706" s="436">
        <f t="shared" si="472"/>
        <v>0</v>
      </c>
      <c r="AI706" s="477"/>
      <c r="AJ706" s="436"/>
      <c r="AK706" s="578" t="str">
        <f t="shared" si="428"/>
        <v/>
      </c>
      <c r="AL706" s="435" t="str">
        <f t="shared" si="429"/>
        <v/>
      </c>
      <c r="AM706" s="463">
        <f t="shared" si="430"/>
        <v>0</v>
      </c>
      <c r="AN706" s="463" t="str">
        <f t="shared" si="463"/>
        <v/>
      </c>
      <c r="AO706" s="478" t="str">
        <f t="shared" si="464"/>
        <v/>
      </c>
      <c r="AP706" s="478" t="str">
        <f t="shared" si="465"/>
        <v/>
      </c>
      <c r="AQ706" s="478" t="str">
        <f t="shared" si="466"/>
        <v/>
      </c>
    </row>
    <row r="707" spans="1:43" ht="41.25" customHeight="1">
      <c r="A707" s="487" t="s">
        <v>780</v>
      </c>
      <c r="B707" s="446" t="s">
        <v>781</v>
      </c>
      <c r="C707" s="447"/>
      <c r="D707" s="437"/>
      <c r="E707" s="437"/>
      <c r="F707" s="588" t="e">
        <f t="shared" si="461"/>
        <v>#DIV/0!</v>
      </c>
      <c r="G707" s="438"/>
      <c r="H707" s="438"/>
      <c r="I707" s="480" t="e">
        <f t="shared" si="462"/>
        <v>#DIV/0!</v>
      </c>
      <c r="J707" s="581"/>
      <c r="K707" s="581"/>
      <c r="L707" s="437"/>
      <c r="M707" s="437"/>
      <c r="N707" s="481"/>
      <c r="O707" s="481"/>
      <c r="P707" s="481"/>
      <c r="Q707" s="481"/>
      <c r="R707" s="481"/>
      <c r="S707" s="481"/>
      <c r="T707" s="481"/>
      <c r="U707" s="481"/>
      <c r="V707" s="481"/>
      <c r="W707" s="481"/>
      <c r="X707" s="482"/>
      <c r="Y707" s="483"/>
      <c r="Z707" s="483"/>
      <c r="AA707" s="483"/>
      <c r="AB707" s="483"/>
      <c r="AC707" s="483"/>
      <c r="AD707" s="483"/>
      <c r="AE707" s="483"/>
      <c r="AF707" s="483"/>
      <c r="AG707" s="484"/>
      <c r="AH707" s="436">
        <f t="shared" si="472"/>
        <v>0</v>
      </c>
      <c r="AI707" s="563"/>
      <c r="AJ707" s="436"/>
      <c r="AK707" s="578" t="str">
        <f t="shared" si="428"/>
        <v/>
      </c>
      <c r="AL707" s="435" t="str">
        <f t="shared" si="429"/>
        <v/>
      </c>
      <c r="AM707" s="463">
        <f t="shared" si="430"/>
        <v>0</v>
      </c>
      <c r="AN707" s="463" t="str">
        <f t="shared" si="463"/>
        <v/>
      </c>
      <c r="AO707" s="478" t="str">
        <f t="shared" si="464"/>
        <v/>
      </c>
      <c r="AP707" s="478" t="str">
        <f t="shared" si="465"/>
        <v/>
      </c>
      <c r="AQ707" s="478" t="str">
        <f t="shared" si="466"/>
        <v/>
      </c>
    </row>
    <row r="708" spans="1:43" ht="41.25" customHeight="1">
      <c r="A708" s="487" t="s">
        <v>782</v>
      </c>
      <c r="B708" s="446" t="s">
        <v>783</v>
      </c>
      <c r="C708" s="447"/>
      <c r="D708" s="437"/>
      <c r="E708" s="437"/>
      <c r="F708" s="588" t="e">
        <f t="shared" si="461"/>
        <v>#DIV/0!</v>
      </c>
      <c r="G708" s="438"/>
      <c r="H708" s="438"/>
      <c r="I708" s="480" t="e">
        <f t="shared" si="462"/>
        <v>#DIV/0!</v>
      </c>
      <c r="J708" s="581"/>
      <c r="K708" s="581"/>
      <c r="L708" s="437"/>
      <c r="M708" s="437"/>
      <c r="N708" s="481"/>
      <c r="O708" s="481"/>
      <c r="P708" s="481"/>
      <c r="Q708" s="481"/>
      <c r="R708" s="481"/>
      <c r="S708" s="481"/>
      <c r="T708" s="481"/>
      <c r="U708" s="481"/>
      <c r="V708" s="481"/>
      <c r="W708" s="481"/>
      <c r="X708" s="482"/>
      <c r="Y708" s="483"/>
      <c r="Z708" s="483"/>
      <c r="AA708" s="483"/>
      <c r="AB708" s="483"/>
      <c r="AC708" s="483"/>
      <c r="AD708" s="483"/>
      <c r="AE708" s="483"/>
      <c r="AF708" s="483"/>
      <c r="AG708" s="484"/>
      <c r="AH708" s="436">
        <f t="shared" si="472"/>
        <v>0</v>
      </c>
      <c r="AJ708" s="436"/>
      <c r="AK708" s="578" t="str">
        <f t="shared" si="428"/>
        <v/>
      </c>
      <c r="AL708" s="435" t="str">
        <f t="shared" si="429"/>
        <v/>
      </c>
      <c r="AM708" s="463">
        <f t="shared" si="430"/>
        <v>0</v>
      </c>
      <c r="AN708" s="463" t="str">
        <f t="shared" si="463"/>
        <v/>
      </c>
      <c r="AO708" s="478" t="str">
        <f t="shared" si="464"/>
        <v/>
      </c>
      <c r="AP708" s="478" t="str">
        <f t="shared" si="465"/>
        <v/>
      </c>
      <c r="AQ708" s="478" t="str">
        <f t="shared" si="466"/>
        <v/>
      </c>
    </row>
    <row r="709" spans="1:43" ht="41.25" customHeight="1">
      <c r="A709" s="525" t="s">
        <v>784</v>
      </c>
      <c r="B709" s="524" t="s">
        <v>785</v>
      </c>
      <c r="C709" s="447"/>
      <c r="D709" s="587">
        <f>SUM(D710:D715)</f>
        <v>0</v>
      </c>
      <c r="E709" s="587">
        <f>SUM(E710:E715)</f>
        <v>0</v>
      </c>
      <c r="F709" s="588" t="e">
        <f t="shared" si="461"/>
        <v>#DIV/0!</v>
      </c>
      <c r="G709" s="589">
        <f t="shared" ref="G709:H709" si="473">SUM(G710:G715)</f>
        <v>0</v>
      </c>
      <c r="H709" s="589">
        <f t="shared" si="473"/>
        <v>0</v>
      </c>
      <c r="I709" s="480" t="e">
        <f t="shared" si="462"/>
        <v>#DIV/0!</v>
      </c>
      <c r="J709" s="774"/>
      <c r="K709" s="774"/>
      <c r="L709" s="479">
        <f t="shared" ref="L709:M709" si="474">SUM(L710:L715)</f>
        <v>0</v>
      </c>
      <c r="M709" s="479">
        <f t="shared" si="474"/>
        <v>0</v>
      </c>
      <c r="N709" s="481"/>
      <c r="O709" s="481"/>
      <c r="P709" s="481"/>
      <c r="Q709" s="481"/>
      <c r="R709" s="481"/>
      <c r="S709" s="481"/>
      <c r="T709" s="481"/>
      <c r="U709" s="481"/>
      <c r="V709" s="481"/>
      <c r="W709" s="481"/>
      <c r="X709" s="482"/>
      <c r="Y709" s="483"/>
      <c r="Z709" s="483"/>
      <c r="AA709" s="483"/>
      <c r="AB709" s="483"/>
      <c r="AC709" s="483"/>
      <c r="AD709" s="483"/>
      <c r="AE709" s="483"/>
      <c r="AF709" s="483"/>
      <c r="AG709" s="484"/>
      <c r="AH709" s="519">
        <f>SUM(AH710:AH715)</f>
        <v>0</v>
      </c>
      <c r="AJ709" s="436"/>
      <c r="AK709" s="578" t="str">
        <f t="shared" si="428"/>
        <v/>
      </c>
      <c r="AL709" s="435" t="str">
        <f t="shared" si="429"/>
        <v/>
      </c>
      <c r="AM709" s="463">
        <f t="shared" si="430"/>
        <v>0</v>
      </c>
      <c r="AN709" s="463" t="str">
        <f t="shared" si="463"/>
        <v/>
      </c>
      <c r="AO709" s="478" t="str">
        <f t="shared" si="464"/>
        <v/>
      </c>
      <c r="AP709" s="478" t="str">
        <f t="shared" si="465"/>
        <v/>
      </c>
      <c r="AQ709" s="478" t="str">
        <f t="shared" si="466"/>
        <v/>
      </c>
    </row>
    <row r="710" spans="1:43" ht="41.25" customHeight="1">
      <c r="A710" s="487" t="s">
        <v>786</v>
      </c>
      <c r="B710" s="446" t="s">
        <v>1490</v>
      </c>
      <c r="C710" s="447"/>
      <c r="D710" s="437"/>
      <c r="E710" s="437"/>
      <c r="F710" s="588" t="e">
        <f t="shared" si="461"/>
        <v>#DIV/0!</v>
      </c>
      <c r="G710" s="438"/>
      <c r="H710" s="438"/>
      <c r="I710" s="480" t="e">
        <f t="shared" si="462"/>
        <v>#DIV/0!</v>
      </c>
      <c r="J710" s="581"/>
      <c r="K710" s="581"/>
      <c r="L710" s="437"/>
      <c r="M710" s="437"/>
      <c r="N710" s="481"/>
      <c r="O710" s="481"/>
      <c r="P710" s="481"/>
      <c r="Q710" s="481"/>
      <c r="R710" s="481"/>
      <c r="S710" s="481"/>
      <c r="T710" s="481"/>
      <c r="U710" s="481"/>
      <c r="V710" s="481"/>
      <c r="W710" s="481"/>
      <c r="X710" s="482"/>
      <c r="Y710" s="483"/>
      <c r="Z710" s="483"/>
      <c r="AA710" s="483"/>
      <c r="AB710" s="483"/>
      <c r="AC710" s="483"/>
      <c r="AD710" s="483"/>
      <c r="AE710" s="483"/>
      <c r="AF710" s="483"/>
      <c r="AG710" s="484"/>
      <c r="AH710" s="436">
        <f t="shared" ref="AH710:AH717" si="475">(L710*M710)/100000</f>
        <v>0</v>
      </c>
      <c r="AJ710" s="436"/>
      <c r="AK710" s="578" t="str">
        <f t="shared" si="428"/>
        <v/>
      </c>
      <c r="AL710" s="435" t="str">
        <f t="shared" si="429"/>
        <v/>
      </c>
      <c r="AM710" s="463">
        <f t="shared" si="430"/>
        <v>0</v>
      </c>
      <c r="AN710" s="463" t="str">
        <f t="shared" si="463"/>
        <v/>
      </c>
      <c r="AO710" s="478" t="str">
        <f t="shared" si="464"/>
        <v/>
      </c>
      <c r="AP710" s="478" t="str">
        <f t="shared" si="465"/>
        <v/>
      </c>
      <c r="AQ710" s="478" t="str">
        <f t="shared" si="466"/>
        <v/>
      </c>
    </row>
    <row r="711" spans="1:43" ht="41.25" customHeight="1">
      <c r="A711" s="487" t="s">
        <v>2190</v>
      </c>
      <c r="B711" s="446" t="s">
        <v>1387</v>
      </c>
      <c r="C711" s="447"/>
      <c r="D711" s="437"/>
      <c r="E711" s="437"/>
      <c r="F711" s="588" t="e">
        <f t="shared" si="461"/>
        <v>#DIV/0!</v>
      </c>
      <c r="G711" s="438"/>
      <c r="H711" s="438"/>
      <c r="I711" s="480" t="e">
        <f t="shared" si="462"/>
        <v>#DIV/0!</v>
      </c>
      <c r="J711" s="581"/>
      <c r="K711" s="581"/>
      <c r="L711" s="437"/>
      <c r="M711" s="437"/>
      <c r="N711" s="481"/>
      <c r="O711" s="481"/>
      <c r="P711" s="481"/>
      <c r="Q711" s="481"/>
      <c r="R711" s="481"/>
      <c r="S711" s="481"/>
      <c r="T711" s="481"/>
      <c r="U711" s="481"/>
      <c r="V711" s="481"/>
      <c r="W711" s="481"/>
      <c r="X711" s="482"/>
      <c r="Y711" s="483"/>
      <c r="Z711" s="483"/>
      <c r="AA711" s="483"/>
      <c r="AB711" s="483"/>
      <c r="AC711" s="483"/>
      <c r="AD711" s="483"/>
      <c r="AE711" s="483"/>
      <c r="AF711" s="483"/>
      <c r="AG711" s="484"/>
      <c r="AH711" s="436">
        <f t="shared" si="475"/>
        <v>0</v>
      </c>
      <c r="AJ711" s="436"/>
      <c r="AK711" s="578" t="str">
        <f t="shared" si="428"/>
        <v/>
      </c>
      <c r="AL711" s="435" t="str">
        <f t="shared" si="429"/>
        <v/>
      </c>
      <c r="AM711" s="463">
        <f t="shared" si="430"/>
        <v>0</v>
      </c>
      <c r="AN711" s="463" t="str">
        <f t="shared" si="463"/>
        <v/>
      </c>
      <c r="AO711" s="478" t="str">
        <f t="shared" si="464"/>
        <v/>
      </c>
      <c r="AP711" s="478" t="str">
        <f t="shared" si="465"/>
        <v/>
      </c>
      <c r="AQ711" s="478" t="str">
        <f t="shared" si="466"/>
        <v/>
      </c>
    </row>
    <row r="712" spans="1:43" ht="41.25" customHeight="1">
      <c r="A712" s="487" t="s">
        <v>2191</v>
      </c>
      <c r="B712" s="446" t="s">
        <v>1388</v>
      </c>
      <c r="C712" s="447"/>
      <c r="D712" s="437"/>
      <c r="E712" s="437"/>
      <c r="F712" s="588" t="e">
        <f t="shared" si="461"/>
        <v>#DIV/0!</v>
      </c>
      <c r="G712" s="438"/>
      <c r="H712" s="438"/>
      <c r="I712" s="480" t="e">
        <f t="shared" si="462"/>
        <v>#DIV/0!</v>
      </c>
      <c r="J712" s="581"/>
      <c r="K712" s="581"/>
      <c r="L712" s="437"/>
      <c r="M712" s="437"/>
      <c r="N712" s="481"/>
      <c r="O712" s="481"/>
      <c r="P712" s="481"/>
      <c r="Q712" s="481"/>
      <c r="R712" s="481"/>
      <c r="S712" s="481"/>
      <c r="T712" s="481"/>
      <c r="U712" s="481"/>
      <c r="V712" s="481"/>
      <c r="W712" s="481"/>
      <c r="X712" s="482"/>
      <c r="Y712" s="483"/>
      <c r="Z712" s="483"/>
      <c r="AA712" s="483"/>
      <c r="AB712" s="483"/>
      <c r="AC712" s="483"/>
      <c r="AD712" s="483"/>
      <c r="AE712" s="483"/>
      <c r="AF712" s="483"/>
      <c r="AG712" s="484"/>
      <c r="AH712" s="436">
        <f t="shared" si="475"/>
        <v>0</v>
      </c>
      <c r="AJ712" s="436"/>
      <c r="AK712" s="578" t="str">
        <f t="shared" si="428"/>
        <v/>
      </c>
      <c r="AL712" s="435" t="str">
        <f t="shared" si="429"/>
        <v/>
      </c>
      <c r="AM712" s="463">
        <f t="shared" si="430"/>
        <v>0</v>
      </c>
      <c r="AN712" s="463" t="str">
        <f t="shared" si="463"/>
        <v/>
      </c>
      <c r="AO712" s="478" t="str">
        <f t="shared" si="464"/>
        <v/>
      </c>
      <c r="AP712" s="478" t="str">
        <f t="shared" si="465"/>
        <v/>
      </c>
      <c r="AQ712" s="478" t="str">
        <f t="shared" si="466"/>
        <v/>
      </c>
    </row>
    <row r="713" spans="1:43" ht="41.25" customHeight="1">
      <c r="A713" s="487" t="s">
        <v>2192</v>
      </c>
      <c r="B713" s="446" t="s">
        <v>1389</v>
      </c>
      <c r="C713" s="447"/>
      <c r="D713" s="437"/>
      <c r="E713" s="437"/>
      <c r="F713" s="588" t="e">
        <f t="shared" si="461"/>
        <v>#DIV/0!</v>
      </c>
      <c r="G713" s="438"/>
      <c r="H713" s="438"/>
      <c r="I713" s="480" t="e">
        <f t="shared" si="462"/>
        <v>#DIV/0!</v>
      </c>
      <c r="J713" s="581"/>
      <c r="K713" s="581"/>
      <c r="L713" s="437"/>
      <c r="M713" s="437"/>
      <c r="N713" s="481"/>
      <c r="O713" s="481"/>
      <c r="P713" s="481"/>
      <c r="Q713" s="481"/>
      <c r="R713" s="481"/>
      <c r="S713" s="481"/>
      <c r="T713" s="481"/>
      <c r="U713" s="481"/>
      <c r="V713" s="481"/>
      <c r="W713" s="481"/>
      <c r="X713" s="482"/>
      <c r="Y713" s="483"/>
      <c r="Z713" s="483"/>
      <c r="AA713" s="483"/>
      <c r="AB713" s="483"/>
      <c r="AC713" s="483"/>
      <c r="AD713" s="483"/>
      <c r="AE713" s="483"/>
      <c r="AF713" s="483"/>
      <c r="AG713" s="484"/>
      <c r="AH713" s="436">
        <f t="shared" si="475"/>
        <v>0</v>
      </c>
      <c r="AJ713" s="436"/>
      <c r="AK713" s="578" t="str">
        <f t="shared" si="428"/>
        <v/>
      </c>
      <c r="AL713" s="435" t="str">
        <f t="shared" si="429"/>
        <v/>
      </c>
      <c r="AM713" s="463">
        <f t="shared" si="430"/>
        <v>0</v>
      </c>
      <c r="AN713" s="463" t="str">
        <f t="shared" si="463"/>
        <v/>
      </c>
      <c r="AO713" s="478" t="str">
        <f t="shared" si="464"/>
        <v/>
      </c>
      <c r="AP713" s="478" t="str">
        <f t="shared" si="465"/>
        <v/>
      </c>
      <c r="AQ713" s="478" t="str">
        <f t="shared" si="466"/>
        <v/>
      </c>
    </row>
    <row r="714" spans="1:43" ht="41.25" customHeight="1">
      <c r="A714" s="487" t="s">
        <v>2193</v>
      </c>
      <c r="B714" s="446" t="s">
        <v>1396</v>
      </c>
      <c r="C714" s="447"/>
      <c r="D714" s="437"/>
      <c r="E714" s="437"/>
      <c r="F714" s="588" t="e">
        <f t="shared" si="461"/>
        <v>#DIV/0!</v>
      </c>
      <c r="G714" s="438"/>
      <c r="H714" s="438"/>
      <c r="I714" s="480" t="e">
        <f t="shared" si="462"/>
        <v>#DIV/0!</v>
      </c>
      <c r="J714" s="581"/>
      <c r="K714" s="581"/>
      <c r="L714" s="437"/>
      <c r="M714" s="437"/>
      <c r="N714" s="481"/>
      <c r="O714" s="481"/>
      <c r="P714" s="481"/>
      <c r="Q714" s="481"/>
      <c r="R714" s="481"/>
      <c r="S714" s="481"/>
      <c r="T714" s="481"/>
      <c r="U714" s="481"/>
      <c r="V714" s="481"/>
      <c r="W714" s="481"/>
      <c r="X714" s="482"/>
      <c r="Y714" s="483"/>
      <c r="Z714" s="483"/>
      <c r="AA714" s="483"/>
      <c r="AB714" s="483"/>
      <c r="AC714" s="483"/>
      <c r="AD714" s="483"/>
      <c r="AE714" s="483"/>
      <c r="AF714" s="483"/>
      <c r="AG714" s="484"/>
      <c r="AH714" s="436">
        <f t="shared" si="475"/>
        <v>0</v>
      </c>
      <c r="AJ714" s="436"/>
      <c r="AK714" s="578" t="str">
        <f t="shared" si="428"/>
        <v/>
      </c>
      <c r="AL714" s="435" t="str">
        <f t="shared" si="429"/>
        <v/>
      </c>
      <c r="AM714" s="463">
        <f t="shared" si="430"/>
        <v>0</v>
      </c>
      <c r="AN714" s="463" t="str">
        <f t="shared" si="463"/>
        <v/>
      </c>
      <c r="AO714" s="478" t="str">
        <f t="shared" si="464"/>
        <v/>
      </c>
      <c r="AP714" s="478" t="str">
        <f t="shared" si="465"/>
        <v/>
      </c>
      <c r="AQ714" s="478" t="str">
        <f t="shared" si="466"/>
        <v/>
      </c>
    </row>
    <row r="715" spans="1:43" ht="41.25" customHeight="1">
      <c r="A715" s="487" t="s">
        <v>2194</v>
      </c>
      <c r="B715" s="446" t="s">
        <v>1397</v>
      </c>
      <c r="C715" s="447"/>
      <c r="D715" s="437"/>
      <c r="E715" s="437"/>
      <c r="F715" s="588" t="e">
        <f t="shared" si="461"/>
        <v>#DIV/0!</v>
      </c>
      <c r="G715" s="438"/>
      <c r="H715" s="438"/>
      <c r="I715" s="480" t="e">
        <f t="shared" si="462"/>
        <v>#DIV/0!</v>
      </c>
      <c r="J715" s="581"/>
      <c r="K715" s="581"/>
      <c r="L715" s="437"/>
      <c r="M715" s="437"/>
      <c r="N715" s="481"/>
      <c r="O715" s="481"/>
      <c r="P715" s="481"/>
      <c r="Q715" s="481"/>
      <c r="R715" s="481"/>
      <c r="S715" s="481"/>
      <c r="T715" s="481"/>
      <c r="U715" s="481"/>
      <c r="V715" s="481"/>
      <c r="W715" s="481"/>
      <c r="X715" s="482"/>
      <c r="Y715" s="483"/>
      <c r="Z715" s="483"/>
      <c r="AA715" s="483"/>
      <c r="AB715" s="483"/>
      <c r="AC715" s="483"/>
      <c r="AD715" s="483"/>
      <c r="AE715" s="483"/>
      <c r="AF715" s="483"/>
      <c r="AG715" s="484"/>
      <c r="AH715" s="436">
        <f t="shared" si="475"/>
        <v>0</v>
      </c>
      <c r="AJ715" s="436"/>
      <c r="AK715" s="578" t="str">
        <f t="shared" ref="AK715:AK780" si="476">IF(OR(AO715="The proposed budget is more that 30% increase over FY 12-13 budget. Consider revising or provide explanation",AP715="Please check, there is a proposed budget but FY 12-13 expenditure is  &lt;30%", AP715="Please check, there is a proposed budget but FY 12-13 expenditure is  &lt;50%", AP715="Please check, there is a proposed budget but FY 12-13 expenditure is  &lt;60%",AQ715="New activity? If not kindly provide the details of the progress (physical and financial) for FY 2012-13"),1,"")</f>
        <v/>
      </c>
      <c r="AL715" s="435" t="str">
        <f t="shared" ref="AL715:AL780" si="477">IF(AND(G715&gt;=0.00000000001,H715&gt;=0.0000000000001),H715/G715*100,"")</f>
        <v/>
      </c>
      <c r="AM715" s="463">
        <f t="shared" ref="AM715:AM780" si="478">AH715-G715</f>
        <v>0</v>
      </c>
      <c r="AN715" s="463" t="str">
        <f t="shared" si="463"/>
        <v/>
      </c>
      <c r="AO715" s="478" t="str">
        <f t="shared" si="464"/>
        <v/>
      </c>
      <c r="AP715" s="478" t="str">
        <f t="shared" si="465"/>
        <v/>
      </c>
      <c r="AQ715" s="478" t="str">
        <f t="shared" si="466"/>
        <v/>
      </c>
    </row>
    <row r="716" spans="1:43" ht="41.25" customHeight="1">
      <c r="A716" s="487" t="s">
        <v>1758</v>
      </c>
      <c r="B716" s="446" t="s">
        <v>1384</v>
      </c>
      <c r="C716" s="447"/>
      <c r="D716" s="437"/>
      <c r="E716" s="437"/>
      <c r="F716" s="588" t="e">
        <f t="shared" si="417"/>
        <v>#DIV/0!</v>
      </c>
      <c r="G716" s="438"/>
      <c r="H716" s="438"/>
      <c r="I716" s="480" t="e">
        <f t="shared" si="419"/>
        <v>#DIV/0!</v>
      </c>
      <c r="J716" s="581"/>
      <c r="K716" s="581"/>
      <c r="L716" s="437"/>
      <c r="M716" s="437"/>
      <c r="N716" s="481"/>
      <c r="O716" s="481"/>
      <c r="P716" s="481"/>
      <c r="Q716" s="481"/>
      <c r="R716" s="481"/>
      <c r="S716" s="481"/>
      <c r="T716" s="481"/>
      <c r="U716" s="481"/>
      <c r="V716" s="481"/>
      <c r="W716" s="481"/>
      <c r="X716" s="482"/>
      <c r="Y716" s="483"/>
      <c r="Z716" s="483"/>
      <c r="AA716" s="483"/>
      <c r="AB716" s="483"/>
      <c r="AC716" s="483"/>
      <c r="AD716" s="483"/>
      <c r="AE716" s="483"/>
      <c r="AF716" s="483"/>
      <c r="AG716" s="484"/>
      <c r="AH716" s="436">
        <f t="shared" si="475"/>
        <v>0</v>
      </c>
      <c r="AI716" s="477"/>
      <c r="AJ716" s="436"/>
      <c r="AK716" s="578" t="str">
        <f t="shared" si="476"/>
        <v/>
      </c>
      <c r="AL716" s="435" t="str">
        <f t="shared" si="477"/>
        <v/>
      </c>
      <c r="AM716" s="463">
        <f t="shared" si="478"/>
        <v>0</v>
      </c>
      <c r="AN716" s="463" t="str">
        <f t="shared" si="463"/>
        <v/>
      </c>
      <c r="AO716" s="478" t="str">
        <f t="shared" si="464"/>
        <v/>
      </c>
      <c r="AP716" s="478" t="str">
        <f t="shared" si="465"/>
        <v/>
      </c>
      <c r="AQ716" s="478" t="str">
        <f t="shared" si="466"/>
        <v/>
      </c>
    </row>
    <row r="717" spans="1:43" ht="41.25" customHeight="1">
      <c r="A717" s="487" t="s">
        <v>2050</v>
      </c>
      <c r="B717" s="446" t="s">
        <v>1393</v>
      </c>
      <c r="C717" s="447"/>
      <c r="D717" s="437"/>
      <c r="E717" s="437"/>
      <c r="F717" s="588" t="e">
        <f t="shared" si="417"/>
        <v>#DIV/0!</v>
      </c>
      <c r="G717" s="438"/>
      <c r="H717" s="438"/>
      <c r="I717" s="480" t="e">
        <f t="shared" si="419"/>
        <v>#DIV/0!</v>
      </c>
      <c r="J717" s="581"/>
      <c r="K717" s="581"/>
      <c r="L717" s="437"/>
      <c r="M717" s="437"/>
      <c r="N717" s="481"/>
      <c r="O717" s="481"/>
      <c r="P717" s="481"/>
      <c r="Q717" s="481"/>
      <c r="R717" s="481"/>
      <c r="S717" s="481"/>
      <c r="T717" s="481"/>
      <c r="U717" s="481"/>
      <c r="V717" s="481"/>
      <c r="W717" s="481"/>
      <c r="X717" s="482"/>
      <c r="Y717" s="483"/>
      <c r="Z717" s="483"/>
      <c r="AA717" s="483"/>
      <c r="AB717" s="483"/>
      <c r="AC717" s="483"/>
      <c r="AD717" s="483"/>
      <c r="AE717" s="483"/>
      <c r="AF717" s="483"/>
      <c r="AG717" s="484"/>
      <c r="AH717" s="436">
        <f t="shared" si="475"/>
        <v>0</v>
      </c>
      <c r="AI717" s="477"/>
      <c r="AJ717" s="436"/>
      <c r="AK717" s="578" t="str">
        <f t="shared" si="476"/>
        <v/>
      </c>
      <c r="AL717" s="435" t="str">
        <f t="shared" si="477"/>
        <v/>
      </c>
      <c r="AM717" s="463">
        <f t="shared" si="478"/>
        <v>0</v>
      </c>
      <c r="AN717" s="463" t="str">
        <f t="shared" si="463"/>
        <v/>
      </c>
      <c r="AO717" s="478" t="str">
        <f t="shared" si="464"/>
        <v/>
      </c>
      <c r="AP717" s="478" t="str">
        <f t="shared" si="465"/>
        <v/>
      </c>
      <c r="AQ717" s="478" t="str">
        <f t="shared" si="466"/>
        <v/>
      </c>
    </row>
    <row r="718" spans="1:43" ht="32.25" customHeight="1">
      <c r="A718" s="530" t="s">
        <v>790</v>
      </c>
      <c r="B718" s="531" t="s">
        <v>791</v>
      </c>
      <c r="C718" s="448"/>
      <c r="D718" s="587">
        <f>SUM(D719:D723)</f>
        <v>0</v>
      </c>
      <c r="E718" s="587">
        <f>SUM(E719:E723)</f>
        <v>0</v>
      </c>
      <c r="F718" s="588" t="e">
        <f t="shared" ref="F718:F772" si="479">E718/D718*100</f>
        <v>#DIV/0!</v>
      </c>
      <c r="G718" s="589">
        <f t="shared" ref="G718:H718" si="480">SUM(G719:G723)</f>
        <v>0</v>
      </c>
      <c r="H718" s="589">
        <f t="shared" si="480"/>
        <v>0</v>
      </c>
      <c r="I718" s="480" t="e">
        <f t="shared" ref="I718:I772" si="481">H718/G718*100</f>
        <v>#DIV/0!</v>
      </c>
      <c r="J718" s="774"/>
      <c r="K718" s="774"/>
      <c r="L718" s="479">
        <f t="shared" ref="L718:M718" si="482">SUM(L719:L723)</f>
        <v>0</v>
      </c>
      <c r="M718" s="479">
        <f t="shared" si="482"/>
        <v>0</v>
      </c>
      <c r="N718" s="481"/>
      <c r="O718" s="481"/>
      <c r="P718" s="481"/>
      <c r="Q718" s="481"/>
      <c r="R718" s="481"/>
      <c r="S718" s="481"/>
      <c r="T718" s="481"/>
      <c r="U718" s="481"/>
      <c r="V718" s="481"/>
      <c r="W718" s="481"/>
      <c r="X718" s="482"/>
      <c r="Y718" s="483"/>
      <c r="Z718" s="483"/>
      <c r="AA718" s="483"/>
      <c r="AB718" s="483"/>
      <c r="AC718" s="483"/>
      <c r="AD718" s="483"/>
      <c r="AE718" s="483"/>
      <c r="AF718" s="483"/>
      <c r="AG718" s="484"/>
      <c r="AH718" s="519">
        <f>SUM(AH719:AH723)</f>
        <v>0</v>
      </c>
      <c r="AJ718" s="782" t="s">
        <v>2040</v>
      </c>
      <c r="AK718" s="578" t="str">
        <f t="shared" si="476"/>
        <v/>
      </c>
      <c r="AL718" s="435" t="str">
        <f t="shared" si="477"/>
        <v/>
      </c>
      <c r="AM718" s="463">
        <f t="shared" si="478"/>
        <v>0</v>
      </c>
      <c r="AN718" s="463" t="str">
        <f t="shared" si="463"/>
        <v/>
      </c>
      <c r="AO718" s="478" t="str">
        <f t="shared" si="464"/>
        <v/>
      </c>
      <c r="AP718" s="478" t="str">
        <f t="shared" si="465"/>
        <v/>
      </c>
      <c r="AQ718" s="478" t="str">
        <f t="shared" si="466"/>
        <v/>
      </c>
    </row>
    <row r="719" spans="1:43" ht="41.25" customHeight="1">
      <c r="A719" s="487" t="s">
        <v>792</v>
      </c>
      <c r="B719" s="446" t="s">
        <v>793</v>
      </c>
      <c r="C719" s="447"/>
      <c r="D719" s="437"/>
      <c r="E719" s="437"/>
      <c r="F719" s="437"/>
      <c r="G719" s="438"/>
      <c r="H719" s="438"/>
      <c r="I719" s="486"/>
      <c r="J719" s="486"/>
      <c r="K719" s="486"/>
      <c r="L719" s="437"/>
      <c r="M719" s="437"/>
      <c r="N719" s="481"/>
      <c r="O719" s="481"/>
      <c r="P719" s="481"/>
      <c r="Q719" s="481"/>
      <c r="R719" s="481"/>
      <c r="S719" s="481"/>
      <c r="T719" s="481"/>
      <c r="U719" s="481"/>
      <c r="V719" s="481"/>
      <c r="W719" s="481"/>
      <c r="X719" s="482"/>
      <c r="Y719" s="483"/>
      <c r="Z719" s="483"/>
      <c r="AA719" s="483"/>
      <c r="AB719" s="483"/>
      <c r="AC719" s="483"/>
      <c r="AD719" s="483"/>
      <c r="AE719" s="483"/>
      <c r="AF719" s="483"/>
      <c r="AG719" s="484"/>
      <c r="AH719" s="436">
        <f t="shared" ref="AH719:AH723" si="483">(L719*M719)/100000</f>
        <v>0</v>
      </c>
      <c r="AJ719" s="436"/>
      <c r="AK719" s="578" t="str">
        <f t="shared" si="476"/>
        <v/>
      </c>
      <c r="AL719" s="435" t="str">
        <f t="shared" si="477"/>
        <v/>
      </c>
      <c r="AM719" s="463">
        <f t="shared" si="478"/>
        <v>0</v>
      </c>
      <c r="AN719" s="463" t="str">
        <f t="shared" si="463"/>
        <v/>
      </c>
      <c r="AO719" s="478" t="str">
        <f t="shared" si="464"/>
        <v/>
      </c>
      <c r="AP719" s="478" t="str">
        <f t="shared" si="465"/>
        <v/>
      </c>
      <c r="AQ719" s="478" t="str">
        <f t="shared" si="466"/>
        <v/>
      </c>
    </row>
    <row r="720" spans="1:43" ht="41.25" customHeight="1">
      <c r="A720" s="487" t="s">
        <v>794</v>
      </c>
      <c r="B720" s="446" t="s">
        <v>744</v>
      </c>
      <c r="C720" s="447"/>
      <c r="D720" s="437"/>
      <c r="E720" s="437"/>
      <c r="F720" s="588" t="e">
        <f>E720/D720*100</f>
        <v>#DIV/0!</v>
      </c>
      <c r="G720" s="438"/>
      <c r="H720" s="438"/>
      <c r="I720" s="480" t="e">
        <f>H720/G720*100</f>
        <v>#DIV/0!</v>
      </c>
      <c r="J720" s="581"/>
      <c r="K720" s="581"/>
      <c r="L720" s="437"/>
      <c r="M720" s="437"/>
      <c r="N720" s="481"/>
      <c r="O720" s="481"/>
      <c r="P720" s="481"/>
      <c r="Q720" s="481"/>
      <c r="R720" s="481"/>
      <c r="S720" s="481"/>
      <c r="T720" s="481"/>
      <c r="U720" s="481"/>
      <c r="V720" s="481"/>
      <c r="W720" s="481"/>
      <c r="X720" s="482"/>
      <c r="Y720" s="483"/>
      <c r="Z720" s="483"/>
      <c r="AA720" s="483"/>
      <c r="AB720" s="483"/>
      <c r="AC720" s="483"/>
      <c r="AD720" s="483"/>
      <c r="AE720" s="483"/>
      <c r="AF720" s="483"/>
      <c r="AG720" s="484"/>
      <c r="AH720" s="436">
        <f t="shared" si="483"/>
        <v>0</v>
      </c>
      <c r="AJ720" s="436"/>
      <c r="AK720" s="578" t="str">
        <f t="shared" si="476"/>
        <v/>
      </c>
      <c r="AL720" s="435" t="str">
        <f t="shared" si="477"/>
        <v/>
      </c>
      <c r="AM720" s="463">
        <f t="shared" si="478"/>
        <v>0</v>
      </c>
      <c r="AN720" s="463" t="str">
        <f t="shared" si="463"/>
        <v/>
      </c>
      <c r="AO720" s="478" t="str">
        <f t="shared" si="464"/>
        <v/>
      </c>
      <c r="AP720" s="478" t="str">
        <f t="shared" si="465"/>
        <v/>
      </c>
      <c r="AQ720" s="478" t="str">
        <f t="shared" si="466"/>
        <v/>
      </c>
    </row>
    <row r="721" spans="1:43" ht="41.25" customHeight="1">
      <c r="A721" s="487" t="s">
        <v>795</v>
      </c>
      <c r="B721" s="446" t="s">
        <v>746</v>
      </c>
      <c r="C721" s="447"/>
      <c r="D721" s="437"/>
      <c r="E721" s="437"/>
      <c r="F721" s="588" t="e">
        <f>E721/D721*100</f>
        <v>#DIV/0!</v>
      </c>
      <c r="G721" s="438"/>
      <c r="H721" s="438"/>
      <c r="I721" s="480" t="e">
        <f>H721/G721*100</f>
        <v>#DIV/0!</v>
      </c>
      <c r="J721" s="581"/>
      <c r="K721" s="581"/>
      <c r="L721" s="437"/>
      <c r="M721" s="437"/>
      <c r="N721" s="481"/>
      <c r="O721" s="481"/>
      <c r="P721" s="481"/>
      <c r="Q721" s="481"/>
      <c r="R721" s="481"/>
      <c r="S721" s="481"/>
      <c r="T721" s="481"/>
      <c r="U721" s="481"/>
      <c r="V721" s="481"/>
      <c r="W721" s="481"/>
      <c r="X721" s="482"/>
      <c r="Y721" s="483"/>
      <c r="Z721" s="483"/>
      <c r="AA721" s="483"/>
      <c r="AB721" s="483"/>
      <c r="AC721" s="483"/>
      <c r="AD721" s="483"/>
      <c r="AE721" s="483"/>
      <c r="AF721" s="483"/>
      <c r="AG721" s="484"/>
      <c r="AH721" s="436">
        <f t="shared" si="483"/>
        <v>0</v>
      </c>
      <c r="AJ721" s="436"/>
      <c r="AK721" s="578" t="str">
        <f t="shared" si="476"/>
        <v/>
      </c>
      <c r="AL721" s="435" t="str">
        <f t="shared" si="477"/>
        <v/>
      </c>
      <c r="AM721" s="463">
        <f t="shared" si="478"/>
        <v>0</v>
      </c>
      <c r="AN721" s="463" t="str">
        <f t="shared" si="463"/>
        <v/>
      </c>
      <c r="AO721" s="478" t="str">
        <f t="shared" si="464"/>
        <v/>
      </c>
      <c r="AP721" s="478" t="str">
        <f t="shared" si="465"/>
        <v/>
      </c>
      <c r="AQ721" s="478" t="str">
        <f t="shared" si="466"/>
        <v/>
      </c>
    </row>
    <row r="722" spans="1:43" ht="41.25" customHeight="1">
      <c r="A722" s="487" t="s">
        <v>796</v>
      </c>
      <c r="B722" s="446" t="s">
        <v>797</v>
      </c>
      <c r="C722" s="447"/>
      <c r="D722" s="437"/>
      <c r="E722" s="437"/>
      <c r="F722" s="588" t="e">
        <f>E722/D722*100</f>
        <v>#DIV/0!</v>
      </c>
      <c r="G722" s="438"/>
      <c r="H722" s="438"/>
      <c r="I722" s="480" t="e">
        <f>H722/G722*100</f>
        <v>#DIV/0!</v>
      </c>
      <c r="J722" s="581"/>
      <c r="K722" s="581"/>
      <c r="L722" s="437"/>
      <c r="M722" s="437"/>
      <c r="N722" s="481"/>
      <c r="O722" s="481"/>
      <c r="P722" s="481"/>
      <c r="Q722" s="481"/>
      <c r="R722" s="481"/>
      <c r="S722" s="481"/>
      <c r="T722" s="481"/>
      <c r="U722" s="481"/>
      <c r="V722" s="481"/>
      <c r="W722" s="481"/>
      <c r="X722" s="482"/>
      <c r="Y722" s="483"/>
      <c r="Z722" s="483"/>
      <c r="AA722" s="483"/>
      <c r="AB722" s="483"/>
      <c r="AC722" s="483"/>
      <c r="AD722" s="483"/>
      <c r="AE722" s="483"/>
      <c r="AF722" s="483"/>
      <c r="AG722" s="484"/>
      <c r="AH722" s="436">
        <f t="shared" si="483"/>
        <v>0</v>
      </c>
      <c r="AJ722" s="436"/>
      <c r="AK722" s="578" t="str">
        <f t="shared" si="476"/>
        <v/>
      </c>
      <c r="AL722" s="435" t="str">
        <f t="shared" si="477"/>
        <v/>
      </c>
      <c r="AM722" s="463">
        <f t="shared" si="478"/>
        <v>0</v>
      </c>
      <c r="AN722" s="463" t="str">
        <f t="shared" si="463"/>
        <v/>
      </c>
      <c r="AO722" s="478" t="str">
        <f t="shared" si="464"/>
        <v/>
      </c>
      <c r="AP722" s="478" t="str">
        <f t="shared" si="465"/>
        <v/>
      </c>
      <c r="AQ722" s="478" t="str">
        <f t="shared" si="466"/>
        <v/>
      </c>
    </row>
    <row r="723" spans="1:43" ht="41.25" customHeight="1">
      <c r="A723" s="487" t="s">
        <v>1759</v>
      </c>
      <c r="B723" s="446" t="s">
        <v>1384</v>
      </c>
      <c r="C723" s="447"/>
      <c r="D723" s="437"/>
      <c r="E723" s="437"/>
      <c r="F723" s="588" t="e">
        <f t="shared" si="479"/>
        <v>#DIV/0!</v>
      </c>
      <c r="G723" s="438"/>
      <c r="H723" s="438"/>
      <c r="I723" s="480" t="e">
        <f t="shared" si="481"/>
        <v>#DIV/0!</v>
      </c>
      <c r="J723" s="581"/>
      <c r="K723" s="581"/>
      <c r="L723" s="437"/>
      <c r="M723" s="437"/>
      <c r="N723" s="481"/>
      <c r="O723" s="481"/>
      <c r="P723" s="481"/>
      <c r="Q723" s="481"/>
      <c r="R723" s="481"/>
      <c r="S723" s="481"/>
      <c r="T723" s="481"/>
      <c r="U723" s="481"/>
      <c r="V723" s="481"/>
      <c r="W723" s="481"/>
      <c r="X723" s="482"/>
      <c r="Y723" s="483"/>
      <c r="Z723" s="483"/>
      <c r="AA723" s="483"/>
      <c r="AB723" s="483"/>
      <c r="AC723" s="483"/>
      <c r="AD723" s="483"/>
      <c r="AE723" s="483"/>
      <c r="AF723" s="483"/>
      <c r="AG723" s="484"/>
      <c r="AH723" s="436">
        <f t="shared" si="483"/>
        <v>0</v>
      </c>
      <c r="AJ723" s="436"/>
      <c r="AK723" s="578" t="str">
        <f t="shared" si="476"/>
        <v/>
      </c>
      <c r="AL723" s="435" t="str">
        <f t="shared" si="477"/>
        <v/>
      </c>
      <c r="AM723" s="463">
        <f t="shared" si="478"/>
        <v>0</v>
      </c>
      <c r="AN723" s="463" t="str">
        <f t="shared" si="463"/>
        <v/>
      </c>
      <c r="AO723" s="478" t="str">
        <f t="shared" si="464"/>
        <v/>
      </c>
      <c r="AP723" s="478" t="str">
        <f t="shared" si="465"/>
        <v/>
      </c>
      <c r="AQ723" s="478" t="str">
        <f t="shared" si="466"/>
        <v/>
      </c>
    </row>
    <row r="724" spans="1:43" ht="41.25" customHeight="1">
      <c r="A724" s="530" t="s">
        <v>798</v>
      </c>
      <c r="B724" s="531" t="s">
        <v>1516</v>
      </c>
      <c r="C724" s="448"/>
      <c r="D724" s="587">
        <f>SUM(D725:D727)</f>
        <v>0</v>
      </c>
      <c r="E724" s="587">
        <f>SUM(E725:E727)</f>
        <v>0</v>
      </c>
      <c r="F724" s="588" t="e">
        <f t="shared" si="479"/>
        <v>#DIV/0!</v>
      </c>
      <c r="G724" s="589">
        <f t="shared" ref="G724:H724" si="484">SUM(G725:G727)</f>
        <v>0</v>
      </c>
      <c r="H724" s="589">
        <f t="shared" si="484"/>
        <v>0</v>
      </c>
      <c r="I724" s="480" t="e">
        <f t="shared" si="481"/>
        <v>#DIV/0!</v>
      </c>
      <c r="J724" s="774"/>
      <c r="K724" s="774"/>
      <c r="L724" s="479">
        <f t="shared" ref="L724:M724" si="485">SUM(L725:L727)</f>
        <v>0</v>
      </c>
      <c r="M724" s="479">
        <f t="shared" si="485"/>
        <v>0</v>
      </c>
      <c r="N724" s="481"/>
      <c r="O724" s="481"/>
      <c r="P724" s="481"/>
      <c r="Q724" s="481"/>
      <c r="R724" s="481"/>
      <c r="S724" s="481"/>
      <c r="T724" s="481"/>
      <c r="U724" s="481"/>
      <c r="V724" s="481"/>
      <c r="W724" s="481"/>
      <c r="X724" s="482"/>
      <c r="Y724" s="483"/>
      <c r="Z724" s="483"/>
      <c r="AA724" s="483"/>
      <c r="AB724" s="483"/>
      <c r="AC724" s="483"/>
      <c r="AD724" s="483"/>
      <c r="AE724" s="483"/>
      <c r="AF724" s="483"/>
      <c r="AG724" s="484"/>
      <c r="AH724" s="519">
        <f>SUM(AH725:AH727)</f>
        <v>0</v>
      </c>
      <c r="AJ724" s="436"/>
      <c r="AK724" s="578" t="str">
        <f t="shared" si="476"/>
        <v/>
      </c>
      <c r="AL724" s="435" t="str">
        <f t="shared" si="477"/>
        <v/>
      </c>
      <c r="AM724" s="463">
        <f t="shared" si="478"/>
        <v>0</v>
      </c>
      <c r="AN724" s="463" t="str">
        <f t="shared" si="463"/>
        <v/>
      </c>
      <c r="AO724" s="478" t="str">
        <f t="shared" si="464"/>
        <v/>
      </c>
      <c r="AP724" s="478" t="str">
        <f t="shared" si="465"/>
        <v/>
      </c>
      <c r="AQ724" s="478" t="str">
        <f t="shared" si="466"/>
        <v/>
      </c>
    </row>
    <row r="725" spans="1:43" ht="41.25" customHeight="1">
      <c r="A725" s="487" t="s">
        <v>1520</v>
      </c>
      <c r="B725" s="446" t="s">
        <v>1517</v>
      </c>
      <c r="C725" s="447"/>
      <c r="D725" s="437"/>
      <c r="E725" s="437"/>
      <c r="F725" s="588" t="e">
        <f t="shared" si="479"/>
        <v>#DIV/0!</v>
      </c>
      <c r="G725" s="438"/>
      <c r="H725" s="438"/>
      <c r="I725" s="480" t="e">
        <f t="shared" si="481"/>
        <v>#DIV/0!</v>
      </c>
      <c r="J725" s="581"/>
      <c r="K725" s="581"/>
      <c r="L725" s="437"/>
      <c r="M725" s="437"/>
      <c r="N725" s="481"/>
      <c r="O725" s="481"/>
      <c r="P725" s="481"/>
      <c r="Q725" s="481"/>
      <c r="R725" s="481"/>
      <c r="S725" s="481"/>
      <c r="T725" s="481"/>
      <c r="U725" s="481"/>
      <c r="V725" s="481"/>
      <c r="W725" s="481"/>
      <c r="X725" s="482"/>
      <c r="Y725" s="483"/>
      <c r="Z725" s="483"/>
      <c r="AA725" s="483"/>
      <c r="AB725" s="483"/>
      <c r="AC725" s="483"/>
      <c r="AD725" s="483"/>
      <c r="AE725" s="483"/>
      <c r="AF725" s="483"/>
      <c r="AG725" s="484"/>
      <c r="AH725" s="436">
        <f t="shared" ref="AH725:AH727" si="486">(L725*M725)/100000</f>
        <v>0</v>
      </c>
      <c r="AJ725" s="436"/>
      <c r="AK725" s="578" t="str">
        <f t="shared" si="476"/>
        <v/>
      </c>
      <c r="AL725" s="435" t="str">
        <f t="shared" si="477"/>
        <v/>
      </c>
      <c r="AM725" s="463">
        <f t="shared" si="478"/>
        <v>0</v>
      </c>
      <c r="AN725" s="463" t="str">
        <f t="shared" si="463"/>
        <v/>
      </c>
      <c r="AO725" s="478" t="str">
        <f t="shared" si="464"/>
        <v/>
      </c>
      <c r="AP725" s="478" t="str">
        <f t="shared" si="465"/>
        <v/>
      </c>
      <c r="AQ725" s="478" t="str">
        <f t="shared" si="466"/>
        <v/>
      </c>
    </row>
    <row r="726" spans="1:43" ht="41.25" customHeight="1">
      <c r="A726" s="487" t="s">
        <v>1521</v>
      </c>
      <c r="B726" s="446" t="s">
        <v>1519</v>
      </c>
      <c r="C726" s="447"/>
      <c r="D726" s="437"/>
      <c r="E726" s="437"/>
      <c r="F726" s="588" t="e">
        <f t="shared" si="479"/>
        <v>#DIV/0!</v>
      </c>
      <c r="G726" s="438"/>
      <c r="H726" s="438"/>
      <c r="I726" s="480" t="e">
        <f t="shared" si="481"/>
        <v>#DIV/0!</v>
      </c>
      <c r="J726" s="581"/>
      <c r="K726" s="581"/>
      <c r="L726" s="437"/>
      <c r="M726" s="437"/>
      <c r="N726" s="481"/>
      <c r="O726" s="481"/>
      <c r="P726" s="481"/>
      <c r="Q726" s="481"/>
      <c r="R726" s="481"/>
      <c r="S726" s="481"/>
      <c r="T726" s="481"/>
      <c r="U726" s="481"/>
      <c r="V726" s="481"/>
      <c r="W726" s="481"/>
      <c r="X726" s="482"/>
      <c r="Y726" s="483"/>
      <c r="Z726" s="483"/>
      <c r="AA726" s="483"/>
      <c r="AB726" s="483"/>
      <c r="AC726" s="483"/>
      <c r="AD726" s="483"/>
      <c r="AE726" s="483"/>
      <c r="AF726" s="483"/>
      <c r="AG726" s="484"/>
      <c r="AH726" s="436">
        <f t="shared" si="486"/>
        <v>0</v>
      </c>
      <c r="AJ726" s="436"/>
      <c r="AK726" s="578" t="str">
        <f t="shared" si="476"/>
        <v/>
      </c>
      <c r="AL726" s="435" t="str">
        <f t="shared" si="477"/>
        <v/>
      </c>
      <c r="AM726" s="463">
        <f t="shared" si="478"/>
        <v>0</v>
      </c>
      <c r="AN726" s="463" t="str">
        <f t="shared" si="463"/>
        <v/>
      </c>
      <c r="AO726" s="478" t="str">
        <f t="shared" si="464"/>
        <v/>
      </c>
      <c r="AP726" s="478" t="str">
        <f t="shared" si="465"/>
        <v/>
      </c>
      <c r="AQ726" s="478" t="str">
        <f t="shared" si="466"/>
        <v/>
      </c>
    </row>
    <row r="727" spans="1:43" ht="41.25" customHeight="1">
      <c r="A727" s="487" t="s">
        <v>1522</v>
      </c>
      <c r="B727" s="446" t="s">
        <v>1518</v>
      </c>
      <c r="C727" s="447"/>
      <c r="D727" s="437"/>
      <c r="E727" s="437"/>
      <c r="F727" s="588" t="e">
        <f t="shared" si="479"/>
        <v>#DIV/0!</v>
      </c>
      <c r="G727" s="438"/>
      <c r="H727" s="438"/>
      <c r="I727" s="480" t="e">
        <f t="shared" si="481"/>
        <v>#DIV/0!</v>
      </c>
      <c r="J727" s="581"/>
      <c r="K727" s="581"/>
      <c r="L727" s="437"/>
      <c r="M727" s="437"/>
      <c r="N727" s="481"/>
      <c r="O727" s="481"/>
      <c r="P727" s="481"/>
      <c r="Q727" s="481"/>
      <c r="R727" s="481"/>
      <c r="S727" s="481"/>
      <c r="T727" s="481"/>
      <c r="U727" s="481"/>
      <c r="V727" s="481"/>
      <c r="W727" s="481"/>
      <c r="X727" s="482"/>
      <c r="Y727" s="483"/>
      <c r="Z727" s="483"/>
      <c r="AA727" s="483"/>
      <c r="AB727" s="483"/>
      <c r="AC727" s="483"/>
      <c r="AD727" s="483"/>
      <c r="AE727" s="483"/>
      <c r="AF727" s="483"/>
      <c r="AG727" s="484"/>
      <c r="AH727" s="436">
        <f t="shared" si="486"/>
        <v>0</v>
      </c>
      <c r="AJ727" s="436"/>
      <c r="AK727" s="578" t="str">
        <f t="shared" si="476"/>
        <v/>
      </c>
      <c r="AL727" s="435" t="str">
        <f t="shared" si="477"/>
        <v/>
      </c>
      <c r="AM727" s="463">
        <f t="shared" si="478"/>
        <v>0</v>
      </c>
      <c r="AN727" s="463" t="str">
        <f t="shared" si="463"/>
        <v/>
      </c>
      <c r="AO727" s="478" t="str">
        <f t="shared" si="464"/>
        <v/>
      </c>
      <c r="AP727" s="478" t="str">
        <f t="shared" si="465"/>
        <v/>
      </c>
      <c r="AQ727" s="478" t="str">
        <f t="shared" si="466"/>
        <v/>
      </c>
    </row>
    <row r="728" spans="1:43" ht="41.25" customHeight="1">
      <c r="A728" s="530" t="s">
        <v>800</v>
      </c>
      <c r="B728" s="531" t="s">
        <v>801</v>
      </c>
      <c r="C728" s="448"/>
      <c r="D728" s="587">
        <f>SUM(D729:D731)</f>
        <v>0</v>
      </c>
      <c r="E728" s="587">
        <f>SUM(E729:E731)</f>
        <v>0</v>
      </c>
      <c r="F728" s="588" t="e">
        <f t="shared" si="479"/>
        <v>#DIV/0!</v>
      </c>
      <c r="G728" s="589">
        <f t="shared" ref="G728:H728" si="487">SUM(G729:G731)</f>
        <v>0</v>
      </c>
      <c r="H728" s="589">
        <f t="shared" si="487"/>
        <v>0</v>
      </c>
      <c r="I728" s="480" t="e">
        <f t="shared" si="481"/>
        <v>#DIV/0!</v>
      </c>
      <c r="J728" s="774"/>
      <c r="K728" s="774"/>
      <c r="L728" s="479">
        <f t="shared" ref="L728:M728" si="488">SUM(L729:L731)</f>
        <v>0</v>
      </c>
      <c r="M728" s="479">
        <f t="shared" si="488"/>
        <v>0</v>
      </c>
      <c r="N728" s="481"/>
      <c r="O728" s="481"/>
      <c r="P728" s="481"/>
      <c r="Q728" s="481"/>
      <c r="R728" s="481"/>
      <c r="S728" s="481"/>
      <c r="T728" s="481"/>
      <c r="U728" s="481"/>
      <c r="V728" s="481"/>
      <c r="W728" s="481"/>
      <c r="X728" s="482"/>
      <c r="Y728" s="483"/>
      <c r="Z728" s="483"/>
      <c r="AA728" s="483"/>
      <c r="AB728" s="483"/>
      <c r="AC728" s="483"/>
      <c r="AD728" s="483"/>
      <c r="AE728" s="483"/>
      <c r="AF728" s="483"/>
      <c r="AG728" s="484"/>
      <c r="AH728" s="519">
        <f>SUM(AH729:AH731)</f>
        <v>0</v>
      </c>
      <c r="AJ728" s="436"/>
      <c r="AK728" s="578" t="str">
        <f t="shared" si="476"/>
        <v/>
      </c>
      <c r="AL728" s="435" t="str">
        <f t="shared" si="477"/>
        <v/>
      </c>
      <c r="AM728" s="463">
        <f t="shared" si="478"/>
        <v>0</v>
      </c>
      <c r="AN728" s="463" t="str">
        <f t="shared" si="463"/>
        <v/>
      </c>
      <c r="AO728" s="478" t="str">
        <f t="shared" si="464"/>
        <v/>
      </c>
      <c r="AP728" s="478" t="str">
        <f t="shared" si="465"/>
        <v/>
      </c>
      <c r="AQ728" s="478" t="str">
        <f t="shared" si="466"/>
        <v/>
      </c>
    </row>
    <row r="729" spans="1:43" ht="41.25" customHeight="1">
      <c r="A729" s="487" t="s">
        <v>802</v>
      </c>
      <c r="B729" s="446" t="s">
        <v>803</v>
      </c>
      <c r="C729" s="447"/>
      <c r="D729" s="437"/>
      <c r="E729" s="437"/>
      <c r="F729" s="588" t="e">
        <f t="shared" si="479"/>
        <v>#DIV/0!</v>
      </c>
      <c r="G729" s="438"/>
      <c r="H729" s="438"/>
      <c r="I729" s="480" t="e">
        <f t="shared" si="481"/>
        <v>#DIV/0!</v>
      </c>
      <c r="J729" s="581"/>
      <c r="K729" s="581"/>
      <c r="L729" s="437"/>
      <c r="M729" s="437"/>
      <c r="N729" s="481"/>
      <c r="O729" s="481"/>
      <c r="P729" s="481"/>
      <c r="Q729" s="481"/>
      <c r="R729" s="481"/>
      <c r="S729" s="481"/>
      <c r="T729" s="481"/>
      <c r="U729" s="481"/>
      <c r="V729" s="481"/>
      <c r="W729" s="481"/>
      <c r="X729" s="482"/>
      <c r="Y729" s="483"/>
      <c r="Z729" s="483"/>
      <c r="AA729" s="483"/>
      <c r="AB729" s="483"/>
      <c r="AC729" s="483"/>
      <c r="AD729" s="483"/>
      <c r="AE729" s="483"/>
      <c r="AF729" s="483"/>
      <c r="AG729" s="484"/>
      <c r="AH729" s="436">
        <f t="shared" ref="AH729:AH730" si="489">(L729*M729)/100000</f>
        <v>0</v>
      </c>
      <c r="AJ729" s="436"/>
      <c r="AK729" s="578" t="str">
        <f t="shared" si="476"/>
        <v/>
      </c>
      <c r="AL729" s="435" t="str">
        <f t="shared" si="477"/>
        <v/>
      </c>
      <c r="AM729" s="463">
        <f t="shared" si="478"/>
        <v>0</v>
      </c>
      <c r="AN729" s="463" t="str">
        <f t="shared" si="463"/>
        <v/>
      </c>
      <c r="AO729" s="478" t="str">
        <f t="shared" si="464"/>
        <v/>
      </c>
      <c r="AP729" s="478" t="str">
        <f t="shared" si="465"/>
        <v/>
      </c>
      <c r="AQ729" s="478" t="str">
        <f t="shared" si="466"/>
        <v/>
      </c>
    </row>
    <row r="730" spans="1:43" ht="41.25" customHeight="1">
      <c r="A730" s="487" t="s">
        <v>804</v>
      </c>
      <c r="B730" s="446" t="s">
        <v>805</v>
      </c>
      <c r="C730" s="447"/>
      <c r="D730" s="437"/>
      <c r="E730" s="437"/>
      <c r="F730" s="588" t="e">
        <f t="shared" si="479"/>
        <v>#DIV/0!</v>
      </c>
      <c r="G730" s="438"/>
      <c r="H730" s="438"/>
      <c r="I730" s="480" t="e">
        <f t="shared" si="481"/>
        <v>#DIV/0!</v>
      </c>
      <c r="J730" s="581"/>
      <c r="K730" s="581"/>
      <c r="L730" s="437"/>
      <c r="M730" s="437"/>
      <c r="N730" s="481"/>
      <c r="O730" s="481"/>
      <c r="P730" s="481"/>
      <c r="Q730" s="481"/>
      <c r="R730" s="481"/>
      <c r="S730" s="481"/>
      <c r="T730" s="481"/>
      <c r="U730" s="481"/>
      <c r="V730" s="481"/>
      <c r="W730" s="481"/>
      <c r="X730" s="482"/>
      <c r="Y730" s="483"/>
      <c r="Z730" s="483"/>
      <c r="AA730" s="483"/>
      <c r="AB730" s="483"/>
      <c r="AC730" s="483"/>
      <c r="AD730" s="483"/>
      <c r="AE730" s="483"/>
      <c r="AF730" s="483"/>
      <c r="AG730" s="484"/>
      <c r="AH730" s="436">
        <f t="shared" si="489"/>
        <v>0</v>
      </c>
      <c r="AJ730" s="436"/>
      <c r="AK730" s="578" t="str">
        <f t="shared" si="476"/>
        <v/>
      </c>
      <c r="AL730" s="435" t="str">
        <f t="shared" si="477"/>
        <v/>
      </c>
      <c r="AM730" s="463">
        <f t="shared" si="478"/>
        <v>0</v>
      </c>
      <c r="AN730" s="463" t="str">
        <f t="shared" si="463"/>
        <v/>
      </c>
      <c r="AO730" s="478" t="str">
        <f t="shared" si="464"/>
        <v/>
      </c>
      <c r="AP730" s="478" t="str">
        <f t="shared" si="465"/>
        <v/>
      </c>
      <c r="AQ730" s="478" t="str">
        <f t="shared" si="466"/>
        <v/>
      </c>
    </row>
    <row r="731" spans="1:43" ht="41.25" customHeight="1">
      <c r="A731" s="525" t="s">
        <v>806</v>
      </c>
      <c r="B731" s="524" t="s">
        <v>759</v>
      </c>
      <c r="C731" s="447"/>
      <c r="D731" s="587">
        <f>SUM(D732:D736)</f>
        <v>0</v>
      </c>
      <c r="E731" s="587">
        <f>SUM(E732:E736)</f>
        <v>0</v>
      </c>
      <c r="F731" s="590" t="e">
        <f t="shared" si="479"/>
        <v>#DIV/0!</v>
      </c>
      <c r="G731" s="589">
        <f t="shared" ref="G731:H731" si="490">SUM(G732:G736)</f>
        <v>0</v>
      </c>
      <c r="H731" s="589">
        <f t="shared" si="490"/>
        <v>0</v>
      </c>
      <c r="I731" s="489" t="e">
        <f t="shared" si="481"/>
        <v>#DIV/0!</v>
      </c>
      <c r="J731" s="774"/>
      <c r="K731" s="774"/>
      <c r="L731" s="479">
        <f t="shared" ref="L731:M731" si="491">SUM(L732:L736)</f>
        <v>0</v>
      </c>
      <c r="M731" s="479">
        <f t="shared" si="491"/>
        <v>0</v>
      </c>
      <c r="N731" s="490"/>
      <c r="O731" s="490"/>
      <c r="P731" s="490"/>
      <c r="Q731" s="490"/>
      <c r="R731" s="490"/>
      <c r="S731" s="490"/>
      <c r="T731" s="490"/>
      <c r="U731" s="490"/>
      <c r="V731" s="490"/>
      <c r="W731" s="490"/>
      <c r="X731" s="491"/>
      <c r="Y731" s="492"/>
      <c r="Z731" s="492"/>
      <c r="AA731" s="492"/>
      <c r="AB731" s="492"/>
      <c r="AC731" s="492"/>
      <c r="AD731" s="492"/>
      <c r="AE731" s="492"/>
      <c r="AF731" s="492"/>
      <c r="AG731" s="493"/>
      <c r="AH731" s="519">
        <f>SUM(AH732:AH736)</f>
        <v>0</v>
      </c>
      <c r="AJ731" s="436"/>
      <c r="AK731" s="578" t="str">
        <f t="shared" si="476"/>
        <v/>
      </c>
      <c r="AL731" s="435" t="str">
        <f t="shared" si="477"/>
        <v/>
      </c>
      <c r="AM731" s="463">
        <f t="shared" si="478"/>
        <v>0</v>
      </c>
      <c r="AN731" s="463" t="str">
        <f t="shared" si="463"/>
        <v/>
      </c>
      <c r="AO731" s="478" t="str">
        <f t="shared" si="464"/>
        <v/>
      </c>
      <c r="AP731" s="478" t="str">
        <f t="shared" si="465"/>
        <v/>
      </c>
      <c r="AQ731" s="478" t="str">
        <f t="shared" si="466"/>
        <v/>
      </c>
    </row>
    <row r="732" spans="1:43" ht="41.25" customHeight="1">
      <c r="A732" s="487" t="s">
        <v>2287</v>
      </c>
      <c r="B732" s="457"/>
      <c r="C732" s="447"/>
      <c r="D732" s="437"/>
      <c r="E732" s="437"/>
      <c r="F732" s="588"/>
      <c r="G732" s="438"/>
      <c r="H732" s="438"/>
      <c r="I732" s="480"/>
      <c r="J732" s="581"/>
      <c r="K732" s="581"/>
      <c r="L732" s="437"/>
      <c r="M732" s="437"/>
      <c r="N732" s="481"/>
      <c r="O732" s="481"/>
      <c r="P732" s="481"/>
      <c r="Q732" s="481"/>
      <c r="R732" s="481"/>
      <c r="S732" s="481"/>
      <c r="T732" s="481"/>
      <c r="U732" s="481"/>
      <c r="V732" s="481"/>
      <c r="W732" s="481"/>
      <c r="X732" s="482"/>
      <c r="Y732" s="483"/>
      <c r="Z732" s="483"/>
      <c r="AA732" s="483"/>
      <c r="AB732" s="483"/>
      <c r="AC732" s="483"/>
      <c r="AD732" s="483"/>
      <c r="AE732" s="483"/>
      <c r="AF732" s="483"/>
      <c r="AG732" s="484"/>
      <c r="AH732" s="436">
        <f t="shared" ref="AH732:AH736" si="492">(L732*M732)/100000</f>
        <v>0</v>
      </c>
      <c r="AJ732" s="436"/>
      <c r="AK732" s="578" t="str">
        <f t="shared" si="476"/>
        <v/>
      </c>
      <c r="AL732" s="435" t="str">
        <f t="shared" si="477"/>
        <v/>
      </c>
      <c r="AM732" s="463">
        <f t="shared" si="478"/>
        <v>0</v>
      </c>
      <c r="AN732" s="463" t="str">
        <f t="shared" si="463"/>
        <v/>
      </c>
      <c r="AO732" s="478" t="str">
        <f t="shared" si="464"/>
        <v/>
      </c>
      <c r="AP732" s="478" t="str">
        <f t="shared" si="465"/>
        <v/>
      </c>
      <c r="AQ732" s="478" t="str">
        <f t="shared" si="466"/>
        <v/>
      </c>
    </row>
    <row r="733" spans="1:43" ht="41.25" customHeight="1">
      <c r="A733" s="487" t="s">
        <v>2288</v>
      </c>
      <c r="B733" s="457"/>
      <c r="C733" s="447"/>
      <c r="D733" s="437"/>
      <c r="E733" s="437"/>
      <c r="F733" s="588"/>
      <c r="G733" s="438"/>
      <c r="H733" s="438"/>
      <c r="I733" s="480"/>
      <c r="J733" s="581"/>
      <c r="K733" s="581"/>
      <c r="L733" s="437"/>
      <c r="M733" s="437"/>
      <c r="N733" s="481"/>
      <c r="O733" s="481"/>
      <c r="P733" s="481"/>
      <c r="Q733" s="481"/>
      <c r="R733" s="481"/>
      <c r="S733" s="481"/>
      <c r="T733" s="481"/>
      <c r="U733" s="481"/>
      <c r="V733" s="481"/>
      <c r="W733" s="481"/>
      <c r="X733" s="482"/>
      <c r="Y733" s="483"/>
      <c r="Z733" s="483"/>
      <c r="AA733" s="483"/>
      <c r="AB733" s="483"/>
      <c r="AC733" s="483"/>
      <c r="AD733" s="483"/>
      <c r="AE733" s="483"/>
      <c r="AF733" s="483"/>
      <c r="AG733" s="484"/>
      <c r="AH733" s="436">
        <f t="shared" si="492"/>
        <v>0</v>
      </c>
      <c r="AJ733" s="436"/>
      <c r="AK733" s="578" t="str">
        <f t="shared" si="476"/>
        <v/>
      </c>
      <c r="AL733" s="435" t="str">
        <f t="shared" si="477"/>
        <v/>
      </c>
      <c r="AM733" s="463">
        <f t="shared" si="478"/>
        <v>0</v>
      </c>
      <c r="AN733" s="463" t="str">
        <f t="shared" si="463"/>
        <v/>
      </c>
      <c r="AO733" s="478" t="str">
        <f t="shared" si="464"/>
        <v/>
      </c>
      <c r="AP733" s="478" t="str">
        <f t="shared" si="465"/>
        <v/>
      </c>
      <c r="AQ733" s="478" t="str">
        <f t="shared" si="466"/>
        <v/>
      </c>
    </row>
    <row r="734" spans="1:43" ht="41.25" customHeight="1">
      <c r="A734" s="487" t="s">
        <v>2289</v>
      </c>
      <c r="B734" s="457"/>
      <c r="C734" s="447"/>
      <c r="D734" s="437"/>
      <c r="E734" s="437"/>
      <c r="F734" s="588"/>
      <c r="G734" s="438"/>
      <c r="H734" s="438"/>
      <c r="I734" s="480"/>
      <c r="J734" s="581"/>
      <c r="K734" s="581"/>
      <c r="L734" s="437"/>
      <c r="M734" s="437"/>
      <c r="N734" s="481"/>
      <c r="O734" s="481"/>
      <c r="P734" s="481"/>
      <c r="Q734" s="481"/>
      <c r="R734" s="481"/>
      <c r="S734" s="481"/>
      <c r="T734" s="481"/>
      <c r="U734" s="481"/>
      <c r="V734" s="481"/>
      <c r="W734" s="481"/>
      <c r="X734" s="482"/>
      <c r="Y734" s="483"/>
      <c r="Z734" s="483"/>
      <c r="AA734" s="483"/>
      <c r="AB734" s="483"/>
      <c r="AC734" s="483"/>
      <c r="AD734" s="483"/>
      <c r="AE734" s="483"/>
      <c r="AF734" s="483"/>
      <c r="AG734" s="484"/>
      <c r="AH734" s="436">
        <f t="shared" si="492"/>
        <v>0</v>
      </c>
      <c r="AJ734" s="436"/>
      <c r="AK734" s="578"/>
      <c r="AL734" s="435"/>
    </row>
    <row r="735" spans="1:43" ht="41.25" customHeight="1">
      <c r="A735" s="487" t="s">
        <v>2963</v>
      </c>
      <c r="B735" s="457"/>
      <c r="C735" s="447"/>
      <c r="D735" s="437"/>
      <c r="E735" s="437"/>
      <c r="F735" s="588"/>
      <c r="G735" s="438"/>
      <c r="H735" s="438"/>
      <c r="I735" s="480"/>
      <c r="J735" s="581"/>
      <c r="K735" s="581"/>
      <c r="L735" s="437"/>
      <c r="M735" s="437"/>
      <c r="N735" s="481"/>
      <c r="O735" s="481"/>
      <c r="P735" s="481"/>
      <c r="Q735" s="481"/>
      <c r="R735" s="481"/>
      <c r="S735" s="481"/>
      <c r="T735" s="481"/>
      <c r="U735" s="481"/>
      <c r="V735" s="481"/>
      <c r="W735" s="481"/>
      <c r="X735" s="482"/>
      <c r="Y735" s="483"/>
      <c r="Z735" s="483"/>
      <c r="AA735" s="483"/>
      <c r="AB735" s="483"/>
      <c r="AC735" s="483"/>
      <c r="AD735" s="483"/>
      <c r="AE735" s="483"/>
      <c r="AF735" s="483"/>
      <c r="AG735" s="484"/>
      <c r="AH735" s="436">
        <f t="shared" si="492"/>
        <v>0</v>
      </c>
      <c r="AJ735" s="436"/>
      <c r="AK735" s="578"/>
      <c r="AL735" s="435"/>
    </row>
    <row r="736" spans="1:43" ht="41.25" customHeight="1">
      <c r="A736" s="487" t="s">
        <v>2964</v>
      </c>
      <c r="B736" s="457"/>
      <c r="C736" s="447"/>
      <c r="D736" s="437"/>
      <c r="E736" s="437"/>
      <c r="F736" s="588"/>
      <c r="G736" s="438"/>
      <c r="H736" s="438"/>
      <c r="I736" s="480"/>
      <c r="J736" s="581"/>
      <c r="K736" s="581"/>
      <c r="L736" s="437"/>
      <c r="M736" s="437"/>
      <c r="N736" s="481"/>
      <c r="O736" s="481"/>
      <c r="P736" s="481"/>
      <c r="Q736" s="481"/>
      <c r="R736" s="481"/>
      <c r="S736" s="481"/>
      <c r="T736" s="481"/>
      <c r="U736" s="481"/>
      <c r="V736" s="481"/>
      <c r="W736" s="481"/>
      <c r="X736" s="482"/>
      <c r="Y736" s="483"/>
      <c r="Z736" s="483"/>
      <c r="AA736" s="483"/>
      <c r="AB736" s="483"/>
      <c r="AC736" s="483"/>
      <c r="AD736" s="483"/>
      <c r="AE736" s="483"/>
      <c r="AF736" s="483"/>
      <c r="AG736" s="484"/>
      <c r="AH736" s="436">
        <f t="shared" si="492"/>
        <v>0</v>
      </c>
      <c r="AJ736" s="436"/>
      <c r="AK736" s="578" t="str">
        <f t="shared" si="476"/>
        <v/>
      </c>
      <c r="AL736" s="435" t="str">
        <f t="shared" si="477"/>
        <v/>
      </c>
      <c r="AM736" s="463">
        <f t="shared" si="478"/>
        <v>0</v>
      </c>
      <c r="AN736" s="463" t="str">
        <f t="shared" si="463"/>
        <v/>
      </c>
      <c r="AO736" s="478" t="str">
        <f t="shared" si="464"/>
        <v/>
      </c>
      <c r="AP736" s="478" t="str">
        <f t="shared" si="465"/>
        <v/>
      </c>
      <c r="AQ736" s="478" t="str">
        <f t="shared" si="466"/>
        <v/>
      </c>
    </row>
    <row r="737" spans="1:43" ht="41.25" customHeight="1">
      <c r="A737" s="530" t="s">
        <v>807</v>
      </c>
      <c r="B737" s="531" t="s">
        <v>808</v>
      </c>
      <c r="C737" s="448"/>
      <c r="D737" s="587">
        <f>D738+D744+D752+D758</f>
        <v>0</v>
      </c>
      <c r="E737" s="587">
        <f>E738+E744+E752+E758</f>
        <v>0</v>
      </c>
      <c r="F737" s="588" t="e">
        <f t="shared" si="479"/>
        <v>#DIV/0!</v>
      </c>
      <c r="G737" s="589">
        <f t="shared" ref="G737:H737" si="493">G738+G744+G752+G758</f>
        <v>0</v>
      </c>
      <c r="H737" s="589">
        <f t="shared" si="493"/>
        <v>0</v>
      </c>
      <c r="I737" s="480" t="e">
        <f t="shared" si="481"/>
        <v>#DIV/0!</v>
      </c>
      <c r="J737" s="774"/>
      <c r="K737" s="774"/>
      <c r="L737" s="479">
        <f t="shared" ref="L737:M737" si="494">L738+L744+L752+L758</f>
        <v>0</v>
      </c>
      <c r="M737" s="479">
        <f t="shared" si="494"/>
        <v>0</v>
      </c>
      <c r="N737" s="481"/>
      <c r="O737" s="481"/>
      <c r="P737" s="481"/>
      <c r="Q737" s="481"/>
      <c r="R737" s="481"/>
      <c r="S737" s="481"/>
      <c r="T737" s="481"/>
      <c r="U737" s="481"/>
      <c r="V737" s="481"/>
      <c r="W737" s="481"/>
      <c r="X737" s="482"/>
      <c r="Y737" s="483"/>
      <c r="Z737" s="483"/>
      <c r="AA737" s="483"/>
      <c r="AB737" s="483"/>
      <c r="AC737" s="483"/>
      <c r="AD737" s="483"/>
      <c r="AE737" s="483"/>
      <c r="AF737" s="483"/>
      <c r="AG737" s="484"/>
      <c r="AH737" s="519">
        <f>AH738+AH744+AH752+AH758</f>
        <v>0</v>
      </c>
      <c r="AJ737" s="436"/>
      <c r="AK737" s="578" t="str">
        <f t="shared" si="476"/>
        <v/>
      </c>
      <c r="AL737" s="435" t="str">
        <f t="shared" si="477"/>
        <v/>
      </c>
      <c r="AM737" s="463">
        <f t="shared" si="478"/>
        <v>0</v>
      </c>
      <c r="AN737" s="463" t="str">
        <f t="shared" si="463"/>
        <v/>
      </c>
      <c r="AO737" s="478" t="str">
        <f t="shared" si="464"/>
        <v/>
      </c>
      <c r="AP737" s="478" t="str">
        <f t="shared" si="465"/>
        <v/>
      </c>
      <c r="AQ737" s="478" t="str">
        <f t="shared" si="466"/>
        <v/>
      </c>
    </row>
    <row r="738" spans="1:43" ht="41.25" customHeight="1">
      <c r="A738" s="530" t="s">
        <v>809</v>
      </c>
      <c r="B738" s="531" t="s">
        <v>810</v>
      </c>
      <c r="C738" s="448"/>
      <c r="D738" s="587">
        <f>SUM(D739:D743)</f>
        <v>0</v>
      </c>
      <c r="E738" s="587">
        <f>SUM(E739:E743)</f>
        <v>0</v>
      </c>
      <c r="F738" s="588" t="e">
        <f t="shared" si="479"/>
        <v>#DIV/0!</v>
      </c>
      <c r="G738" s="589">
        <f t="shared" ref="G738:H738" si="495">SUM(G739:G743)</f>
        <v>0</v>
      </c>
      <c r="H738" s="589">
        <f t="shared" si="495"/>
        <v>0</v>
      </c>
      <c r="I738" s="480" t="e">
        <f t="shared" si="481"/>
        <v>#DIV/0!</v>
      </c>
      <c r="J738" s="774"/>
      <c r="K738" s="774"/>
      <c r="L738" s="479">
        <f t="shared" ref="L738:M738" si="496">SUM(L739:L743)</f>
        <v>0</v>
      </c>
      <c r="M738" s="479">
        <f t="shared" si="496"/>
        <v>0</v>
      </c>
      <c r="N738" s="481"/>
      <c r="O738" s="481"/>
      <c r="P738" s="481"/>
      <c r="Q738" s="481"/>
      <c r="R738" s="481"/>
      <c r="S738" s="481"/>
      <c r="T738" s="481"/>
      <c r="U738" s="481"/>
      <c r="V738" s="481"/>
      <c r="W738" s="481"/>
      <c r="X738" s="482"/>
      <c r="Y738" s="483"/>
      <c r="Z738" s="483"/>
      <c r="AA738" s="483"/>
      <c r="AB738" s="483"/>
      <c r="AC738" s="483"/>
      <c r="AD738" s="483"/>
      <c r="AE738" s="483"/>
      <c r="AF738" s="483"/>
      <c r="AG738" s="484"/>
      <c r="AH738" s="519">
        <f>SUM(AH739:AH743)</f>
        <v>0</v>
      </c>
      <c r="AJ738" s="436"/>
      <c r="AK738" s="578" t="str">
        <f t="shared" si="476"/>
        <v/>
      </c>
      <c r="AL738" s="435" t="str">
        <f t="shared" si="477"/>
        <v/>
      </c>
      <c r="AM738" s="463">
        <f t="shared" si="478"/>
        <v>0</v>
      </c>
      <c r="AN738" s="463" t="str">
        <f t="shared" si="463"/>
        <v/>
      </c>
      <c r="AO738" s="478" t="str">
        <f t="shared" si="464"/>
        <v/>
      </c>
      <c r="AP738" s="478" t="str">
        <f t="shared" si="465"/>
        <v/>
      </c>
      <c r="AQ738" s="478" t="str">
        <f t="shared" si="466"/>
        <v/>
      </c>
    </row>
    <row r="739" spans="1:43" ht="41.25" customHeight="1">
      <c r="A739" s="487" t="s">
        <v>1760</v>
      </c>
      <c r="B739" s="500" t="s">
        <v>1393</v>
      </c>
      <c r="C739" s="503"/>
      <c r="D739" s="437"/>
      <c r="E739" s="437"/>
      <c r="F739" s="588" t="e">
        <f t="shared" si="479"/>
        <v>#DIV/0!</v>
      </c>
      <c r="G739" s="438"/>
      <c r="H739" s="438"/>
      <c r="I739" s="480" t="e">
        <f t="shared" si="481"/>
        <v>#DIV/0!</v>
      </c>
      <c r="J739" s="581"/>
      <c r="K739" s="581"/>
      <c r="L739" s="437"/>
      <c r="M739" s="437"/>
      <c r="N739" s="481"/>
      <c r="O739" s="481"/>
      <c r="P739" s="481"/>
      <c r="Q739" s="481"/>
      <c r="R739" s="481"/>
      <c r="S739" s="481"/>
      <c r="T739" s="481"/>
      <c r="U739" s="481"/>
      <c r="V739" s="481"/>
      <c r="W739" s="481"/>
      <c r="X739" s="482"/>
      <c r="Y739" s="483"/>
      <c r="Z739" s="483"/>
      <c r="AA739" s="483"/>
      <c r="AB739" s="483"/>
      <c r="AC739" s="483"/>
      <c r="AD739" s="483"/>
      <c r="AE739" s="483"/>
      <c r="AF739" s="483"/>
      <c r="AG739" s="484"/>
      <c r="AH739" s="436">
        <f t="shared" ref="AH739:AH743" si="497">(L739*M739)/100000</f>
        <v>0</v>
      </c>
      <c r="AI739" s="494"/>
      <c r="AJ739" s="436"/>
      <c r="AK739" s="578" t="str">
        <f t="shared" si="476"/>
        <v/>
      </c>
      <c r="AL739" s="435" t="str">
        <f t="shared" si="477"/>
        <v/>
      </c>
      <c r="AM739" s="463">
        <f t="shared" si="478"/>
        <v>0</v>
      </c>
      <c r="AN739" s="463" t="str">
        <f t="shared" si="463"/>
        <v/>
      </c>
      <c r="AO739" s="478" t="str">
        <f t="shared" si="464"/>
        <v/>
      </c>
      <c r="AP739" s="478" t="str">
        <f t="shared" si="465"/>
        <v/>
      </c>
      <c r="AQ739" s="478" t="str">
        <f t="shared" si="466"/>
        <v/>
      </c>
    </row>
    <row r="740" spans="1:43" ht="41.25" customHeight="1">
      <c r="A740" s="487" t="s">
        <v>1761</v>
      </c>
      <c r="B740" s="500" t="s">
        <v>1542</v>
      </c>
      <c r="C740" s="503"/>
      <c r="D740" s="437"/>
      <c r="E740" s="437"/>
      <c r="F740" s="588" t="e">
        <f t="shared" si="479"/>
        <v>#DIV/0!</v>
      </c>
      <c r="G740" s="438"/>
      <c r="H740" s="438"/>
      <c r="I740" s="480" t="e">
        <f t="shared" si="481"/>
        <v>#DIV/0!</v>
      </c>
      <c r="J740" s="581"/>
      <c r="K740" s="581"/>
      <c r="L740" s="437"/>
      <c r="M740" s="437"/>
      <c r="N740" s="481"/>
      <c r="O740" s="481"/>
      <c r="P740" s="481"/>
      <c r="Q740" s="481"/>
      <c r="R740" s="481"/>
      <c r="S740" s="481"/>
      <c r="T740" s="481"/>
      <c r="U740" s="481"/>
      <c r="V740" s="481"/>
      <c r="W740" s="481"/>
      <c r="X740" s="482"/>
      <c r="Y740" s="483"/>
      <c r="Z740" s="483"/>
      <c r="AA740" s="483"/>
      <c r="AB740" s="483"/>
      <c r="AC740" s="483"/>
      <c r="AD740" s="483"/>
      <c r="AE740" s="483"/>
      <c r="AF740" s="483"/>
      <c r="AG740" s="484"/>
      <c r="AH740" s="436">
        <f t="shared" si="497"/>
        <v>0</v>
      </c>
      <c r="AI740" s="494"/>
      <c r="AJ740" s="436"/>
      <c r="AK740" s="578" t="str">
        <f t="shared" si="476"/>
        <v/>
      </c>
      <c r="AL740" s="435" t="str">
        <f t="shared" si="477"/>
        <v/>
      </c>
      <c r="AM740" s="463">
        <f t="shared" si="478"/>
        <v>0</v>
      </c>
      <c r="AN740" s="463" t="str">
        <f t="shared" si="463"/>
        <v/>
      </c>
      <c r="AO740" s="478" t="str">
        <f t="shared" si="464"/>
        <v/>
      </c>
      <c r="AP740" s="478" t="str">
        <f t="shared" si="465"/>
        <v/>
      </c>
      <c r="AQ740" s="478" t="str">
        <f t="shared" si="466"/>
        <v/>
      </c>
    </row>
    <row r="741" spans="1:43" ht="41.25" customHeight="1">
      <c r="A741" s="487" t="s">
        <v>1762</v>
      </c>
      <c r="B741" s="500" t="s">
        <v>1543</v>
      </c>
      <c r="C741" s="503"/>
      <c r="D741" s="437"/>
      <c r="E741" s="437"/>
      <c r="F741" s="588" t="e">
        <f t="shared" si="479"/>
        <v>#DIV/0!</v>
      </c>
      <c r="G741" s="438"/>
      <c r="H741" s="438"/>
      <c r="I741" s="480" t="e">
        <f t="shared" si="481"/>
        <v>#DIV/0!</v>
      </c>
      <c r="J741" s="581"/>
      <c r="K741" s="581"/>
      <c r="L741" s="437"/>
      <c r="M741" s="437"/>
      <c r="N741" s="481"/>
      <c r="O741" s="481"/>
      <c r="P741" s="481"/>
      <c r="Q741" s="481"/>
      <c r="R741" s="481"/>
      <c r="S741" s="481"/>
      <c r="T741" s="481"/>
      <c r="U741" s="481"/>
      <c r="V741" s="481"/>
      <c r="W741" s="481"/>
      <c r="X741" s="482"/>
      <c r="Y741" s="483"/>
      <c r="Z741" s="483"/>
      <c r="AA741" s="483"/>
      <c r="AB741" s="483"/>
      <c r="AC741" s="483"/>
      <c r="AD741" s="483"/>
      <c r="AE741" s="483"/>
      <c r="AF741" s="483"/>
      <c r="AG741" s="484"/>
      <c r="AH741" s="436">
        <f t="shared" si="497"/>
        <v>0</v>
      </c>
      <c r="AI741" s="494"/>
      <c r="AJ741" s="436"/>
      <c r="AK741" s="578" t="str">
        <f t="shared" si="476"/>
        <v/>
      </c>
      <c r="AL741" s="435" t="str">
        <f t="shared" si="477"/>
        <v/>
      </c>
      <c r="AM741" s="463">
        <f t="shared" si="478"/>
        <v>0</v>
      </c>
      <c r="AN741" s="463" t="str">
        <f t="shared" si="463"/>
        <v/>
      </c>
      <c r="AO741" s="478" t="str">
        <f t="shared" si="464"/>
        <v/>
      </c>
      <c r="AP741" s="478" t="str">
        <f t="shared" si="465"/>
        <v/>
      </c>
      <c r="AQ741" s="478" t="str">
        <f t="shared" si="466"/>
        <v/>
      </c>
    </row>
    <row r="742" spans="1:43" ht="41.25" customHeight="1">
      <c r="A742" s="487" t="s">
        <v>1763</v>
      </c>
      <c r="B742" s="500" t="s">
        <v>1551</v>
      </c>
      <c r="C742" s="503"/>
      <c r="D742" s="437"/>
      <c r="E742" s="437"/>
      <c r="F742" s="588" t="e">
        <f t="shared" si="479"/>
        <v>#DIV/0!</v>
      </c>
      <c r="G742" s="438"/>
      <c r="H742" s="438"/>
      <c r="I742" s="480" t="e">
        <f t="shared" si="481"/>
        <v>#DIV/0!</v>
      </c>
      <c r="J742" s="581"/>
      <c r="K742" s="581"/>
      <c r="L742" s="437"/>
      <c r="M742" s="437"/>
      <c r="N742" s="481"/>
      <c r="O742" s="481"/>
      <c r="P742" s="481"/>
      <c r="Q742" s="481"/>
      <c r="R742" s="481"/>
      <c r="S742" s="481"/>
      <c r="T742" s="481"/>
      <c r="U742" s="481"/>
      <c r="V742" s="481"/>
      <c r="W742" s="481"/>
      <c r="X742" s="482"/>
      <c r="Y742" s="483"/>
      <c r="Z742" s="483"/>
      <c r="AA742" s="483"/>
      <c r="AB742" s="483"/>
      <c r="AC742" s="483"/>
      <c r="AD742" s="483"/>
      <c r="AE742" s="483"/>
      <c r="AF742" s="483"/>
      <c r="AG742" s="484"/>
      <c r="AH742" s="436">
        <f t="shared" si="497"/>
        <v>0</v>
      </c>
      <c r="AI742" s="494"/>
      <c r="AJ742" s="436"/>
      <c r="AK742" s="578" t="str">
        <f t="shared" si="476"/>
        <v/>
      </c>
      <c r="AL742" s="435" t="str">
        <f t="shared" si="477"/>
        <v/>
      </c>
      <c r="AM742" s="463">
        <f t="shared" si="478"/>
        <v>0</v>
      </c>
      <c r="AN742" s="463" t="str">
        <f t="shared" si="463"/>
        <v/>
      </c>
      <c r="AO742" s="478" t="str">
        <f t="shared" si="464"/>
        <v/>
      </c>
      <c r="AP742" s="478" t="str">
        <f t="shared" si="465"/>
        <v/>
      </c>
      <c r="AQ742" s="478" t="str">
        <f t="shared" si="466"/>
        <v/>
      </c>
    </row>
    <row r="743" spans="1:43" ht="41.25" customHeight="1">
      <c r="A743" s="487" t="s">
        <v>1764</v>
      </c>
      <c r="B743" s="500" t="s">
        <v>1552</v>
      </c>
      <c r="C743" s="503"/>
      <c r="D743" s="437"/>
      <c r="E743" s="437"/>
      <c r="F743" s="588" t="e">
        <f t="shared" si="479"/>
        <v>#DIV/0!</v>
      </c>
      <c r="G743" s="438"/>
      <c r="H743" s="438"/>
      <c r="I743" s="480" t="e">
        <f t="shared" si="481"/>
        <v>#DIV/0!</v>
      </c>
      <c r="J743" s="581"/>
      <c r="K743" s="581"/>
      <c r="L743" s="437"/>
      <c r="M743" s="437"/>
      <c r="N743" s="481"/>
      <c r="O743" s="481"/>
      <c r="P743" s="481"/>
      <c r="Q743" s="481"/>
      <c r="R743" s="481"/>
      <c r="S743" s="481"/>
      <c r="T743" s="481"/>
      <c r="U743" s="481"/>
      <c r="V743" s="481"/>
      <c r="W743" s="481"/>
      <c r="X743" s="482"/>
      <c r="Y743" s="483"/>
      <c r="Z743" s="483"/>
      <c r="AA743" s="483"/>
      <c r="AB743" s="483"/>
      <c r="AC743" s="483"/>
      <c r="AD743" s="483"/>
      <c r="AE743" s="483"/>
      <c r="AF743" s="483"/>
      <c r="AG743" s="484"/>
      <c r="AH743" s="436">
        <f t="shared" si="497"/>
        <v>0</v>
      </c>
      <c r="AI743" s="494"/>
      <c r="AJ743" s="436"/>
      <c r="AK743" s="578" t="str">
        <f t="shared" si="476"/>
        <v/>
      </c>
      <c r="AL743" s="435" t="str">
        <f t="shared" si="477"/>
        <v/>
      </c>
      <c r="AM743" s="463">
        <f t="shared" si="478"/>
        <v>0</v>
      </c>
      <c r="AN743" s="463" t="str">
        <f t="shared" si="463"/>
        <v/>
      </c>
      <c r="AO743" s="478" t="str">
        <f t="shared" si="464"/>
        <v/>
      </c>
      <c r="AP743" s="478" t="str">
        <f t="shared" si="465"/>
        <v/>
      </c>
      <c r="AQ743" s="478" t="str">
        <f t="shared" si="466"/>
        <v/>
      </c>
    </row>
    <row r="744" spans="1:43" ht="41.25" customHeight="1">
      <c r="A744" s="530" t="s">
        <v>811</v>
      </c>
      <c r="B744" s="531" t="s">
        <v>1705</v>
      </c>
      <c r="C744" s="448"/>
      <c r="D744" s="587">
        <f>SUM(D745:D751)</f>
        <v>0</v>
      </c>
      <c r="E744" s="587">
        <f>SUM(E745:E751)</f>
        <v>0</v>
      </c>
      <c r="F744" s="588" t="e">
        <f t="shared" si="479"/>
        <v>#DIV/0!</v>
      </c>
      <c r="G744" s="589">
        <f t="shared" ref="G744:H744" si="498">SUM(G745:G751)</f>
        <v>0</v>
      </c>
      <c r="H744" s="589">
        <f t="shared" si="498"/>
        <v>0</v>
      </c>
      <c r="I744" s="480" t="e">
        <f t="shared" si="481"/>
        <v>#DIV/0!</v>
      </c>
      <c r="J744" s="774"/>
      <c r="K744" s="774"/>
      <c r="L744" s="479">
        <f t="shared" ref="L744:M744" si="499">SUM(L745:L751)</f>
        <v>0</v>
      </c>
      <c r="M744" s="479">
        <f t="shared" si="499"/>
        <v>0</v>
      </c>
      <c r="N744" s="481"/>
      <c r="O744" s="481"/>
      <c r="P744" s="481"/>
      <c r="Q744" s="481"/>
      <c r="R744" s="481"/>
      <c r="S744" s="481"/>
      <c r="T744" s="481"/>
      <c r="U744" s="481"/>
      <c r="V744" s="481"/>
      <c r="W744" s="481"/>
      <c r="X744" s="482"/>
      <c r="Y744" s="483"/>
      <c r="Z744" s="483"/>
      <c r="AA744" s="483"/>
      <c r="AB744" s="483"/>
      <c r="AC744" s="483"/>
      <c r="AD744" s="483"/>
      <c r="AE744" s="483"/>
      <c r="AF744" s="483"/>
      <c r="AG744" s="484"/>
      <c r="AH744" s="519">
        <f>SUM(AH745:AH751)</f>
        <v>0</v>
      </c>
      <c r="AI744" s="494"/>
      <c r="AJ744" s="436"/>
      <c r="AK744" s="578" t="str">
        <f t="shared" si="476"/>
        <v/>
      </c>
      <c r="AL744" s="435" t="str">
        <f t="shared" si="477"/>
        <v/>
      </c>
      <c r="AM744" s="463">
        <f t="shared" si="478"/>
        <v>0</v>
      </c>
      <c r="AN744" s="463" t="str">
        <f t="shared" si="463"/>
        <v/>
      </c>
      <c r="AO744" s="478" t="str">
        <f t="shared" si="464"/>
        <v/>
      </c>
      <c r="AP744" s="478" t="str">
        <f t="shared" si="465"/>
        <v/>
      </c>
      <c r="AQ744" s="478" t="str">
        <f t="shared" si="466"/>
        <v/>
      </c>
    </row>
    <row r="745" spans="1:43" ht="41.25" customHeight="1">
      <c r="A745" s="487" t="s">
        <v>1706</v>
      </c>
      <c r="B745" s="500" t="s">
        <v>1393</v>
      </c>
      <c r="C745" s="503"/>
      <c r="D745" s="437"/>
      <c r="E745" s="437"/>
      <c r="F745" s="588" t="e">
        <f t="shared" si="479"/>
        <v>#DIV/0!</v>
      </c>
      <c r="G745" s="438"/>
      <c r="H745" s="438"/>
      <c r="I745" s="480" t="e">
        <f t="shared" si="481"/>
        <v>#DIV/0!</v>
      </c>
      <c r="J745" s="581"/>
      <c r="K745" s="581"/>
      <c r="L745" s="437"/>
      <c r="M745" s="437"/>
      <c r="N745" s="481"/>
      <c r="O745" s="481"/>
      <c r="P745" s="481"/>
      <c r="Q745" s="481"/>
      <c r="R745" s="481"/>
      <c r="S745" s="481"/>
      <c r="T745" s="481"/>
      <c r="U745" s="481"/>
      <c r="V745" s="481"/>
      <c r="W745" s="481"/>
      <c r="X745" s="482"/>
      <c r="Y745" s="483"/>
      <c r="Z745" s="483"/>
      <c r="AA745" s="483"/>
      <c r="AB745" s="483"/>
      <c r="AC745" s="483"/>
      <c r="AD745" s="483"/>
      <c r="AE745" s="483"/>
      <c r="AF745" s="483"/>
      <c r="AG745" s="484"/>
      <c r="AH745" s="436">
        <f t="shared" ref="AH745:AH751" si="500">(L745*M745)/100000</f>
        <v>0</v>
      </c>
      <c r="AI745" s="494"/>
      <c r="AJ745" s="436"/>
      <c r="AK745" s="578" t="str">
        <f t="shared" si="476"/>
        <v/>
      </c>
      <c r="AL745" s="435" t="str">
        <f t="shared" si="477"/>
        <v/>
      </c>
      <c r="AM745" s="463">
        <f t="shared" si="478"/>
        <v>0</v>
      </c>
      <c r="AN745" s="463" t="str">
        <f t="shared" si="463"/>
        <v/>
      </c>
      <c r="AO745" s="478" t="str">
        <f t="shared" si="464"/>
        <v/>
      </c>
      <c r="AP745" s="478" t="str">
        <f t="shared" si="465"/>
        <v/>
      </c>
      <c r="AQ745" s="478" t="str">
        <f t="shared" si="466"/>
        <v/>
      </c>
    </row>
    <row r="746" spans="1:43" ht="41.25" customHeight="1">
      <c r="A746" s="487" t="s">
        <v>1707</v>
      </c>
      <c r="B746" s="500" t="s">
        <v>1542</v>
      </c>
      <c r="C746" s="503"/>
      <c r="D746" s="437"/>
      <c r="E746" s="437"/>
      <c r="F746" s="588" t="e">
        <f t="shared" si="479"/>
        <v>#DIV/0!</v>
      </c>
      <c r="G746" s="438"/>
      <c r="H746" s="438"/>
      <c r="I746" s="480" t="e">
        <f t="shared" si="481"/>
        <v>#DIV/0!</v>
      </c>
      <c r="J746" s="581"/>
      <c r="K746" s="581"/>
      <c r="L746" s="437"/>
      <c r="M746" s="437"/>
      <c r="N746" s="481"/>
      <c r="O746" s="481"/>
      <c r="P746" s="481"/>
      <c r="Q746" s="481"/>
      <c r="R746" s="481"/>
      <c r="S746" s="481"/>
      <c r="T746" s="481"/>
      <c r="U746" s="481"/>
      <c r="V746" s="481"/>
      <c r="W746" s="481"/>
      <c r="X746" s="482"/>
      <c r="Y746" s="483"/>
      <c r="Z746" s="483"/>
      <c r="AA746" s="483"/>
      <c r="AB746" s="483"/>
      <c r="AC746" s="483"/>
      <c r="AD746" s="483"/>
      <c r="AE746" s="483"/>
      <c r="AF746" s="483"/>
      <c r="AG746" s="484"/>
      <c r="AH746" s="436">
        <f t="shared" si="500"/>
        <v>0</v>
      </c>
      <c r="AJ746" s="436"/>
      <c r="AK746" s="578" t="str">
        <f t="shared" si="476"/>
        <v/>
      </c>
      <c r="AL746" s="435" t="str">
        <f t="shared" si="477"/>
        <v/>
      </c>
      <c r="AM746" s="463">
        <f t="shared" si="478"/>
        <v>0</v>
      </c>
      <c r="AN746" s="463" t="str">
        <f t="shared" si="463"/>
        <v/>
      </c>
      <c r="AO746" s="478" t="str">
        <f t="shared" si="464"/>
        <v/>
      </c>
      <c r="AP746" s="478" t="str">
        <f t="shared" si="465"/>
        <v/>
      </c>
      <c r="AQ746" s="478" t="str">
        <f t="shared" si="466"/>
        <v/>
      </c>
    </row>
    <row r="747" spans="1:43" ht="41.25" customHeight="1">
      <c r="A747" s="487" t="s">
        <v>1708</v>
      </c>
      <c r="B747" s="500" t="s">
        <v>1543</v>
      </c>
      <c r="C747" s="503"/>
      <c r="D747" s="437"/>
      <c r="E747" s="437"/>
      <c r="F747" s="588" t="e">
        <f t="shared" si="479"/>
        <v>#DIV/0!</v>
      </c>
      <c r="G747" s="438"/>
      <c r="H747" s="438"/>
      <c r="I747" s="480" t="e">
        <f t="shared" si="481"/>
        <v>#DIV/0!</v>
      </c>
      <c r="J747" s="581"/>
      <c r="K747" s="581"/>
      <c r="L747" s="437"/>
      <c r="M747" s="437"/>
      <c r="N747" s="481"/>
      <c r="O747" s="481"/>
      <c r="P747" s="481"/>
      <c r="Q747" s="481"/>
      <c r="R747" s="481"/>
      <c r="S747" s="481"/>
      <c r="T747" s="481"/>
      <c r="U747" s="481"/>
      <c r="V747" s="481"/>
      <c r="W747" s="481"/>
      <c r="X747" s="482"/>
      <c r="Y747" s="483"/>
      <c r="Z747" s="483"/>
      <c r="AA747" s="483"/>
      <c r="AB747" s="483"/>
      <c r="AC747" s="483"/>
      <c r="AD747" s="483"/>
      <c r="AE747" s="483"/>
      <c r="AF747" s="483"/>
      <c r="AG747" s="484"/>
      <c r="AH747" s="436">
        <f t="shared" si="500"/>
        <v>0</v>
      </c>
      <c r="AI747" s="494"/>
      <c r="AJ747" s="436"/>
      <c r="AK747" s="578" t="str">
        <f t="shared" si="476"/>
        <v/>
      </c>
      <c r="AL747" s="435" t="str">
        <f t="shared" si="477"/>
        <v/>
      </c>
      <c r="AM747" s="463">
        <f t="shared" si="478"/>
        <v>0</v>
      </c>
      <c r="AN747" s="463" t="str">
        <f t="shared" si="463"/>
        <v/>
      </c>
      <c r="AO747" s="478" t="str">
        <f t="shared" si="464"/>
        <v/>
      </c>
      <c r="AP747" s="478" t="str">
        <f t="shared" si="465"/>
        <v/>
      </c>
      <c r="AQ747" s="478" t="str">
        <f t="shared" si="466"/>
        <v/>
      </c>
    </row>
    <row r="748" spans="1:43" ht="41.25" customHeight="1">
      <c r="A748" s="487" t="s">
        <v>1709</v>
      </c>
      <c r="B748" s="500" t="s">
        <v>1551</v>
      </c>
      <c r="C748" s="503"/>
      <c r="D748" s="437"/>
      <c r="E748" s="437"/>
      <c r="F748" s="588" t="e">
        <f t="shared" si="479"/>
        <v>#DIV/0!</v>
      </c>
      <c r="G748" s="438"/>
      <c r="H748" s="438"/>
      <c r="I748" s="480" t="e">
        <f t="shared" si="481"/>
        <v>#DIV/0!</v>
      </c>
      <c r="J748" s="581"/>
      <c r="K748" s="581"/>
      <c r="L748" s="437"/>
      <c r="M748" s="437"/>
      <c r="N748" s="481"/>
      <c r="O748" s="481"/>
      <c r="P748" s="481"/>
      <c r="Q748" s="481"/>
      <c r="R748" s="481"/>
      <c r="S748" s="481"/>
      <c r="T748" s="481"/>
      <c r="U748" s="481"/>
      <c r="V748" s="481"/>
      <c r="W748" s="481"/>
      <c r="X748" s="482"/>
      <c r="Y748" s="483"/>
      <c r="Z748" s="483"/>
      <c r="AA748" s="483"/>
      <c r="AB748" s="483"/>
      <c r="AC748" s="483"/>
      <c r="AD748" s="483"/>
      <c r="AE748" s="483"/>
      <c r="AF748" s="483"/>
      <c r="AG748" s="484"/>
      <c r="AH748" s="436">
        <f t="shared" si="500"/>
        <v>0</v>
      </c>
      <c r="AI748" s="494"/>
      <c r="AJ748" s="436"/>
      <c r="AK748" s="578" t="str">
        <f t="shared" si="476"/>
        <v/>
      </c>
      <c r="AL748" s="435" t="str">
        <f t="shared" si="477"/>
        <v/>
      </c>
      <c r="AM748" s="463">
        <f t="shared" si="478"/>
        <v>0</v>
      </c>
      <c r="AN748" s="463" t="str">
        <f t="shared" si="463"/>
        <v/>
      </c>
      <c r="AO748" s="478" t="str">
        <f t="shared" si="464"/>
        <v/>
      </c>
      <c r="AP748" s="478" t="str">
        <f t="shared" si="465"/>
        <v/>
      </c>
      <c r="AQ748" s="478" t="str">
        <f t="shared" si="466"/>
        <v/>
      </c>
    </row>
    <row r="749" spans="1:43" ht="41.25" customHeight="1">
      <c r="A749" s="487" t="s">
        <v>1710</v>
      </c>
      <c r="B749" s="500" t="s">
        <v>1554</v>
      </c>
      <c r="C749" s="503"/>
      <c r="D749" s="437"/>
      <c r="E749" s="437"/>
      <c r="F749" s="588" t="e">
        <f t="shared" si="479"/>
        <v>#DIV/0!</v>
      </c>
      <c r="G749" s="438"/>
      <c r="H749" s="438"/>
      <c r="I749" s="480" t="e">
        <f t="shared" si="481"/>
        <v>#DIV/0!</v>
      </c>
      <c r="J749" s="581"/>
      <c r="K749" s="581"/>
      <c r="L749" s="437"/>
      <c r="M749" s="437"/>
      <c r="N749" s="481"/>
      <c r="O749" s="481"/>
      <c r="P749" s="481"/>
      <c r="Q749" s="481"/>
      <c r="R749" s="481"/>
      <c r="S749" s="481"/>
      <c r="T749" s="481"/>
      <c r="U749" s="481"/>
      <c r="V749" s="481"/>
      <c r="W749" s="481"/>
      <c r="X749" s="482"/>
      <c r="Y749" s="483"/>
      <c r="Z749" s="483"/>
      <c r="AA749" s="483"/>
      <c r="AB749" s="483"/>
      <c r="AC749" s="483"/>
      <c r="AD749" s="483"/>
      <c r="AE749" s="483"/>
      <c r="AF749" s="483"/>
      <c r="AG749" s="484"/>
      <c r="AH749" s="436">
        <f t="shared" si="500"/>
        <v>0</v>
      </c>
      <c r="AI749" s="494"/>
      <c r="AJ749" s="436"/>
      <c r="AK749" s="578" t="str">
        <f t="shared" si="476"/>
        <v/>
      </c>
      <c r="AL749" s="435" t="str">
        <f t="shared" si="477"/>
        <v/>
      </c>
      <c r="AM749" s="463">
        <f t="shared" si="478"/>
        <v>0</v>
      </c>
      <c r="AN749" s="463" t="str">
        <f t="shared" si="463"/>
        <v/>
      </c>
      <c r="AO749" s="478" t="str">
        <f t="shared" si="464"/>
        <v/>
      </c>
      <c r="AP749" s="478" t="str">
        <f t="shared" si="465"/>
        <v/>
      </c>
      <c r="AQ749" s="478" t="str">
        <f t="shared" si="466"/>
        <v/>
      </c>
    </row>
    <row r="750" spans="1:43" ht="41.25" customHeight="1">
      <c r="A750" s="487" t="s">
        <v>1711</v>
      </c>
      <c r="B750" s="500" t="s">
        <v>1556</v>
      </c>
      <c r="C750" s="503"/>
      <c r="D750" s="437"/>
      <c r="E750" s="437"/>
      <c r="F750" s="588" t="e">
        <f t="shared" si="479"/>
        <v>#DIV/0!</v>
      </c>
      <c r="G750" s="438"/>
      <c r="H750" s="438"/>
      <c r="I750" s="480" t="e">
        <f t="shared" si="481"/>
        <v>#DIV/0!</v>
      </c>
      <c r="J750" s="581"/>
      <c r="K750" s="581"/>
      <c r="L750" s="437"/>
      <c r="M750" s="437"/>
      <c r="N750" s="481"/>
      <c r="O750" s="481"/>
      <c r="P750" s="481"/>
      <c r="Q750" s="481"/>
      <c r="R750" s="481"/>
      <c r="S750" s="481"/>
      <c r="T750" s="481"/>
      <c r="U750" s="481"/>
      <c r="V750" s="481"/>
      <c r="W750" s="481"/>
      <c r="X750" s="482"/>
      <c r="Y750" s="483"/>
      <c r="Z750" s="483"/>
      <c r="AA750" s="483"/>
      <c r="AB750" s="483"/>
      <c r="AC750" s="483"/>
      <c r="AD750" s="483"/>
      <c r="AE750" s="483"/>
      <c r="AF750" s="483"/>
      <c r="AG750" s="484"/>
      <c r="AH750" s="436">
        <f t="shared" si="500"/>
        <v>0</v>
      </c>
      <c r="AI750" s="494"/>
      <c r="AJ750" s="436"/>
      <c r="AK750" s="578" t="str">
        <f t="shared" si="476"/>
        <v/>
      </c>
      <c r="AL750" s="435" t="str">
        <f t="shared" si="477"/>
        <v/>
      </c>
      <c r="AM750" s="463">
        <f t="shared" si="478"/>
        <v>0</v>
      </c>
      <c r="AN750" s="463" t="str">
        <f t="shared" si="463"/>
        <v/>
      </c>
      <c r="AO750" s="478" t="str">
        <f t="shared" si="464"/>
        <v/>
      </c>
      <c r="AP750" s="478" t="str">
        <f t="shared" si="465"/>
        <v/>
      </c>
      <c r="AQ750" s="478" t="str">
        <f t="shared" si="466"/>
        <v/>
      </c>
    </row>
    <row r="751" spans="1:43" ht="41.25" customHeight="1">
      <c r="A751" s="487" t="s">
        <v>1712</v>
      </c>
      <c r="B751" s="500" t="s">
        <v>869</v>
      </c>
      <c r="C751" s="503"/>
      <c r="D751" s="437"/>
      <c r="E751" s="437"/>
      <c r="F751" s="588" t="e">
        <f t="shared" si="479"/>
        <v>#DIV/0!</v>
      </c>
      <c r="G751" s="438"/>
      <c r="H751" s="438"/>
      <c r="I751" s="480" t="e">
        <f t="shared" si="481"/>
        <v>#DIV/0!</v>
      </c>
      <c r="J751" s="581"/>
      <c r="K751" s="581"/>
      <c r="L751" s="437"/>
      <c r="M751" s="437"/>
      <c r="N751" s="481"/>
      <c r="O751" s="481"/>
      <c r="P751" s="481"/>
      <c r="Q751" s="481"/>
      <c r="R751" s="481"/>
      <c r="S751" s="481"/>
      <c r="T751" s="481"/>
      <c r="U751" s="481"/>
      <c r="V751" s="481"/>
      <c r="W751" s="481"/>
      <c r="X751" s="482"/>
      <c r="Y751" s="483"/>
      <c r="Z751" s="483"/>
      <c r="AA751" s="483"/>
      <c r="AB751" s="483"/>
      <c r="AC751" s="483"/>
      <c r="AD751" s="483"/>
      <c r="AE751" s="483"/>
      <c r="AF751" s="483"/>
      <c r="AG751" s="484"/>
      <c r="AH751" s="436">
        <f t="shared" si="500"/>
        <v>0</v>
      </c>
      <c r="AI751" s="494"/>
      <c r="AJ751" s="436"/>
      <c r="AK751" s="578" t="str">
        <f t="shared" si="476"/>
        <v/>
      </c>
      <c r="AL751" s="435" t="str">
        <f t="shared" si="477"/>
        <v/>
      </c>
      <c r="AM751" s="463">
        <f t="shared" si="478"/>
        <v>0</v>
      </c>
      <c r="AN751" s="463" t="str">
        <f t="shared" si="463"/>
        <v/>
      </c>
      <c r="AO751" s="478" t="str">
        <f t="shared" si="464"/>
        <v/>
      </c>
      <c r="AP751" s="478" t="str">
        <f t="shared" si="465"/>
        <v/>
      </c>
      <c r="AQ751" s="478" t="str">
        <f t="shared" si="466"/>
        <v/>
      </c>
    </row>
    <row r="752" spans="1:43" ht="41.25" customHeight="1">
      <c r="A752" s="525" t="s">
        <v>813</v>
      </c>
      <c r="B752" s="524" t="s">
        <v>814</v>
      </c>
      <c r="C752" s="447"/>
      <c r="D752" s="587">
        <f>SUM(D753:D757)</f>
        <v>0</v>
      </c>
      <c r="E752" s="587">
        <f>SUM(E753:E757)</f>
        <v>0</v>
      </c>
      <c r="F752" s="590" t="e">
        <f t="shared" si="479"/>
        <v>#DIV/0!</v>
      </c>
      <c r="G752" s="589">
        <f t="shared" ref="G752" si="501">SUM(G753:G757)</f>
        <v>0</v>
      </c>
      <c r="H752" s="589">
        <f>SUM(H753:H757)</f>
        <v>0</v>
      </c>
      <c r="I752" s="489" t="e">
        <f t="shared" si="481"/>
        <v>#DIV/0!</v>
      </c>
      <c r="J752" s="774"/>
      <c r="K752" s="774"/>
      <c r="L752" s="479">
        <f t="shared" ref="L752:M752" si="502">SUM(L753:L757)</f>
        <v>0</v>
      </c>
      <c r="M752" s="479">
        <f t="shared" si="502"/>
        <v>0</v>
      </c>
      <c r="N752" s="490"/>
      <c r="O752" s="490"/>
      <c r="P752" s="490"/>
      <c r="Q752" s="490"/>
      <c r="R752" s="490"/>
      <c r="S752" s="490"/>
      <c r="T752" s="490"/>
      <c r="U752" s="490"/>
      <c r="V752" s="490"/>
      <c r="W752" s="490"/>
      <c r="X752" s="491"/>
      <c r="Y752" s="492"/>
      <c r="Z752" s="492"/>
      <c r="AA752" s="492"/>
      <c r="AB752" s="492"/>
      <c r="AC752" s="492"/>
      <c r="AD752" s="492"/>
      <c r="AE752" s="492"/>
      <c r="AF752" s="492"/>
      <c r="AG752" s="493"/>
      <c r="AH752" s="519">
        <f>SUM(AH753:AH757)</f>
        <v>0</v>
      </c>
      <c r="AI752" s="494"/>
      <c r="AJ752" s="436"/>
      <c r="AK752" s="578" t="str">
        <f t="shared" si="476"/>
        <v/>
      </c>
      <c r="AL752" s="435" t="str">
        <f t="shared" si="477"/>
        <v/>
      </c>
      <c r="AM752" s="463">
        <f t="shared" si="478"/>
        <v>0</v>
      </c>
      <c r="AN752" s="463" t="str">
        <f t="shared" si="463"/>
        <v/>
      </c>
      <c r="AO752" s="478" t="str">
        <f t="shared" si="464"/>
        <v/>
      </c>
      <c r="AP752" s="478" t="str">
        <f t="shared" si="465"/>
        <v/>
      </c>
      <c r="AQ752" s="478" t="str">
        <f t="shared" si="466"/>
        <v/>
      </c>
    </row>
    <row r="753" spans="1:43" ht="41.25" customHeight="1">
      <c r="A753" s="487" t="s">
        <v>2290</v>
      </c>
      <c r="B753" s="457"/>
      <c r="C753" s="447"/>
      <c r="D753" s="437"/>
      <c r="E753" s="437"/>
      <c r="F753" s="588"/>
      <c r="G753" s="438"/>
      <c r="H753" s="438"/>
      <c r="I753" s="480"/>
      <c r="J753" s="581"/>
      <c r="K753" s="581"/>
      <c r="L753" s="437"/>
      <c r="M753" s="437"/>
      <c r="N753" s="481"/>
      <c r="O753" s="481"/>
      <c r="P753" s="481"/>
      <c r="Q753" s="481"/>
      <c r="R753" s="481"/>
      <c r="S753" s="481"/>
      <c r="T753" s="481"/>
      <c r="U753" s="481"/>
      <c r="V753" s="481"/>
      <c r="W753" s="481"/>
      <c r="X753" s="482"/>
      <c r="Y753" s="483"/>
      <c r="Z753" s="483"/>
      <c r="AA753" s="483"/>
      <c r="AB753" s="483"/>
      <c r="AC753" s="483"/>
      <c r="AD753" s="483"/>
      <c r="AE753" s="483"/>
      <c r="AF753" s="483"/>
      <c r="AG753" s="484"/>
      <c r="AH753" s="436">
        <f t="shared" ref="AH753:AH758" si="503">(L753*M753)/100000</f>
        <v>0</v>
      </c>
      <c r="AI753" s="494"/>
      <c r="AJ753" s="436"/>
      <c r="AK753" s="578" t="str">
        <f t="shared" si="476"/>
        <v/>
      </c>
      <c r="AL753" s="435" t="str">
        <f t="shared" si="477"/>
        <v/>
      </c>
      <c r="AM753" s="463">
        <f t="shared" si="478"/>
        <v>0</v>
      </c>
      <c r="AN753" s="463" t="str">
        <f t="shared" si="463"/>
        <v/>
      </c>
      <c r="AO753" s="478" t="str">
        <f t="shared" si="464"/>
        <v/>
      </c>
      <c r="AP753" s="478" t="str">
        <f t="shared" si="465"/>
        <v/>
      </c>
      <c r="AQ753" s="478" t="str">
        <f t="shared" si="466"/>
        <v/>
      </c>
    </row>
    <row r="754" spans="1:43" ht="41.25" customHeight="1">
      <c r="A754" s="487" t="s">
        <v>2291</v>
      </c>
      <c r="B754" s="457"/>
      <c r="C754" s="447"/>
      <c r="D754" s="437"/>
      <c r="E754" s="437"/>
      <c r="F754" s="588"/>
      <c r="G754" s="438"/>
      <c r="H754" s="438"/>
      <c r="I754" s="480"/>
      <c r="J754" s="581"/>
      <c r="K754" s="581"/>
      <c r="L754" s="437"/>
      <c r="M754" s="437"/>
      <c r="N754" s="481"/>
      <c r="O754" s="481"/>
      <c r="P754" s="481"/>
      <c r="Q754" s="481"/>
      <c r="R754" s="481"/>
      <c r="S754" s="481"/>
      <c r="T754" s="481"/>
      <c r="U754" s="481"/>
      <c r="V754" s="481"/>
      <c r="W754" s="481"/>
      <c r="X754" s="482"/>
      <c r="Y754" s="483"/>
      <c r="Z754" s="483"/>
      <c r="AA754" s="483"/>
      <c r="AB754" s="483"/>
      <c r="AC754" s="483"/>
      <c r="AD754" s="483"/>
      <c r="AE754" s="483"/>
      <c r="AF754" s="483"/>
      <c r="AG754" s="484"/>
      <c r="AH754" s="436">
        <f t="shared" si="503"/>
        <v>0</v>
      </c>
      <c r="AI754" s="494"/>
      <c r="AJ754" s="436"/>
      <c r="AK754" s="578" t="str">
        <f t="shared" si="476"/>
        <v/>
      </c>
      <c r="AL754" s="435" t="str">
        <f t="shared" si="477"/>
        <v/>
      </c>
      <c r="AM754" s="463">
        <f t="shared" si="478"/>
        <v>0</v>
      </c>
      <c r="AN754" s="463" t="str">
        <f t="shared" si="463"/>
        <v/>
      </c>
      <c r="AO754" s="478" t="str">
        <f t="shared" si="464"/>
        <v/>
      </c>
      <c r="AP754" s="478" t="str">
        <f t="shared" si="465"/>
        <v/>
      </c>
      <c r="AQ754" s="478" t="str">
        <f t="shared" si="466"/>
        <v/>
      </c>
    </row>
    <row r="755" spans="1:43" ht="41.25" customHeight="1">
      <c r="A755" s="487" t="s">
        <v>2292</v>
      </c>
      <c r="B755" s="457"/>
      <c r="C755" s="447"/>
      <c r="D755" s="437"/>
      <c r="E755" s="437"/>
      <c r="F755" s="588"/>
      <c r="G755" s="438"/>
      <c r="H755" s="438"/>
      <c r="I755" s="480"/>
      <c r="J755" s="581"/>
      <c r="K755" s="581"/>
      <c r="L755" s="437"/>
      <c r="M755" s="437"/>
      <c r="N755" s="481"/>
      <c r="O755" s="481"/>
      <c r="P755" s="481"/>
      <c r="Q755" s="481"/>
      <c r="R755" s="481"/>
      <c r="S755" s="481"/>
      <c r="T755" s="481"/>
      <c r="U755" s="481"/>
      <c r="V755" s="481"/>
      <c r="W755" s="481"/>
      <c r="X755" s="482"/>
      <c r="Y755" s="483"/>
      <c r="Z755" s="483"/>
      <c r="AA755" s="483"/>
      <c r="AB755" s="483"/>
      <c r="AC755" s="483"/>
      <c r="AD755" s="483"/>
      <c r="AE755" s="483"/>
      <c r="AF755" s="483"/>
      <c r="AG755" s="484"/>
      <c r="AH755" s="436">
        <f t="shared" si="503"/>
        <v>0</v>
      </c>
      <c r="AI755" s="494"/>
      <c r="AJ755" s="436"/>
      <c r="AK755" s="578" t="str">
        <f t="shared" si="476"/>
        <v/>
      </c>
      <c r="AL755" s="435" t="str">
        <f t="shared" si="477"/>
        <v/>
      </c>
      <c r="AM755" s="463">
        <f t="shared" si="478"/>
        <v>0</v>
      </c>
      <c r="AN755" s="463" t="str">
        <f t="shared" si="463"/>
        <v/>
      </c>
      <c r="AO755" s="478" t="str">
        <f t="shared" si="464"/>
        <v/>
      </c>
      <c r="AP755" s="478" t="str">
        <f t="shared" si="465"/>
        <v/>
      </c>
      <c r="AQ755" s="478" t="str">
        <f t="shared" si="466"/>
        <v/>
      </c>
    </row>
    <row r="756" spans="1:43" ht="41.25" customHeight="1">
      <c r="A756" s="487" t="s">
        <v>2293</v>
      </c>
      <c r="B756" s="457"/>
      <c r="C756" s="447"/>
      <c r="D756" s="437"/>
      <c r="E756" s="437"/>
      <c r="F756" s="588"/>
      <c r="G756" s="438"/>
      <c r="H756" s="438"/>
      <c r="I756" s="480"/>
      <c r="J756" s="581"/>
      <c r="K756" s="581"/>
      <c r="L756" s="437"/>
      <c r="M756" s="437"/>
      <c r="N756" s="481"/>
      <c r="O756" s="481"/>
      <c r="P756" s="481"/>
      <c r="Q756" s="481"/>
      <c r="R756" s="481"/>
      <c r="S756" s="481"/>
      <c r="T756" s="481"/>
      <c r="U756" s="481"/>
      <c r="V756" s="481"/>
      <c r="W756" s="481"/>
      <c r="X756" s="482"/>
      <c r="Y756" s="483"/>
      <c r="Z756" s="483"/>
      <c r="AA756" s="483"/>
      <c r="AB756" s="483"/>
      <c r="AC756" s="483"/>
      <c r="AD756" s="483"/>
      <c r="AE756" s="483"/>
      <c r="AF756" s="483"/>
      <c r="AG756" s="484"/>
      <c r="AH756" s="436">
        <f t="shared" si="503"/>
        <v>0</v>
      </c>
      <c r="AI756" s="494"/>
      <c r="AJ756" s="436"/>
      <c r="AK756" s="578" t="str">
        <f t="shared" si="476"/>
        <v/>
      </c>
      <c r="AL756" s="435" t="str">
        <f t="shared" si="477"/>
        <v/>
      </c>
      <c r="AM756" s="463">
        <f t="shared" si="478"/>
        <v>0</v>
      </c>
      <c r="AN756" s="463" t="str">
        <f t="shared" si="463"/>
        <v/>
      </c>
      <c r="AO756" s="478" t="str">
        <f t="shared" si="464"/>
        <v/>
      </c>
      <c r="AP756" s="478" t="str">
        <f t="shared" si="465"/>
        <v/>
      </c>
      <c r="AQ756" s="478" t="str">
        <f t="shared" si="466"/>
        <v/>
      </c>
    </row>
    <row r="757" spans="1:43" ht="41.25" customHeight="1">
      <c r="A757" s="487" t="s">
        <v>2294</v>
      </c>
      <c r="B757" s="457"/>
      <c r="C757" s="447"/>
      <c r="D757" s="437"/>
      <c r="E757" s="437"/>
      <c r="F757" s="588"/>
      <c r="G757" s="438"/>
      <c r="H757" s="438"/>
      <c r="I757" s="480"/>
      <c r="J757" s="581"/>
      <c r="K757" s="581"/>
      <c r="L757" s="437"/>
      <c r="M757" s="437"/>
      <c r="N757" s="481"/>
      <c r="O757" s="481"/>
      <c r="P757" s="481"/>
      <c r="Q757" s="481"/>
      <c r="R757" s="481"/>
      <c r="S757" s="481"/>
      <c r="T757" s="481"/>
      <c r="U757" s="481"/>
      <c r="V757" s="481"/>
      <c r="W757" s="481"/>
      <c r="X757" s="482"/>
      <c r="Y757" s="483"/>
      <c r="Z757" s="483"/>
      <c r="AA757" s="483"/>
      <c r="AB757" s="483"/>
      <c r="AC757" s="483"/>
      <c r="AD757" s="483"/>
      <c r="AE757" s="483"/>
      <c r="AF757" s="483"/>
      <c r="AG757" s="484"/>
      <c r="AH757" s="436">
        <f t="shared" si="503"/>
        <v>0</v>
      </c>
      <c r="AI757" s="494"/>
      <c r="AJ757" s="436"/>
      <c r="AK757" s="578" t="str">
        <f t="shared" si="476"/>
        <v/>
      </c>
      <c r="AL757" s="435" t="str">
        <f t="shared" si="477"/>
        <v/>
      </c>
      <c r="AM757" s="463">
        <f t="shared" si="478"/>
        <v>0</v>
      </c>
      <c r="AN757" s="463" t="str">
        <f t="shared" si="463"/>
        <v/>
      </c>
      <c r="AO757" s="478" t="str">
        <f t="shared" si="464"/>
        <v/>
      </c>
      <c r="AP757" s="478" t="str">
        <f t="shared" si="465"/>
        <v/>
      </c>
      <c r="AQ757" s="478" t="str">
        <f t="shared" si="466"/>
        <v/>
      </c>
    </row>
    <row r="758" spans="1:43" ht="41.25" customHeight="1">
      <c r="A758" s="487" t="s">
        <v>1765</v>
      </c>
      <c r="B758" s="446" t="s">
        <v>1252</v>
      </c>
      <c r="C758" s="447"/>
      <c r="D758" s="437"/>
      <c r="E758" s="437"/>
      <c r="F758" s="588" t="e">
        <f t="shared" si="479"/>
        <v>#DIV/0!</v>
      </c>
      <c r="G758" s="438"/>
      <c r="H758" s="438"/>
      <c r="I758" s="480" t="e">
        <f t="shared" si="481"/>
        <v>#DIV/0!</v>
      </c>
      <c r="J758" s="581"/>
      <c r="K758" s="581"/>
      <c r="L758" s="437"/>
      <c r="M758" s="437"/>
      <c r="N758" s="481"/>
      <c r="O758" s="481"/>
      <c r="P758" s="481"/>
      <c r="Q758" s="481"/>
      <c r="R758" s="481"/>
      <c r="S758" s="481"/>
      <c r="T758" s="481"/>
      <c r="U758" s="481"/>
      <c r="V758" s="481"/>
      <c r="W758" s="481"/>
      <c r="X758" s="482"/>
      <c r="Y758" s="483"/>
      <c r="Z758" s="483"/>
      <c r="AA758" s="483"/>
      <c r="AB758" s="483"/>
      <c r="AC758" s="483"/>
      <c r="AD758" s="483"/>
      <c r="AE758" s="483"/>
      <c r="AF758" s="483"/>
      <c r="AG758" s="484"/>
      <c r="AH758" s="436">
        <f t="shared" si="503"/>
        <v>0</v>
      </c>
      <c r="AI758" s="494"/>
      <c r="AJ758" s="436"/>
      <c r="AK758" s="578" t="str">
        <f t="shared" si="476"/>
        <v/>
      </c>
      <c r="AL758" s="435" t="str">
        <f t="shared" si="477"/>
        <v/>
      </c>
      <c r="AM758" s="463">
        <f t="shared" si="478"/>
        <v>0</v>
      </c>
      <c r="AN758" s="463" t="str">
        <f t="shared" si="463"/>
        <v/>
      </c>
      <c r="AO758" s="478" t="str">
        <f t="shared" si="464"/>
        <v/>
      </c>
      <c r="AP758" s="478" t="str">
        <f t="shared" si="465"/>
        <v/>
      </c>
      <c r="AQ758" s="478" t="str">
        <f t="shared" si="466"/>
        <v/>
      </c>
    </row>
    <row r="759" spans="1:43" ht="41.25" customHeight="1">
      <c r="A759" s="530" t="s">
        <v>815</v>
      </c>
      <c r="B759" s="531" t="s">
        <v>816</v>
      </c>
      <c r="C759" s="448"/>
      <c r="D759" s="587">
        <f>D760+D762+D777+D778+D779</f>
        <v>0</v>
      </c>
      <c r="E759" s="587">
        <f>E760+E762+E777+E778+E779</f>
        <v>0</v>
      </c>
      <c r="F759" s="588" t="e">
        <f t="shared" si="479"/>
        <v>#DIV/0!</v>
      </c>
      <c r="G759" s="589">
        <f t="shared" ref="G759:H759" si="504">G760+G762+G777+G778+G779</f>
        <v>0</v>
      </c>
      <c r="H759" s="589">
        <f t="shared" si="504"/>
        <v>0</v>
      </c>
      <c r="I759" s="480" t="e">
        <f t="shared" si="481"/>
        <v>#DIV/0!</v>
      </c>
      <c r="J759" s="774"/>
      <c r="K759" s="774"/>
      <c r="L759" s="479">
        <f t="shared" ref="L759:M759" si="505">L760+L762+L777+L778+L779</f>
        <v>0</v>
      </c>
      <c r="M759" s="479">
        <f t="shared" si="505"/>
        <v>0</v>
      </c>
      <c r="N759" s="481"/>
      <c r="O759" s="481"/>
      <c r="P759" s="481"/>
      <c r="Q759" s="481"/>
      <c r="R759" s="481"/>
      <c r="S759" s="481"/>
      <c r="T759" s="481"/>
      <c r="U759" s="481"/>
      <c r="V759" s="481"/>
      <c r="W759" s="481"/>
      <c r="X759" s="482"/>
      <c r="Y759" s="483"/>
      <c r="Z759" s="483"/>
      <c r="AA759" s="483"/>
      <c r="AB759" s="483"/>
      <c r="AC759" s="483"/>
      <c r="AD759" s="483"/>
      <c r="AE759" s="483"/>
      <c r="AF759" s="483"/>
      <c r="AG759" s="484"/>
      <c r="AH759" s="519">
        <f>AH760+AH762+AH777+AH778+AH779</f>
        <v>0</v>
      </c>
      <c r="AJ759" s="436"/>
      <c r="AK759" s="578" t="str">
        <f t="shared" si="476"/>
        <v/>
      </c>
      <c r="AL759" s="435" t="str">
        <f t="shared" si="477"/>
        <v/>
      </c>
      <c r="AM759" s="463">
        <f t="shared" si="478"/>
        <v>0</v>
      </c>
      <c r="AN759" s="463" t="str">
        <f t="shared" si="463"/>
        <v/>
      </c>
      <c r="AO759" s="478" t="str">
        <f t="shared" si="464"/>
        <v/>
      </c>
      <c r="AP759" s="478" t="str">
        <f t="shared" si="465"/>
        <v/>
      </c>
      <c r="AQ759" s="478" t="str">
        <f t="shared" si="466"/>
        <v/>
      </c>
    </row>
    <row r="760" spans="1:43" ht="41.25" customHeight="1">
      <c r="A760" s="525" t="s">
        <v>817</v>
      </c>
      <c r="B760" s="524" t="s">
        <v>818</v>
      </c>
      <c r="C760" s="447"/>
      <c r="D760" s="587">
        <f>D761</f>
        <v>0</v>
      </c>
      <c r="E760" s="587">
        <f>E761</f>
        <v>0</v>
      </c>
      <c r="F760" s="588" t="e">
        <f t="shared" si="479"/>
        <v>#DIV/0!</v>
      </c>
      <c r="G760" s="589">
        <f t="shared" ref="G760:H760" si="506">G761</f>
        <v>0</v>
      </c>
      <c r="H760" s="589">
        <f t="shared" si="506"/>
        <v>0</v>
      </c>
      <c r="I760" s="480" t="e">
        <f t="shared" si="481"/>
        <v>#DIV/0!</v>
      </c>
      <c r="J760" s="774"/>
      <c r="K760" s="774"/>
      <c r="L760" s="479">
        <f t="shared" ref="L760:M760" si="507">L761</f>
        <v>0</v>
      </c>
      <c r="M760" s="479">
        <f t="shared" si="507"/>
        <v>0</v>
      </c>
      <c r="N760" s="481"/>
      <c r="O760" s="481"/>
      <c r="P760" s="481"/>
      <c r="Q760" s="481"/>
      <c r="R760" s="481"/>
      <c r="S760" s="481"/>
      <c r="T760" s="481"/>
      <c r="U760" s="481"/>
      <c r="V760" s="481"/>
      <c r="W760" s="481"/>
      <c r="X760" s="482"/>
      <c r="Y760" s="483"/>
      <c r="Z760" s="483"/>
      <c r="AA760" s="483"/>
      <c r="AB760" s="483"/>
      <c r="AC760" s="483"/>
      <c r="AD760" s="483"/>
      <c r="AE760" s="483"/>
      <c r="AF760" s="483"/>
      <c r="AG760" s="484"/>
      <c r="AH760" s="519">
        <f>AH761</f>
        <v>0</v>
      </c>
      <c r="AJ760" s="436"/>
      <c r="AK760" s="578" t="str">
        <f t="shared" si="476"/>
        <v/>
      </c>
      <c r="AL760" s="435" t="str">
        <f t="shared" si="477"/>
        <v/>
      </c>
      <c r="AM760" s="463">
        <f t="shared" si="478"/>
        <v>0</v>
      </c>
      <c r="AN760" s="463" t="str">
        <f t="shared" si="463"/>
        <v/>
      </c>
      <c r="AO760" s="478" t="str">
        <f t="shared" si="464"/>
        <v/>
      </c>
      <c r="AP760" s="478" t="str">
        <f t="shared" si="465"/>
        <v/>
      </c>
      <c r="AQ760" s="478" t="str">
        <f t="shared" si="466"/>
        <v/>
      </c>
    </row>
    <row r="761" spans="1:43" ht="41.25" customHeight="1">
      <c r="A761" s="487" t="s">
        <v>819</v>
      </c>
      <c r="B761" s="446" t="s">
        <v>820</v>
      </c>
      <c r="C761" s="447"/>
      <c r="D761" s="437"/>
      <c r="E761" s="437"/>
      <c r="F761" s="588" t="e">
        <f t="shared" si="479"/>
        <v>#DIV/0!</v>
      </c>
      <c r="G761" s="438"/>
      <c r="H761" s="438"/>
      <c r="I761" s="480" t="e">
        <f t="shared" si="481"/>
        <v>#DIV/0!</v>
      </c>
      <c r="J761" s="581"/>
      <c r="K761" s="581"/>
      <c r="L761" s="437"/>
      <c r="M761" s="437"/>
      <c r="N761" s="481"/>
      <c r="O761" s="481"/>
      <c r="P761" s="481"/>
      <c r="Q761" s="481"/>
      <c r="R761" s="481"/>
      <c r="S761" s="481"/>
      <c r="T761" s="481"/>
      <c r="U761" s="481"/>
      <c r="V761" s="481"/>
      <c r="W761" s="481"/>
      <c r="X761" s="482"/>
      <c r="Y761" s="483"/>
      <c r="Z761" s="483"/>
      <c r="AA761" s="483"/>
      <c r="AB761" s="483"/>
      <c r="AC761" s="483"/>
      <c r="AD761" s="483"/>
      <c r="AE761" s="483"/>
      <c r="AF761" s="483"/>
      <c r="AG761" s="484"/>
      <c r="AH761" s="436">
        <f t="shared" ref="AH761" si="508">(L761*M761)/100000</f>
        <v>0</v>
      </c>
      <c r="AJ761" s="436"/>
      <c r="AK761" s="578" t="str">
        <f t="shared" si="476"/>
        <v/>
      </c>
      <c r="AL761" s="435" t="str">
        <f t="shared" si="477"/>
        <v/>
      </c>
      <c r="AM761" s="463">
        <f t="shared" si="478"/>
        <v>0</v>
      </c>
      <c r="AN761" s="463" t="str">
        <f t="shared" si="463"/>
        <v/>
      </c>
      <c r="AO761" s="478" t="str">
        <f t="shared" si="464"/>
        <v/>
      </c>
      <c r="AP761" s="478" t="str">
        <f t="shared" si="465"/>
        <v/>
      </c>
      <c r="AQ761" s="478" t="str">
        <f t="shared" si="466"/>
        <v/>
      </c>
    </row>
    <row r="762" spans="1:43" ht="41.25" customHeight="1">
      <c r="A762" s="525" t="s">
        <v>821</v>
      </c>
      <c r="B762" s="524" t="s">
        <v>822</v>
      </c>
      <c r="C762" s="447"/>
      <c r="D762" s="587">
        <f>D763+D766+D769+D772+D775+D776</f>
        <v>0</v>
      </c>
      <c r="E762" s="587">
        <f>E763+E766+E769+E772+E775+E776</f>
        <v>0</v>
      </c>
      <c r="F762" s="588" t="e">
        <f t="shared" si="479"/>
        <v>#DIV/0!</v>
      </c>
      <c r="G762" s="589">
        <f t="shared" ref="G762:H762" si="509">G763+G766+G769+G772+G775+G776</f>
        <v>0</v>
      </c>
      <c r="H762" s="589">
        <f t="shared" si="509"/>
        <v>0</v>
      </c>
      <c r="I762" s="480" t="e">
        <f t="shared" si="481"/>
        <v>#DIV/0!</v>
      </c>
      <c r="J762" s="774"/>
      <c r="K762" s="774"/>
      <c r="L762" s="479">
        <f t="shared" ref="L762:M762" si="510">L763+L766+L769+L772+L775+L776</f>
        <v>0</v>
      </c>
      <c r="M762" s="479">
        <f t="shared" si="510"/>
        <v>0</v>
      </c>
      <c r="N762" s="481"/>
      <c r="O762" s="481"/>
      <c r="P762" s="481"/>
      <c r="Q762" s="481"/>
      <c r="R762" s="481"/>
      <c r="S762" s="481"/>
      <c r="T762" s="481"/>
      <c r="U762" s="481"/>
      <c r="V762" s="481"/>
      <c r="W762" s="481"/>
      <c r="X762" s="482"/>
      <c r="Y762" s="483"/>
      <c r="Z762" s="483"/>
      <c r="AA762" s="483"/>
      <c r="AB762" s="483"/>
      <c r="AC762" s="483"/>
      <c r="AD762" s="483"/>
      <c r="AE762" s="483"/>
      <c r="AF762" s="483"/>
      <c r="AG762" s="484"/>
      <c r="AH762" s="519">
        <f>AH763+AH766+AH769+AH772+AH775+AH776</f>
        <v>0</v>
      </c>
      <c r="AJ762" s="436"/>
      <c r="AK762" s="578" t="str">
        <f t="shared" si="476"/>
        <v/>
      </c>
      <c r="AL762" s="435" t="str">
        <f t="shared" si="477"/>
        <v/>
      </c>
      <c r="AM762" s="463">
        <f t="shared" si="478"/>
        <v>0</v>
      </c>
      <c r="AN762" s="463" t="str">
        <f t="shared" si="463"/>
        <v/>
      </c>
      <c r="AO762" s="478" t="str">
        <f t="shared" si="464"/>
        <v/>
      </c>
      <c r="AP762" s="478" t="str">
        <f t="shared" si="465"/>
        <v/>
      </c>
      <c r="AQ762" s="478" t="str">
        <f t="shared" si="466"/>
        <v/>
      </c>
    </row>
    <row r="763" spans="1:43" ht="41.25" customHeight="1">
      <c r="A763" s="525" t="s">
        <v>823</v>
      </c>
      <c r="B763" s="524" t="s">
        <v>824</v>
      </c>
      <c r="C763" s="447"/>
      <c r="D763" s="587">
        <f>SUM(D764:D765)</f>
        <v>0</v>
      </c>
      <c r="E763" s="587">
        <f>SUM(E764:E765)</f>
        <v>0</v>
      </c>
      <c r="F763" s="588" t="e">
        <f t="shared" si="479"/>
        <v>#DIV/0!</v>
      </c>
      <c r="G763" s="589">
        <f t="shared" ref="G763:H763" si="511">SUM(G764:G765)</f>
        <v>0</v>
      </c>
      <c r="H763" s="589">
        <f t="shared" si="511"/>
        <v>0</v>
      </c>
      <c r="I763" s="480" t="e">
        <f t="shared" si="481"/>
        <v>#DIV/0!</v>
      </c>
      <c r="J763" s="774"/>
      <c r="K763" s="774"/>
      <c r="L763" s="479">
        <f t="shared" ref="L763:M763" si="512">SUM(L764:L765)</f>
        <v>0</v>
      </c>
      <c r="M763" s="479">
        <f t="shared" si="512"/>
        <v>0</v>
      </c>
      <c r="N763" s="481"/>
      <c r="O763" s="481"/>
      <c r="P763" s="481"/>
      <c r="Q763" s="481"/>
      <c r="R763" s="481"/>
      <c r="S763" s="481"/>
      <c r="T763" s="481"/>
      <c r="U763" s="481"/>
      <c r="V763" s="481"/>
      <c r="W763" s="481"/>
      <c r="X763" s="482"/>
      <c r="Y763" s="483"/>
      <c r="Z763" s="483"/>
      <c r="AA763" s="483"/>
      <c r="AB763" s="483"/>
      <c r="AC763" s="483"/>
      <c r="AD763" s="483"/>
      <c r="AE763" s="483"/>
      <c r="AF763" s="483"/>
      <c r="AG763" s="484"/>
      <c r="AH763" s="519">
        <f>SUM(AH764:AH765)</f>
        <v>0</v>
      </c>
      <c r="AJ763" s="436"/>
      <c r="AK763" s="578" t="str">
        <f t="shared" si="476"/>
        <v/>
      </c>
      <c r="AL763" s="435" t="str">
        <f t="shared" si="477"/>
        <v/>
      </c>
      <c r="AM763" s="463">
        <f t="shared" si="478"/>
        <v>0</v>
      </c>
      <c r="AN763" s="463" t="str">
        <f t="shared" ref="AN763:AN850" si="513">IF(AND(G763&gt;=0.00000000001,AH763&gt;=0.0000000000001),((AH763-G763)/G763)*100,"")</f>
        <v/>
      </c>
      <c r="AO763" s="478" t="str">
        <f t="shared" ref="AO763:AO850" si="514">IF(AND(G763&gt;=0.000000001,AN763&gt;=30.000000000001),"The proposed budget is more that 30% increase over FY 12-13 budget. Consider revising or provide explanation","")</f>
        <v/>
      </c>
      <c r="AP763" s="478" t="str">
        <f t="shared" ref="AP763:AP850" si="515">IF(AND(AL763&lt;30,AM763&gt;=0.000001),"Please check, there is a proposed budget but FY 12-13 expenditure is  &lt;30%","")&amp;IF(AND(AL763&gt;30,AL763&lt;50,AM763&gt;=0.000001),"Please check, there is a proposed budget but FY 12-13 expenditure is  &lt;50%","")&amp;IF(AND(AL763&gt;50,AL763&lt;60,AM763&gt;=0.000001),"Please check, there is a proposed budget but FY 12-13 expenditure is  &lt;60%","")</f>
        <v/>
      </c>
      <c r="AQ763" s="478" t="str">
        <f t="shared" ref="AQ763:AQ850" si="516">IF(AND(G763=0,AH763&gt;=0.0000001), "New activity? If not kindly provide the details of the progress (physical and financial) for FY 2012-13", "")</f>
        <v/>
      </c>
    </row>
    <row r="764" spans="1:43" ht="41.25" customHeight="1">
      <c r="A764" s="487" t="s">
        <v>1766</v>
      </c>
      <c r="B764" s="446" t="s">
        <v>1401</v>
      </c>
      <c r="C764" s="447"/>
      <c r="D764" s="437"/>
      <c r="E764" s="437"/>
      <c r="F764" s="588" t="e">
        <f t="shared" si="479"/>
        <v>#DIV/0!</v>
      </c>
      <c r="G764" s="438"/>
      <c r="H764" s="438"/>
      <c r="I764" s="480" t="e">
        <f t="shared" si="481"/>
        <v>#DIV/0!</v>
      </c>
      <c r="J764" s="581"/>
      <c r="K764" s="581"/>
      <c r="L764" s="437"/>
      <c r="M764" s="437"/>
      <c r="N764" s="481"/>
      <c r="O764" s="481"/>
      <c r="P764" s="481"/>
      <c r="Q764" s="481"/>
      <c r="R764" s="481"/>
      <c r="S764" s="481"/>
      <c r="T764" s="481"/>
      <c r="U764" s="481"/>
      <c r="V764" s="481"/>
      <c r="W764" s="481"/>
      <c r="X764" s="482"/>
      <c r="Y764" s="483"/>
      <c r="Z764" s="483"/>
      <c r="AA764" s="483"/>
      <c r="AB764" s="483"/>
      <c r="AC764" s="483"/>
      <c r="AD764" s="483"/>
      <c r="AE764" s="483"/>
      <c r="AF764" s="483"/>
      <c r="AG764" s="484"/>
      <c r="AH764" s="436">
        <f t="shared" ref="AH764:AH765" si="517">(L764*M764)/100000</f>
        <v>0</v>
      </c>
      <c r="AJ764" s="436"/>
      <c r="AK764" s="578" t="str">
        <f t="shared" si="476"/>
        <v/>
      </c>
      <c r="AL764" s="435" t="str">
        <f t="shared" si="477"/>
        <v/>
      </c>
      <c r="AM764" s="463">
        <f t="shared" si="478"/>
        <v>0</v>
      </c>
      <c r="AN764" s="463" t="str">
        <f t="shared" si="513"/>
        <v/>
      </c>
      <c r="AO764" s="478" t="str">
        <f t="shared" si="514"/>
        <v/>
      </c>
      <c r="AP764" s="478" t="str">
        <f t="shared" si="515"/>
        <v/>
      </c>
      <c r="AQ764" s="478" t="str">
        <f t="shared" si="516"/>
        <v/>
      </c>
    </row>
    <row r="765" spans="1:43" ht="41.25" customHeight="1">
      <c r="A765" s="487" t="s">
        <v>1767</v>
      </c>
      <c r="B765" s="446" t="s">
        <v>1402</v>
      </c>
      <c r="C765" s="447"/>
      <c r="D765" s="437"/>
      <c r="E765" s="437"/>
      <c r="F765" s="588" t="e">
        <f t="shared" si="479"/>
        <v>#DIV/0!</v>
      </c>
      <c r="G765" s="438"/>
      <c r="H765" s="438"/>
      <c r="I765" s="480" t="e">
        <f t="shared" si="481"/>
        <v>#DIV/0!</v>
      </c>
      <c r="J765" s="581"/>
      <c r="K765" s="581"/>
      <c r="L765" s="437"/>
      <c r="M765" s="437"/>
      <c r="N765" s="481"/>
      <c r="O765" s="481"/>
      <c r="P765" s="481"/>
      <c r="Q765" s="481"/>
      <c r="R765" s="481"/>
      <c r="S765" s="481"/>
      <c r="T765" s="481"/>
      <c r="U765" s="481"/>
      <c r="V765" s="481"/>
      <c r="W765" s="481"/>
      <c r="X765" s="482"/>
      <c r="Y765" s="483"/>
      <c r="Z765" s="483"/>
      <c r="AA765" s="483"/>
      <c r="AB765" s="483"/>
      <c r="AC765" s="483"/>
      <c r="AD765" s="483"/>
      <c r="AE765" s="483"/>
      <c r="AF765" s="483"/>
      <c r="AG765" s="484"/>
      <c r="AH765" s="436">
        <f t="shared" si="517"/>
        <v>0</v>
      </c>
      <c r="AJ765" s="436"/>
      <c r="AK765" s="578" t="str">
        <f t="shared" si="476"/>
        <v/>
      </c>
      <c r="AL765" s="435" t="str">
        <f t="shared" si="477"/>
        <v/>
      </c>
      <c r="AM765" s="463">
        <f t="shared" si="478"/>
        <v>0</v>
      </c>
      <c r="AN765" s="463" t="str">
        <f t="shared" si="513"/>
        <v/>
      </c>
      <c r="AO765" s="478" t="str">
        <f t="shared" si="514"/>
        <v/>
      </c>
      <c r="AP765" s="478" t="str">
        <f t="shared" si="515"/>
        <v/>
      </c>
      <c r="AQ765" s="478" t="str">
        <f t="shared" si="516"/>
        <v/>
      </c>
    </row>
    <row r="766" spans="1:43" ht="41.25" customHeight="1">
      <c r="A766" s="525" t="s">
        <v>825</v>
      </c>
      <c r="B766" s="524" t="s">
        <v>826</v>
      </c>
      <c r="C766" s="447"/>
      <c r="D766" s="587">
        <f>SUM(D767:D768)</f>
        <v>0</v>
      </c>
      <c r="E766" s="587">
        <f>SUM(E767:E768)</f>
        <v>0</v>
      </c>
      <c r="F766" s="588" t="e">
        <f t="shared" si="479"/>
        <v>#DIV/0!</v>
      </c>
      <c r="G766" s="589">
        <f t="shared" ref="G766:H766" si="518">SUM(G767:G768)</f>
        <v>0</v>
      </c>
      <c r="H766" s="589">
        <f t="shared" si="518"/>
        <v>0</v>
      </c>
      <c r="I766" s="480" t="e">
        <f t="shared" si="481"/>
        <v>#DIV/0!</v>
      </c>
      <c r="J766" s="774"/>
      <c r="K766" s="774"/>
      <c r="L766" s="479">
        <f t="shared" ref="L766:M766" si="519">SUM(L767:L768)</f>
        <v>0</v>
      </c>
      <c r="M766" s="479">
        <f t="shared" si="519"/>
        <v>0</v>
      </c>
      <c r="N766" s="481"/>
      <c r="O766" s="481"/>
      <c r="P766" s="481"/>
      <c r="Q766" s="481"/>
      <c r="R766" s="481"/>
      <c r="S766" s="481"/>
      <c r="T766" s="481"/>
      <c r="U766" s="481"/>
      <c r="V766" s="481"/>
      <c r="W766" s="481"/>
      <c r="X766" s="482"/>
      <c r="Y766" s="483"/>
      <c r="Z766" s="483"/>
      <c r="AA766" s="483"/>
      <c r="AB766" s="483"/>
      <c r="AC766" s="483"/>
      <c r="AD766" s="483"/>
      <c r="AE766" s="483"/>
      <c r="AF766" s="483"/>
      <c r="AG766" s="484"/>
      <c r="AH766" s="519">
        <f>SUM(AH767:AH768)</f>
        <v>0</v>
      </c>
      <c r="AJ766" s="436"/>
      <c r="AK766" s="578" t="str">
        <f t="shared" si="476"/>
        <v/>
      </c>
      <c r="AL766" s="435" t="str">
        <f t="shared" si="477"/>
        <v/>
      </c>
      <c r="AM766" s="463">
        <f t="shared" si="478"/>
        <v>0</v>
      </c>
      <c r="AN766" s="463" t="str">
        <f t="shared" si="513"/>
        <v/>
      </c>
      <c r="AO766" s="478" t="str">
        <f t="shared" si="514"/>
        <v/>
      </c>
      <c r="AP766" s="478" t="str">
        <f t="shared" si="515"/>
        <v/>
      </c>
      <c r="AQ766" s="478" t="str">
        <f t="shared" si="516"/>
        <v/>
      </c>
    </row>
    <row r="767" spans="1:43" ht="41.25" customHeight="1">
      <c r="A767" s="487" t="s">
        <v>1768</v>
      </c>
      <c r="B767" s="446" t="s">
        <v>1401</v>
      </c>
      <c r="C767" s="447"/>
      <c r="D767" s="437"/>
      <c r="E767" s="437"/>
      <c r="F767" s="588" t="e">
        <f t="shared" si="479"/>
        <v>#DIV/0!</v>
      </c>
      <c r="G767" s="438"/>
      <c r="H767" s="438"/>
      <c r="I767" s="480" t="e">
        <f t="shared" si="481"/>
        <v>#DIV/0!</v>
      </c>
      <c r="J767" s="581"/>
      <c r="K767" s="581"/>
      <c r="L767" s="437"/>
      <c r="M767" s="437"/>
      <c r="N767" s="481"/>
      <c r="O767" s="481"/>
      <c r="P767" s="481"/>
      <c r="Q767" s="481"/>
      <c r="R767" s="481"/>
      <c r="S767" s="481"/>
      <c r="T767" s="481"/>
      <c r="U767" s="481"/>
      <c r="V767" s="481"/>
      <c r="W767" s="481"/>
      <c r="X767" s="482"/>
      <c r="Y767" s="483"/>
      <c r="Z767" s="483"/>
      <c r="AA767" s="483"/>
      <c r="AB767" s="483"/>
      <c r="AC767" s="483"/>
      <c r="AD767" s="483"/>
      <c r="AE767" s="483"/>
      <c r="AF767" s="483"/>
      <c r="AG767" s="484"/>
      <c r="AH767" s="436">
        <f t="shared" ref="AH767:AH768" si="520">(L767*M767)/100000</f>
        <v>0</v>
      </c>
      <c r="AJ767" s="436"/>
      <c r="AK767" s="578" t="str">
        <f t="shared" si="476"/>
        <v/>
      </c>
      <c r="AL767" s="435" t="str">
        <f t="shared" si="477"/>
        <v/>
      </c>
      <c r="AM767" s="463">
        <f t="shared" si="478"/>
        <v>0</v>
      </c>
      <c r="AN767" s="463" t="str">
        <f t="shared" si="513"/>
        <v/>
      </c>
      <c r="AO767" s="478" t="str">
        <f t="shared" si="514"/>
        <v/>
      </c>
      <c r="AP767" s="478" t="str">
        <f t="shared" si="515"/>
        <v/>
      </c>
      <c r="AQ767" s="478" t="str">
        <f t="shared" si="516"/>
        <v/>
      </c>
    </row>
    <row r="768" spans="1:43" ht="41.25" customHeight="1">
      <c r="A768" s="487" t="s">
        <v>1769</v>
      </c>
      <c r="B768" s="446" t="s">
        <v>1402</v>
      </c>
      <c r="C768" s="447"/>
      <c r="D768" s="437"/>
      <c r="E768" s="437"/>
      <c r="F768" s="588" t="e">
        <f t="shared" si="479"/>
        <v>#DIV/0!</v>
      </c>
      <c r="G768" s="438"/>
      <c r="H768" s="438"/>
      <c r="I768" s="480" t="e">
        <f t="shared" si="481"/>
        <v>#DIV/0!</v>
      </c>
      <c r="J768" s="581"/>
      <c r="K768" s="581"/>
      <c r="L768" s="437"/>
      <c r="M768" s="437"/>
      <c r="N768" s="481"/>
      <c r="O768" s="481"/>
      <c r="P768" s="481"/>
      <c r="Q768" s="481"/>
      <c r="R768" s="481"/>
      <c r="S768" s="481"/>
      <c r="T768" s="481"/>
      <c r="U768" s="481"/>
      <c r="V768" s="481"/>
      <c r="W768" s="481"/>
      <c r="X768" s="482"/>
      <c r="Y768" s="483"/>
      <c r="Z768" s="483"/>
      <c r="AA768" s="483"/>
      <c r="AB768" s="483"/>
      <c r="AC768" s="483"/>
      <c r="AD768" s="483"/>
      <c r="AE768" s="483"/>
      <c r="AF768" s="483"/>
      <c r="AG768" s="484"/>
      <c r="AH768" s="436">
        <f t="shared" si="520"/>
        <v>0</v>
      </c>
      <c r="AJ768" s="436"/>
      <c r="AK768" s="578" t="str">
        <f t="shared" si="476"/>
        <v/>
      </c>
      <c r="AL768" s="435" t="str">
        <f t="shared" si="477"/>
        <v/>
      </c>
      <c r="AM768" s="463">
        <f t="shared" si="478"/>
        <v>0</v>
      </c>
      <c r="AN768" s="463" t="str">
        <f t="shared" si="513"/>
        <v/>
      </c>
      <c r="AO768" s="478" t="str">
        <f t="shared" si="514"/>
        <v/>
      </c>
      <c r="AP768" s="478" t="str">
        <f t="shared" si="515"/>
        <v/>
      </c>
      <c r="AQ768" s="478" t="str">
        <f t="shared" si="516"/>
        <v/>
      </c>
    </row>
    <row r="769" spans="1:43" ht="41.25" customHeight="1">
      <c r="A769" s="525" t="s">
        <v>827</v>
      </c>
      <c r="B769" s="524" t="s">
        <v>828</v>
      </c>
      <c r="C769" s="447"/>
      <c r="D769" s="587">
        <f>SUM(D770:D771)</f>
        <v>0</v>
      </c>
      <c r="E769" s="587">
        <f>SUM(E770:E771)</f>
        <v>0</v>
      </c>
      <c r="F769" s="588" t="e">
        <f t="shared" si="479"/>
        <v>#DIV/0!</v>
      </c>
      <c r="G769" s="589">
        <f t="shared" ref="G769:H769" si="521">SUM(G770:G771)</f>
        <v>0</v>
      </c>
      <c r="H769" s="589">
        <f t="shared" si="521"/>
        <v>0</v>
      </c>
      <c r="I769" s="480" t="e">
        <f t="shared" si="481"/>
        <v>#DIV/0!</v>
      </c>
      <c r="J769" s="774"/>
      <c r="K769" s="774"/>
      <c r="L769" s="479">
        <f t="shared" ref="L769:M769" si="522">SUM(L770:L771)</f>
        <v>0</v>
      </c>
      <c r="M769" s="479">
        <f t="shared" si="522"/>
        <v>0</v>
      </c>
      <c r="N769" s="481"/>
      <c r="O769" s="481"/>
      <c r="P769" s="481"/>
      <c r="Q769" s="481"/>
      <c r="R769" s="481"/>
      <c r="S769" s="481"/>
      <c r="T769" s="481"/>
      <c r="U769" s="481"/>
      <c r="V769" s="481"/>
      <c r="W769" s="481"/>
      <c r="X769" s="482"/>
      <c r="Y769" s="483"/>
      <c r="Z769" s="483"/>
      <c r="AA769" s="483"/>
      <c r="AB769" s="483"/>
      <c r="AC769" s="483"/>
      <c r="AD769" s="483"/>
      <c r="AE769" s="483"/>
      <c r="AF769" s="483"/>
      <c r="AG769" s="484"/>
      <c r="AH769" s="519">
        <f>SUM(AH770:AH771)</f>
        <v>0</v>
      </c>
      <c r="AJ769" s="436"/>
      <c r="AK769" s="578" t="str">
        <f t="shared" si="476"/>
        <v/>
      </c>
      <c r="AL769" s="435" t="str">
        <f t="shared" si="477"/>
        <v/>
      </c>
      <c r="AM769" s="463">
        <f t="shared" si="478"/>
        <v>0</v>
      </c>
      <c r="AN769" s="463" t="str">
        <f t="shared" si="513"/>
        <v/>
      </c>
      <c r="AO769" s="478" t="str">
        <f t="shared" si="514"/>
        <v/>
      </c>
      <c r="AP769" s="478" t="str">
        <f t="shared" si="515"/>
        <v/>
      </c>
      <c r="AQ769" s="478" t="str">
        <f t="shared" si="516"/>
        <v/>
      </c>
    </row>
    <row r="770" spans="1:43" ht="41.25" customHeight="1">
      <c r="A770" s="487" t="s">
        <v>1770</v>
      </c>
      <c r="B770" s="446" t="s">
        <v>1401</v>
      </c>
      <c r="C770" s="447"/>
      <c r="D770" s="437"/>
      <c r="E770" s="437"/>
      <c r="F770" s="588" t="e">
        <f t="shared" si="479"/>
        <v>#DIV/0!</v>
      </c>
      <c r="G770" s="438"/>
      <c r="H770" s="438"/>
      <c r="I770" s="480" t="e">
        <f t="shared" si="481"/>
        <v>#DIV/0!</v>
      </c>
      <c r="J770" s="581"/>
      <c r="K770" s="581"/>
      <c r="L770" s="437"/>
      <c r="M770" s="437"/>
      <c r="N770" s="481"/>
      <c r="O770" s="481"/>
      <c r="P770" s="481"/>
      <c r="Q770" s="481"/>
      <c r="R770" s="481"/>
      <c r="S770" s="481"/>
      <c r="T770" s="481"/>
      <c r="U770" s="481"/>
      <c r="V770" s="481"/>
      <c r="W770" s="481"/>
      <c r="X770" s="482"/>
      <c r="Y770" s="483"/>
      <c r="Z770" s="483"/>
      <c r="AA770" s="483"/>
      <c r="AB770" s="483"/>
      <c r="AC770" s="483"/>
      <c r="AD770" s="483"/>
      <c r="AE770" s="483"/>
      <c r="AF770" s="483"/>
      <c r="AG770" s="484"/>
      <c r="AH770" s="436">
        <f t="shared" ref="AH770:AH771" si="523">(L770*M770)/100000</f>
        <v>0</v>
      </c>
      <c r="AJ770" s="436"/>
      <c r="AK770" s="578" t="str">
        <f t="shared" si="476"/>
        <v/>
      </c>
      <c r="AL770" s="435" t="str">
        <f t="shared" si="477"/>
        <v/>
      </c>
      <c r="AM770" s="463">
        <f t="shared" si="478"/>
        <v>0</v>
      </c>
      <c r="AN770" s="463" t="str">
        <f t="shared" si="513"/>
        <v/>
      </c>
      <c r="AO770" s="478" t="str">
        <f t="shared" si="514"/>
        <v/>
      </c>
      <c r="AP770" s="478" t="str">
        <f t="shared" si="515"/>
        <v/>
      </c>
      <c r="AQ770" s="478" t="str">
        <f t="shared" si="516"/>
        <v/>
      </c>
    </row>
    <row r="771" spans="1:43" ht="41.25" customHeight="1">
      <c r="A771" s="487" t="s">
        <v>1771</v>
      </c>
      <c r="B771" s="446" t="s">
        <v>1402</v>
      </c>
      <c r="C771" s="447"/>
      <c r="D771" s="437"/>
      <c r="E771" s="437"/>
      <c r="F771" s="588" t="e">
        <f t="shared" si="479"/>
        <v>#DIV/0!</v>
      </c>
      <c r="G771" s="438"/>
      <c r="H771" s="438"/>
      <c r="I771" s="480" t="e">
        <f t="shared" si="481"/>
        <v>#DIV/0!</v>
      </c>
      <c r="J771" s="581"/>
      <c r="K771" s="581"/>
      <c r="L771" s="437"/>
      <c r="M771" s="437"/>
      <c r="N771" s="481"/>
      <c r="O771" s="481"/>
      <c r="P771" s="481"/>
      <c r="Q771" s="481"/>
      <c r="R771" s="481"/>
      <c r="S771" s="481"/>
      <c r="T771" s="481"/>
      <c r="U771" s="481"/>
      <c r="V771" s="481"/>
      <c r="W771" s="481"/>
      <c r="X771" s="482"/>
      <c r="Y771" s="483"/>
      <c r="Z771" s="483"/>
      <c r="AA771" s="483"/>
      <c r="AB771" s="483"/>
      <c r="AC771" s="483"/>
      <c r="AD771" s="483"/>
      <c r="AE771" s="483"/>
      <c r="AF771" s="483"/>
      <c r="AG771" s="484"/>
      <c r="AH771" s="436">
        <f t="shared" si="523"/>
        <v>0</v>
      </c>
      <c r="AJ771" s="436"/>
      <c r="AK771" s="578" t="str">
        <f t="shared" si="476"/>
        <v/>
      </c>
      <c r="AL771" s="435" t="str">
        <f t="shared" si="477"/>
        <v/>
      </c>
      <c r="AM771" s="463">
        <f t="shared" si="478"/>
        <v>0</v>
      </c>
      <c r="AN771" s="463" t="str">
        <f t="shared" si="513"/>
        <v/>
      </c>
      <c r="AO771" s="478" t="str">
        <f t="shared" si="514"/>
        <v/>
      </c>
      <c r="AP771" s="478" t="str">
        <f t="shared" si="515"/>
        <v/>
      </c>
      <c r="AQ771" s="478" t="str">
        <f t="shared" si="516"/>
        <v/>
      </c>
    </row>
    <row r="772" spans="1:43" ht="41.25" customHeight="1">
      <c r="A772" s="525" t="s">
        <v>829</v>
      </c>
      <c r="B772" s="524" t="s">
        <v>830</v>
      </c>
      <c r="C772" s="447"/>
      <c r="D772" s="587">
        <f>SUM(D773:D774)</f>
        <v>0</v>
      </c>
      <c r="E772" s="587">
        <f>SUM(E773:E774)</f>
        <v>0</v>
      </c>
      <c r="F772" s="588" t="e">
        <f t="shared" si="479"/>
        <v>#DIV/0!</v>
      </c>
      <c r="G772" s="589">
        <f t="shared" ref="G772:H772" si="524">SUM(G773:G774)</f>
        <v>0</v>
      </c>
      <c r="H772" s="589">
        <f t="shared" si="524"/>
        <v>0</v>
      </c>
      <c r="I772" s="480" t="e">
        <f t="shared" si="481"/>
        <v>#DIV/0!</v>
      </c>
      <c r="J772" s="774"/>
      <c r="K772" s="774"/>
      <c r="L772" s="479">
        <f t="shared" ref="L772:M772" si="525">SUM(L773:L774)</f>
        <v>0</v>
      </c>
      <c r="M772" s="479">
        <f t="shared" si="525"/>
        <v>0</v>
      </c>
      <c r="N772" s="481"/>
      <c r="O772" s="481"/>
      <c r="P772" s="481"/>
      <c r="Q772" s="481"/>
      <c r="R772" s="481"/>
      <c r="S772" s="481"/>
      <c r="T772" s="481"/>
      <c r="U772" s="481"/>
      <c r="V772" s="481"/>
      <c r="W772" s="481"/>
      <c r="X772" s="482"/>
      <c r="Y772" s="483"/>
      <c r="Z772" s="483"/>
      <c r="AA772" s="483"/>
      <c r="AB772" s="483"/>
      <c r="AC772" s="483"/>
      <c r="AD772" s="483"/>
      <c r="AE772" s="483"/>
      <c r="AF772" s="483"/>
      <c r="AG772" s="484"/>
      <c r="AH772" s="519">
        <f>SUM(AH773:AH774)</f>
        <v>0</v>
      </c>
      <c r="AJ772" s="436"/>
      <c r="AK772" s="578" t="str">
        <f t="shared" si="476"/>
        <v/>
      </c>
      <c r="AL772" s="435" t="str">
        <f t="shared" si="477"/>
        <v/>
      </c>
      <c r="AM772" s="463">
        <f t="shared" si="478"/>
        <v>0</v>
      </c>
      <c r="AN772" s="463" t="str">
        <f t="shared" si="513"/>
        <v/>
      </c>
      <c r="AO772" s="478" t="str">
        <f t="shared" si="514"/>
        <v/>
      </c>
      <c r="AP772" s="478" t="str">
        <f t="shared" si="515"/>
        <v/>
      </c>
      <c r="AQ772" s="478" t="str">
        <f t="shared" si="516"/>
        <v/>
      </c>
    </row>
    <row r="773" spans="1:43" ht="41.25" customHeight="1">
      <c r="A773" s="487" t="s">
        <v>1772</v>
      </c>
      <c r="B773" s="446" t="s">
        <v>1401</v>
      </c>
      <c r="C773" s="447"/>
      <c r="D773" s="437"/>
      <c r="E773" s="437"/>
      <c r="F773" s="588" t="e">
        <f t="shared" ref="F773:F916" si="526">E773/D773*100</f>
        <v>#DIV/0!</v>
      </c>
      <c r="G773" s="438"/>
      <c r="H773" s="438"/>
      <c r="I773" s="480" t="e">
        <f t="shared" ref="I773:I916" si="527">H773/G773*100</f>
        <v>#DIV/0!</v>
      </c>
      <c r="J773" s="581"/>
      <c r="K773" s="581"/>
      <c r="L773" s="437"/>
      <c r="M773" s="437"/>
      <c r="N773" s="481"/>
      <c r="O773" s="481"/>
      <c r="P773" s="481"/>
      <c r="Q773" s="481"/>
      <c r="R773" s="481"/>
      <c r="S773" s="481"/>
      <c r="T773" s="481"/>
      <c r="U773" s="481"/>
      <c r="V773" s="481"/>
      <c r="W773" s="481"/>
      <c r="X773" s="482"/>
      <c r="Y773" s="483"/>
      <c r="Z773" s="483"/>
      <c r="AA773" s="483"/>
      <c r="AB773" s="483"/>
      <c r="AC773" s="483"/>
      <c r="AD773" s="483"/>
      <c r="AE773" s="483"/>
      <c r="AF773" s="483"/>
      <c r="AG773" s="484"/>
      <c r="AH773" s="436">
        <f t="shared" ref="AH773:AH778" si="528">(L773*M773)/100000</f>
        <v>0</v>
      </c>
      <c r="AJ773" s="436"/>
      <c r="AK773" s="578" t="str">
        <f t="shared" si="476"/>
        <v/>
      </c>
      <c r="AL773" s="435" t="str">
        <f t="shared" si="477"/>
        <v/>
      </c>
      <c r="AM773" s="463">
        <f t="shared" si="478"/>
        <v>0</v>
      </c>
      <c r="AN773" s="463" t="str">
        <f t="shared" si="513"/>
        <v/>
      </c>
      <c r="AO773" s="478" t="str">
        <f t="shared" si="514"/>
        <v/>
      </c>
      <c r="AP773" s="478" t="str">
        <f t="shared" si="515"/>
        <v/>
      </c>
      <c r="AQ773" s="478" t="str">
        <f t="shared" si="516"/>
        <v/>
      </c>
    </row>
    <row r="774" spans="1:43" ht="41.25" customHeight="1">
      <c r="A774" s="487" t="s">
        <v>1773</v>
      </c>
      <c r="B774" s="446" t="s">
        <v>1402</v>
      </c>
      <c r="C774" s="447"/>
      <c r="D774" s="437"/>
      <c r="E774" s="437"/>
      <c r="F774" s="588" t="e">
        <f t="shared" si="526"/>
        <v>#DIV/0!</v>
      </c>
      <c r="G774" s="438"/>
      <c r="H774" s="438"/>
      <c r="I774" s="480" t="e">
        <f t="shared" si="527"/>
        <v>#DIV/0!</v>
      </c>
      <c r="J774" s="581"/>
      <c r="K774" s="581"/>
      <c r="L774" s="437"/>
      <c r="M774" s="437"/>
      <c r="N774" s="481"/>
      <c r="O774" s="481"/>
      <c r="P774" s="481"/>
      <c r="Q774" s="481"/>
      <c r="R774" s="481"/>
      <c r="S774" s="481"/>
      <c r="T774" s="481"/>
      <c r="U774" s="481"/>
      <c r="V774" s="481"/>
      <c r="W774" s="481"/>
      <c r="X774" s="482"/>
      <c r="Y774" s="483"/>
      <c r="Z774" s="483"/>
      <c r="AA774" s="483"/>
      <c r="AB774" s="483"/>
      <c r="AC774" s="483"/>
      <c r="AD774" s="483"/>
      <c r="AE774" s="483"/>
      <c r="AF774" s="483"/>
      <c r="AG774" s="484"/>
      <c r="AH774" s="436">
        <f t="shared" si="528"/>
        <v>0</v>
      </c>
      <c r="AJ774" s="436"/>
      <c r="AK774" s="578" t="str">
        <f t="shared" si="476"/>
        <v/>
      </c>
      <c r="AL774" s="435" t="str">
        <f t="shared" si="477"/>
        <v/>
      </c>
      <c r="AM774" s="463">
        <f t="shared" si="478"/>
        <v>0</v>
      </c>
      <c r="AN774" s="463" t="str">
        <f t="shared" si="513"/>
        <v/>
      </c>
      <c r="AO774" s="478" t="str">
        <f t="shared" si="514"/>
        <v/>
      </c>
      <c r="AP774" s="478" t="str">
        <f t="shared" si="515"/>
        <v/>
      </c>
      <c r="AQ774" s="478" t="str">
        <f t="shared" si="516"/>
        <v/>
      </c>
    </row>
    <row r="775" spans="1:43" ht="41.25" customHeight="1">
      <c r="A775" s="487" t="s">
        <v>831</v>
      </c>
      <c r="B775" s="446" t="s">
        <v>832</v>
      </c>
      <c r="C775" s="447"/>
      <c r="D775" s="437"/>
      <c r="E775" s="437"/>
      <c r="F775" s="588" t="e">
        <f t="shared" si="526"/>
        <v>#DIV/0!</v>
      </c>
      <c r="G775" s="438"/>
      <c r="H775" s="438"/>
      <c r="I775" s="480" t="e">
        <f t="shared" si="527"/>
        <v>#DIV/0!</v>
      </c>
      <c r="J775" s="581"/>
      <c r="K775" s="581"/>
      <c r="L775" s="437"/>
      <c r="M775" s="437"/>
      <c r="N775" s="481"/>
      <c r="O775" s="481"/>
      <c r="P775" s="481"/>
      <c r="Q775" s="481"/>
      <c r="R775" s="481"/>
      <c r="S775" s="481"/>
      <c r="T775" s="481"/>
      <c r="U775" s="481"/>
      <c r="V775" s="481"/>
      <c r="W775" s="481"/>
      <c r="X775" s="482"/>
      <c r="Y775" s="483"/>
      <c r="Z775" s="483"/>
      <c r="AA775" s="483"/>
      <c r="AB775" s="483"/>
      <c r="AC775" s="483"/>
      <c r="AD775" s="483"/>
      <c r="AE775" s="483"/>
      <c r="AF775" s="483"/>
      <c r="AG775" s="484"/>
      <c r="AH775" s="436">
        <f t="shared" si="528"/>
        <v>0</v>
      </c>
      <c r="AJ775" s="436"/>
      <c r="AK775" s="578" t="str">
        <f t="shared" si="476"/>
        <v/>
      </c>
      <c r="AL775" s="435" t="str">
        <f t="shared" si="477"/>
        <v/>
      </c>
      <c r="AM775" s="463">
        <f t="shared" si="478"/>
        <v>0</v>
      </c>
      <c r="AN775" s="463" t="str">
        <f t="shared" si="513"/>
        <v/>
      </c>
      <c r="AO775" s="478" t="str">
        <f t="shared" si="514"/>
        <v/>
      </c>
      <c r="AP775" s="478" t="str">
        <f t="shared" si="515"/>
        <v/>
      </c>
      <c r="AQ775" s="478" t="str">
        <f t="shared" si="516"/>
        <v/>
      </c>
    </row>
    <row r="776" spans="1:43" ht="41.25" customHeight="1">
      <c r="A776" s="487" t="s">
        <v>1774</v>
      </c>
      <c r="B776" s="446" t="s">
        <v>1403</v>
      </c>
      <c r="C776" s="447"/>
      <c r="D776" s="437"/>
      <c r="E776" s="437"/>
      <c r="F776" s="588" t="e">
        <f>E776/D776*100</f>
        <v>#DIV/0!</v>
      </c>
      <c r="G776" s="438"/>
      <c r="H776" s="438"/>
      <c r="I776" s="480" t="e">
        <f>H776/G776*100</f>
        <v>#DIV/0!</v>
      </c>
      <c r="J776" s="581"/>
      <c r="K776" s="581"/>
      <c r="L776" s="437"/>
      <c r="M776" s="437"/>
      <c r="N776" s="481"/>
      <c r="O776" s="481"/>
      <c r="P776" s="481"/>
      <c r="Q776" s="481"/>
      <c r="R776" s="481"/>
      <c r="S776" s="481"/>
      <c r="T776" s="481"/>
      <c r="U776" s="481"/>
      <c r="V776" s="481"/>
      <c r="W776" s="481"/>
      <c r="X776" s="482"/>
      <c r="Y776" s="483"/>
      <c r="Z776" s="483"/>
      <c r="AA776" s="483"/>
      <c r="AB776" s="483"/>
      <c r="AC776" s="483"/>
      <c r="AD776" s="483"/>
      <c r="AE776" s="483"/>
      <c r="AF776" s="483"/>
      <c r="AG776" s="484"/>
      <c r="AH776" s="436">
        <f t="shared" si="528"/>
        <v>0</v>
      </c>
      <c r="AJ776" s="436"/>
      <c r="AK776" s="578" t="str">
        <f t="shared" si="476"/>
        <v/>
      </c>
      <c r="AL776" s="435" t="str">
        <f t="shared" si="477"/>
        <v/>
      </c>
      <c r="AM776" s="463">
        <f t="shared" si="478"/>
        <v>0</v>
      </c>
      <c r="AN776" s="463" t="str">
        <f t="shared" si="513"/>
        <v/>
      </c>
      <c r="AO776" s="478" t="str">
        <f t="shared" si="514"/>
        <v/>
      </c>
      <c r="AP776" s="478" t="str">
        <f t="shared" si="515"/>
        <v/>
      </c>
      <c r="AQ776" s="478" t="str">
        <f t="shared" si="516"/>
        <v/>
      </c>
    </row>
    <row r="777" spans="1:43" ht="41.25" customHeight="1">
      <c r="A777" s="487" t="s">
        <v>833</v>
      </c>
      <c r="B777" s="446" t="s">
        <v>834</v>
      </c>
      <c r="C777" s="447"/>
      <c r="D777" s="437"/>
      <c r="E777" s="437"/>
      <c r="F777" s="588" t="e">
        <f t="shared" si="526"/>
        <v>#DIV/0!</v>
      </c>
      <c r="G777" s="438"/>
      <c r="H777" s="438"/>
      <c r="I777" s="480" t="e">
        <f t="shared" si="527"/>
        <v>#DIV/0!</v>
      </c>
      <c r="J777" s="581"/>
      <c r="K777" s="581"/>
      <c r="L777" s="437"/>
      <c r="M777" s="437"/>
      <c r="N777" s="481"/>
      <c r="O777" s="481"/>
      <c r="P777" s="481"/>
      <c r="Q777" s="481"/>
      <c r="R777" s="481"/>
      <c r="S777" s="481"/>
      <c r="T777" s="481"/>
      <c r="U777" s="481"/>
      <c r="V777" s="481"/>
      <c r="W777" s="481"/>
      <c r="X777" s="482"/>
      <c r="Y777" s="483"/>
      <c r="Z777" s="483"/>
      <c r="AA777" s="483"/>
      <c r="AB777" s="483"/>
      <c r="AC777" s="483"/>
      <c r="AD777" s="483"/>
      <c r="AE777" s="483"/>
      <c r="AF777" s="483"/>
      <c r="AG777" s="484"/>
      <c r="AH777" s="436">
        <f t="shared" si="528"/>
        <v>0</v>
      </c>
      <c r="AJ777" s="436"/>
      <c r="AK777" s="578" t="str">
        <f t="shared" si="476"/>
        <v/>
      </c>
      <c r="AL777" s="435" t="str">
        <f t="shared" si="477"/>
        <v/>
      </c>
      <c r="AM777" s="463">
        <f t="shared" si="478"/>
        <v>0</v>
      </c>
      <c r="AN777" s="463" t="str">
        <f t="shared" si="513"/>
        <v/>
      </c>
      <c r="AO777" s="478" t="str">
        <f t="shared" si="514"/>
        <v/>
      </c>
      <c r="AP777" s="478" t="str">
        <f t="shared" si="515"/>
        <v/>
      </c>
      <c r="AQ777" s="478" t="str">
        <f t="shared" si="516"/>
        <v/>
      </c>
    </row>
    <row r="778" spans="1:43" ht="41.25" customHeight="1">
      <c r="A778" s="487" t="s">
        <v>835</v>
      </c>
      <c r="B778" s="446" t="s">
        <v>836</v>
      </c>
      <c r="C778" s="447"/>
      <c r="D778" s="437"/>
      <c r="E778" s="437"/>
      <c r="F778" s="588" t="e">
        <f t="shared" si="526"/>
        <v>#DIV/0!</v>
      </c>
      <c r="G778" s="438"/>
      <c r="H778" s="438"/>
      <c r="I778" s="480" t="e">
        <f t="shared" si="527"/>
        <v>#DIV/0!</v>
      </c>
      <c r="J778" s="581"/>
      <c r="K778" s="581"/>
      <c r="L778" s="437"/>
      <c r="M778" s="437"/>
      <c r="N778" s="481"/>
      <c r="O778" s="481"/>
      <c r="P778" s="481"/>
      <c r="Q778" s="481"/>
      <c r="R778" s="481"/>
      <c r="S778" s="481"/>
      <c r="T778" s="481"/>
      <c r="U778" s="481"/>
      <c r="V778" s="481"/>
      <c r="W778" s="481"/>
      <c r="X778" s="482"/>
      <c r="Y778" s="483"/>
      <c r="Z778" s="483"/>
      <c r="AA778" s="483"/>
      <c r="AB778" s="483"/>
      <c r="AC778" s="483"/>
      <c r="AD778" s="483"/>
      <c r="AE778" s="483"/>
      <c r="AF778" s="483"/>
      <c r="AG778" s="484"/>
      <c r="AH778" s="436">
        <f t="shared" si="528"/>
        <v>0</v>
      </c>
      <c r="AJ778" s="436"/>
      <c r="AK778" s="578" t="str">
        <f t="shared" si="476"/>
        <v/>
      </c>
      <c r="AL778" s="435" t="str">
        <f t="shared" si="477"/>
        <v/>
      </c>
      <c r="AM778" s="463">
        <f t="shared" si="478"/>
        <v>0</v>
      </c>
      <c r="AN778" s="463" t="str">
        <f t="shared" si="513"/>
        <v/>
      </c>
      <c r="AO778" s="478" t="str">
        <f t="shared" si="514"/>
        <v/>
      </c>
      <c r="AP778" s="478" t="str">
        <f t="shared" si="515"/>
        <v/>
      </c>
      <c r="AQ778" s="478" t="str">
        <f t="shared" si="516"/>
        <v/>
      </c>
    </row>
    <row r="779" spans="1:43" ht="41.25" customHeight="1">
      <c r="A779" s="525" t="s">
        <v>837</v>
      </c>
      <c r="B779" s="524" t="s">
        <v>838</v>
      </c>
      <c r="C779" s="447"/>
      <c r="D779" s="587">
        <f>SUM(D780:D782)</f>
        <v>0</v>
      </c>
      <c r="E779" s="587">
        <f>SUM(E780:E782)</f>
        <v>0</v>
      </c>
      <c r="F779" s="588" t="e">
        <f t="shared" si="526"/>
        <v>#DIV/0!</v>
      </c>
      <c r="G779" s="589">
        <f t="shared" ref="G779:H779" si="529">SUM(G780:G782)</f>
        <v>0</v>
      </c>
      <c r="H779" s="589">
        <f t="shared" si="529"/>
        <v>0</v>
      </c>
      <c r="I779" s="480" t="e">
        <f t="shared" si="527"/>
        <v>#DIV/0!</v>
      </c>
      <c r="J779" s="774"/>
      <c r="K779" s="774"/>
      <c r="L779" s="479">
        <f t="shared" ref="L779:M779" si="530">SUM(L780:L782)</f>
        <v>0</v>
      </c>
      <c r="M779" s="479">
        <f t="shared" si="530"/>
        <v>0</v>
      </c>
      <c r="N779" s="481"/>
      <c r="O779" s="481"/>
      <c r="P779" s="481"/>
      <c r="Q779" s="481"/>
      <c r="R779" s="481"/>
      <c r="S779" s="481"/>
      <c r="T779" s="481"/>
      <c r="U779" s="481"/>
      <c r="V779" s="481"/>
      <c r="W779" s="481"/>
      <c r="X779" s="482"/>
      <c r="Y779" s="483"/>
      <c r="Z779" s="483"/>
      <c r="AA779" s="483"/>
      <c r="AB779" s="483"/>
      <c r="AC779" s="483"/>
      <c r="AD779" s="483"/>
      <c r="AE779" s="483"/>
      <c r="AF779" s="483"/>
      <c r="AG779" s="484"/>
      <c r="AH779" s="519">
        <f>SUM(AH780:AH782)</f>
        <v>0</v>
      </c>
      <c r="AJ779" s="436"/>
      <c r="AK779" s="578" t="str">
        <f t="shared" si="476"/>
        <v/>
      </c>
      <c r="AL779" s="435" t="str">
        <f t="shared" si="477"/>
        <v/>
      </c>
      <c r="AM779" s="463">
        <f t="shared" si="478"/>
        <v>0</v>
      </c>
      <c r="AN779" s="463" t="str">
        <f t="shared" si="513"/>
        <v/>
      </c>
      <c r="AO779" s="478" t="str">
        <f t="shared" si="514"/>
        <v/>
      </c>
      <c r="AP779" s="478" t="str">
        <f t="shared" si="515"/>
        <v/>
      </c>
      <c r="AQ779" s="478" t="str">
        <f t="shared" si="516"/>
        <v/>
      </c>
    </row>
    <row r="780" spans="1:43" ht="41.25" customHeight="1">
      <c r="A780" s="487" t="s">
        <v>1775</v>
      </c>
      <c r="B780" s="446" t="s">
        <v>2485</v>
      </c>
      <c r="C780" s="447"/>
      <c r="D780" s="437"/>
      <c r="E780" s="437"/>
      <c r="F780" s="588" t="e">
        <f t="shared" si="526"/>
        <v>#DIV/0!</v>
      </c>
      <c r="G780" s="438"/>
      <c r="H780" s="438"/>
      <c r="I780" s="480" t="e">
        <f t="shared" si="527"/>
        <v>#DIV/0!</v>
      </c>
      <c r="J780" s="581"/>
      <c r="K780" s="581"/>
      <c r="L780" s="437"/>
      <c r="M780" s="437"/>
      <c r="N780" s="481"/>
      <c r="O780" s="481"/>
      <c r="P780" s="481"/>
      <c r="Q780" s="481"/>
      <c r="R780" s="481"/>
      <c r="S780" s="481"/>
      <c r="T780" s="481"/>
      <c r="U780" s="481"/>
      <c r="V780" s="481"/>
      <c r="W780" s="481"/>
      <c r="X780" s="482"/>
      <c r="Y780" s="483"/>
      <c r="Z780" s="483"/>
      <c r="AA780" s="483"/>
      <c r="AB780" s="483"/>
      <c r="AC780" s="483"/>
      <c r="AD780" s="483"/>
      <c r="AE780" s="483"/>
      <c r="AF780" s="483"/>
      <c r="AG780" s="484"/>
      <c r="AH780" s="436">
        <f t="shared" ref="AH780:AH781" si="531">(L780*M780)/100000</f>
        <v>0</v>
      </c>
      <c r="AJ780" s="436"/>
      <c r="AK780" s="578" t="str">
        <f t="shared" si="476"/>
        <v/>
      </c>
      <c r="AL780" s="435" t="str">
        <f t="shared" si="477"/>
        <v/>
      </c>
      <c r="AM780" s="463">
        <f t="shared" si="478"/>
        <v>0</v>
      </c>
      <c r="AN780" s="463" t="str">
        <f t="shared" si="513"/>
        <v/>
      </c>
      <c r="AO780" s="478" t="str">
        <f t="shared" si="514"/>
        <v/>
      </c>
      <c r="AP780" s="478" t="str">
        <f t="shared" si="515"/>
        <v/>
      </c>
      <c r="AQ780" s="478" t="str">
        <f t="shared" si="516"/>
        <v/>
      </c>
    </row>
    <row r="781" spans="1:43" ht="41.25" customHeight="1">
      <c r="A781" s="487" t="s">
        <v>1776</v>
      </c>
      <c r="B781" s="446" t="s">
        <v>2295</v>
      </c>
      <c r="C781" s="447"/>
      <c r="D781" s="437"/>
      <c r="E781" s="437"/>
      <c r="F781" s="588"/>
      <c r="G781" s="438"/>
      <c r="H781" s="438"/>
      <c r="I781" s="480"/>
      <c r="J781" s="581"/>
      <c r="K781" s="581"/>
      <c r="L781" s="437"/>
      <c r="M781" s="437"/>
      <c r="N781" s="481"/>
      <c r="O781" s="481"/>
      <c r="P781" s="481"/>
      <c r="Q781" s="481"/>
      <c r="R781" s="481"/>
      <c r="S781" s="481"/>
      <c r="T781" s="481"/>
      <c r="U781" s="481"/>
      <c r="V781" s="481"/>
      <c r="W781" s="481"/>
      <c r="X781" s="482"/>
      <c r="Y781" s="483"/>
      <c r="Z781" s="483"/>
      <c r="AA781" s="483"/>
      <c r="AB781" s="483"/>
      <c r="AC781" s="483"/>
      <c r="AD781" s="483"/>
      <c r="AE781" s="483"/>
      <c r="AF781" s="483"/>
      <c r="AG781" s="484"/>
      <c r="AH781" s="436">
        <f t="shared" si="531"/>
        <v>0</v>
      </c>
      <c r="AJ781" s="436"/>
      <c r="AK781" s="578" t="str">
        <f t="shared" ref="AK781:AK874" si="532">IF(OR(AO781="The proposed budget is more that 30% increase over FY 12-13 budget. Consider revising or provide explanation",AP781="Please check, there is a proposed budget but FY 12-13 expenditure is  &lt;30%", AP781="Please check, there is a proposed budget but FY 12-13 expenditure is  &lt;50%", AP781="Please check, there is a proposed budget but FY 12-13 expenditure is  &lt;60%",AQ781="New activity? If not kindly provide the details of the progress (physical and financial) for FY 2012-13"),1,"")</f>
        <v/>
      </c>
      <c r="AL781" s="435" t="str">
        <f t="shared" ref="AL781:AL874" si="533">IF(AND(G781&gt;=0.00000000001,H781&gt;=0.0000000000001),H781/G781*100,"")</f>
        <v/>
      </c>
      <c r="AM781" s="463">
        <f t="shared" ref="AM781:AM874" si="534">AH781-G781</f>
        <v>0</v>
      </c>
      <c r="AN781" s="463" t="str">
        <f t="shared" si="513"/>
        <v/>
      </c>
      <c r="AO781" s="478" t="str">
        <f t="shared" si="514"/>
        <v/>
      </c>
      <c r="AP781" s="478" t="str">
        <f t="shared" si="515"/>
        <v/>
      </c>
      <c r="AQ781" s="478" t="str">
        <f t="shared" si="516"/>
        <v/>
      </c>
    </row>
    <row r="782" spans="1:43" ht="41.25" customHeight="1">
      <c r="A782" s="525" t="s">
        <v>2296</v>
      </c>
      <c r="B782" s="524" t="s">
        <v>1405</v>
      </c>
      <c r="C782" s="447"/>
      <c r="D782" s="587">
        <f>SUM(D783:D787)</f>
        <v>0</v>
      </c>
      <c r="E782" s="587">
        <f>SUM(E783:E787)</f>
        <v>0</v>
      </c>
      <c r="F782" s="590" t="e">
        <f t="shared" si="526"/>
        <v>#DIV/0!</v>
      </c>
      <c r="G782" s="589">
        <f t="shared" ref="G782:H782" si="535">SUM(G783:G787)</f>
        <v>0</v>
      </c>
      <c r="H782" s="589">
        <f t="shared" si="535"/>
        <v>0</v>
      </c>
      <c r="I782" s="489" t="e">
        <f t="shared" si="527"/>
        <v>#DIV/0!</v>
      </c>
      <c r="J782" s="774"/>
      <c r="K782" s="774"/>
      <c r="L782" s="479">
        <f t="shared" ref="L782:M782" si="536">SUM(L783:L787)</f>
        <v>0</v>
      </c>
      <c r="M782" s="479">
        <f t="shared" si="536"/>
        <v>0</v>
      </c>
      <c r="N782" s="490"/>
      <c r="O782" s="490"/>
      <c r="P782" s="490"/>
      <c r="Q782" s="490"/>
      <c r="R782" s="490"/>
      <c r="S782" s="490"/>
      <c r="T782" s="490"/>
      <c r="U782" s="490"/>
      <c r="V782" s="490"/>
      <c r="W782" s="490"/>
      <c r="X782" s="491"/>
      <c r="Y782" s="492"/>
      <c r="Z782" s="492"/>
      <c r="AA782" s="492"/>
      <c r="AB782" s="492"/>
      <c r="AC782" s="492"/>
      <c r="AD782" s="492"/>
      <c r="AE782" s="492"/>
      <c r="AF782" s="492"/>
      <c r="AG782" s="493"/>
      <c r="AH782" s="519">
        <f>SUM(AH783:AH787)</f>
        <v>0</v>
      </c>
      <c r="AJ782" s="436"/>
      <c r="AK782" s="578" t="str">
        <f t="shared" si="532"/>
        <v/>
      </c>
      <c r="AL782" s="435" t="str">
        <f t="shared" si="533"/>
        <v/>
      </c>
      <c r="AM782" s="463">
        <f t="shared" si="534"/>
        <v>0</v>
      </c>
      <c r="AN782" s="463" t="str">
        <f t="shared" si="513"/>
        <v/>
      </c>
      <c r="AO782" s="478" t="str">
        <f t="shared" si="514"/>
        <v/>
      </c>
      <c r="AP782" s="478" t="str">
        <f t="shared" si="515"/>
        <v/>
      </c>
      <c r="AQ782" s="478" t="str">
        <f t="shared" si="516"/>
        <v/>
      </c>
    </row>
    <row r="783" spans="1:43" ht="41.25" customHeight="1">
      <c r="A783" s="487" t="s">
        <v>2297</v>
      </c>
      <c r="B783" s="457"/>
      <c r="C783" s="447"/>
      <c r="D783" s="437"/>
      <c r="E783" s="437"/>
      <c r="F783" s="588"/>
      <c r="G783" s="438"/>
      <c r="H783" s="438"/>
      <c r="I783" s="480"/>
      <c r="J783" s="581"/>
      <c r="K783" s="581"/>
      <c r="L783" s="437"/>
      <c r="M783" s="437"/>
      <c r="N783" s="481"/>
      <c r="O783" s="481"/>
      <c r="P783" s="481"/>
      <c r="Q783" s="481"/>
      <c r="R783" s="481"/>
      <c r="S783" s="481"/>
      <c r="T783" s="481"/>
      <c r="U783" s="481"/>
      <c r="V783" s="481"/>
      <c r="W783" s="481"/>
      <c r="X783" s="482"/>
      <c r="Y783" s="483"/>
      <c r="Z783" s="483"/>
      <c r="AA783" s="483"/>
      <c r="AB783" s="483"/>
      <c r="AC783" s="483"/>
      <c r="AD783" s="483"/>
      <c r="AE783" s="483"/>
      <c r="AF783" s="483"/>
      <c r="AG783" s="484"/>
      <c r="AH783" s="436">
        <f t="shared" ref="AH783:AH787" si="537">(L783*M783)/100000</f>
        <v>0</v>
      </c>
      <c r="AJ783" s="436"/>
      <c r="AK783" s="578" t="str">
        <f t="shared" si="532"/>
        <v/>
      </c>
      <c r="AL783" s="435" t="str">
        <f t="shared" si="533"/>
        <v/>
      </c>
      <c r="AM783" s="463">
        <f t="shared" si="534"/>
        <v>0</v>
      </c>
      <c r="AN783" s="463" t="str">
        <f t="shared" si="513"/>
        <v/>
      </c>
      <c r="AO783" s="478" t="str">
        <f t="shared" si="514"/>
        <v/>
      </c>
      <c r="AP783" s="478" t="str">
        <f t="shared" si="515"/>
        <v/>
      </c>
      <c r="AQ783" s="478" t="str">
        <f t="shared" si="516"/>
        <v/>
      </c>
    </row>
    <row r="784" spans="1:43" ht="41.25" customHeight="1">
      <c r="A784" s="487" t="s">
        <v>2298</v>
      </c>
      <c r="B784" s="457"/>
      <c r="C784" s="447"/>
      <c r="D784" s="437"/>
      <c r="E784" s="437"/>
      <c r="F784" s="588"/>
      <c r="G784" s="438"/>
      <c r="H784" s="438"/>
      <c r="I784" s="480"/>
      <c r="J784" s="581"/>
      <c r="K784" s="581"/>
      <c r="L784" s="437"/>
      <c r="M784" s="437"/>
      <c r="N784" s="481"/>
      <c r="O784" s="481"/>
      <c r="P784" s="481"/>
      <c r="Q784" s="481"/>
      <c r="R784" s="481"/>
      <c r="S784" s="481"/>
      <c r="T784" s="481"/>
      <c r="U784" s="481"/>
      <c r="V784" s="481"/>
      <c r="W784" s="481"/>
      <c r="X784" s="482"/>
      <c r="Y784" s="483"/>
      <c r="Z784" s="483"/>
      <c r="AA784" s="483"/>
      <c r="AB784" s="483"/>
      <c r="AC784" s="483"/>
      <c r="AD784" s="483"/>
      <c r="AE784" s="483"/>
      <c r="AF784" s="483"/>
      <c r="AG784" s="484"/>
      <c r="AH784" s="436">
        <f t="shared" si="537"/>
        <v>0</v>
      </c>
      <c r="AJ784" s="436"/>
      <c r="AK784" s="578" t="str">
        <f t="shared" si="532"/>
        <v/>
      </c>
      <c r="AL784" s="435" t="str">
        <f t="shared" si="533"/>
        <v/>
      </c>
      <c r="AM784" s="463">
        <f t="shared" si="534"/>
        <v>0</v>
      </c>
      <c r="AN784" s="463" t="str">
        <f t="shared" si="513"/>
        <v/>
      </c>
      <c r="AO784" s="478" t="str">
        <f t="shared" si="514"/>
        <v/>
      </c>
      <c r="AP784" s="478" t="str">
        <f t="shared" si="515"/>
        <v/>
      </c>
      <c r="AQ784" s="478" t="str">
        <f t="shared" si="516"/>
        <v/>
      </c>
    </row>
    <row r="785" spans="1:43" ht="41.25" customHeight="1">
      <c r="A785" s="487" t="s">
        <v>2299</v>
      </c>
      <c r="B785" s="457"/>
      <c r="C785" s="447"/>
      <c r="D785" s="437"/>
      <c r="E785" s="437"/>
      <c r="F785" s="588"/>
      <c r="G785" s="438"/>
      <c r="H785" s="438"/>
      <c r="I785" s="480"/>
      <c r="J785" s="581"/>
      <c r="K785" s="581"/>
      <c r="L785" s="437"/>
      <c r="M785" s="437"/>
      <c r="N785" s="481"/>
      <c r="O785" s="481"/>
      <c r="P785" s="481"/>
      <c r="Q785" s="481"/>
      <c r="R785" s="481"/>
      <c r="S785" s="481"/>
      <c r="T785" s="481"/>
      <c r="U785" s="481"/>
      <c r="V785" s="481"/>
      <c r="W785" s="481"/>
      <c r="X785" s="482"/>
      <c r="Y785" s="483"/>
      <c r="Z785" s="483"/>
      <c r="AA785" s="483"/>
      <c r="AB785" s="483"/>
      <c r="AC785" s="483"/>
      <c r="AD785" s="483"/>
      <c r="AE785" s="483"/>
      <c r="AF785" s="483"/>
      <c r="AG785" s="484"/>
      <c r="AH785" s="436">
        <f t="shared" si="537"/>
        <v>0</v>
      </c>
      <c r="AJ785" s="436"/>
      <c r="AK785" s="578" t="str">
        <f t="shared" si="532"/>
        <v/>
      </c>
      <c r="AL785" s="435" t="str">
        <f t="shared" si="533"/>
        <v/>
      </c>
      <c r="AM785" s="463">
        <f t="shared" si="534"/>
        <v>0</v>
      </c>
      <c r="AN785" s="463" t="str">
        <f t="shared" si="513"/>
        <v/>
      </c>
      <c r="AO785" s="478" t="str">
        <f t="shared" si="514"/>
        <v/>
      </c>
      <c r="AP785" s="478" t="str">
        <f t="shared" si="515"/>
        <v/>
      </c>
      <c r="AQ785" s="478" t="str">
        <f t="shared" si="516"/>
        <v/>
      </c>
    </row>
    <row r="786" spans="1:43" ht="41.25" customHeight="1">
      <c r="A786" s="487" t="s">
        <v>2300</v>
      </c>
      <c r="B786" s="457"/>
      <c r="C786" s="447"/>
      <c r="D786" s="437"/>
      <c r="E786" s="437"/>
      <c r="F786" s="588"/>
      <c r="G786" s="438"/>
      <c r="H786" s="438"/>
      <c r="I786" s="480"/>
      <c r="J786" s="581"/>
      <c r="K786" s="581"/>
      <c r="L786" s="437"/>
      <c r="M786" s="437"/>
      <c r="N786" s="481"/>
      <c r="O786" s="481"/>
      <c r="P786" s="481"/>
      <c r="Q786" s="481"/>
      <c r="R786" s="481"/>
      <c r="S786" s="481"/>
      <c r="T786" s="481"/>
      <c r="U786" s="481"/>
      <c r="V786" s="481"/>
      <c r="W786" s="481"/>
      <c r="X786" s="482"/>
      <c r="Y786" s="483"/>
      <c r="Z786" s="483"/>
      <c r="AA786" s="483"/>
      <c r="AB786" s="483"/>
      <c r="AC786" s="483"/>
      <c r="AD786" s="483"/>
      <c r="AE786" s="483"/>
      <c r="AF786" s="483"/>
      <c r="AG786" s="484"/>
      <c r="AH786" s="436">
        <f t="shared" si="537"/>
        <v>0</v>
      </c>
      <c r="AJ786" s="436"/>
      <c r="AK786" s="578" t="str">
        <f t="shared" si="532"/>
        <v/>
      </c>
      <c r="AL786" s="435" t="str">
        <f t="shared" si="533"/>
        <v/>
      </c>
      <c r="AM786" s="463">
        <f t="shared" si="534"/>
        <v>0</v>
      </c>
      <c r="AN786" s="463" t="str">
        <f t="shared" si="513"/>
        <v/>
      </c>
      <c r="AO786" s="478" t="str">
        <f t="shared" si="514"/>
        <v/>
      </c>
      <c r="AP786" s="478" t="str">
        <f t="shared" si="515"/>
        <v/>
      </c>
      <c r="AQ786" s="478" t="str">
        <f t="shared" si="516"/>
        <v/>
      </c>
    </row>
    <row r="787" spans="1:43" ht="41.25" customHeight="1">
      <c r="A787" s="487" t="s">
        <v>2301</v>
      </c>
      <c r="B787" s="457"/>
      <c r="C787" s="447"/>
      <c r="D787" s="437"/>
      <c r="E787" s="437"/>
      <c r="F787" s="588"/>
      <c r="G787" s="438"/>
      <c r="H787" s="438"/>
      <c r="I787" s="480"/>
      <c r="J787" s="581"/>
      <c r="K787" s="581"/>
      <c r="L787" s="437"/>
      <c r="M787" s="437"/>
      <c r="N787" s="481"/>
      <c r="O787" s="481"/>
      <c r="P787" s="481"/>
      <c r="Q787" s="481"/>
      <c r="R787" s="481"/>
      <c r="S787" s="481"/>
      <c r="T787" s="481"/>
      <c r="U787" s="481"/>
      <c r="V787" s="481"/>
      <c r="W787" s="481"/>
      <c r="X787" s="482"/>
      <c r="Y787" s="483"/>
      <c r="Z787" s="483"/>
      <c r="AA787" s="483"/>
      <c r="AB787" s="483"/>
      <c r="AC787" s="483"/>
      <c r="AD787" s="483"/>
      <c r="AE787" s="483"/>
      <c r="AF787" s="483"/>
      <c r="AG787" s="484"/>
      <c r="AH787" s="436">
        <f t="shared" si="537"/>
        <v>0</v>
      </c>
      <c r="AJ787" s="436"/>
      <c r="AK787" s="578" t="str">
        <f t="shared" si="532"/>
        <v/>
      </c>
      <c r="AL787" s="435" t="str">
        <f t="shared" si="533"/>
        <v/>
      </c>
      <c r="AM787" s="463">
        <f t="shared" si="534"/>
        <v>0</v>
      </c>
      <c r="AN787" s="463" t="str">
        <f t="shared" si="513"/>
        <v/>
      </c>
      <c r="AO787" s="478" t="str">
        <f t="shared" si="514"/>
        <v/>
      </c>
      <c r="AP787" s="478" t="str">
        <f t="shared" si="515"/>
        <v/>
      </c>
      <c r="AQ787" s="478" t="str">
        <f t="shared" si="516"/>
        <v/>
      </c>
    </row>
    <row r="788" spans="1:43" ht="41.25" customHeight="1">
      <c r="A788" s="530" t="s">
        <v>839</v>
      </c>
      <c r="B788" s="531" t="s">
        <v>840</v>
      </c>
      <c r="C788" s="448"/>
      <c r="D788" s="587">
        <f>SUM(D789:D793)</f>
        <v>0</v>
      </c>
      <c r="E788" s="587">
        <f>SUM(E789:E793)</f>
        <v>0</v>
      </c>
      <c r="F788" s="588" t="e">
        <f t="shared" si="526"/>
        <v>#DIV/0!</v>
      </c>
      <c r="G788" s="589">
        <f t="shared" ref="G788:H788" si="538">SUM(G789:G793)</f>
        <v>0</v>
      </c>
      <c r="H788" s="589">
        <f t="shared" si="538"/>
        <v>0</v>
      </c>
      <c r="I788" s="480" t="e">
        <f t="shared" si="527"/>
        <v>#DIV/0!</v>
      </c>
      <c r="J788" s="774"/>
      <c r="K788" s="774"/>
      <c r="L788" s="479">
        <f t="shared" ref="L788:M788" si="539">SUM(L789:L793)</f>
        <v>0</v>
      </c>
      <c r="M788" s="479">
        <f t="shared" si="539"/>
        <v>0</v>
      </c>
      <c r="N788" s="481"/>
      <c r="O788" s="481"/>
      <c r="P788" s="481"/>
      <c r="Q788" s="481"/>
      <c r="R788" s="481"/>
      <c r="S788" s="481"/>
      <c r="T788" s="481"/>
      <c r="U788" s="481"/>
      <c r="V788" s="481"/>
      <c r="W788" s="481"/>
      <c r="X788" s="482"/>
      <c r="Y788" s="483"/>
      <c r="Z788" s="483"/>
      <c r="AA788" s="483"/>
      <c r="AB788" s="483"/>
      <c r="AC788" s="483"/>
      <c r="AD788" s="483"/>
      <c r="AE788" s="483"/>
      <c r="AF788" s="483"/>
      <c r="AG788" s="484"/>
      <c r="AH788" s="519">
        <f>AH789+AH790+AH791+AH792+AH793+AH799</f>
        <v>0</v>
      </c>
      <c r="AJ788" s="782" t="s">
        <v>2038</v>
      </c>
      <c r="AK788" s="578" t="str">
        <f t="shared" si="532"/>
        <v/>
      </c>
      <c r="AL788" s="435" t="str">
        <f t="shared" si="533"/>
        <v/>
      </c>
      <c r="AM788" s="463">
        <f t="shared" si="534"/>
        <v>0</v>
      </c>
      <c r="AN788" s="463" t="str">
        <f t="shared" si="513"/>
        <v/>
      </c>
      <c r="AO788" s="478" t="str">
        <f t="shared" si="514"/>
        <v/>
      </c>
      <c r="AP788" s="478" t="str">
        <f t="shared" si="515"/>
        <v/>
      </c>
      <c r="AQ788" s="478" t="str">
        <f t="shared" si="516"/>
        <v/>
      </c>
    </row>
    <row r="789" spans="1:43" ht="41.25" customHeight="1">
      <c r="A789" s="487" t="s">
        <v>1778</v>
      </c>
      <c r="B789" s="446" t="s">
        <v>1406</v>
      </c>
      <c r="C789" s="447"/>
      <c r="D789" s="437"/>
      <c r="E789" s="437"/>
      <c r="F789" s="588" t="e">
        <f t="shared" si="526"/>
        <v>#DIV/0!</v>
      </c>
      <c r="G789" s="438"/>
      <c r="H789" s="438"/>
      <c r="I789" s="480" t="e">
        <f t="shared" si="527"/>
        <v>#DIV/0!</v>
      </c>
      <c r="J789" s="581"/>
      <c r="K789" s="581"/>
      <c r="L789" s="437"/>
      <c r="M789" s="437"/>
      <c r="N789" s="481"/>
      <c r="O789" s="481"/>
      <c r="P789" s="481"/>
      <c r="Q789" s="481"/>
      <c r="R789" s="481"/>
      <c r="S789" s="481"/>
      <c r="T789" s="481"/>
      <c r="U789" s="481"/>
      <c r="V789" s="481"/>
      <c r="W789" s="481"/>
      <c r="X789" s="482"/>
      <c r="Y789" s="483"/>
      <c r="Z789" s="483"/>
      <c r="AA789" s="483"/>
      <c r="AB789" s="483"/>
      <c r="AC789" s="483"/>
      <c r="AD789" s="483"/>
      <c r="AE789" s="483"/>
      <c r="AF789" s="483"/>
      <c r="AG789" s="484"/>
      <c r="AH789" s="436">
        <f t="shared" ref="AH789:AH792" si="540">(L789*M789)/100000</f>
        <v>0</v>
      </c>
      <c r="AJ789" s="436"/>
      <c r="AK789" s="578" t="str">
        <f t="shared" si="532"/>
        <v/>
      </c>
      <c r="AL789" s="435" t="str">
        <f t="shared" si="533"/>
        <v/>
      </c>
      <c r="AM789" s="463">
        <f t="shared" si="534"/>
        <v>0</v>
      </c>
      <c r="AN789" s="463" t="str">
        <f t="shared" si="513"/>
        <v/>
      </c>
      <c r="AO789" s="478" t="str">
        <f t="shared" si="514"/>
        <v/>
      </c>
      <c r="AP789" s="478" t="str">
        <f t="shared" si="515"/>
        <v/>
      </c>
      <c r="AQ789" s="478" t="str">
        <f t="shared" si="516"/>
        <v/>
      </c>
    </row>
    <row r="790" spans="1:43" ht="41.25" customHeight="1">
      <c r="A790" s="487" t="s">
        <v>1779</v>
      </c>
      <c r="B790" s="446" t="s">
        <v>1407</v>
      </c>
      <c r="C790" s="447"/>
      <c r="D790" s="437"/>
      <c r="E790" s="437"/>
      <c r="F790" s="588" t="e">
        <f t="shared" si="526"/>
        <v>#DIV/0!</v>
      </c>
      <c r="G790" s="438"/>
      <c r="H790" s="438"/>
      <c r="I790" s="480" t="e">
        <f t="shared" si="527"/>
        <v>#DIV/0!</v>
      </c>
      <c r="J790" s="581"/>
      <c r="K790" s="581"/>
      <c r="L790" s="437"/>
      <c r="M790" s="437"/>
      <c r="N790" s="481"/>
      <c r="O790" s="481"/>
      <c r="P790" s="481"/>
      <c r="Q790" s="481"/>
      <c r="R790" s="481"/>
      <c r="S790" s="481"/>
      <c r="T790" s="481"/>
      <c r="U790" s="481"/>
      <c r="V790" s="481"/>
      <c r="W790" s="481"/>
      <c r="X790" s="482"/>
      <c r="Y790" s="483"/>
      <c r="Z790" s="483"/>
      <c r="AA790" s="483"/>
      <c r="AB790" s="483"/>
      <c r="AC790" s="483"/>
      <c r="AD790" s="483"/>
      <c r="AE790" s="483"/>
      <c r="AF790" s="483"/>
      <c r="AG790" s="484"/>
      <c r="AH790" s="436">
        <f t="shared" si="540"/>
        <v>0</v>
      </c>
      <c r="AJ790" s="436"/>
      <c r="AK790" s="578" t="str">
        <f t="shared" si="532"/>
        <v/>
      </c>
      <c r="AL790" s="435" t="str">
        <f t="shared" si="533"/>
        <v/>
      </c>
      <c r="AM790" s="463">
        <f t="shared" si="534"/>
        <v>0</v>
      </c>
      <c r="AN790" s="463" t="str">
        <f t="shared" si="513"/>
        <v/>
      </c>
      <c r="AO790" s="478" t="str">
        <f t="shared" si="514"/>
        <v/>
      </c>
      <c r="AP790" s="478" t="str">
        <f t="shared" si="515"/>
        <v/>
      </c>
      <c r="AQ790" s="478" t="str">
        <f t="shared" si="516"/>
        <v/>
      </c>
    </row>
    <row r="791" spans="1:43" ht="41.25" customHeight="1">
      <c r="A791" s="487" t="s">
        <v>1780</v>
      </c>
      <c r="B791" s="446" t="s">
        <v>1408</v>
      </c>
      <c r="C791" s="447"/>
      <c r="D791" s="437"/>
      <c r="E791" s="437"/>
      <c r="F791" s="588" t="e">
        <f t="shared" si="526"/>
        <v>#DIV/0!</v>
      </c>
      <c r="G791" s="438"/>
      <c r="H791" s="438"/>
      <c r="I791" s="480" t="e">
        <f t="shared" si="527"/>
        <v>#DIV/0!</v>
      </c>
      <c r="J791" s="581"/>
      <c r="K791" s="581"/>
      <c r="L791" s="437"/>
      <c r="M791" s="437"/>
      <c r="N791" s="481"/>
      <c r="O791" s="481"/>
      <c r="P791" s="481"/>
      <c r="Q791" s="481"/>
      <c r="R791" s="481"/>
      <c r="S791" s="481"/>
      <c r="T791" s="481"/>
      <c r="U791" s="481"/>
      <c r="V791" s="481"/>
      <c r="W791" s="481"/>
      <c r="X791" s="482"/>
      <c r="Y791" s="483"/>
      <c r="Z791" s="483"/>
      <c r="AA791" s="483"/>
      <c r="AB791" s="483"/>
      <c r="AC791" s="483"/>
      <c r="AD791" s="483"/>
      <c r="AE791" s="483"/>
      <c r="AF791" s="483"/>
      <c r="AG791" s="484"/>
      <c r="AH791" s="436">
        <f t="shared" si="540"/>
        <v>0</v>
      </c>
      <c r="AJ791" s="436"/>
      <c r="AK791" s="578" t="str">
        <f t="shared" si="532"/>
        <v/>
      </c>
      <c r="AL791" s="435" t="str">
        <f t="shared" si="533"/>
        <v/>
      </c>
      <c r="AM791" s="463">
        <f t="shared" si="534"/>
        <v>0</v>
      </c>
      <c r="AN791" s="463" t="str">
        <f t="shared" si="513"/>
        <v/>
      </c>
      <c r="AO791" s="478" t="str">
        <f t="shared" si="514"/>
        <v/>
      </c>
      <c r="AP791" s="478" t="str">
        <f t="shared" si="515"/>
        <v/>
      </c>
      <c r="AQ791" s="478" t="str">
        <f t="shared" si="516"/>
        <v/>
      </c>
    </row>
    <row r="792" spans="1:43" ht="41.25" customHeight="1">
      <c r="A792" s="487" t="s">
        <v>1781</v>
      </c>
      <c r="B792" s="446" t="s">
        <v>1409</v>
      </c>
      <c r="C792" s="447"/>
      <c r="D792" s="437"/>
      <c r="E792" s="437"/>
      <c r="F792" s="588" t="e">
        <f t="shared" si="526"/>
        <v>#DIV/0!</v>
      </c>
      <c r="G792" s="438"/>
      <c r="H792" s="438"/>
      <c r="I792" s="480" t="e">
        <f t="shared" si="527"/>
        <v>#DIV/0!</v>
      </c>
      <c r="J792" s="581"/>
      <c r="K792" s="581"/>
      <c r="L792" s="437"/>
      <c r="M792" s="437"/>
      <c r="N792" s="481"/>
      <c r="O792" s="481"/>
      <c r="P792" s="481"/>
      <c r="Q792" s="481"/>
      <c r="R792" s="481"/>
      <c r="S792" s="481"/>
      <c r="T792" s="481"/>
      <c r="U792" s="481"/>
      <c r="V792" s="481"/>
      <c r="W792" s="481"/>
      <c r="X792" s="482"/>
      <c r="Y792" s="483"/>
      <c r="Z792" s="483"/>
      <c r="AA792" s="483"/>
      <c r="AB792" s="483"/>
      <c r="AC792" s="483"/>
      <c r="AD792" s="483"/>
      <c r="AE792" s="483"/>
      <c r="AF792" s="483"/>
      <c r="AG792" s="484"/>
      <c r="AH792" s="436">
        <f t="shared" si="540"/>
        <v>0</v>
      </c>
      <c r="AJ792" s="436"/>
      <c r="AK792" s="578" t="str">
        <f t="shared" si="532"/>
        <v/>
      </c>
      <c r="AL792" s="435" t="str">
        <f t="shared" si="533"/>
        <v/>
      </c>
      <c r="AM792" s="463">
        <f t="shared" si="534"/>
        <v>0</v>
      </c>
      <c r="AN792" s="463" t="str">
        <f t="shared" si="513"/>
        <v/>
      </c>
      <c r="AO792" s="478" t="str">
        <f t="shared" si="514"/>
        <v/>
      </c>
      <c r="AP792" s="478" t="str">
        <f t="shared" si="515"/>
        <v/>
      </c>
      <c r="AQ792" s="478" t="str">
        <f t="shared" si="516"/>
        <v/>
      </c>
    </row>
    <row r="793" spans="1:43" ht="41.25" customHeight="1">
      <c r="A793" s="525" t="s">
        <v>1782</v>
      </c>
      <c r="B793" s="524" t="s">
        <v>759</v>
      </c>
      <c r="C793" s="558"/>
      <c r="D793" s="587"/>
      <c r="E793" s="587"/>
      <c r="F793" s="590" t="e">
        <f t="shared" si="526"/>
        <v>#DIV/0!</v>
      </c>
      <c r="G793" s="589"/>
      <c r="H793" s="589"/>
      <c r="I793" s="489" t="e">
        <f t="shared" si="527"/>
        <v>#DIV/0!</v>
      </c>
      <c r="J793" s="774"/>
      <c r="K793" s="774"/>
      <c r="L793" s="587"/>
      <c r="M793" s="587"/>
      <c r="N793" s="490"/>
      <c r="O793" s="490"/>
      <c r="P793" s="490"/>
      <c r="Q793" s="490"/>
      <c r="R793" s="490"/>
      <c r="S793" s="490"/>
      <c r="T793" s="490"/>
      <c r="U793" s="490"/>
      <c r="V793" s="490"/>
      <c r="W793" s="490"/>
      <c r="X793" s="491"/>
      <c r="Y793" s="492"/>
      <c r="Z793" s="492"/>
      <c r="AA793" s="492"/>
      <c r="AB793" s="492"/>
      <c r="AC793" s="492"/>
      <c r="AD793" s="492"/>
      <c r="AE793" s="492"/>
      <c r="AF793" s="492"/>
      <c r="AG793" s="493"/>
      <c r="AH793" s="772">
        <f>SUM(AH794:AH798)</f>
        <v>0</v>
      </c>
      <c r="AJ793" s="436"/>
      <c r="AK793" s="578" t="str">
        <f t="shared" si="532"/>
        <v/>
      </c>
      <c r="AL793" s="435" t="str">
        <f t="shared" si="533"/>
        <v/>
      </c>
      <c r="AM793" s="463">
        <f t="shared" si="534"/>
        <v>0</v>
      </c>
      <c r="AN793" s="463" t="str">
        <f t="shared" si="513"/>
        <v/>
      </c>
      <c r="AO793" s="478" t="str">
        <f t="shared" si="514"/>
        <v/>
      </c>
      <c r="AP793" s="478" t="str">
        <f t="shared" si="515"/>
        <v/>
      </c>
      <c r="AQ793" s="478" t="str">
        <f t="shared" si="516"/>
        <v/>
      </c>
    </row>
    <row r="794" spans="1:43" ht="41.25" customHeight="1">
      <c r="A794" s="487" t="s">
        <v>2965</v>
      </c>
      <c r="B794" s="446"/>
      <c r="C794" s="447"/>
      <c r="D794" s="437"/>
      <c r="E794" s="437"/>
      <c r="F794" s="588"/>
      <c r="G794" s="438"/>
      <c r="H794" s="438"/>
      <c r="I794" s="480"/>
      <c r="J794" s="581"/>
      <c r="K794" s="581"/>
      <c r="L794" s="437"/>
      <c r="M794" s="437"/>
      <c r="N794" s="481"/>
      <c r="O794" s="481"/>
      <c r="P794" s="481"/>
      <c r="Q794" s="481"/>
      <c r="R794" s="481"/>
      <c r="S794" s="481"/>
      <c r="T794" s="481"/>
      <c r="U794" s="481"/>
      <c r="V794" s="481"/>
      <c r="W794" s="481"/>
      <c r="X794" s="482"/>
      <c r="Y794" s="483"/>
      <c r="Z794" s="483"/>
      <c r="AA794" s="483"/>
      <c r="AB794" s="483"/>
      <c r="AC794" s="483"/>
      <c r="AD794" s="483"/>
      <c r="AE794" s="483"/>
      <c r="AF794" s="483"/>
      <c r="AG794" s="484"/>
      <c r="AH794" s="436">
        <f t="shared" ref="AH794:AH798" si="541">(L794*M794)/100000</f>
        <v>0</v>
      </c>
      <c r="AJ794" s="436"/>
      <c r="AK794" s="578"/>
      <c r="AL794" s="435"/>
    </row>
    <row r="795" spans="1:43" ht="41.25" customHeight="1">
      <c r="A795" s="487" t="s">
        <v>2966</v>
      </c>
      <c r="B795" s="446"/>
      <c r="C795" s="447"/>
      <c r="D795" s="437"/>
      <c r="E795" s="437"/>
      <c r="F795" s="588"/>
      <c r="G795" s="438"/>
      <c r="H795" s="438"/>
      <c r="I795" s="480"/>
      <c r="J795" s="581"/>
      <c r="K795" s="581"/>
      <c r="L795" s="437"/>
      <c r="M795" s="437"/>
      <c r="N795" s="481"/>
      <c r="O795" s="481"/>
      <c r="P795" s="481"/>
      <c r="Q795" s="481"/>
      <c r="R795" s="481"/>
      <c r="S795" s="481"/>
      <c r="T795" s="481"/>
      <c r="U795" s="481"/>
      <c r="V795" s="481"/>
      <c r="W795" s="481"/>
      <c r="X795" s="482"/>
      <c r="Y795" s="483"/>
      <c r="Z795" s="483"/>
      <c r="AA795" s="483"/>
      <c r="AB795" s="483"/>
      <c r="AC795" s="483"/>
      <c r="AD795" s="483"/>
      <c r="AE795" s="483"/>
      <c r="AF795" s="483"/>
      <c r="AG795" s="484"/>
      <c r="AH795" s="436">
        <f t="shared" si="541"/>
        <v>0</v>
      </c>
      <c r="AJ795" s="436"/>
      <c r="AK795" s="578"/>
      <c r="AL795" s="435"/>
    </row>
    <row r="796" spans="1:43" ht="41.25" customHeight="1">
      <c r="A796" s="487" t="s">
        <v>2967</v>
      </c>
      <c r="B796" s="446"/>
      <c r="C796" s="447"/>
      <c r="D796" s="437"/>
      <c r="E796" s="437"/>
      <c r="F796" s="588"/>
      <c r="G796" s="438"/>
      <c r="H796" s="438"/>
      <c r="I796" s="480"/>
      <c r="J796" s="581"/>
      <c r="K796" s="581"/>
      <c r="L796" s="437"/>
      <c r="M796" s="437"/>
      <c r="N796" s="481"/>
      <c r="O796" s="481"/>
      <c r="P796" s="481"/>
      <c r="Q796" s="481"/>
      <c r="R796" s="481"/>
      <c r="S796" s="481"/>
      <c r="T796" s="481"/>
      <c r="U796" s="481"/>
      <c r="V796" s="481"/>
      <c r="W796" s="481"/>
      <c r="X796" s="482"/>
      <c r="Y796" s="483"/>
      <c r="Z796" s="483"/>
      <c r="AA796" s="483"/>
      <c r="AB796" s="483"/>
      <c r="AC796" s="483"/>
      <c r="AD796" s="483"/>
      <c r="AE796" s="483"/>
      <c r="AF796" s="483"/>
      <c r="AG796" s="484"/>
      <c r="AH796" s="436">
        <f t="shared" si="541"/>
        <v>0</v>
      </c>
      <c r="AJ796" s="436"/>
      <c r="AK796" s="578"/>
      <c r="AL796" s="435"/>
    </row>
    <row r="797" spans="1:43" ht="41.25" customHeight="1">
      <c r="A797" s="487" t="s">
        <v>2968</v>
      </c>
      <c r="B797" s="446"/>
      <c r="C797" s="447"/>
      <c r="D797" s="437"/>
      <c r="E797" s="437"/>
      <c r="F797" s="588"/>
      <c r="G797" s="438"/>
      <c r="H797" s="438"/>
      <c r="I797" s="480"/>
      <c r="J797" s="581"/>
      <c r="K797" s="581"/>
      <c r="L797" s="437"/>
      <c r="M797" s="437"/>
      <c r="N797" s="481"/>
      <c r="O797" s="481"/>
      <c r="P797" s="481"/>
      <c r="Q797" s="481"/>
      <c r="R797" s="481"/>
      <c r="S797" s="481"/>
      <c r="T797" s="481"/>
      <c r="U797" s="481"/>
      <c r="V797" s="481"/>
      <c r="W797" s="481"/>
      <c r="X797" s="482"/>
      <c r="Y797" s="483"/>
      <c r="Z797" s="483"/>
      <c r="AA797" s="483"/>
      <c r="AB797" s="483"/>
      <c r="AC797" s="483"/>
      <c r="AD797" s="483"/>
      <c r="AE797" s="483"/>
      <c r="AF797" s="483"/>
      <c r="AG797" s="484"/>
      <c r="AH797" s="436">
        <f t="shared" si="541"/>
        <v>0</v>
      </c>
      <c r="AJ797" s="436"/>
      <c r="AK797" s="578"/>
      <c r="AL797" s="435"/>
    </row>
    <row r="798" spans="1:43" ht="41.25" customHeight="1">
      <c r="A798" s="487" t="s">
        <v>2969</v>
      </c>
      <c r="B798" s="446"/>
      <c r="C798" s="447"/>
      <c r="D798" s="437"/>
      <c r="E798" s="437"/>
      <c r="F798" s="588"/>
      <c r="G798" s="438"/>
      <c r="H798" s="438"/>
      <c r="I798" s="480"/>
      <c r="J798" s="581"/>
      <c r="K798" s="581"/>
      <c r="L798" s="437"/>
      <c r="M798" s="437"/>
      <c r="N798" s="481"/>
      <c r="O798" s="481"/>
      <c r="P798" s="481"/>
      <c r="Q798" s="481"/>
      <c r="R798" s="481"/>
      <c r="S798" s="481"/>
      <c r="T798" s="481"/>
      <c r="U798" s="481"/>
      <c r="V798" s="481"/>
      <c r="W798" s="481"/>
      <c r="X798" s="482"/>
      <c r="Y798" s="483"/>
      <c r="Z798" s="483"/>
      <c r="AA798" s="483"/>
      <c r="AB798" s="483"/>
      <c r="AC798" s="483"/>
      <c r="AD798" s="483"/>
      <c r="AE798" s="483"/>
      <c r="AF798" s="483"/>
      <c r="AG798" s="484"/>
      <c r="AH798" s="436">
        <f t="shared" si="541"/>
        <v>0</v>
      </c>
      <c r="AJ798" s="436"/>
      <c r="AK798" s="578"/>
      <c r="AL798" s="435"/>
    </row>
    <row r="799" spans="1:43" ht="41.25" customHeight="1">
      <c r="A799" s="525" t="s">
        <v>1777</v>
      </c>
      <c r="B799" s="531" t="s">
        <v>2486</v>
      </c>
      <c r="C799" s="448"/>
      <c r="D799" s="587">
        <f>SUM(D800:D804)</f>
        <v>0</v>
      </c>
      <c r="E799" s="587">
        <f>SUM(E800:E804)</f>
        <v>0</v>
      </c>
      <c r="F799" s="588" t="e">
        <f t="shared" si="526"/>
        <v>#DIV/0!</v>
      </c>
      <c r="G799" s="589">
        <f t="shared" ref="G799:H799" si="542">SUM(G800:G804)</f>
        <v>0</v>
      </c>
      <c r="H799" s="589">
        <f t="shared" si="542"/>
        <v>0</v>
      </c>
      <c r="I799" s="480" t="e">
        <f t="shared" si="527"/>
        <v>#DIV/0!</v>
      </c>
      <c r="J799" s="774"/>
      <c r="K799" s="774"/>
      <c r="L799" s="479">
        <f t="shared" ref="L799:M799" si="543">SUM(L800:L804)</f>
        <v>0</v>
      </c>
      <c r="M799" s="479">
        <f t="shared" si="543"/>
        <v>0</v>
      </c>
      <c r="N799" s="481"/>
      <c r="O799" s="481"/>
      <c r="P799" s="481"/>
      <c r="Q799" s="481"/>
      <c r="R799" s="481"/>
      <c r="S799" s="481"/>
      <c r="T799" s="481"/>
      <c r="U799" s="481"/>
      <c r="V799" s="481"/>
      <c r="W799" s="481"/>
      <c r="X799" s="482"/>
      <c r="Y799" s="483"/>
      <c r="Z799" s="483"/>
      <c r="AA799" s="483"/>
      <c r="AB799" s="483"/>
      <c r="AC799" s="483"/>
      <c r="AD799" s="483"/>
      <c r="AE799" s="483"/>
      <c r="AF799" s="483"/>
      <c r="AG799" s="484"/>
      <c r="AH799" s="519">
        <f>SUM(AH800:AH804)</f>
        <v>0</v>
      </c>
      <c r="AJ799" s="436"/>
      <c r="AK799" s="578" t="str">
        <f t="shared" si="532"/>
        <v/>
      </c>
      <c r="AL799" s="435" t="str">
        <f t="shared" si="533"/>
        <v/>
      </c>
      <c r="AM799" s="463">
        <f t="shared" si="534"/>
        <v>0</v>
      </c>
      <c r="AN799" s="463" t="str">
        <f t="shared" si="513"/>
        <v/>
      </c>
      <c r="AO799" s="478" t="str">
        <f t="shared" si="514"/>
        <v/>
      </c>
      <c r="AP799" s="478" t="str">
        <f t="shared" si="515"/>
        <v/>
      </c>
      <c r="AQ799" s="478" t="str">
        <f t="shared" si="516"/>
        <v/>
      </c>
    </row>
    <row r="800" spans="1:43" ht="41.25" customHeight="1">
      <c r="A800" s="487" t="s">
        <v>1783</v>
      </c>
      <c r="B800" s="446" t="s">
        <v>1406</v>
      </c>
      <c r="C800" s="447"/>
      <c r="D800" s="437"/>
      <c r="E800" s="437"/>
      <c r="F800" s="588" t="e">
        <f t="shared" si="526"/>
        <v>#DIV/0!</v>
      </c>
      <c r="G800" s="438"/>
      <c r="H800" s="438"/>
      <c r="I800" s="480" t="e">
        <f t="shared" si="527"/>
        <v>#DIV/0!</v>
      </c>
      <c r="J800" s="581"/>
      <c r="K800" s="581"/>
      <c r="L800" s="437"/>
      <c r="M800" s="437"/>
      <c r="N800" s="481"/>
      <c r="O800" s="481"/>
      <c r="P800" s="481"/>
      <c r="Q800" s="481"/>
      <c r="R800" s="481"/>
      <c r="S800" s="481"/>
      <c r="T800" s="481"/>
      <c r="U800" s="481"/>
      <c r="V800" s="481"/>
      <c r="W800" s="481"/>
      <c r="X800" s="482"/>
      <c r="Y800" s="483"/>
      <c r="Z800" s="483"/>
      <c r="AA800" s="483"/>
      <c r="AB800" s="483"/>
      <c r="AC800" s="483"/>
      <c r="AD800" s="483"/>
      <c r="AE800" s="483"/>
      <c r="AF800" s="483"/>
      <c r="AG800" s="484"/>
      <c r="AH800" s="436">
        <f t="shared" ref="AH800:AH809" si="544">(L800*M800)/100000</f>
        <v>0</v>
      </c>
      <c r="AJ800" s="436"/>
      <c r="AK800" s="578" t="str">
        <f t="shared" si="532"/>
        <v/>
      </c>
      <c r="AL800" s="435" t="str">
        <f t="shared" si="533"/>
        <v/>
      </c>
      <c r="AM800" s="463">
        <f t="shared" si="534"/>
        <v>0</v>
      </c>
      <c r="AN800" s="463" t="str">
        <f t="shared" si="513"/>
        <v/>
      </c>
      <c r="AO800" s="478" t="str">
        <f t="shared" si="514"/>
        <v/>
      </c>
      <c r="AP800" s="478" t="str">
        <f t="shared" si="515"/>
        <v/>
      </c>
      <c r="AQ800" s="478" t="str">
        <f t="shared" si="516"/>
        <v/>
      </c>
    </row>
    <row r="801" spans="1:43" ht="41.25" customHeight="1">
      <c r="A801" s="487" t="s">
        <v>1784</v>
      </c>
      <c r="B801" s="446" t="s">
        <v>1407</v>
      </c>
      <c r="C801" s="447"/>
      <c r="D801" s="437"/>
      <c r="E801" s="437"/>
      <c r="F801" s="588" t="e">
        <f t="shared" si="526"/>
        <v>#DIV/0!</v>
      </c>
      <c r="G801" s="438"/>
      <c r="H801" s="438"/>
      <c r="I801" s="480" t="e">
        <f t="shared" si="527"/>
        <v>#DIV/0!</v>
      </c>
      <c r="J801" s="581"/>
      <c r="K801" s="581"/>
      <c r="L801" s="437"/>
      <c r="M801" s="437"/>
      <c r="N801" s="481"/>
      <c r="O801" s="481"/>
      <c r="P801" s="481"/>
      <c r="Q801" s="481"/>
      <c r="R801" s="481"/>
      <c r="S801" s="481"/>
      <c r="T801" s="481"/>
      <c r="U801" s="481"/>
      <c r="V801" s="481"/>
      <c r="W801" s="481"/>
      <c r="X801" s="482"/>
      <c r="Y801" s="483"/>
      <c r="Z801" s="483"/>
      <c r="AA801" s="483"/>
      <c r="AB801" s="483"/>
      <c r="AC801" s="483"/>
      <c r="AD801" s="483"/>
      <c r="AE801" s="483"/>
      <c r="AF801" s="483"/>
      <c r="AG801" s="484"/>
      <c r="AH801" s="436">
        <f t="shared" si="544"/>
        <v>0</v>
      </c>
      <c r="AJ801" s="436"/>
      <c r="AK801" s="578" t="str">
        <f t="shared" si="532"/>
        <v/>
      </c>
      <c r="AL801" s="435" t="str">
        <f t="shared" si="533"/>
        <v/>
      </c>
      <c r="AM801" s="463">
        <f t="shared" si="534"/>
        <v>0</v>
      </c>
      <c r="AN801" s="463" t="str">
        <f t="shared" si="513"/>
        <v/>
      </c>
      <c r="AO801" s="478" t="str">
        <f t="shared" si="514"/>
        <v/>
      </c>
      <c r="AP801" s="478" t="str">
        <f t="shared" si="515"/>
        <v/>
      </c>
      <c r="AQ801" s="478" t="str">
        <f t="shared" si="516"/>
        <v/>
      </c>
    </row>
    <row r="802" spans="1:43" ht="41.25" customHeight="1">
      <c r="A802" s="487" t="s">
        <v>1785</v>
      </c>
      <c r="B802" s="446" t="s">
        <v>1408</v>
      </c>
      <c r="C802" s="447"/>
      <c r="D802" s="437"/>
      <c r="E802" s="437"/>
      <c r="F802" s="588" t="e">
        <f t="shared" si="526"/>
        <v>#DIV/0!</v>
      </c>
      <c r="G802" s="438"/>
      <c r="H802" s="438"/>
      <c r="I802" s="480" t="e">
        <f t="shared" si="527"/>
        <v>#DIV/0!</v>
      </c>
      <c r="J802" s="581"/>
      <c r="K802" s="581"/>
      <c r="L802" s="437"/>
      <c r="M802" s="437"/>
      <c r="N802" s="481"/>
      <c r="O802" s="481"/>
      <c r="P802" s="481"/>
      <c r="Q802" s="481"/>
      <c r="R802" s="481"/>
      <c r="S802" s="481"/>
      <c r="T802" s="481"/>
      <c r="U802" s="481"/>
      <c r="V802" s="481"/>
      <c r="W802" s="481"/>
      <c r="X802" s="482"/>
      <c r="Y802" s="483"/>
      <c r="Z802" s="483"/>
      <c r="AA802" s="483"/>
      <c r="AB802" s="483"/>
      <c r="AC802" s="483"/>
      <c r="AD802" s="483"/>
      <c r="AE802" s="483"/>
      <c r="AF802" s="483"/>
      <c r="AG802" s="484"/>
      <c r="AH802" s="436">
        <f t="shared" si="544"/>
        <v>0</v>
      </c>
      <c r="AJ802" s="436"/>
      <c r="AK802" s="578" t="str">
        <f t="shared" si="532"/>
        <v/>
      </c>
      <c r="AL802" s="435" t="str">
        <f t="shared" si="533"/>
        <v/>
      </c>
      <c r="AM802" s="463">
        <f t="shared" si="534"/>
        <v>0</v>
      </c>
      <c r="AN802" s="463" t="str">
        <f t="shared" si="513"/>
        <v/>
      </c>
      <c r="AO802" s="478" t="str">
        <f t="shared" si="514"/>
        <v/>
      </c>
      <c r="AP802" s="478" t="str">
        <f t="shared" si="515"/>
        <v/>
      </c>
      <c r="AQ802" s="478" t="str">
        <f t="shared" si="516"/>
        <v/>
      </c>
    </row>
    <row r="803" spans="1:43" ht="41.25" customHeight="1">
      <c r="A803" s="487" t="s">
        <v>1786</v>
      </c>
      <c r="B803" s="446" t="s">
        <v>1409</v>
      </c>
      <c r="C803" s="447"/>
      <c r="D803" s="437"/>
      <c r="E803" s="437"/>
      <c r="F803" s="588" t="e">
        <f t="shared" si="526"/>
        <v>#DIV/0!</v>
      </c>
      <c r="G803" s="438"/>
      <c r="H803" s="438"/>
      <c r="I803" s="480" t="e">
        <f t="shared" si="527"/>
        <v>#DIV/0!</v>
      </c>
      <c r="J803" s="581"/>
      <c r="K803" s="581"/>
      <c r="L803" s="437"/>
      <c r="M803" s="437"/>
      <c r="N803" s="481"/>
      <c r="O803" s="481"/>
      <c r="P803" s="481"/>
      <c r="Q803" s="481"/>
      <c r="R803" s="481"/>
      <c r="S803" s="481"/>
      <c r="T803" s="481"/>
      <c r="U803" s="481"/>
      <c r="V803" s="481"/>
      <c r="W803" s="481"/>
      <c r="X803" s="482"/>
      <c r="Y803" s="483"/>
      <c r="Z803" s="483"/>
      <c r="AA803" s="483"/>
      <c r="AB803" s="483"/>
      <c r="AC803" s="483"/>
      <c r="AD803" s="483"/>
      <c r="AE803" s="483"/>
      <c r="AF803" s="483"/>
      <c r="AG803" s="484"/>
      <c r="AH803" s="436">
        <f t="shared" si="544"/>
        <v>0</v>
      </c>
      <c r="AJ803" s="436"/>
      <c r="AK803" s="578" t="str">
        <f t="shared" si="532"/>
        <v/>
      </c>
      <c r="AL803" s="435" t="str">
        <f t="shared" si="533"/>
        <v/>
      </c>
      <c r="AM803" s="463">
        <f t="shared" si="534"/>
        <v>0</v>
      </c>
      <c r="AN803" s="463" t="str">
        <f t="shared" si="513"/>
        <v/>
      </c>
      <c r="AO803" s="478" t="str">
        <f t="shared" si="514"/>
        <v/>
      </c>
      <c r="AP803" s="478" t="str">
        <f t="shared" si="515"/>
        <v/>
      </c>
      <c r="AQ803" s="478" t="str">
        <f t="shared" si="516"/>
        <v/>
      </c>
    </row>
    <row r="804" spans="1:43" ht="41.25" customHeight="1">
      <c r="A804" s="487" t="s">
        <v>1787</v>
      </c>
      <c r="B804" s="446" t="s">
        <v>759</v>
      </c>
      <c r="C804" s="447"/>
      <c r="D804" s="437"/>
      <c r="E804" s="437"/>
      <c r="F804" s="588" t="e">
        <f t="shared" si="526"/>
        <v>#DIV/0!</v>
      </c>
      <c r="G804" s="438"/>
      <c r="H804" s="438"/>
      <c r="I804" s="480" t="e">
        <f t="shared" si="527"/>
        <v>#DIV/0!</v>
      </c>
      <c r="J804" s="581"/>
      <c r="K804" s="581"/>
      <c r="L804" s="437"/>
      <c r="M804" s="437"/>
      <c r="N804" s="481"/>
      <c r="O804" s="481"/>
      <c r="P804" s="481"/>
      <c r="Q804" s="481"/>
      <c r="R804" s="481"/>
      <c r="S804" s="481"/>
      <c r="T804" s="481"/>
      <c r="U804" s="481"/>
      <c r="V804" s="481"/>
      <c r="W804" s="481"/>
      <c r="X804" s="482"/>
      <c r="Y804" s="483"/>
      <c r="Z804" s="483"/>
      <c r="AA804" s="483"/>
      <c r="AB804" s="483"/>
      <c r="AC804" s="483"/>
      <c r="AD804" s="483"/>
      <c r="AE804" s="483"/>
      <c r="AF804" s="483"/>
      <c r="AG804" s="484"/>
      <c r="AH804" s="436">
        <f t="shared" si="544"/>
        <v>0</v>
      </c>
      <c r="AJ804" s="436"/>
      <c r="AK804" s="578" t="str">
        <f t="shared" si="532"/>
        <v/>
      </c>
      <c r="AL804" s="435" t="str">
        <f t="shared" si="533"/>
        <v/>
      </c>
      <c r="AM804" s="463">
        <f t="shared" si="534"/>
        <v>0</v>
      </c>
      <c r="AN804" s="463" t="str">
        <f t="shared" si="513"/>
        <v/>
      </c>
      <c r="AO804" s="478" t="str">
        <f t="shared" si="514"/>
        <v/>
      </c>
      <c r="AP804" s="478" t="str">
        <f t="shared" si="515"/>
        <v/>
      </c>
      <c r="AQ804" s="478" t="str">
        <f t="shared" si="516"/>
        <v/>
      </c>
    </row>
    <row r="805" spans="1:43" ht="41.25" customHeight="1">
      <c r="A805" s="487" t="s">
        <v>2970</v>
      </c>
      <c r="B805" s="446"/>
      <c r="C805" s="447"/>
      <c r="D805" s="437"/>
      <c r="E805" s="437"/>
      <c r="F805" s="588"/>
      <c r="G805" s="438"/>
      <c r="H805" s="438"/>
      <c r="I805" s="480"/>
      <c r="J805" s="581"/>
      <c r="K805" s="581"/>
      <c r="L805" s="437"/>
      <c r="M805" s="437"/>
      <c r="N805" s="481"/>
      <c r="O805" s="481"/>
      <c r="P805" s="481"/>
      <c r="Q805" s="481"/>
      <c r="R805" s="481"/>
      <c r="S805" s="481"/>
      <c r="T805" s="481"/>
      <c r="U805" s="481"/>
      <c r="V805" s="481"/>
      <c r="W805" s="481"/>
      <c r="X805" s="482"/>
      <c r="Y805" s="483"/>
      <c r="Z805" s="483"/>
      <c r="AA805" s="483"/>
      <c r="AB805" s="483"/>
      <c r="AC805" s="483"/>
      <c r="AD805" s="483"/>
      <c r="AE805" s="483"/>
      <c r="AF805" s="483"/>
      <c r="AG805" s="484"/>
      <c r="AH805" s="436">
        <f t="shared" si="544"/>
        <v>0</v>
      </c>
      <c r="AJ805" s="436"/>
      <c r="AK805" s="578"/>
      <c r="AL805" s="435"/>
    </row>
    <row r="806" spans="1:43" ht="41.25" customHeight="1">
      <c r="A806" s="487" t="s">
        <v>2971</v>
      </c>
      <c r="B806" s="446"/>
      <c r="C806" s="447"/>
      <c r="D806" s="437"/>
      <c r="E806" s="437"/>
      <c r="F806" s="588"/>
      <c r="G806" s="438"/>
      <c r="H806" s="438"/>
      <c r="I806" s="480"/>
      <c r="J806" s="581"/>
      <c r="K806" s="581"/>
      <c r="L806" s="437"/>
      <c r="M806" s="437"/>
      <c r="N806" s="481"/>
      <c r="O806" s="481"/>
      <c r="P806" s="481"/>
      <c r="Q806" s="481"/>
      <c r="R806" s="481"/>
      <c r="S806" s="481"/>
      <c r="T806" s="481"/>
      <c r="U806" s="481"/>
      <c r="V806" s="481"/>
      <c r="W806" s="481"/>
      <c r="X806" s="482"/>
      <c r="Y806" s="483"/>
      <c r="Z806" s="483"/>
      <c r="AA806" s="483"/>
      <c r="AB806" s="483"/>
      <c r="AC806" s="483"/>
      <c r="AD806" s="483"/>
      <c r="AE806" s="483"/>
      <c r="AF806" s="483"/>
      <c r="AG806" s="484"/>
      <c r="AH806" s="436">
        <f t="shared" si="544"/>
        <v>0</v>
      </c>
      <c r="AJ806" s="436"/>
      <c r="AK806" s="578"/>
      <c r="AL806" s="435"/>
    </row>
    <row r="807" spans="1:43" ht="41.25" customHeight="1">
      <c r="A807" s="487" t="s">
        <v>2972</v>
      </c>
      <c r="B807" s="446"/>
      <c r="C807" s="447"/>
      <c r="D807" s="437"/>
      <c r="E807" s="437"/>
      <c r="F807" s="588"/>
      <c r="G807" s="438"/>
      <c r="H807" s="438"/>
      <c r="I807" s="480"/>
      <c r="J807" s="581"/>
      <c r="K807" s="581"/>
      <c r="L807" s="437"/>
      <c r="M807" s="437"/>
      <c r="N807" s="481"/>
      <c r="O807" s="481"/>
      <c r="P807" s="481"/>
      <c r="Q807" s="481"/>
      <c r="R807" s="481"/>
      <c r="S807" s="481"/>
      <c r="T807" s="481"/>
      <c r="U807" s="481"/>
      <c r="V807" s="481"/>
      <c r="W807" s="481"/>
      <c r="X807" s="482"/>
      <c r="Y807" s="483"/>
      <c r="Z807" s="483"/>
      <c r="AA807" s="483"/>
      <c r="AB807" s="483"/>
      <c r="AC807" s="483"/>
      <c r="AD807" s="483"/>
      <c r="AE807" s="483"/>
      <c r="AF807" s="483"/>
      <c r="AG807" s="484"/>
      <c r="AH807" s="436">
        <f t="shared" si="544"/>
        <v>0</v>
      </c>
      <c r="AJ807" s="436"/>
      <c r="AK807" s="578"/>
      <c r="AL807" s="435"/>
    </row>
    <row r="808" spans="1:43" ht="41.25" customHeight="1">
      <c r="A808" s="487" t="s">
        <v>2973</v>
      </c>
      <c r="B808" s="446"/>
      <c r="C808" s="447"/>
      <c r="D808" s="437"/>
      <c r="E808" s="437"/>
      <c r="F808" s="588"/>
      <c r="G808" s="438"/>
      <c r="H808" s="438"/>
      <c r="I808" s="480"/>
      <c r="J808" s="581"/>
      <c r="K808" s="581"/>
      <c r="L808" s="437"/>
      <c r="M808" s="437"/>
      <c r="N808" s="481"/>
      <c r="O808" s="481"/>
      <c r="P808" s="481"/>
      <c r="Q808" s="481"/>
      <c r="R808" s="481"/>
      <c r="S808" s="481"/>
      <c r="T808" s="481"/>
      <c r="U808" s="481"/>
      <c r="V808" s="481"/>
      <c r="W808" s="481"/>
      <c r="X808" s="482"/>
      <c r="Y808" s="483"/>
      <c r="Z808" s="483"/>
      <c r="AA808" s="483"/>
      <c r="AB808" s="483"/>
      <c r="AC808" s="483"/>
      <c r="AD808" s="483"/>
      <c r="AE808" s="483"/>
      <c r="AF808" s="483"/>
      <c r="AG808" s="484"/>
      <c r="AH808" s="436">
        <f t="shared" si="544"/>
        <v>0</v>
      </c>
      <c r="AJ808" s="436"/>
      <c r="AK808" s="578"/>
      <c r="AL808" s="435"/>
    </row>
    <row r="809" spans="1:43" ht="41.25" customHeight="1">
      <c r="A809" s="487" t="s">
        <v>2974</v>
      </c>
      <c r="B809" s="446"/>
      <c r="C809" s="447"/>
      <c r="D809" s="437"/>
      <c r="E809" s="437"/>
      <c r="F809" s="588"/>
      <c r="G809" s="438"/>
      <c r="H809" s="438"/>
      <c r="I809" s="480"/>
      <c r="J809" s="581"/>
      <c r="K809" s="581"/>
      <c r="L809" s="437"/>
      <c r="M809" s="437"/>
      <c r="N809" s="481"/>
      <c r="O809" s="481"/>
      <c r="P809" s="481"/>
      <c r="Q809" s="481"/>
      <c r="R809" s="481"/>
      <c r="S809" s="481"/>
      <c r="T809" s="481"/>
      <c r="U809" s="481"/>
      <c r="V809" s="481"/>
      <c r="W809" s="481"/>
      <c r="X809" s="482"/>
      <c r="Y809" s="483"/>
      <c r="Z809" s="483"/>
      <c r="AA809" s="483"/>
      <c r="AB809" s="483"/>
      <c r="AC809" s="483"/>
      <c r="AD809" s="483"/>
      <c r="AE809" s="483"/>
      <c r="AF809" s="483"/>
      <c r="AG809" s="484"/>
      <c r="AH809" s="436">
        <f t="shared" si="544"/>
        <v>0</v>
      </c>
      <c r="AJ809" s="436"/>
      <c r="AK809" s="578"/>
      <c r="AL809" s="435"/>
    </row>
    <row r="810" spans="1:43" ht="41.25" customHeight="1">
      <c r="A810" s="530" t="s">
        <v>841</v>
      </c>
      <c r="B810" s="531" t="s">
        <v>1411</v>
      </c>
      <c r="C810" s="448"/>
      <c r="D810" s="587">
        <f>D811+D816</f>
        <v>0</v>
      </c>
      <c r="E810" s="587">
        <f>E811+E816</f>
        <v>0</v>
      </c>
      <c r="F810" s="588" t="e">
        <f t="shared" si="526"/>
        <v>#DIV/0!</v>
      </c>
      <c r="G810" s="589">
        <f t="shared" ref="G810:H810" si="545">G811+G816</f>
        <v>0</v>
      </c>
      <c r="H810" s="589">
        <f t="shared" si="545"/>
        <v>0</v>
      </c>
      <c r="I810" s="480" t="e">
        <f t="shared" si="527"/>
        <v>#DIV/0!</v>
      </c>
      <c r="J810" s="774"/>
      <c r="K810" s="774"/>
      <c r="L810" s="479">
        <f t="shared" ref="L810:M810" si="546">L811+L816</f>
        <v>0</v>
      </c>
      <c r="M810" s="479">
        <f t="shared" si="546"/>
        <v>0</v>
      </c>
      <c r="N810" s="481"/>
      <c r="O810" s="481"/>
      <c r="P810" s="481"/>
      <c r="Q810" s="481"/>
      <c r="R810" s="481"/>
      <c r="S810" s="481"/>
      <c r="T810" s="481"/>
      <c r="U810" s="481"/>
      <c r="V810" s="481"/>
      <c r="W810" s="481"/>
      <c r="X810" s="482"/>
      <c r="Y810" s="483"/>
      <c r="Z810" s="483"/>
      <c r="AA810" s="483"/>
      <c r="AB810" s="483"/>
      <c r="AC810" s="483"/>
      <c r="AD810" s="483"/>
      <c r="AE810" s="483"/>
      <c r="AF810" s="483"/>
      <c r="AG810" s="484"/>
      <c r="AH810" s="519">
        <f>AH811+AH816</f>
        <v>0</v>
      </c>
      <c r="AJ810" s="782" t="s">
        <v>2039</v>
      </c>
      <c r="AK810" s="578" t="str">
        <f t="shared" si="532"/>
        <v/>
      </c>
      <c r="AL810" s="435" t="str">
        <f t="shared" si="533"/>
        <v/>
      </c>
      <c r="AM810" s="463">
        <f t="shared" si="534"/>
        <v>0</v>
      </c>
      <c r="AN810" s="463" t="str">
        <f t="shared" si="513"/>
        <v/>
      </c>
      <c r="AO810" s="478" t="str">
        <f t="shared" si="514"/>
        <v/>
      </c>
      <c r="AP810" s="478" t="str">
        <f t="shared" si="515"/>
        <v/>
      </c>
      <c r="AQ810" s="478" t="str">
        <f t="shared" si="516"/>
        <v/>
      </c>
    </row>
    <row r="811" spans="1:43" ht="41.25" customHeight="1">
      <c r="A811" s="525" t="s">
        <v>842</v>
      </c>
      <c r="B811" s="524" t="s">
        <v>2195</v>
      </c>
      <c r="C811" s="447"/>
      <c r="D811" s="587">
        <f>SUM(D812:D815)</f>
        <v>0</v>
      </c>
      <c r="E811" s="587">
        <f>SUM(E812:E815)</f>
        <v>0</v>
      </c>
      <c r="F811" s="588" t="e">
        <f t="shared" si="526"/>
        <v>#DIV/0!</v>
      </c>
      <c r="G811" s="589">
        <f t="shared" ref="G811:H811" si="547">SUM(G812:G815)</f>
        <v>0</v>
      </c>
      <c r="H811" s="589">
        <f t="shared" si="547"/>
        <v>0</v>
      </c>
      <c r="I811" s="480" t="e">
        <f t="shared" si="527"/>
        <v>#DIV/0!</v>
      </c>
      <c r="J811" s="774"/>
      <c r="K811" s="774"/>
      <c r="L811" s="479">
        <f t="shared" ref="L811:M811" si="548">SUM(L812:L815)</f>
        <v>0</v>
      </c>
      <c r="M811" s="479">
        <f t="shared" si="548"/>
        <v>0</v>
      </c>
      <c r="N811" s="481"/>
      <c r="O811" s="481"/>
      <c r="P811" s="481"/>
      <c r="Q811" s="481"/>
      <c r="R811" s="481"/>
      <c r="S811" s="481"/>
      <c r="T811" s="481"/>
      <c r="U811" s="481"/>
      <c r="V811" s="481"/>
      <c r="W811" s="481"/>
      <c r="X811" s="482"/>
      <c r="Y811" s="483"/>
      <c r="Z811" s="483"/>
      <c r="AA811" s="483"/>
      <c r="AB811" s="483"/>
      <c r="AC811" s="483"/>
      <c r="AD811" s="483"/>
      <c r="AE811" s="483"/>
      <c r="AF811" s="483"/>
      <c r="AG811" s="484"/>
      <c r="AH811" s="519">
        <f>SUM(AH812:AH815)</f>
        <v>0</v>
      </c>
      <c r="AJ811" s="436"/>
      <c r="AK811" s="578" t="str">
        <f t="shared" si="532"/>
        <v/>
      </c>
      <c r="AL811" s="435" t="str">
        <f t="shared" si="533"/>
        <v/>
      </c>
      <c r="AM811" s="463">
        <f t="shared" si="534"/>
        <v>0</v>
      </c>
      <c r="AN811" s="463" t="str">
        <f t="shared" si="513"/>
        <v/>
      </c>
      <c r="AO811" s="478" t="str">
        <f t="shared" si="514"/>
        <v/>
      </c>
      <c r="AP811" s="478" t="str">
        <f t="shared" si="515"/>
        <v/>
      </c>
      <c r="AQ811" s="478" t="str">
        <f t="shared" si="516"/>
        <v/>
      </c>
    </row>
    <row r="812" spans="1:43" ht="41.25" customHeight="1">
      <c r="A812" s="487" t="s">
        <v>1788</v>
      </c>
      <c r="B812" s="446" t="s">
        <v>2302</v>
      </c>
      <c r="C812" s="447"/>
      <c r="D812" s="437"/>
      <c r="E812" s="437"/>
      <c r="F812" s="588"/>
      <c r="G812" s="438"/>
      <c r="H812" s="438"/>
      <c r="I812" s="480"/>
      <c r="J812" s="581"/>
      <c r="K812" s="581"/>
      <c r="L812" s="437"/>
      <c r="M812" s="437"/>
      <c r="N812" s="481"/>
      <c r="O812" s="481"/>
      <c r="P812" s="481"/>
      <c r="Q812" s="481"/>
      <c r="R812" s="481"/>
      <c r="S812" s="481"/>
      <c r="T812" s="481"/>
      <c r="U812" s="481"/>
      <c r="V812" s="481"/>
      <c r="W812" s="481"/>
      <c r="X812" s="482"/>
      <c r="Y812" s="483"/>
      <c r="Z812" s="483"/>
      <c r="AA812" s="483"/>
      <c r="AB812" s="483"/>
      <c r="AC812" s="483"/>
      <c r="AD812" s="483"/>
      <c r="AE812" s="483"/>
      <c r="AF812" s="483"/>
      <c r="AG812" s="484"/>
      <c r="AH812" s="436">
        <f t="shared" ref="AH812:AH815" si="549">(L812*M812)/100000</f>
        <v>0</v>
      </c>
      <c r="AJ812" s="436"/>
      <c r="AK812" s="578" t="str">
        <f t="shared" si="532"/>
        <v/>
      </c>
      <c r="AL812" s="435" t="str">
        <f t="shared" si="533"/>
        <v/>
      </c>
      <c r="AM812" s="463">
        <f t="shared" si="534"/>
        <v>0</v>
      </c>
      <c r="AN812" s="463" t="str">
        <f t="shared" si="513"/>
        <v/>
      </c>
      <c r="AO812" s="478" t="str">
        <f t="shared" si="514"/>
        <v/>
      </c>
      <c r="AP812" s="478" t="str">
        <f t="shared" si="515"/>
        <v/>
      </c>
      <c r="AQ812" s="478" t="str">
        <f t="shared" si="516"/>
        <v/>
      </c>
    </row>
    <row r="813" spans="1:43" ht="41.25" customHeight="1">
      <c r="A813" s="487" t="s">
        <v>1789</v>
      </c>
      <c r="B813" s="446" t="s">
        <v>1413</v>
      </c>
      <c r="C813" s="447"/>
      <c r="D813" s="437"/>
      <c r="E813" s="437"/>
      <c r="F813" s="588" t="e">
        <f t="shared" si="526"/>
        <v>#DIV/0!</v>
      </c>
      <c r="G813" s="438"/>
      <c r="H813" s="438"/>
      <c r="I813" s="480" t="e">
        <f t="shared" si="527"/>
        <v>#DIV/0!</v>
      </c>
      <c r="J813" s="581"/>
      <c r="K813" s="581"/>
      <c r="L813" s="437"/>
      <c r="M813" s="437"/>
      <c r="N813" s="481"/>
      <c r="O813" s="481"/>
      <c r="P813" s="481"/>
      <c r="Q813" s="481"/>
      <c r="R813" s="481"/>
      <c r="S813" s="481"/>
      <c r="T813" s="481"/>
      <c r="U813" s="481"/>
      <c r="V813" s="481"/>
      <c r="W813" s="481"/>
      <c r="X813" s="482"/>
      <c r="Y813" s="483"/>
      <c r="Z813" s="483"/>
      <c r="AA813" s="483"/>
      <c r="AB813" s="483"/>
      <c r="AC813" s="483"/>
      <c r="AD813" s="483"/>
      <c r="AE813" s="483"/>
      <c r="AF813" s="483"/>
      <c r="AG813" s="484"/>
      <c r="AH813" s="436">
        <f t="shared" si="549"/>
        <v>0</v>
      </c>
      <c r="AJ813" s="436"/>
      <c r="AK813" s="578" t="str">
        <f t="shared" si="532"/>
        <v/>
      </c>
      <c r="AL813" s="435" t="str">
        <f t="shared" si="533"/>
        <v/>
      </c>
      <c r="AM813" s="463">
        <f t="shared" si="534"/>
        <v>0</v>
      </c>
      <c r="AN813" s="463" t="str">
        <f t="shared" si="513"/>
        <v/>
      </c>
      <c r="AO813" s="478" t="str">
        <f t="shared" si="514"/>
        <v/>
      </c>
      <c r="AP813" s="478" t="str">
        <f t="shared" si="515"/>
        <v/>
      </c>
      <c r="AQ813" s="478" t="str">
        <f t="shared" si="516"/>
        <v/>
      </c>
    </row>
    <row r="814" spans="1:43" ht="41.25" customHeight="1">
      <c r="A814" s="487" t="s">
        <v>1790</v>
      </c>
      <c r="B814" s="446" t="s">
        <v>1505</v>
      </c>
      <c r="C814" s="447"/>
      <c r="D814" s="437"/>
      <c r="E814" s="437"/>
      <c r="F814" s="588" t="e">
        <f t="shared" si="526"/>
        <v>#DIV/0!</v>
      </c>
      <c r="G814" s="438"/>
      <c r="H814" s="438"/>
      <c r="I814" s="480" t="e">
        <f t="shared" si="527"/>
        <v>#DIV/0!</v>
      </c>
      <c r="J814" s="581"/>
      <c r="K814" s="581"/>
      <c r="L814" s="437"/>
      <c r="M814" s="437"/>
      <c r="N814" s="481"/>
      <c r="O814" s="481"/>
      <c r="P814" s="481"/>
      <c r="Q814" s="481"/>
      <c r="R814" s="481"/>
      <c r="S814" s="481"/>
      <c r="T814" s="481"/>
      <c r="U814" s="481"/>
      <c r="V814" s="481"/>
      <c r="W814" s="481"/>
      <c r="X814" s="482"/>
      <c r="Y814" s="483"/>
      <c r="Z814" s="483"/>
      <c r="AA814" s="483"/>
      <c r="AB814" s="483"/>
      <c r="AC814" s="483"/>
      <c r="AD814" s="483"/>
      <c r="AE814" s="483"/>
      <c r="AF814" s="483"/>
      <c r="AG814" s="484"/>
      <c r="AH814" s="436">
        <f t="shared" si="549"/>
        <v>0</v>
      </c>
      <c r="AJ814" s="436"/>
      <c r="AK814" s="578" t="str">
        <f t="shared" si="532"/>
        <v/>
      </c>
      <c r="AL814" s="435" t="str">
        <f t="shared" si="533"/>
        <v/>
      </c>
      <c r="AM814" s="463">
        <f t="shared" si="534"/>
        <v>0</v>
      </c>
      <c r="AN814" s="463" t="str">
        <f t="shared" si="513"/>
        <v/>
      </c>
      <c r="AO814" s="478" t="str">
        <f t="shared" si="514"/>
        <v/>
      </c>
      <c r="AP814" s="478" t="str">
        <f t="shared" si="515"/>
        <v/>
      </c>
      <c r="AQ814" s="478" t="str">
        <f t="shared" si="516"/>
        <v/>
      </c>
    </row>
    <row r="815" spans="1:43" ht="41.25" customHeight="1">
      <c r="A815" s="487" t="s">
        <v>2182</v>
      </c>
      <c r="B815" s="446" t="s">
        <v>1506</v>
      </c>
      <c r="C815" s="447"/>
      <c r="D815" s="437"/>
      <c r="E815" s="437"/>
      <c r="F815" s="588" t="e">
        <f t="shared" si="526"/>
        <v>#DIV/0!</v>
      </c>
      <c r="G815" s="438"/>
      <c r="H815" s="438"/>
      <c r="I815" s="480" t="e">
        <f t="shared" si="527"/>
        <v>#DIV/0!</v>
      </c>
      <c r="J815" s="581"/>
      <c r="K815" s="581"/>
      <c r="L815" s="437"/>
      <c r="M815" s="437"/>
      <c r="N815" s="481"/>
      <c r="O815" s="481"/>
      <c r="P815" s="481"/>
      <c r="Q815" s="481"/>
      <c r="R815" s="481"/>
      <c r="S815" s="481"/>
      <c r="T815" s="481"/>
      <c r="U815" s="481"/>
      <c r="V815" s="481"/>
      <c r="W815" s="481"/>
      <c r="X815" s="482"/>
      <c r="Y815" s="483"/>
      <c r="Z815" s="483"/>
      <c r="AA815" s="483"/>
      <c r="AB815" s="483"/>
      <c r="AC815" s="483"/>
      <c r="AD815" s="483"/>
      <c r="AE815" s="483"/>
      <c r="AF815" s="483"/>
      <c r="AG815" s="484"/>
      <c r="AH815" s="436">
        <f t="shared" si="549"/>
        <v>0</v>
      </c>
      <c r="AJ815" s="436"/>
      <c r="AK815" s="578" t="str">
        <f t="shared" si="532"/>
        <v/>
      </c>
      <c r="AL815" s="435" t="str">
        <f t="shared" si="533"/>
        <v/>
      </c>
      <c r="AM815" s="463">
        <f t="shared" si="534"/>
        <v>0</v>
      </c>
      <c r="AN815" s="463" t="str">
        <f t="shared" si="513"/>
        <v/>
      </c>
      <c r="AO815" s="478" t="str">
        <f t="shared" si="514"/>
        <v/>
      </c>
      <c r="AP815" s="478" t="str">
        <f t="shared" si="515"/>
        <v/>
      </c>
      <c r="AQ815" s="478" t="str">
        <f t="shared" si="516"/>
        <v/>
      </c>
    </row>
    <row r="816" spans="1:43" ht="41.25" customHeight="1">
      <c r="A816" s="525" t="s">
        <v>844</v>
      </c>
      <c r="B816" s="524" t="s">
        <v>1850</v>
      </c>
      <c r="C816" s="447"/>
      <c r="D816" s="587">
        <f>SUM(D817:D826)</f>
        <v>0</v>
      </c>
      <c r="E816" s="587">
        <f>SUM(E817:E826)</f>
        <v>0</v>
      </c>
      <c r="F816" s="588" t="e">
        <f t="shared" si="526"/>
        <v>#DIV/0!</v>
      </c>
      <c r="G816" s="589">
        <f t="shared" ref="G816:H816" si="550">SUM(G817:G826)</f>
        <v>0</v>
      </c>
      <c r="H816" s="589">
        <f t="shared" si="550"/>
        <v>0</v>
      </c>
      <c r="I816" s="480" t="e">
        <f t="shared" si="527"/>
        <v>#DIV/0!</v>
      </c>
      <c r="J816" s="774"/>
      <c r="K816" s="774"/>
      <c r="L816" s="479">
        <f t="shared" ref="L816:M816" si="551">SUM(L817:L826)</f>
        <v>0</v>
      </c>
      <c r="M816" s="479">
        <f t="shared" si="551"/>
        <v>0</v>
      </c>
      <c r="N816" s="481"/>
      <c r="O816" s="481"/>
      <c r="P816" s="481"/>
      <c r="Q816" s="481"/>
      <c r="R816" s="481"/>
      <c r="S816" s="481"/>
      <c r="T816" s="481"/>
      <c r="U816" s="481"/>
      <c r="V816" s="481"/>
      <c r="W816" s="481"/>
      <c r="X816" s="482"/>
      <c r="Y816" s="483"/>
      <c r="Z816" s="483"/>
      <c r="AA816" s="483"/>
      <c r="AB816" s="483"/>
      <c r="AC816" s="483"/>
      <c r="AD816" s="483"/>
      <c r="AE816" s="483"/>
      <c r="AF816" s="483"/>
      <c r="AG816" s="484"/>
      <c r="AH816" s="519">
        <f>SUM(AH817:AH826)</f>
        <v>0</v>
      </c>
      <c r="AJ816" s="436"/>
      <c r="AK816" s="578" t="str">
        <f t="shared" si="532"/>
        <v/>
      </c>
      <c r="AL816" s="435" t="str">
        <f t="shared" si="533"/>
        <v/>
      </c>
      <c r="AM816" s="463">
        <f t="shared" si="534"/>
        <v>0</v>
      </c>
      <c r="AN816" s="463" t="str">
        <f t="shared" si="513"/>
        <v/>
      </c>
      <c r="AO816" s="478" t="str">
        <f t="shared" si="514"/>
        <v/>
      </c>
      <c r="AP816" s="478" t="str">
        <f t="shared" si="515"/>
        <v/>
      </c>
      <c r="AQ816" s="478" t="str">
        <f t="shared" si="516"/>
        <v/>
      </c>
    </row>
    <row r="817" spans="1:43" ht="41.25" customHeight="1">
      <c r="A817" s="487" t="s">
        <v>1791</v>
      </c>
      <c r="B817" s="446" t="s">
        <v>2303</v>
      </c>
      <c r="C817" s="447"/>
      <c r="D817" s="437"/>
      <c r="E817" s="437"/>
      <c r="F817" s="588"/>
      <c r="G817" s="438"/>
      <c r="H817" s="438"/>
      <c r="I817" s="480"/>
      <c r="J817" s="581"/>
      <c r="K817" s="581"/>
      <c r="L817" s="437"/>
      <c r="M817" s="437"/>
      <c r="N817" s="481"/>
      <c r="O817" s="481"/>
      <c r="P817" s="481"/>
      <c r="Q817" s="481"/>
      <c r="R817" s="481"/>
      <c r="S817" s="481"/>
      <c r="T817" s="481"/>
      <c r="U817" s="481"/>
      <c r="V817" s="481"/>
      <c r="W817" s="481"/>
      <c r="X817" s="482"/>
      <c r="Y817" s="483"/>
      <c r="Z817" s="483"/>
      <c r="AA817" s="483"/>
      <c r="AB817" s="483"/>
      <c r="AC817" s="483"/>
      <c r="AD817" s="483"/>
      <c r="AE817" s="483"/>
      <c r="AF817" s="483"/>
      <c r="AG817" s="484"/>
      <c r="AH817" s="436">
        <f t="shared" ref="AH817:AH825" si="552">(L817*M817)/100000</f>
        <v>0</v>
      </c>
      <c r="AJ817" s="436"/>
      <c r="AK817" s="578" t="str">
        <f t="shared" si="532"/>
        <v/>
      </c>
      <c r="AL817" s="435" t="str">
        <f t="shared" si="533"/>
        <v/>
      </c>
      <c r="AM817" s="463">
        <f t="shared" si="534"/>
        <v>0</v>
      </c>
      <c r="AN817" s="463" t="str">
        <f t="shared" si="513"/>
        <v/>
      </c>
      <c r="AO817" s="478" t="str">
        <f t="shared" si="514"/>
        <v/>
      </c>
      <c r="AP817" s="478" t="str">
        <f t="shared" si="515"/>
        <v/>
      </c>
      <c r="AQ817" s="478" t="str">
        <f t="shared" si="516"/>
        <v/>
      </c>
    </row>
    <row r="818" spans="1:43" ht="41.25" customHeight="1">
      <c r="A818" s="487" t="s">
        <v>1792</v>
      </c>
      <c r="B818" s="446" t="s">
        <v>1504</v>
      </c>
      <c r="C818" s="447"/>
      <c r="D818" s="437"/>
      <c r="E818" s="437"/>
      <c r="F818" s="588" t="e">
        <f t="shared" si="526"/>
        <v>#DIV/0!</v>
      </c>
      <c r="G818" s="438"/>
      <c r="H818" s="438"/>
      <c r="I818" s="480" t="e">
        <f t="shared" si="527"/>
        <v>#DIV/0!</v>
      </c>
      <c r="J818" s="581"/>
      <c r="K818" s="581"/>
      <c r="L818" s="437"/>
      <c r="M818" s="437"/>
      <c r="N818" s="481"/>
      <c r="O818" s="481"/>
      <c r="P818" s="481"/>
      <c r="Q818" s="481"/>
      <c r="R818" s="481"/>
      <c r="S818" s="481"/>
      <c r="T818" s="481"/>
      <c r="U818" s="481"/>
      <c r="V818" s="481"/>
      <c r="W818" s="481"/>
      <c r="X818" s="482"/>
      <c r="Y818" s="483"/>
      <c r="Z818" s="483"/>
      <c r="AA818" s="483"/>
      <c r="AB818" s="483"/>
      <c r="AC818" s="483"/>
      <c r="AD818" s="483"/>
      <c r="AE818" s="483"/>
      <c r="AF818" s="483"/>
      <c r="AG818" s="484"/>
      <c r="AH818" s="436">
        <f t="shared" si="552"/>
        <v>0</v>
      </c>
      <c r="AJ818" s="436"/>
      <c r="AK818" s="578" t="str">
        <f t="shared" si="532"/>
        <v/>
      </c>
      <c r="AL818" s="435" t="str">
        <f t="shared" si="533"/>
        <v/>
      </c>
      <c r="AM818" s="463">
        <f t="shared" si="534"/>
        <v>0</v>
      </c>
      <c r="AN818" s="463" t="str">
        <f t="shared" si="513"/>
        <v/>
      </c>
      <c r="AO818" s="478" t="str">
        <f t="shared" si="514"/>
        <v/>
      </c>
      <c r="AP818" s="478" t="str">
        <f t="shared" si="515"/>
        <v/>
      </c>
      <c r="AQ818" s="478" t="str">
        <f t="shared" si="516"/>
        <v/>
      </c>
    </row>
    <row r="819" spans="1:43" ht="41.25" customHeight="1">
      <c r="A819" s="487" t="s">
        <v>1793</v>
      </c>
      <c r="B819" s="446" t="s">
        <v>1507</v>
      </c>
      <c r="C819" s="447"/>
      <c r="D819" s="437"/>
      <c r="E819" s="437"/>
      <c r="F819" s="588" t="e">
        <f t="shared" si="526"/>
        <v>#DIV/0!</v>
      </c>
      <c r="G819" s="438"/>
      <c r="H819" s="438"/>
      <c r="I819" s="480" t="e">
        <f t="shared" si="527"/>
        <v>#DIV/0!</v>
      </c>
      <c r="J819" s="581"/>
      <c r="K819" s="581"/>
      <c r="L819" s="437"/>
      <c r="M819" s="437"/>
      <c r="N819" s="481"/>
      <c r="O819" s="481"/>
      <c r="P819" s="481"/>
      <c r="Q819" s="481"/>
      <c r="R819" s="481"/>
      <c r="S819" s="481"/>
      <c r="T819" s="481"/>
      <c r="U819" s="481"/>
      <c r="V819" s="481"/>
      <c r="W819" s="481"/>
      <c r="X819" s="482"/>
      <c r="Y819" s="483"/>
      <c r="Z819" s="483"/>
      <c r="AA819" s="483"/>
      <c r="AB819" s="483"/>
      <c r="AC819" s="483"/>
      <c r="AD819" s="483"/>
      <c r="AE819" s="483"/>
      <c r="AF819" s="483"/>
      <c r="AG819" s="484"/>
      <c r="AH819" s="436">
        <f t="shared" si="552"/>
        <v>0</v>
      </c>
      <c r="AJ819" s="436"/>
      <c r="AK819" s="578" t="str">
        <f t="shared" si="532"/>
        <v/>
      </c>
      <c r="AL819" s="435" t="str">
        <f t="shared" si="533"/>
        <v/>
      </c>
      <c r="AM819" s="463">
        <f t="shared" si="534"/>
        <v>0</v>
      </c>
      <c r="AN819" s="463" t="str">
        <f t="shared" si="513"/>
        <v/>
      </c>
      <c r="AO819" s="478" t="str">
        <f t="shared" si="514"/>
        <v/>
      </c>
      <c r="AP819" s="478" t="str">
        <f t="shared" si="515"/>
        <v/>
      </c>
      <c r="AQ819" s="478" t="str">
        <f t="shared" si="516"/>
        <v/>
      </c>
    </row>
    <row r="820" spans="1:43" ht="41.25" customHeight="1">
      <c r="A820" s="487" t="s">
        <v>1794</v>
      </c>
      <c r="B820" s="446" t="s">
        <v>1508</v>
      </c>
      <c r="C820" s="447"/>
      <c r="D820" s="437"/>
      <c r="E820" s="437"/>
      <c r="F820" s="588" t="e">
        <f t="shared" si="526"/>
        <v>#DIV/0!</v>
      </c>
      <c r="G820" s="438"/>
      <c r="H820" s="438"/>
      <c r="I820" s="480" t="e">
        <f t="shared" si="527"/>
        <v>#DIV/0!</v>
      </c>
      <c r="J820" s="581"/>
      <c r="K820" s="581"/>
      <c r="L820" s="437"/>
      <c r="M820" s="437"/>
      <c r="N820" s="481"/>
      <c r="O820" s="481"/>
      <c r="P820" s="481"/>
      <c r="Q820" s="481"/>
      <c r="R820" s="481"/>
      <c r="S820" s="481"/>
      <c r="T820" s="481"/>
      <c r="U820" s="481"/>
      <c r="V820" s="481"/>
      <c r="W820" s="481"/>
      <c r="X820" s="482"/>
      <c r="Y820" s="483"/>
      <c r="Z820" s="483"/>
      <c r="AA820" s="483"/>
      <c r="AB820" s="483"/>
      <c r="AC820" s="483"/>
      <c r="AD820" s="483"/>
      <c r="AE820" s="483"/>
      <c r="AF820" s="483"/>
      <c r="AG820" s="484"/>
      <c r="AH820" s="436">
        <f t="shared" si="552"/>
        <v>0</v>
      </c>
      <c r="AJ820" s="436"/>
      <c r="AK820" s="578" t="str">
        <f t="shared" si="532"/>
        <v/>
      </c>
      <c r="AL820" s="435" t="str">
        <f t="shared" si="533"/>
        <v/>
      </c>
      <c r="AM820" s="463">
        <f t="shared" si="534"/>
        <v>0</v>
      </c>
      <c r="AN820" s="463" t="str">
        <f t="shared" si="513"/>
        <v/>
      </c>
      <c r="AO820" s="478" t="str">
        <f t="shared" si="514"/>
        <v/>
      </c>
      <c r="AP820" s="478" t="str">
        <f t="shared" si="515"/>
        <v/>
      </c>
      <c r="AQ820" s="478" t="str">
        <f t="shared" si="516"/>
        <v/>
      </c>
    </row>
    <row r="821" spans="1:43" ht="41.25" customHeight="1">
      <c r="A821" s="487" t="s">
        <v>1795</v>
      </c>
      <c r="B821" s="446" t="s">
        <v>1415</v>
      </c>
      <c r="C821" s="447"/>
      <c r="D821" s="437"/>
      <c r="E821" s="437"/>
      <c r="F821" s="588" t="e">
        <f t="shared" si="526"/>
        <v>#DIV/0!</v>
      </c>
      <c r="G821" s="438"/>
      <c r="H821" s="438"/>
      <c r="I821" s="480" t="e">
        <f t="shared" si="527"/>
        <v>#DIV/0!</v>
      </c>
      <c r="J821" s="581"/>
      <c r="K821" s="581"/>
      <c r="L821" s="437"/>
      <c r="M821" s="437"/>
      <c r="N821" s="481"/>
      <c r="O821" s="481"/>
      <c r="P821" s="481"/>
      <c r="Q821" s="481"/>
      <c r="R821" s="481"/>
      <c r="S821" s="481"/>
      <c r="T821" s="481"/>
      <c r="U821" s="481"/>
      <c r="V821" s="481"/>
      <c r="W821" s="481"/>
      <c r="X821" s="482"/>
      <c r="Y821" s="483"/>
      <c r="Z821" s="483"/>
      <c r="AA821" s="483"/>
      <c r="AB821" s="483"/>
      <c r="AC821" s="483"/>
      <c r="AD821" s="483"/>
      <c r="AE821" s="483"/>
      <c r="AF821" s="483"/>
      <c r="AG821" s="484"/>
      <c r="AH821" s="436">
        <f t="shared" si="552"/>
        <v>0</v>
      </c>
      <c r="AJ821" s="436"/>
      <c r="AK821" s="578" t="str">
        <f t="shared" si="532"/>
        <v/>
      </c>
      <c r="AL821" s="435" t="str">
        <f t="shared" si="533"/>
        <v/>
      </c>
      <c r="AM821" s="463">
        <f t="shared" si="534"/>
        <v>0</v>
      </c>
      <c r="AN821" s="463" t="str">
        <f t="shared" si="513"/>
        <v/>
      </c>
      <c r="AO821" s="478" t="str">
        <f t="shared" si="514"/>
        <v/>
      </c>
      <c r="AP821" s="478" t="str">
        <f t="shared" si="515"/>
        <v/>
      </c>
      <c r="AQ821" s="478" t="str">
        <f t="shared" si="516"/>
        <v/>
      </c>
    </row>
    <row r="822" spans="1:43" ht="41.25" customHeight="1">
      <c r="A822" s="487" t="s">
        <v>1796</v>
      </c>
      <c r="B822" s="446" t="s">
        <v>1416</v>
      </c>
      <c r="C822" s="447"/>
      <c r="D822" s="437"/>
      <c r="E822" s="437"/>
      <c r="F822" s="588" t="e">
        <f t="shared" si="526"/>
        <v>#DIV/0!</v>
      </c>
      <c r="G822" s="438"/>
      <c r="H822" s="438"/>
      <c r="I822" s="480" t="e">
        <f t="shared" si="527"/>
        <v>#DIV/0!</v>
      </c>
      <c r="J822" s="581"/>
      <c r="K822" s="581"/>
      <c r="L822" s="437"/>
      <c r="M822" s="437"/>
      <c r="N822" s="481"/>
      <c r="O822" s="481"/>
      <c r="P822" s="481"/>
      <c r="Q822" s="481"/>
      <c r="R822" s="481"/>
      <c r="S822" s="481"/>
      <c r="T822" s="481"/>
      <c r="U822" s="481"/>
      <c r="V822" s="481"/>
      <c r="W822" s="481"/>
      <c r="X822" s="482"/>
      <c r="Y822" s="483"/>
      <c r="Z822" s="483"/>
      <c r="AA822" s="483"/>
      <c r="AB822" s="483"/>
      <c r="AC822" s="483"/>
      <c r="AD822" s="483"/>
      <c r="AE822" s="483"/>
      <c r="AF822" s="483"/>
      <c r="AG822" s="484"/>
      <c r="AH822" s="436">
        <f t="shared" si="552"/>
        <v>0</v>
      </c>
      <c r="AJ822" s="436"/>
      <c r="AK822" s="578" t="str">
        <f t="shared" si="532"/>
        <v/>
      </c>
      <c r="AL822" s="435" t="str">
        <f t="shared" si="533"/>
        <v/>
      </c>
      <c r="AM822" s="463">
        <f t="shared" si="534"/>
        <v>0</v>
      </c>
      <c r="AN822" s="463" t="str">
        <f t="shared" si="513"/>
        <v/>
      </c>
      <c r="AO822" s="478" t="str">
        <f t="shared" si="514"/>
        <v/>
      </c>
      <c r="AP822" s="478" t="str">
        <f t="shared" si="515"/>
        <v/>
      </c>
      <c r="AQ822" s="478" t="str">
        <f t="shared" si="516"/>
        <v/>
      </c>
    </row>
    <row r="823" spans="1:43" ht="41.25" customHeight="1">
      <c r="A823" s="487" t="s">
        <v>1796</v>
      </c>
      <c r="B823" s="446" t="s">
        <v>1409</v>
      </c>
      <c r="C823" s="447"/>
      <c r="D823" s="437"/>
      <c r="E823" s="437"/>
      <c r="F823" s="588" t="e">
        <f t="shared" si="526"/>
        <v>#DIV/0!</v>
      </c>
      <c r="G823" s="438"/>
      <c r="H823" s="438"/>
      <c r="I823" s="480" t="e">
        <f t="shared" si="527"/>
        <v>#DIV/0!</v>
      </c>
      <c r="J823" s="581"/>
      <c r="K823" s="581"/>
      <c r="L823" s="437"/>
      <c r="M823" s="437"/>
      <c r="N823" s="481"/>
      <c r="O823" s="481"/>
      <c r="P823" s="481"/>
      <c r="Q823" s="481"/>
      <c r="R823" s="481"/>
      <c r="S823" s="481"/>
      <c r="T823" s="481"/>
      <c r="U823" s="481"/>
      <c r="V823" s="481"/>
      <c r="W823" s="481"/>
      <c r="X823" s="482"/>
      <c r="Y823" s="483"/>
      <c r="Z823" s="483"/>
      <c r="AA823" s="483"/>
      <c r="AB823" s="483"/>
      <c r="AC823" s="483"/>
      <c r="AD823" s="483"/>
      <c r="AE823" s="483"/>
      <c r="AF823" s="483"/>
      <c r="AG823" s="484"/>
      <c r="AH823" s="436">
        <f t="shared" si="552"/>
        <v>0</v>
      </c>
      <c r="AJ823" s="436"/>
      <c r="AK823" s="578" t="str">
        <f t="shared" si="532"/>
        <v/>
      </c>
      <c r="AL823" s="435" t="str">
        <f t="shared" si="533"/>
        <v/>
      </c>
      <c r="AM823" s="463">
        <f t="shared" si="534"/>
        <v>0</v>
      </c>
      <c r="AN823" s="463" t="str">
        <f t="shared" si="513"/>
        <v/>
      </c>
      <c r="AO823" s="478" t="str">
        <f t="shared" si="514"/>
        <v/>
      </c>
      <c r="AP823" s="478" t="str">
        <f t="shared" si="515"/>
        <v/>
      </c>
      <c r="AQ823" s="478" t="str">
        <f t="shared" si="516"/>
        <v/>
      </c>
    </row>
    <row r="824" spans="1:43" ht="41.25" customHeight="1">
      <c r="A824" s="487" t="s">
        <v>1797</v>
      </c>
      <c r="B824" s="446" t="s">
        <v>1417</v>
      </c>
      <c r="C824" s="447"/>
      <c r="D824" s="437"/>
      <c r="E824" s="437"/>
      <c r="F824" s="588" t="e">
        <f t="shared" si="526"/>
        <v>#DIV/0!</v>
      </c>
      <c r="G824" s="438"/>
      <c r="H824" s="438"/>
      <c r="I824" s="480" t="e">
        <f t="shared" si="527"/>
        <v>#DIV/0!</v>
      </c>
      <c r="J824" s="581"/>
      <c r="K824" s="581"/>
      <c r="L824" s="437"/>
      <c r="M824" s="437"/>
      <c r="N824" s="481"/>
      <c r="O824" s="481"/>
      <c r="P824" s="481"/>
      <c r="Q824" s="481"/>
      <c r="R824" s="481"/>
      <c r="S824" s="481"/>
      <c r="T824" s="481"/>
      <c r="U824" s="481"/>
      <c r="V824" s="481"/>
      <c r="W824" s="481"/>
      <c r="X824" s="482"/>
      <c r="Y824" s="483"/>
      <c r="Z824" s="483"/>
      <c r="AA824" s="483"/>
      <c r="AB824" s="483"/>
      <c r="AC824" s="483"/>
      <c r="AD824" s="483"/>
      <c r="AE824" s="483"/>
      <c r="AF824" s="483"/>
      <c r="AG824" s="484"/>
      <c r="AH824" s="436">
        <f t="shared" si="552"/>
        <v>0</v>
      </c>
      <c r="AJ824" s="436"/>
      <c r="AK824" s="578" t="str">
        <f t="shared" si="532"/>
        <v/>
      </c>
      <c r="AL824" s="435" t="str">
        <f t="shared" si="533"/>
        <v/>
      </c>
      <c r="AM824" s="463">
        <f t="shared" si="534"/>
        <v>0</v>
      </c>
      <c r="AN824" s="463" t="str">
        <f t="shared" si="513"/>
        <v/>
      </c>
      <c r="AO824" s="478" t="str">
        <f t="shared" si="514"/>
        <v/>
      </c>
      <c r="AP824" s="478" t="str">
        <f t="shared" si="515"/>
        <v/>
      </c>
      <c r="AQ824" s="478" t="str">
        <f t="shared" si="516"/>
        <v/>
      </c>
    </row>
    <row r="825" spans="1:43" ht="41.25" customHeight="1">
      <c r="A825" s="487" t="s">
        <v>1798</v>
      </c>
      <c r="B825" s="446" t="s">
        <v>1418</v>
      </c>
      <c r="C825" s="447"/>
      <c r="D825" s="437"/>
      <c r="E825" s="437"/>
      <c r="F825" s="588" t="e">
        <f t="shared" si="526"/>
        <v>#DIV/0!</v>
      </c>
      <c r="G825" s="438"/>
      <c r="H825" s="438"/>
      <c r="I825" s="480" t="e">
        <f t="shared" si="527"/>
        <v>#DIV/0!</v>
      </c>
      <c r="J825" s="581"/>
      <c r="K825" s="581"/>
      <c r="L825" s="437"/>
      <c r="M825" s="437"/>
      <c r="N825" s="481"/>
      <c r="O825" s="481"/>
      <c r="P825" s="481"/>
      <c r="Q825" s="481"/>
      <c r="R825" s="481"/>
      <c r="S825" s="481"/>
      <c r="T825" s="481"/>
      <c r="U825" s="481"/>
      <c r="V825" s="481"/>
      <c r="W825" s="481"/>
      <c r="X825" s="482"/>
      <c r="Y825" s="483"/>
      <c r="Z825" s="483"/>
      <c r="AA825" s="483"/>
      <c r="AB825" s="483"/>
      <c r="AC825" s="483"/>
      <c r="AD825" s="483"/>
      <c r="AE825" s="483"/>
      <c r="AF825" s="483"/>
      <c r="AG825" s="484"/>
      <c r="AH825" s="436">
        <f t="shared" si="552"/>
        <v>0</v>
      </c>
      <c r="AJ825" s="436"/>
      <c r="AK825" s="578" t="str">
        <f t="shared" si="532"/>
        <v/>
      </c>
      <c r="AL825" s="435" t="str">
        <f t="shared" si="533"/>
        <v/>
      </c>
      <c r="AM825" s="463">
        <f t="shared" si="534"/>
        <v>0</v>
      </c>
      <c r="AN825" s="463" t="str">
        <f t="shared" si="513"/>
        <v/>
      </c>
      <c r="AO825" s="478" t="str">
        <f t="shared" si="514"/>
        <v/>
      </c>
      <c r="AP825" s="478" t="str">
        <f t="shared" si="515"/>
        <v/>
      </c>
      <c r="AQ825" s="478" t="str">
        <f t="shared" si="516"/>
        <v/>
      </c>
    </row>
    <row r="826" spans="1:43" ht="41.25" customHeight="1">
      <c r="A826" s="525" t="s">
        <v>1799</v>
      </c>
      <c r="B826" s="524" t="s">
        <v>759</v>
      </c>
      <c r="C826" s="447"/>
      <c r="D826" s="587">
        <f>SUM(D827:D836)</f>
        <v>0</v>
      </c>
      <c r="E826" s="587">
        <f>SUM(E827:E836)</f>
        <v>0</v>
      </c>
      <c r="F826" s="590" t="e">
        <f t="shared" si="526"/>
        <v>#DIV/0!</v>
      </c>
      <c r="G826" s="589">
        <f t="shared" ref="G826:H826" si="553">SUM(G827:G836)</f>
        <v>0</v>
      </c>
      <c r="H826" s="589">
        <f t="shared" si="553"/>
        <v>0</v>
      </c>
      <c r="I826" s="489" t="e">
        <f t="shared" si="527"/>
        <v>#DIV/0!</v>
      </c>
      <c r="J826" s="774"/>
      <c r="K826" s="774"/>
      <c r="L826" s="479">
        <f t="shared" ref="L826:M826" si="554">SUM(L827:L836)</f>
        <v>0</v>
      </c>
      <c r="M826" s="479">
        <f t="shared" si="554"/>
        <v>0</v>
      </c>
      <c r="N826" s="490"/>
      <c r="O826" s="490"/>
      <c r="P826" s="490"/>
      <c r="Q826" s="490"/>
      <c r="R826" s="490"/>
      <c r="S826" s="490"/>
      <c r="T826" s="490"/>
      <c r="U826" s="490"/>
      <c r="V826" s="490"/>
      <c r="W826" s="490"/>
      <c r="X826" s="491"/>
      <c r="Y826" s="492"/>
      <c r="Z826" s="492"/>
      <c r="AA826" s="492"/>
      <c r="AB826" s="492"/>
      <c r="AC826" s="492"/>
      <c r="AD826" s="492"/>
      <c r="AE826" s="492"/>
      <c r="AF826" s="492"/>
      <c r="AG826" s="493"/>
      <c r="AH826" s="519">
        <f>SUM(AH827:AH836)</f>
        <v>0</v>
      </c>
      <c r="AJ826" s="436"/>
      <c r="AK826" s="578" t="str">
        <f t="shared" si="532"/>
        <v/>
      </c>
      <c r="AL826" s="435" t="str">
        <f t="shared" si="533"/>
        <v/>
      </c>
      <c r="AM826" s="463">
        <f t="shared" si="534"/>
        <v>0</v>
      </c>
      <c r="AN826" s="463" t="str">
        <f t="shared" si="513"/>
        <v/>
      </c>
      <c r="AO826" s="478" t="str">
        <f t="shared" si="514"/>
        <v/>
      </c>
      <c r="AP826" s="478" t="str">
        <f t="shared" si="515"/>
        <v/>
      </c>
      <c r="AQ826" s="478" t="str">
        <f t="shared" si="516"/>
        <v/>
      </c>
    </row>
    <row r="827" spans="1:43" ht="41.25" customHeight="1">
      <c r="A827" s="487" t="s">
        <v>2304</v>
      </c>
      <c r="B827" s="457"/>
      <c r="C827" s="447"/>
      <c r="D827" s="437"/>
      <c r="E827" s="437"/>
      <c r="F827" s="588"/>
      <c r="G827" s="438"/>
      <c r="H827" s="438"/>
      <c r="I827" s="480"/>
      <c r="J827" s="581"/>
      <c r="K827" s="581"/>
      <c r="L827" s="437"/>
      <c r="M827" s="437"/>
      <c r="N827" s="481"/>
      <c r="O827" s="481"/>
      <c r="P827" s="481"/>
      <c r="Q827" s="481"/>
      <c r="R827" s="481"/>
      <c r="S827" s="481"/>
      <c r="T827" s="481"/>
      <c r="U827" s="481"/>
      <c r="V827" s="481"/>
      <c r="W827" s="481"/>
      <c r="X827" s="482"/>
      <c r="Y827" s="483"/>
      <c r="Z827" s="483"/>
      <c r="AA827" s="483"/>
      <c r="AB827" s="483"/>
      <c r="AC827" s="483"/>
      <c r="AD827" s="483"/>
      <c r="AE827" s="483"/>
      <c r="AF827" s="483"/>
      <c r="AG827" s="484"/>
      <c r="AH827" s="436">
        <f t="shared" ref="AH827:AH836" si="555">(L827*M827)/100000</f>
        <v>0</v>
      </c>
      <c r="AJ827" s="436"/>
      <c r="AK827" s="578" t="str">
        <f t="shared" si="532"/>
        <v/>
      </c>
      <c r="AL827" s="435" t="str">
        <f t="shared" si="533"/>
        <v/>
      </c>
      <c r="AM827" s="463">
        <f t="shared" si="534"/>
        <v>0</v>
      </c>
      <c r="AN827" s="463" t="str">
        <f t="shared" si="513"/>
        <v/>
      </c>
      <c r="AO827" s="478" t="str">
        <f t="shared" si="514"/>
        <v/>
      </c>
      <c r="AP827" s="478" t="str">
        <f t="shared" si="515"/>
        <v/>
      </c>
      <c r="AQ827" s="478" t="str">
        <f t="shared" si="516"/>
        <v/>
      </c>
    </row>
    <row r="828" spans="1:43" ht="41.25" customHeight="1">
      <c r="A828" s="487" t="s">
        <v>2305</v>
      </c>
      <c r="B828" s="457"/>
      <c r="C828" s="447"/>
      <c r="D828" s="437"/>
      <c r="E828" s="437"/>
      <c r="F828" s="588"/>
      <c r="G828" s="438"/>
      <c r="H828" s="438"/>
      <c r="I828" s="480"/>
      <c r="J828" s="581"/>
      <c r="K828" s="581"/>
      <c r="L828" s="437"/>
      <c r="M828" s="437"/>
      <c r="N828" s="481"/>
      <c r="O828" s="481"/>
      <c r="P828" s="481"/>
      <c r="Q828" s="481"/>
      <c r="R828" s="481"/>
      <c r="S828" s="481"/>
      <c r="T828" s="481"/>
      <c r="U828" s="481"/>
      <c r="V828" s="481"/>
      <c r="W828" s="481"/>
      <c r="X828" s="482"/>
      <c r="Y828" s="483"/>
      <c r="Z828" s="483"/>
      <c r="AA828" s="483"/>
      <c r="AB828" s="483"/>
      <c r="AC828" s="483"/>
      <c r="AD828" s="483"/>
      <c r="AE828" s="483"/>
      <c r="AF828" s="483"/>
      <c r="AG828" s="484"/>
      <c r="AH828" s="436">
        <f t="shared" si="555"/>
        <v>0</v>
      </c>
      <c r="AJ828" s="436"/>
      <c r="AK828" s="578"/>
      <c r="AL828" s="435"/>
    </row>
    <row r="829" spans="1:43" ht="41.25" customHeight="1">
      <c r="A829" s="487" t="s">
        <v>2975</v>
      </c>
      <c r="B829" s="457"/>
      <c r="C829" s="447"/>
      <c r="D829" s="437"/>
      <c r="E829" s="437"/>
      <c r="F829" s="588"/>
      <c r="G829" s="438"/>
      <c r="H829" s="438"/>
      <c r="I829" s="480"/>
      <c r="J829" s="581"/>
      <c r="K829" s="581"/>
      <c r="L829" s="437"/>
      <c r="M829" s="437"/>
      <c r="N829" s="481"/>
      <c r="O829" s="481"/>
      <c r="P829" s="481"/>
      <c r="Q829" s="481"/>
      <c r="R829" s="481"/>
      <c r="S829" s="481"/>
      <c r="T829" s="481"/>
      <c r="U829" s="481"/>
      <c r="V829" s="481"/>
      <c r="W829" s="481"/>
      <c r="X829" s="482"/>
      <c r="Y829" s="483"/>
      <c r="Z829" s="483"/>
      <c r="AA829" s="483"/>
      <c r="AB829" s="483"/>
      <c r="AC829" s="483"/>
      <c r="AD829" s="483"/>
      <c r="AE829" s="483"/>
      <c r="AF829" s="483"/>
      <c r="AG829" s="484"/>
      <c r="AH829" s="436">
        <f t="shared" si="555"/>
        <v>0</v>
      </c>
      <c r="AJ829" s="436"/>
      <c r="AK829" s="578"/>
      <c r="AL829" s="435"/>
    </row>
    <row r="830" spans="1:43" ht="41.25" customHeight="1">
      <c r="A830" s="487" t="s">
        <v>2976</v>
      </c>
      <c r="B830" s="457"/>
      <c r="C830" s="447"/>
      <c r="D830" s="437"/>
      <c r="E830" s="437"/>
      <c r="F830" s="588"/>
      <c r="G830" s="438"/>
      <c r="H830" s="438"/>
      <c r="I830" s="480"/>
      <c r="J830" s="581"/>
      <c r="K830" s="581"/>
      <c r="L830" s="437"/>
      <c r="M830" s="437"/>
      <c r="N830" s="481"/>
      <c r="O830" s="481"/>
      <c r="P830" s="481"/>
      <c r="Q830" s="481"/>
      <c r="R830" s="481"/>
      <c r="S830" s="481"/>
      <c r="T830" s="481"/>
      <c r="U830" s="481"/>
      <c r="V830" s="481"/>
      <c r="W830" s="481"/>
      <c r="X830" s="482"/>
      <c r="Y830" s="483"/>
      <c r="Z830" s="483"/>
      <c r="AA830" s="483"/>
      <c r="AB830" s="483"/>
      <c r="AC830" s="483"/>
      <c r="AD830" s="483"/>
      <c r="AE830" s="483"/>
      <c r="AF830" s="483"/>
      <c r="AG830" s="484"/>
      <c r="AH830" s="436">
        <f t="shared" si="555"/>
        <v>0</v>
      </c>
      <c r="AJ830" s="436"/>
      <c r="AK830" s="578"/>
      <c r="AL830" s="435"/>
    </row>
    <row r="831" spans="1:43" ht="41.25" customHeight="1">
      <c r="A831" s="487" t="s">
        <v>2977</v>
      </c>
      <c r="B831" s="457"/>
      <c r="C831" s="447"/>
      <c r="D831" s="437"/>
      <c r="E831" s="437"/>
      <c r="F831" s="588"/>
      <c r="G831" s="438"/>
      <c r="H831" s="438"/>
      <c r="I831" s="480"/>
      <c r="J831" s="581"/>
      <c r="K831" s="581"/>
      <c r="L831" s="437"/>
      <c r="M831" s="437"/>
      <c r="N831" s="481"/>
      <c r="O831" s="481"/>
      <c r="P831" s="481"/>
      <c r="Q831" s="481"/>
      <c r="R831" s="481"/>
      <c r="S831" s="481"/>
      <c r="T831" s="481"/>
      <c r="U831" s="481"/>
      <c r="V831" s="481"/>
      <c r="W831" s="481"/>
      <c r="X831" s="482"/>
      <c r="Y831" s="483"/>
      <c r="Z831" s="483"/>
      <c r="AA831" s="483"/>
      <c r="AB831" s="483"/>
      <c r="AC831" s="483"/>
      <c r="AD831" s="483"/>
      <c r="AE831" s="483"/>
      <c r="AF831" s="483"/>
      <c r="AG831" s="484"/>
      <c r="AH831" s="436">
        <f t="shared" si="555"/>
        <v>0</v>
      </c>
      <c r="AJ831" s="436"/>
      <c r="AK831" s="578"/>
      <c r="AL831" s="435"/>
    </row>
    <row r="832" spans="1:43" ht="41.25" customHeight="1">
      <c r="A832" s="487" t="s">
        <v>2978</v>
      </c>
      <c r="B832" s="457"/>
      <c r="C832" s="447"/>
      <c r="D832" s="437"/>
      <c r="E832" s="437"/>
      <c r="F832" s="588"/>
      <c r="G832" s="438"/>
      <c r="H832" s="438"/>
      <c r="I832" s="480"/>
      <c r="J832" s="581"/>
      <c r="K832" s="581"/>
      <c r="L832" s="437"/>
      <c r="M832" s="437"/>
      <c r="N832" s="481"/>
      <c r="O832" s="481"/>
      <c r="P832" s="481"/>
      <c r="Q832" s="481"/>
      <c r="R832" s="481"/>
      <c r="S832" s="481"/>
      <c r="T832" s="481"/>
      <c r="U832" s="481"/>
      <c r="V832" s="481"/>
      <c r="W832" s="481"/>
      <c r="X832" s="482"/>
      <c r="Y832" s="483"/>
      <c r="Z832" s="483"/>
      <c r="AA832" s="483"/>
      <c r="AB832" s="483"/>
      <c r="AC832" s="483"/>
      <c r="AD832" s="483"/>
      <c r="AE832" s="483"/>
      <c r="AF832" s="483"/>
      <c r="AG832" s="484"/>
      <c r="AH832" s="436">
        <f t="shared" si="555"/>
        <v>0</v>
      </c>
      <c r="AJ832" s="436"/>
      <c r="AK832" s="578"/>
      <c r="AL832" s="435"/>
    </row>
    <row r="833" spans="1:43" ht="41.25" customHeight="1">
      <c r="A833" s="487" t="s">
        <v>2979</v>
      </c>
      <c r="B833" s="457"/>
      <c r="C833" s="447"/>
      <c r="D833" s="437"/>
      <c r="E833" s="437"/>
      <c r="F833" s="588"/>
      <c r="G833" s="438"/>
      <c r="H833" s="438"/>
      <c r="I833" s="480"/>
      <c r="J833" s="581"/>
      <c r="K833" s="581"/>
      <c r="L833" s="437"/>
      <c r="M833" s="437"/>
      <c r="N833" s="481"/>
      <c r="O833" s="481"/>
      <c r="P833" s="481"/>
      <c r="Q833" s="481"/>
      <c r="R833" s="481"/>
      <c r="S833" s="481"/>
      <c r="T833" s="481"/>
      <c r="U833" s="481"/>
      <c r="V833" s="481"/>
      <c r="W833" s="481"/>
      <c r="X833" s="482"/>
      <c r="Y833" s="483"/>
      <c r="Z833" s="483"/>
      <c r="AA833" s="483"/>
      <c r="AB833" s="483"/>
      <c r="AC833" s="483"/>
      <c r="AD833" s="483"/>
      <c r="AE833" s="483"/>
      <c r="AF833" s="483"/>
      <c r="AG833" s="484"/>
      <c r="AH833" s="436">
        <f t="shared" si="555"/>
        <v>0</v>
      </c>
      <c r="AJ833" s="436"/>
      <c r="AK833" s="578"/>
      <c r="AL833" s="435"/>
    </row>
    <row r="834" spans="1:43" ht="41.25" customHeight="1">
      <c r="A834" s="487" t="s">
        <v>2980</v>
      </c>
      <c r="B834" s="457"/>
      <c r="C834" s="447"/>
      <c r="D834" s="437"/>
      <c r="E834" s="437"/>
      <c r="F834" s="588"/>
      <c r="G834" s="438"/>
      <c r="H834" s="438"/>
      <c r="I834" s="480"/>
      <c r="J834" s="581"/>
      <c r="K834" s="581"/>
      <c r="L834" s="437"/>
      <c r="M834" s="437"/>
      <c r="N834" s="481"/>
      <c r="O834" s="481"/>
      <c r="P834" s="481"/>
      <c r="Q834" s="481"/>
      <c r="R834" s="481"/>
      <c r="S834" s="481"/>
      <c r="T834" s="481"/>
      <c r="U834" s="481"/>
      <c r="V834" s="481"/>
      <c r="W834" s="481"/>
      <c r="X834" s="482"/>
      <c r="Y834" s="483"/>
      <c r="Z834" s="483"/>
      <c r="AA834" s="483"/>
      <c r="AB834" s="483"/>
      <c r="AC834" s="483"/>
      <c r="AD834" s="483"/>
      <c r="AE834" s="483"/>
      <c r="AF834" s="483"/>
      <c r="AG834" s="484"/>
      <c r="AH834" s="436">
        <f t="shared" si="555"/>
        <v>0</v>
      </c>
      <c r="AJ834" s="436"/>
      <c r="AK834" s="578"/>
      <c r="AL834" s="435"/>
    </row>
    <row r="835" spans="1:43" ht="41.25" customHeight="1">
      <c r="A835" s="487" t="s">
        <v>2981</v>
      </c>
      <c r="B835" s="457"/>
      <c r="C835" s="447"/>
      <c r="D835" s="437"/>
      <c r="E835" s="437"/>
      <c r="F835" s="588"/>
      <c r="G835" s="438"/>
      <c r="H835" s="438"/>
      <c r="I835" s="480"/>
      <c r="J835" s="581"/>
      <c r="K835" s="581"/>
      <c r="L835" s="437"/>
      <c r="M835" s="437"/>
      <c r="N835" s="481"/>
      <c r="O835" s="481"/>
      <c r="P835" s="481"/>
      <c r="Q835" s="481"/>
      <c r="R835" s="481"/>
      <c r="S835" s="481"/>
      <c r="T835" s="481"/>
      <c r="U835" s="481"/>
      <c r="V835" s="481"/>
      <c r="W835" s="481"/>
      <c r="X835" s="482"/>
      <c r="Y835" s="483"/>
      <c r="Z835" s="483"/>
      <c r="AA835" s="483"/>
      <c r="AB835" s="483"/>
      <c r="AC835" s="483"/>
      <c r="AD835" s="483"/>
      <c r="AE835" s="483"/>
      <c r="AF835" s="483"/>
      <c r="AG835" s="484"/>
      <c r="AH835" s="436">
        <f t="shared" si="555"/>
        <v>0</v>
      </c>
      <c r="AJ835" s="436"/>
      <c r="AK835" s="578"/>
      <c r="AL835" s="435"/>
    </row>
    <row r="836" spans="1:43" ht="41.25" customHeight="1">
      <c r="A836" s="487" t="s">
        <v>2982</v>
      </c>
      <c r="B836" s="457"/>
      <c r="C836" s="447"/>
      <c r="D836" s="437"/>
      <c r="E836" s="437"/>
      <c r="F836" s="588"/>
      <c r="G836" s="438"/>
      <c r="H836" s="438"/>
      <c r="I836" s="480"/>
      <c r="J836" s="581"/>
      <c r="K836" s="581"/>
      <c r="L836" s="437"/>
      <c r="M836" s="437"/>
      <c r="N836" s="481"/>
      <c r="O836" s="481"/>
      <c r="P836" s="481"/>
      <c r="Q836" s="481"/>
      <c r="R836" s="481"/>
      <c r="S836" s="481"/>
      <c r="T836" s="481"/>
      <c r="U836" s="481"/>
      <c r="V836" s="481"/>
      <c r="W836" s="481"/>
      <c r="X836" s="482"/>
      <c r="Y836" s="483"/>
      <c r="Z836" s="483"/>
      <c r="AA836" s="483"/>
      <c r="AB836" s="483"/>
      <c r="AC836" s="483"/>
      <c r="AD836" s="483"/>
      <c r="AE836" s="483"/>
      <c r="AF836" s="483"/>
      <c r="AG836" s="484"/>
      <c r="AH836" s="436">
        <f t="shared" si="555"/>
        <v>0</v>
      </c>
      <c r="AJ836" s="436"/>
      <c r="AK836" s="578" t="str">
        <f t="shared" si="532"/>
        <v/>
      </c>
      <c r="AL836" s="435" t="str">
        <f t="shared" si="533"/>
        <v/>
      </c>
      <c r="AM836" s="463">
        <f t="shared" si="534"/>
        <v>0</v>
      </c>
      <c r="AN836" s="463" t="str">
        <f t="shared" si="513"/>
        <v/>
      </c>
      <c r="AO836" s="478" t="str">
        <f t="shared" si="514"/>
        <v/>
      </c>
      <c r="AP836" s="478" t="str">
        <f t="shared" si="515"/>
        <v/>
      </c>
      <c r="AQ836" s="478" t="str">
        <f t="shared" si="516"/>
        <v/>
      </c>
    </row>
    <row r="837" spans="1:43" ht="41.25" customHeight="1">
      <c r="A837" s="530" t="s">
        <v>846</v>
      </c>
      <c r="B837" s="531" t="s">
        <v>847</v>
      </c>
      <c r="C837" s="448"/>
      <c r="D837" s="587">
        <f>D838+D839+D850</f>
        <v>0</v>
      </c>
      <c r="E837" s="587">
        <f>SUM(E838:E850)</f>
        <v>0</v>
      </c>
      <c r="F837" s="588" t="e">
        <f t="shared" si="526"/>
        <v>#DIV/0!</v>
      </c>
      <c r="G837" s="589">
        <f>SUM(G838:G850)</f>
        <v>0</v>
      </c>
      <c r="H837" s="589">
        <f>SUM(H838:H850)</f>
        <v>0</v>
      </c>
      <c r="I837" s="480" t="e">
        <f t="shared" si="527"/>
        <v>#DIV/0!</v>
      </c>
      <c r="J837" s="774"/>
      <c r="K837" s="774"/>
      <c r="L837" s="479">
        <f>SUM(L838:L850)</f>
        <v>0</v>
      </c>
      <c r="M837" s="479">
        <f>SUM(M838:M850)</f>
        <v>0</v>
      </c>
      <c r="N837" s="481"/>
      <c r="O837" s="481"/>
      <c r="P837" s="481"/>
      <c r="Q837" s="481"/>
      <c r="R837" s="481"/>
      <c r="S837" s="481"/>
      <c r="T837" s="481"/>
      <c r="U837" s="481"/>
      <c r="V837" s="481"/>
      <c r="W837" s="481"/>
      <c r="X837" s="482"/>
      <c r="Y837" s="483"/>
      <c r="Z837" s="483"/>
      <c r="AA837" s="483"/>
      <c r="AB837" s="483"/>
      <c r="AC837" s="483"/>
      <c r="AD837" s="483"/>
      <c r="AE837" s="483"/>
      <c r="AF837" s="483"/>
      <c r="AG837" s="484"/>
      <c r="AH837" s="519">
        <f>SUM(AH838+AH839+AH850)</f>
        <v>0</v>
      </c>
      <c r="AJ837" s="782" t="s">
        <v>2041</v>
      </c>
      <c r="AK837" s="578" t="str">
        <f t="shared" si="532"/>
        <v/>
      </c>
      <c r="AL837" s="435" t="str">
        <f t="shared" si="533"/>
        <v/>
      </c>
      <c r="AM837" s="463">
        <f t="shared" si="534"/>
        <v>0</v>
      </c>
      <c r="AN837" s="463" t="str">
        <f t="shared" si="513"/>
        <v/>
      </c>
      <c r="AO837" s="478" t="str">
        <f t="shared" si="514"/>
        <v/>
      </c>
      <c r="AP837" s="478" t="str">
        <f t="shared" si="515"/>
        <v/>
      </c>
      <c r="AQ837" s="478" t="str">
        <f t="shared" si="516"/>
        <v/>
      </c>
    </row>
    <row r="838" spans="1:43" ht="41.25" customHeight="1">
      <c r="A838" s="487" t="s">
        <v>848</v>
      </c>
      <c r="B838" s="446" t="s">
        <v>2841</v>
      </c>
      <c r="C838" s="447"/>
      <c r="D838" s="437"/>
      <c r="E838" s="437"/>
      <c r="F838" s="588" t="e">
        <f t="shared" si="526"/>
        <v>#DIV/0!</v>
      </c>
      <c r="G838" s="438"/>
      <c r="H838" s="438"/>
      <c r="I838" s="480" t="e">
        <f t="shared" si="527"/>
        <v>#DIV/0!</v>
      </c>
      <c r="J838" s="581"/>
      <c r="K838" s="581"/>
      <c r="L838" s="437"/>
      <c r="M838" s="437"/>
      <c r="N838" s="481"/>
      <c r="O838" s="481"/>
      <c r="P838" s="481"/>
      <c r="Q838" s="481"/>
      <c r="R838" s="481"/>
      <c r="S838" s="481"/>
      <c r="T838" s="481"/>
      <c r="U838" s="481"/>
      <c r="V838" s="481"/>
      <c r="W838" s="481"/>
      <c r="X838" s="482"/>
      <c r="Y838" s="483"/>
      <c r="Z838" s="483"/>
      <c r="AA838" s="483"/>
      <c r="AB838" s="483"/>
      <c r="AC838" s="483"/>
      <c r="AD838" s="483"/>
      <c r="AE838" s="483"/>
      <c r="AF838" s="483"/>
      <c r="AG838" s="484"/>
      <c r="AH838" s="436">
        <f t="shared" ref="AH838" si="556">(L838*M838)/100000</f>
        <v>0</v>
      </c>
      <c r="AJ838" s="436"/>
      <c r="AK838" s="578" t="str">
        <f t="shared" si="532"/>
        <v/>
      </c>
      <c r="AL838" s="435" t="str">
        <f t="shared" si="533"/>
        <v/>
      </c>
      <c r="AM838" s="463">
        <f t="shared" si="534"/>
        <v>0</v>
      </c>
      <c r="AN838" s="463" t="str">
        <f t="shared" si="513"/>
        <v/>
      </c>
      <c r="AO838" s="478" t="str">
        <f t="shared" si="514"/>
        <v/>
      </c>
      <c r="AP838" s="478" t="str">
        <f t="shared" si="515"/>
        <v/>
      </c>
      <c r="AQ838" s="478" t="str">
        <f t="shared" si="516"/>
        <v/>
      </c>
    </row>
    <row r="839" spans="1:43" ht="41.25" customHeight="1">
      <c r="A839" s="525" t="s">
        <v>852</v>
      </c>
      <c r="B839" s="524" t="s">
        <v>2842</v>
      </c>
      <c r="C839" s="558"/>
      <c r="D839" s="587">
        <f t="shared" ref="D839:I839" si="557">SUM(D840:D849)</f>
        <v>0</v>
      </c>
      <c r="E839" s="587">
        <f t="shared" si="557"/>
        <v>0</v>
      </c>
      <c r="F839" s="588">
        <f t="shared" si="557"/>
        <v>0</v>
      </c>
      <c r="G839" s="589">
        <f t="shared" si="557"/>
        <v>0</v>
      </c>
      <c r="H839" s="589">
        <f t="shared" si="557"/>
        <v>0</v>
      </c>
      <c r="I839" s="480">
        <f t="shared" si="557"/>
        <v>0</v>
      </c>
      <c r="J839" s="774"/>
      <c r="K839" s="774"/>
      <c r="L839" s="479">
        <f t="shared" ref="L839:AH839" si="558">SUM(L840:L849)</f>
        <v>0</v>
      </c>
      <c r="M839" s="479">
        <f t="shared" si="558"/>
        <v>0</v>
      </c>
      <c r="N839" s="481">
        <f t="shared" si="558"/>
        <v>0</v>
      </c>
      <c r="O839" s="481">
        <f t="shared" si="558"/>
        <v>0</v>
      </c>
      <c r="P839" s="481">
        <f t="shared" si="558"/>
        <v>0</v>
      </c>
      <c r="Q839" s="481">
        <f t="shared" si="558"/>
        <v>0</v>
      </c>
      <c r="R839" s="481">
        <f t="shared" si="558"/>
        <v>0</v>
      </c>
      <c r="S839" s="481">
        <f t="shared" si="558"/>
        <v>0</v>
      </c>
      <c r="T839" s="481">
        <f t="shared" si="558"/>
        <v>0</v>
      </c>
      <c r="U839" s="481">
        <f t="shared" si="558"/>
        <v>0</v>
      </c>
      <c r="V839" s="481">
        <f t="shared" si="558"/>
        <v>0</v>
      </c>
      <c r="W839" s="481">
        <f t="shared" si="558"/>
        <v>0</v>
      </c>
      <c r="X839" s="482">
        <f t="shared" si="558"/>
        <v>0</v>
      </c>
      <c r="Y839" s="483">
        <f t="shared" si="558"/>
        <v>0</v>
      </c>
      <c r="Z839" s="483">
        <f t="shared" si="558"/>
        <v>0</v>
      </c>
      <c r="AA839" s="483">
        <f t="shared" si="558"/>
        <v>0</v>
      </c>
      <c r="AB839" s="483">
        <f t="shared" si="558"/>
        <v>0</v>
      </c>
      <c r="AC839" s="483">
        <f t="shared" si="558"/>
        <v>0</v>
      </c>
      <c r="AD839" s="483">
        <f t="shared" si="558"/>
        <v>0</v>
      </c>
      <c r="AE839" s="483">
        <f t="shared" si="558"/>
        <v>0</v>
      </c>
      <c r="AF839" s="483">
        <f t="shared" si="558"/>
        <v>0</v>
      </c>
      <c r="AG839" s="484">
        <f t="shared" si="558"/>
        <v>0</v>
      </c>
      <c r="AH839" s="519">
        <f t="shared" si="558"/>
        <v>0</v>
      </c>
      <c r="AJ839" s="436"/>
      <c r="AK839" s="578" t="str">
        <f t="shared" si="532"/>
        <v/>
      </c>
      <c r="AL839" s="435" t="str">
        <f t="shared" si="533"/>
        <v/>
      </c>
      <c r="AM839" s="463">
        <f t="shared" si="534"/>
        <v>0</v>
      </c>
      <c r="AN839" s="463" t="str">
        <f t="shared" si="513"/>
        <v/>
      </c>
      <c r="AO839" s="478" t="str">
        <f t="shared" si="514"/>
        <v/>
      </c>
      <c r="AP839" s="478" t="str">
        <f t="shared" si="515"/>
        <v/>
      </c>
      <c r="AQ839" s="478" t="str">
        <f t="shared" si="516"/>
        <v/>
      </c>
    </row>
    <row r="840" spans="1:43" ht="41.25" customHeight="1">
      <c r="A840" s="487" t="s">
        <v>2443</v>
      </c>
      <c r="B840" s="457"/>
      <c r="C840" s="447"/>
      <c r="D840" s="437"/>
      <c r="E840" s="437"/>
      <c r="F840" s="588"/>
      <c r="G840" s="438"/>
      <c r="H840" s="438"/>
      <c r="I840" s="480"/>
      <c r="J840" s="581"/>
      <c r="K840" s="581"/>
      <c r="L840" s="437"/>
      <c r="M840" s="437"/>
      <c r="N840" s="481"/>
      <c r="O840" s="481"/>
      <c r="P840" s="481"/>
      <c r="Q840" s="481"/>
      <c r="R840" s="481"/>
      <c r="S840" s="481"/>
      <c r="T840" s="481"/>
      <c r="U840" s="481"/>
      <c r="V840" s="481"/>
      <c r="W840" s="481"/>
      <c r="X840" s="482"/>
      <c r="Y840" s="483"/>
      <c r="Z840" s="483"/>
      <c r="AA840" s="483"/>
      <c r="AB840" s="483"/>
      <c r="AC840" s="483"/>
      <c r="AD840" s="483"/>
      <c r="AE840" s="483"/>
      <c r="AF840" s="483"/>
      <c r="AG840" s="484"/>
      <c r="AH840" s="436">
        <f t="shared" ref="AH840:AH849" si="559">(L840*M840)/100000</f>
        <v>0</v>
      </c>
      <c r="AJ840" s="436"/>
      <c r="AK840" s="578"/>
      <c r="AL840" s="435"/>
      <c r="AN840" s="463" t="str">
        <f t="shared" si="513"/>
        <v/>
      </c>
      <c r="AO840" s="478" t="str">
        <f t="shared" si="514"/>
        <v/>
      </c>
      <c r="AP840" s="478" t="str">
        <f t="shared" si="515"/>
        <v/>
      </c>
      <c r="AQ840" s="478" t="str">
        <f t="shared" si="516"/>
        <v/>
      </c>
    </row>
    <row r="841" spans="1:43" ht="41.25" customHeight="1">
      <c r="A841" s="487" t="s">
        <v>2444</v>
      </c>
      <c r="B841" s="457"/>
      <c r="C841" s="447"/>
      <c r="D841" s="437"/>
      <c r="E841" s="437"/>
      <c r="F841" s="588"/>
      <c r="G841" s="438"/>
      <c r="H841" s="438"/>
      <c r="I841" s="480"/>
      <c r="J841" s="581"/>
      <c r="K841" s="581"/>
      <c r="L841" s="437"/>
      <c r="M841" s="437"/>
      <c r="N841" s="481"/>
      <c r="O841" s="481"/>
      <c r="P841" s="481"/>
      <c r="Q841" s="481"/>
      <c r="R841" s="481"/>
      <c r="S841" s="481"/>
      <c r="T841" s="481"/>
      <c r="U841" s="481"/>
      <c r="V841" s="481"/>
      <c r="W841" s="481"/>
      <c r="X841" s="482"/>
      <c r="Y841" s="483"/>
      <c r="Z841" s="483"/>
      <c r="AA841" s="483"/>
      <c r="AB841" s="483"/>
      <c r="AC841" s="483"/>
      <c r="AD841" s="483"/>
      <c r="AE841" s="483"/>
      <c r="AF841" s="483"/>
      <c r="AG841" s="484"/>
      <c r="AH841" s="436">
        <f t="shared" si="559"/>
        <v>0</v>
      </c>
      <c r="AJ841" s="436"/>
      <c r="AK841" s="578"/>
      <c r="AL841" s="435"/>
      <c r="AN841" s="463" t="str">
        <f t="shared" si="513"/>
        <v/>
      </c>
      <c r="AO841" s="478" t="str">
        <f t="shared" si="514"/>
        <v/>
      </c>
      <c r="AP841" s="478" t="str">
        <f t="shared" si="515"/>
        <v/>
      </c>
      <c r="AQ841" s="478" t="str">
        <f t="shared" si="516"/>
        <v/>
      </c>
    </row>
    <row r="842" spans="1:43" ht="41.25" customHeight="1">
      <c r="A842" s="487" t="s">
        <v>2445</v>
      </c>
      <c r="B842" s="457"/>
      <c r="C842" s="447"/>
      <c r="D842" s="437"/>
      <c r="E842" s="437"/>
      <c r="F842" s="588"/>
      <c r="G842" s="438"/>
      <c r="H842" s="438"/>
      <c r="I842" s="480"/>
      <c r="J842" s="581"/>
      <c r="K842" s="581"/>
      <c r="L842" s="437"/>
      <c r="M842" s="437"/>
      <c r="N842" s="481"/>
      <c r="O842" s="481"/>
      <c r="P842" s="481"/>
      <c r="Q842" s="481"/>
      <c r="R842" s="481"/>
      <c r="S842" s="481"/>
      <c r="T842" s="481"/>
      <c r="U842" s="481"/>
      <c r="V842" s="481"/>
      <c r="W842" s="481"/>
      <c r="X842" s="482"/>
      <c r="Y842" s="483"/>
      <c r="Z842" s="483"/>
      <c r="AA842" s="483"/>
      <c r="AB842" s="483"/>
      <c r="AC842" s="483"/>
      <c r="AD842" s="483"/>
      <c r="AE842" s="483"/>
      <c r="AF842" s="483"/>
      <c r="AG842" s="484"/>
      <c r="AH842" s="436">
        <f t="shared" si="559"/>
        <v>0</v>
      </c>
      <c r="AJ842" s="436"/>
      <c r="AK842" s="578"/>
      <c r="AL842" s="435"/>
    </row>
    <row r="843" spans="1:43" ht="41.25" customHeight="1">
      <c r="A843" s="487" t="s">
        <v>2446</v>
      </c>
      <c r="B843" s="457"/>
      <c r="C843" s="447"/>
      <c r="D843" s="437"/>
      <c r="E843" s="437"/>
      <c r="F843" s="588"/>
      <c r="G843" s="438"/>
      <c r="H843" s="438"/>
      <c r="I843" s="480"/>
      <c r="J843" s="581"/>
      <c r="K843" s="581"/>
      <c r="L843" s="437"/>
      <c r="M843" s="437"/>
      <c r="N843" s="481"/>
      <c r="O843" s="481"/>
      <c r="P843" s="481"/>
      <c r="Q843" s="481"/>
      <c r="R843" s="481"/>
      <c r="S843" s="481"/>
      <c r="T843" s="481"/>
      <c r="U843" s="481"/>
      <c r="V843" s="481"/>
      <c r="W843" s="481"/>
      <c r="X843" s="482"/>
      <c r="Y843" s="483"/>
      <c r="Z843" s="483"/>
      <c r="AA843" s="483"/>
      <c r="AB843" s="483"/>
      <c r="AC843" s="483"/>
      <c r="AD843" s="483"/>
      <c r="AE843" s="483"/>
      <c r="AF843" s="483"/>
      <c r="AG843" s="484"/>
      <c r="AH843" s="436">
        <f t="shared" si="559"/>
        <v>0</v>
      </c>
      <c r="AJ843" s="436"/>
      <c r="AK843" s="578"/>
      <c r="AL843" s="435"/>
    </row>
    <row r="844" spans="1:43" ht="41.25" customHeight="1">
      <c r="A844" s="487" t="s">
        <v>2843</v>
      </c>
      <c r="B844" s="457"/>
      <c r="C844" s="447"/>
      <c r="D844" s="437"/>
      <c r="E844" s="437"/>
      <c r="F844" s="588"/>
      <c r="G844" s="438"/>
      <c r="H844" s="438"/>
      <c r="I844" s="480"/>
      <c r="J844" s="581"/>
      <c r="K844" s="581"/>
      <c r="L844" s="437"/>
      <c r="M844" s="437"/>
      <c r="N844" s="481"/>
      <c r="O844" s="481"/>
      <c r="P844" s="481"/>
      <c r="Q844" s="481"/>
      <c r="R844" s="481"/>
      <c r="S844" s="481"/>
      <c r="T844" s="481"/>
      <c r="U844" s="481"/>
      <c r="V844" s="481"/>
      <c r="W844" s="481"/>
      <c r="X844" s="482"/>
      <c r="Y844" s="483"/>
      <c r="Z844" s="483"/>
      <c r="AA844" s="483"/>
      <c r="AB844" s="483"/>
      <c r="AC844" s="483"/>
      <c r="AD844" s="483"/>
      <c r="AE844" s="483"/>
      <c r="AF844" s="483"/>
      <c r="AG844" s="484"/>
      <c r="AH844" s="436">
        <f t="shared" si="559"/>
        <v>0</v>
      </c>
      <c r="AJ844" s="436"/>
      <c r="AK844" s="578"/>
      <c r="AL844" s="435"/>
    </row>
    <row r="845" spans="1:43" ht="41.25" customHeight="1">
      <c r="A845" s="487" t="s">
        <v>2844</v>
      </c>
      <c r="B845" s="457"/>
      <c r="C845" s="447"/>
      <c r="D845" s="437"/>
      <c r="E845" s="437"/>
      <c r="F845" s="588"/>
      <c r="G845" s="438"/>
      <c r="H845" s="438"/>
      <c r="I845" s="480"/>
      <c r="J845" s="581"/>
      <c r="K845" s="581"/>
      <c r="L845" s="437"/>
      <c r="M845" s="437"/>
      <c r="N845" s="481"/>
      <c r="O845" s="481"/>
      <c r="P845" s="481"/>
      <c r="Q845" s="481"/>
      <c r="R845" s="481"/>
      <c r="S845" s="481"/>
      <c r="T845" s="481"/>
      <c r="U845" s="481"/>
      <c r="V845" s="481"/>
      <c r="W845" s="481"/>
      <c r="X845" s="482"/>
      <c r="Y845" s="483"/>
      <c r="Z845" s="483"/>
      <c r="AA845" s="483"/>
      <c r="AB845" s="483"/>
      <c r="AC845" s="483"/>
      <c r="AD845" s="483"/>
      <c r="AE845" s="483"/>
      <c r="AF845" s="483"/>
      <c r="AG845" s="484"/>
      <c r="AH845" s="436">
        <f t="shared" si="559"/>
        <v>0</v>
      </c>
      <c r="AJ845" s="436"/>
      <c r="AK845" s="578"/>
      <c r="AL845" s="435"/>
    </row>
    <row r="846" spans="1:43" ht="41.25" customHeight="1">
      <c r="A846" s="487" t="s">
        <v>2845</v>
      </c>
      <c r="B846" s="457"/>
      <c r="C846" s="447"/>
      <c r="D846" s="437"/>
      <c r="E846" s="437"/>
      <c r="F846" s="588"/>
      <c r="G846" s="438"/>
      <c r="H846" s="438"/>
      <c r="I846" s="480"/>
      <c r="J846" s="581"/>
      <c r="K846" s="581"/>
      <c r="L846" s="437"/>
      <c r="M846" s="437"/>
      <c r="N846" s="481"/>
      <c r="O846" s="481"/>
      <c r="P846" s="481"/>
      <c r="Q846" s="481"/>
      <c r="R846" s="481"/>
      <c r="S846" s="481"/>
      <c r="T846" s="481"/>
      <c r="U846" s="481"/>
      <c r="V846" s="481"/>
      <c r="W846" s="481"/>
      <c r="X846" s="482"/>
      <c r="Y846" s="483"/>
      <c r="Z846" s="483"/>
      <c r="AA846" s="483"/>
      <c r="AB846" s="483"/>
      <c r="AC846" s="483"/>
      <c r="AD846" s="483"/>
      <c r="AE846" s="483"/>
      <c r="AF846" s="483"/>
      <c r="AG846" s="484"/>
      <c r="AH846" s="436">
        <f t="shared" si="559"/>
        <v>0</v>
      </c>
      <c r="AJ846" s="436"/>
      <c r="AK846" s="578"/>
      <c r="AL846" s="435"/>
    </row>
    <row r="847" spans="1:43" ht="41.25" customHeight="1">
      <c r="A847" s="487" t="s">
        <v>2846</v>
      </c>
      <c r="B847" s="457"/>
      <c r="C847" s="447"/>
      <c r="D847" s="437"/>
      <c r="E847" s="437"/>
      <c r="F847" s="588"/>
      <c r="G847" s="438"/>
      <c r="H847" s="438"/>
      <c r="I847" s="480"/>
      <c r="J847" s="581"/>
      <c r="K847" s="581"/>
      <c r="L847" s="437"/>
      <c r="M847" s="437"/>
      <c r="N847" s="481"/>
      <c r="O847" s="481"/>
      <c r="P847" s="481"/>
      <c r="Q847" s="481"/>
      <c r="R847" s="481"/>
      <c r="S847" s="481"/>
      <c r="T847" s="481"/>
      <c r="U847" s="481"/>
      <c r="V847" s="481"/>
      <c r="W847" s="481"/>
      <c r="X847" s="482"/>
      <c r="Y847" s="483"/>
      <c r="Z847" s="483"/>
      <c r="AA847" s="483"/>
      <c r="AB847" s="483"/>
      <c r="AC847" s="483"/>
      <c r="AD847" s="483"/>
      <c r="AE847" s="483"/>
      <c r="AF847" s="483"/>
      <c r="AG847" s="484"/>
      <c r="AH847" s="436">
        <f t="shared" si="559"/>
        <v>0</v>
      </c>
      <c r="AJ847" s="436"/>
      <c r="AK847" s="578"/>
      <c r="AL847" s="435"/>
    </row>
    <row r="848" spans="1:43" ht="41.25" customHeight="1">
      <c r="A848" s="487" t="s">
        <v>2847</v>
      </c>
      <c r="B848" s="457"/>
      <c r="C848" s="447"/>
      <c r="D848" s="437"/>
      <c r="E848" s="437"/>
      <c r="F848" s="588"/>
      <c r="G848" s="438"/>
      <c r="H848" s="438"/>
      <c r="I848" s="480"/>
      <c r="J848" s="581"/>
      <c r="K848" s="581"/>
      <c r="L848" s="437"/>
      <c r="M848" s="437"/>
      <c r="N848" s="481"/>
      <c r="O848" s="481"/>
      <c r="P848" s="481"/>
      <c r="Q848" s="481"/>
      <c r="R848" s="481"/>
      <c r="S848" s="481"/>
      <c r="T848" s="481"/>
      <c r="U848" s="481"/>
      <c r="V848" s="481"/>
      <c r="W848" s="481"/>
      <c r="X848" s="482"/>
      <c r="Y848" s="483"/>
      <c r="Z848" s="483"/>
      <c r="AA848" s="483"/>
      <c r="AB848" s="483"/>
      <c r="AC848" s="483"/>
      <c r="AD848" s="483"/>
      <c r="AE848" s="483"/>
      <c r="AF848" s="483"/>
      <c r="AG848" s="484"/>
      <c r="AH848" s="436">
        <f t="shared" si="559"/>
        <v>0</v>
      </c>
      <c r="AJ848" s="436"/>
      <c r="AK848" s="578"/>
      <c r="AL848" s="435"/>
    </row>
    <row r="849" spans="1:43" ht="41.25" customHeight="1">
      <c r="A849" s="487" t="s">
        <v>2848</v>
      </c>
      <c r="B849" s="457"/>
      <c r="C849" s="447"/>
      <c r="D849" s="437"/>
      <c r="E849" s="437"/>
      <c r="F849" s="588"/>
      <c r="G849" s="438"/>
      <c r="H849" s="438"/>
      <c r="I849" s="480"/>
      <c r="J849" s="581"/>
      <c r="K849" s="581"/>
      <c r="L849" s="437"/>
      <c r="M849" s="437"/>
      <c r="N849" s="481"/>
      <c r="O849" s="481"/>
      <c r="P849" s="481"/>
      <c r="Q849" s="481"/>
      <c r="R849" s="481"/>
      <c r="S849" s="481"/>
      <c r="T849" s="481"/>
      <c r="U849" s="481"/>
      <c r="V849" s="481"/>
      <c r="W849" s="481"/>
      <c r="X849" s="482"/>
      <c r="Y849" s="483"/>
      <c r="Z849" s="483"/>
      <c r="AA849" s="483"/>
      <c r="AB849" s="483"/>
      <c r="AC849" s="483"/>
      <c r="AD849" s="483"/>
      <c r="AE849" s="483"/>
      <c r="AF849" s="483"/>
      <c r="AG849" s="484"/>
      <c r="AH849" s="436">
        <f t="shared" si="559"/>
        <v>0</v>
      </c>
      <c r="AJ849" s="436"/>
      <c r="AK849" s="578"/>
      <c r="AL849" s="435"/>
      <c r="AN849" s="463" t="str">
        <f t="shared" si="513"/>
        <v/>
      </c>
      <c r="AO849" s="478" t="str">
        <f t="shared" si="514"/>
        <v/>
      </c>
      <c r="AP849" s="478" t="str">
        <f t="shared" si="515"/>
        <v/>
      </c>
      <c r="AQ849" s="478" t="str">
        <f t="shared" si="516"/>
        <v/>
      </c>
    </row>
    <row r="850" spans="1:43" ht="41.25" customHeight="1">
      <c r="A850" s="525" t="s">
        <v>854</v>
      </c>
      <c r="B850" s="524" t="s">
        <v>855</v>
      </c>
      <c r="C850" s="558"/>
      <c r="D850" s="587">
        <f>SUM(D851:D852)</f>
        <v>0</v>
      </c>
      <c r="E850" s="587">
        <f t="shared" ref="E850:AH850" si="560">SUM(E851:E852)</f>
        <v>0</v>
      </c>
      <c r="F850" s="588">
        <f t="shared" si="560"/>
        <v>0</v>
      </c>
      <c r="G850" s="589">
        <f t="shared" si="560"/>
        <v>0</v>
      </c>
      <c r="H850" s="589">
        <f t="shared" si="560"/>
        <v>0</v>
      </c>
      <c r="I850" s="480">
        <f t="shared" si="560"/>
        <v>0</v>
      </c>
      <c r="J850" s="774"/>
      <c r="K850" s="774"/>
      <c r="L850" s="479">
        <f t="shared" si="560"/>
        <v>0</v>
      </c>
      <c r="M850" s="479">
        <f t="shared" si="560"/>
        <v>0</v>
      </c>
      <c r="N850" s="481">
        <f t="shared" si="560"/>
        <v>0</v>
      </c>
      <c r="O850" s="481">
        <f t="shared" si="560"/>
        <v>0</v>
      </c>
      <c r="P850" s="481">
        <f t="shared" si="560"/>
        <v>0</v>
      </c>
      <c r="Q850" s="481">
        <f t="shared" si="560"/>
        <v>0</v>
      </c>
      <c r="R850" s="481">
        <f t="shared" si="560"/>
        <v>0</v>
      </c>
      <c r="S850" s="481">
        <f t="shared" si="560"/>
        <v>0</v>
      </c>
      <c r="T850" s="481">
        <f t="shared" si="560"/>
        <v>0</v>
      </c>
      <c r="U850" s="481">
        <f t="shared" si="560"/>
        <v>0</v>
      </c>
      <c r="V850" s="481">
        <f t="shared" si="560"/>
        <v>0</v>
      </c>
      <c r="W850" s="481">
        <f t="shared" si="560"/>
        <v>0</v>
      </c>
      <c r="X850" s="482">
        <f t="shared" si="560"/>
        <v>0</v>
      </c>
      <c r="Y850" s="483">
        <f t="shared" si="560"/>
        <v>0</v>
      </c>
      <c r="Z850" s="483">
        <f t="shared" si="560"/>
        <v>0</v>
      </c>
      <c r="AA850" s="483">
        <f t="shared" si="560"/>
        <v>0</v>
      </c>
      <c r="AB850" s="483">
        <f t="shared" si="560"/>
        <v>0</v>
      </c>
      <c r="AC850" s="483">
        <f t="shared" si="560"/>
        <v>0</v>
      </c>
      <c r="AD850" s="483">
        <f t="shared" si="560"/>
        <v>0</v>
      </c>
      <c r="AE850" s="483">
        <f t="shared" si="560"/>
        <v>0</v>
      </c>
      <c r="AF850" s="483">
        <f t="shared" si="560"/>
        <v>0</v>
      </c>
      <c r="AG850" s="484">
        <f t="shared" si="560"/>
        <v>0</v>
      </c>
      <c r="AH850" s="519">
        <f t="shared" si="560"/>
        <v>0</v>
      </c>
      <c r="AJ850" s="436"/>
      <c r="AK850" s="578" t="str">
        <f t="shared" si="532"/>
        <v/>
      </c>
      <c r="AL850" s="435" t="str">
        <f t="shared" si="533"/>
        <v/>
      </c>
      <c r="AM850" s="463">
        <f t="shared" si="534"/>
        <v>0</v>
      </c>
      <c r="AN850" s="463" t="str">
        <f t="shared" si="513"/>
        <v/>
      </c>
      <c r="AO850" s="478" t="str">
        <f t="shared" si="514"/>
        <v/>
      </c>
      <c r="AP850" s="478" t="str">
        <f t="shared" si="515"/>
        <v/>
      </c>
      <c r="AQ850" s="478" t="str">
        <f t="shared" si="516"/>
        <v/>
      </c>
    </row>
    <row r="851" spans="1:43" ht="41.25" customHeight="1">
      <c r="A851" s="487" t="s">
        <v>2447</v>
      </c>
      <c r="B851" s="457"/>
      <c r="C851" s="447"/>
      <c r="D851" s="437"/>
      <c r="E851" s="437"/>
      <c r="F851" s="588"/>
      <c r="G851" s="438"/>
      <c r="H851" s="438"/>
      <c r="I851" s="480"/>
      <c r="J851" s="581"/>
      <c r="K851" s="581"/>
      <c r="L851" s="437"/>
      <c r="M851" s="437"/>
      <c r="N851" s="481"/>
      <c r="O851" s="481"/>
      <c r="P851" s="481"/>
      <c r="Q851" s="481"/>
      <c r="R851" s="481"/>
      <c r="S851" s="481"/>
      <c r="T851" s="481"/>
      <c r="U851" s="481"/>
      <c r="V851" s="481"/>
      <c r="W851" s="481"/>
      <c r="X851" s="482"/>
      <c r="Y851" s="483"/>
      <c r="Z851" s="483"/>
      <c r="AA851" s="483"/>
      <c r="AB851" s="483"/>
      <c r="AC851" s="483"/>
      <c r="AD851" s="483"/>
      <c r="AE851" s="483"/>
      <c r="AF851" s="483"/>
      <c r="AG851" s="484"/>
      <c r="AH851" s="436">
        <f t="shared" ref="AH851:AH852" si="561">(L851*M851)/100000</f>
        <v>0</v>
      </c>
      <c r="AJ851" s="436"/>
      <c r="AK851" s="578"/>
      <c r="AL851" s="435"/>
      <c r="AN851" s="463" t="str">
        <f t="shared" ref="AN851:AN932" si="562">IF(AND(G851&gt;=0.00000000001,AH851&gt;=0.0000000000001),((AH851-G851)/G851)*100,"")</f>
        <v/>
      </c>
      <c r="AO851" s="478" t="str">
        <f t="shared" ref="AO851:AO932" si="563">IF(AND(G851&gt;=0.000000001,AN851&gt;=30.000000000001),"The proposed budget is more that 30% increase over FY 12-13 budget. Consider revising or provide explanation","")</f>
        <v/>
      </c>
      <c r="AP851" s="478" t="str">
        <f t="shared" ref="AP851:AP932" si="564">IF(AND(AL851&lt;30,AM851&gt;=0.000001),"Please check, there is a proposed budget but FY 12-13 expenditure is  &lt;30%","")&amp;IF(AND(AL851&gt;30,AL851&lt;50,AM851&gt;=0.000001),"Please check, there is a proposed budget but FY 12-13 expenditure is  &lt;50%","")&amp;IF(AND(AL851&gt;50,AL851&lt;60,AM851&gt;=0.000001),"Please check, there is a proposed budget but FY 12-13 expenditure is  &lt;60%","")</f>
        <v/>
      </c>
      <c r="AQ851" s="478" t="str">
        <f t="shared" ref="AQ851:AQ932" si="565">IF(AND(G851=0,AH851&gt;=0.0000001), "New activity? If not kindly provide the details of the progress (physical and financial) for FY 2012-13", "")</f>
        <v/>
      </c>
    </row>
    <row r="852" spans="1:43" ht="41.25" customHeight="1">
      <c r="A852" s="487" t="s">
        <v>2448</v>
      </c>
      <c r="B852" s="457"/>
      <c r="C852" s="447"/>
      <c r="D852" s="437"/>
      <c r="E852" s="437"/>
      <c r="F852" s="588"/>
      <c r="G852" s="438"/>
      <c r="H852" s="438"/>
      <c r="I852" s="480"/>
      <c r="J852" s="581"/>
      <c r="K852" s="581"/>
      <c r="L852" s="437"/>
      <c r="M852" s="437"/>
      <c r="N852" s="481"/>
      <c r="O852" s="481"/>
      <c r="P852" s="481"/>
      <c r="Q852" s="481"/>
      <c r="R852" s="481"/>
      <c r="S852" s="481"/>
      <c r="T852" s="481"/>
      <c r="U852" s="481"/>
      <c r="V852" s="481"/>
      <c r="W852" s="481"/>
      <c r="X852" s="482"/>
      <c r="Y852" s="483"/>
      <c r="Z852" s="483"/>
      <c r="AA852" s="483"/>
      <c r="AB852" s="483"/>
      <c r="AC852" s="483"/>
      <c r="AD852" s="483"/>
      <c r="AE852" s="483"/>
      <c r="AF852" s="483"/>
      <c r="AG852" s="484"/>
      <c r="AH852" s="436">
        <f t="shared" si="561"/>
        <v>0</v>
      </c>
      <c r="AJ852" s="436"/>
      <c r="AK852" s="578"/>
      <c r="AL852" s="435"/>
      <c r="AN852" s="463" t="str">
        <f t="shared" si="562"/>
        <v/>
      </c>
      <c r="AO852" s="478" t="str">
        <f t="shared" si="563"/>
        <v/>
      </c>
      <c r="AP852" s="478" t="str">
        <f t="shared" si="564"/>
        <v/>
      </c>
      <c r="AQ852" s="478" t="str">
        <f t="shared" si="565"/>
        <v/>
      </c>
    </row>
    <row r="853" spans="1:43" ht="41.25" customHeight="1">
      <c r="A853" s="530" t="s">
        <v>856</v>
      </c>
      <c r="B853" s="531" t="s">
        <v>857</v>
      </c>
      <c r="C853" s="448"/>
      <c r="D853" s="587">
        <f>SUM(D854:D869)</f>
        <v>0</v>
      </c>
      <c r="E853" s="587">
        <f>SUM(E854:E869)</f>
        <v>0</v>
      </c>
      <c r="F853" s="588" t="e">
        <f t="shared" si="526"/>
        <v>#DIV/0!</v>
      </c>
      <c r="G853" s="589">
        <f t="shared" ref="G853:H853" si="566">SUM(G854:G869)</f>
        <v>0</v>
      </c>
      <c r="H853" s="589">
        <f t="shared" si="566"/>
        <v>0</v>
      </c>
      <c r="I853" s="480" t="e">
        <f t="shared" si="527"/>
        <v>#DIV/0!</v>
      </c>
      <c r="J853" s="774"/>
      <c r="K853" s="774"/>
      <c r="L853" s="479">
        <f t="shared" ref="L853:M853" si="567">SUM(L854:L869)</f>
        <v>0</v>
      </c>
      <c r="M853" s="479">
        <f t="shared" si="567"/>
        <v>0</v>
      </c>
      <c r="N853" s="481"/>
      <c r="O853" s="481"/>
      <c r="P853" s="481"/>
      <c r="Q853" s="481"/>
      <c r="R853" s="481"/>
      <c r="S853" s="481"/>
      <c r="T853" s="481"/>
      <c r="U853" s="481"/>
      <c r="V853" s="481"/>
      <c r="W853" s="481"/>
      <c r="X853" s="482"/>
      <c r="Y853" s="483"/>
      <c r="Z853" s="483"/>
      <c r="AA853" s="483"/>
      <c r="AB853" s="483"/>
      <c r="AC853" s="483"/>
      <c r="AD853" s="483"/>
      <c r="AE853" s="483"/>
      <c r="AF853" s="483"/>
      <c r="AG853" s="484"/>
      <c r="AH853" s="519">
        <f>SUM(AH854:AH869)</f>
        <v>0</v>
      </c>
      <c r="AJ853" s="436"/>
      <c r="AK853" s="578" t="str">
        <f t="shared" si="532"/>
        <v/>
      </c>
      <c r="AL853" s="435" t="str">
        <f t="shared" si="533"/>
        <v/>
      </c>
      <c r="AM853" s="463">
        <f t="shared" si="534"/>
        <v>0</v>
      </c>
      <c r="AN853" s="463" t="str">
        <f t="shared" si="562"/>
        <v/>
      </c>
      <c r="AO853" s="478" t="str">
        <f t="shared" si="563"/>
        <v/>
      </c>
      <c r="AP853" s="478" t="str">
        <f t="shared" si="564"/>
        <v/>
      </c>
      <c r="AQ853" s="478" t="str">
        <f t="shared" si="565"/>
        <v/>
      </c>
    </row>
    <row r="854" spans="1:43" ht="41.25" customHeight="1">
      <c r="A854" s="487" t="s">
        <v>1800</v>
      </c>
      <c r="B854" s="446" t="s">
        <v>1421</v>
      </c>
      <c r="C854" s="447"/>
      <c r="D854" s="437"/>
      <c r="E854" s="437"/>
      <c r="F854" s="588" t="e">
        <f t="shared" si="526"/>
        <v>#DIV/0!</v>
      </c>
      <c r="G854" s="438"/>
      <c r="H854" s="438"/>
      <c r="I854" s="480" t="e">
        <f t="shared" si="527"/>
        <v>#DIV/0!</v>
      </c>
      <c r="J854" s="581"/>
      <c r="K854" s="581"/>
      <c r="L854" s="437"/>
      <c r="M854" s="437"/>
      <c r="N854" s="481"/>
      <c r="O854" s="481"/>
      <c r="P854" s="481"/>
      <c r="Q854" s="481"/>
      <c r="R854" s="481"/>
      <c r="S854" s="481"/>
      <c r="T854" s="481"/>
      <c r="U854" s="481"/>
      <c r="V854" s="481"/>
      <c r="W854" s="481"/>
      <c r="X854" s="482"/>
      <c r="Y854" s="483"/>
      <c r="Z854" s="483"/>
      <c r="AA854" s="483"/>
      <c r="AB854" s="483"/>
      <c r="AC854" s="483"/>
      <c r="AD854" s="483"/>
      <c r="AE854" s="483"/>
      <c r="AF854" s="483"/>
      <c r="AG854" s="484"/>
      <c r="AH854" s="436">
        <f t="shared" ref="AH854:AH869" si="568">(L854*M854)/100000</f>
        <v>0</v>
      </c>
      <c r="AJ854" s="436"/>
      <c r="AK854" s="578" t="str">
        <f t="shared" si="532"/>
        <v/>
      </c>
      <c r="AL854" s="435" t="str">
        <f t="shared" si="533"/>
        <v/>
      </c>
      <c r="AM854" s="463">
        <f t="shared" si="534"/>
        <v>0</v>
      </c>
      <c r="AN854" s="463" t="str">
        <f t="shared" si="562"/>
        <v/>
      </c>
      <c r="AO854" s="478" t="str">
        <f t="shared" si="563"/>
        <v/>
      </c>
      <c r="AP854" s="478" t="str">
        <f t="shared" si="564"/>
        <v/>
      </c>
      <c r="AQ854" s="478" t="str">
        <f t="shared" si="565"/>
        <v/>
      </c>
    </row>
    <row r="855" spans="1:43" ht="41.25" customHeight="1">
      <c r="A855" s="487" t="s">
        <v>2306</v>
      </c>
      <c r="B855" s="457"/>
      <c r="C855" s="447"/>
      <c r="D855" s="437"/>
      <c r="E855" s="437"/>
      <c r="F855" s="588"/>
      <c r="G855" s="438"/>
      <c r="H855" s="438"/>
      <c r="I855" s="480"/>
      <c r="J855" s="581"/>
      <c r="K855" s="581"/>
      <c r="L855" s="437"/>
      <c r="M855" s="437"/>
      <c r="N855" s="481"/>
      <c r="O855" s="481"/>
      <c r="P855" s="481"/>
      <c r="Q855" s="481"/>
      <c r="R855" s="481"/>
      <c r="S855" s="481"/>
      <c r="T855" s="481"/>
      <c r="U855" s="481"/>
      <c r="V855" s="481"/>
      <c r="W855" s="481"/>
      <c r="X855" s="482"/>
      <c r="Y855" s="483"/>
      <c r="Z855" s="483"/>
      <c r="AA855" s="483"/>
      <c r="AB855" s="483"/>
      <c r="AC855" s="483"/>
      <c r="AD855" s="483"/>
      <c r="AE855" s="483"/>
      <c r="AF855" s="483"/>
      <c r="AG855" s="484"/>
      <c r="AH855" s="436">
        <f t="shared" si="568"/>
        <v>0</v>
      </c>
      <c r="AJ855" s="436"/>
      <c r="AK855" s="578" t="str">
        <f t="shared" si="532"/>
        <v/>
      </c>
      <c r="AL855" s="435" t="str">
        <f t="shared" si="533"/>
        <v/>
      </c>
      <c r="AM855" s="463">
        <f t="shared" si="534"/>
        <v>0</v>
      </c>
      <c r="AN855" s="463" t="str">
        <f t="shared" si="562"/>
        <v/>
      </c>
      <c r="AO855" s="478" t="str">
        <f t="shared" si="563"/>
        <v/>
      </c>
      <c r="AP855" s="478" t="str">
        <f t="shared" si="564"/>
        <v/>
      </c>
      <c r="AQ855" s="478" t="str">
        <f t="shared" si="565"/>
        <v/>
      </c>
    </row>
    <row r="856" spans="1:43" ht="41.25" customHeight="1">
      <c r="A856" s="487" t="s">
        <v>2307</v>
      </c>
      <c r="B856" s="457"/>
      <c r="C856" s="447"/>
      <c r="D856" s="437"/>
      <c r="E856" s="437"/>
      <c r="F856" s="588"/>
      <c r="G856" s="438"/>
      <c r="H856" s="438"/>
      <c r="I856" s="480"/>
      <c r="J856" s="581"/>
      <c r="K856" s="581"/>
      <c r="L856" s="437"/>
      <c r="M856" s="437"/>
      <c r="N856" s="481"/>
      <c r="O856" s="481"/>
      <c r="P856" s="481"/>
      <c r="Q856" s="481"/>
      <c r="R856" s="481"/>
      <c r="S856" s="481"/>
      <c r="T856" s="481"/>
      <c r="U856" s="481"/>
      <c r="V856" s="481"/>
      <c r="W856" s="481"/>
      <c r="X856" s="482"/>
      <c r="Y856" s="483"/>
      <c r="Z856" s="483"/>
      <c r="AA856" s="483"/>
      <c r="AB856" s="483"/>
      <c r="AC856" s="483"/>
      <c r="AD856" s="483"/>
      <c r="AE856" s="483"/>
      <c r="AF856" s="483"/>
      <c r="AG856" s="484"/>
      <c r="AH856" s="436">
        <f t="shared" si="568"/>
        <v>0</v>
      </c>
      <c r="AJ856" s="436"/>
      <c r="AK856" s="578" t="str">
        <f t="shared" si="532"/>
        <v/>
      </c>
      <c r="AL856" s="435" t="str">
        <f t="shared" si="533"/>
        <v/>
      </c>
      <c r="AM856" s="463">
        <f t="shared" si="534"/>
        <v>0</v>
      </c>
      <c r="AN856" s="463" t="str">
        <f t="shared" si="562"/>
        <v/>
      </c>
      <c r="AO856" s="478" t="str">
        <f t="shared" si="563"/>
        <v/>
      </c>
      <c r="AP856" s="478" t="str">
        <f t="shared" si="564"/>
        <v/>
      </c>
      <c r="AQ856" s="478" t="str">
        <f t="shared" si="565"/>
        <v/>
      </c>
    </row>
    <row r="857" spans="1:43" ht="41.25" customHeight="1">
      <c r="A857" s="487" t="s">
        <v>2308</v>
      </c>
      <c r="B857" s="457"/>
      <c r="C857" s="447"/>
      <c r="D857" s="437"/>
      <c r="E857" s="437"/>
      <c r="F857" s="588"/>
      <c r="G857" s="438"/>
      <c r="H857" s="438"/>
      <c r="I857" s="480"/>
      <c r="J857" s="581"/>
      <c r="K857" s="581"/>
      <c r="L857" s="437"/>
      <c r="M857" s="437"/>
      <c r="N857" s="481"/>
      <c r="O857" s="481"/>
      <c r="P857" s="481"/>
      <c r="Q857" s="481"/>
      <c r="R857" s="481"/>
      <c r="S857" s="481"/>
      <c r="T857" s="481"/>
      <c r="U857" s="481"/>
      <c r="V857" s="481"/>
      <c r="W857" s="481"/>
      <c r="X857" s="482"/>
      <c r="Y857" s="483"/>
      <c r="Z857" s="483"/>
      <c r="AA857" s="483"/>
      <c r="AB857" s="483"/>
      <c r="AC857" s="483"/>
      <c r="AD857" s="483"/>
      <c r="AE857" s="483"/>
      <c r="AF857" s="483"/>
      <c r="AG857" s="484"/>
      <c r="AH857" s="436">
        <f t="shared" si="568"/>
        <v>0</v>
      </c>
      <c r="AJ857" s="436"/>
      <c r="AK857" s="578" t="str">
        <f t="shared" si="532"/>
        <v/>
      </c>
      <c r="AL857" s="435" t="str">
        <f t="shared" si="533"/>
        <v/>
      </c>
      <c r="AM857" s="463">
        <f t="shared" si="534"/>
        <v>0</v>
      </c>
      <c r="AN857" s="463" t="str">
        <f t="shared" si="562"/>
        <v/>
      </c>
      <c r="AO857" s="478" t="str">
        <f t="shared" si="563"/>
        <v/>
      </c>
      <c r="AP857" s="478" t="str">
        <f t="shared" si="564"/>
        <v/>
      </c>
      <c r="AQ857" s="478" t="str">
        <f t="shared" si="565"/>
        <v/>
      </c>
    </row>
    <row r="858" spans="1:43" ht="41.25" customHeight="1">
      <c r="A858" s="487" t="s">
        <v>2309</v>
      </c>
      <c r="B858" s="457"/>
      <c r="C858" s="447"/>
      <c r="D858" s="437"/>
      <c r="E858" s="437"/>
      <c r="F858" s="588"/>
      <c r="G858" s="438"/>
      <c r="H858" s="438"/>
      <c r="I858" s="480"/>
      <c r="J858" s="581"/>
      <c r="K858" s="581"/>
      <c r="L858" s="437"/>
      <c r="M858" s="437"/>
      <c r="N858" s="481"/>
      <c r="O858" s="481"/>
      <c r="P858" s="481"/>
      <c r="Q858" s="481"/>
      <c r="R858" s="481"/>
      <c r="S858" s="481"/>
      <c r="T858" s="481"/>
      <c r="U858" s="481"/>
      <c r="V858" s="481"/>
      <c r="W858" s="481"/>
      <c r="X858" s="482"/>
      <c r="Y858" s="483"/>
      <c r="Z858" s="483"/>
      <c r="AA858" s="483"/>
      <c r="AB858" s="483"/>
      <c r="AC858" s="483"/>
      <c r="AD858" s="483"/>
      <c r="AE858" s="483"/>
      <c r="AF858" s="483"/>
      <c r="AG858" s="484"/>
      <c r="AH858" s="436">
        <f t="shared" si="568"/>
        <v>0</v>
      </c>
      <c r="AJ858" s="436"/>
      <c r="AK858" s="578" t="str">
        <f t="shared" si="532"/>
        <v/>
      </c>
      <c r="AL858" s="435" t="str">
        <f t="shared" si="533"/>
        <v/>
      </c>
      <c r="AM858" s="463">
        <f t="shared" si="534"/>
        <v>0</v>
      </c>
      <c r="AN858" s="463" t="str">
        <f t="shared" si="562"/>
        <v/>
      </c>
      <c r="AO858" s="478" t="str">
        <f t="shared" si="563"/>
        <v/>
      </c>
      <c r="AP858" s="478" t="str">
        <f t="shared" si="564"/>
        <v/>
      </c>
      <c r="AQ858" s="478" t="str">
        <f t="shared" si="565"/>
        <v/>
      </c>
    </row>
    <row r="859" spans="1:43" ht="41.25" customHeight="1">
      <c r="A859" s="487" t="s">
        <v>2310</v>
      </c>
      <c r="B859" s="457"/>
      <c r="C859" s="447"/>
      <c r="D859" s="437"/>
      <c r="E859" s="437"/>
      <c r="F859" s="588"/>
      <c r="G859" s="438"/>
      <c r="H859" s="438"/>
      <c r="I859" s="480"/>
      <c r="J859" s="581"/>
      <c r="K859" s="581"/>
      <c r="L859" s="437"/>
      <c r="M859" s="437"/>
      <c r="N859" s="481"/>
      <c r="O859" s="481"/>
      <c r="P859" s="481"/>
      <c r="Q859" s="481"/>
      <c r="R859" s="481"/>
      <c r="S859" s="481"/>
      <c r="T859" s="481"/>
      <c r="U859" s="481"/>
      <c r="V859" s="481"/>
      <c r="W859" s="481"/>
      <c r="X859" s="482"/>
      <c r="Y859" s="483"/>
      <c r="Z859" s="483"/>
      <c r="AA859" s="483"/>
      <c r="AB859" s="483"/>
      <c r="AC859" s="483"/>
      <c r="AD859" s="483"/>
      <c r="AE859" s="483"/>
      <c r="AF859" s="483"/>
      <c r="AG859" s="484"/>
      <c r="AH859" s="436">
        <f t="shared" si="568"/>
        <v>0</v>
      </c>
      <c r="AJ859" s="436"/>
      <c r="AK859" s="578" t="str">
        <f t="shared" si="532"/>
        <v/>
      </c>
      <c r="AL859" s="435" t="str">
        <f t="shared" si="533"/>
        <v/>
      </c>
      <c r="AM859" s="463">
        <f t="shared" si="534"/>
        <v>0</v>
      </c>
      <c r="AN859" s="463" t="str">
        <f t="shared" si="562"/>
        <v/>
      </c>
      <c r="AO859" s="478" t="str">
        <f t="shared" si="563"/>
        <v/>
      </c>
      <c r="AP859" s="478" t="str">
        <f t="shared" si="564"/>
        <v/>
      </c>
      <c r="AQ859" s="478" t="str">
        <f t="shared" si="565"/>
        <v/>
      </c>
    </row>
    <row r="860" spans="1:43" ht="41.25" customHeight="1">
      <c r="A860" s="487" t="s">
        <v>2311</v>
      </c>
      <c r="B860" s="457"/>
      <c r="C860" s="447"/>
      <c r="D860" s="437"/>
      <c r="E860" s="437"/>
      <c r="F860" s="588"/>
      <c r="G860" s="438"/>
      <c r="H860" s="438"/>
      <c r="I860" s="480"/>
      <c r="J860" s="581"/>
      <c r="K860" s="581"/>
      <c r="L860" s="437"/>
      <c r="M860" s="437"/>
      <c r="N860" s="481"/>
      <c r="O860" s="481"/>
      <c r="P860" s="481"/>
      <c r="Q860" s="481"/>
      <c r="R860" s="481"/>
      <c r="S860" s="481"/>
      <c r="T860" s="481"/>
      <c r="U860" s="481"/>
      <c r="V860" s="481"/>
      <c r="W860" s="481"/>
      <c r="X860" s="482"/>
      <c r="Y860" s="483"/>
      <c r="Z860" s="483"/>
      <c r="AA860" s="483"/>
      <c r="AB860" s="483"/>
      <c r="AC860" s="483"/>
      <c r="AD860" s="483"/>
      <c r="AE860" s="483"/>
      <c r="AF860" s="483"/>
      <c r="AG860" s="484"/>
      <c r="AH860" s="436">
        <f t="shared" si="568"/>
        <v>0</v>
      </c>
      <c r="AJ860" s="436"/>
      <c r="AK860" s="578" t="str">
        <f t="shared" si="532"/>
        <v/>
      </c>
      <c r="AL860" s="435" t="str">
        <f t="shared" si="533"/>
        <v/>
      </c>
      <c r="AM860" s="463">
        <f t="shared" si="534"/>
        <v>0</v>
      </c>
      <c r="AN860" s="463" t="str">
        <f t="shared" si="562"/>
        <v/>
      </c>
      <c r="AO860" s="478" t="str">
        <f t="shared" si="563"/>
        <v/>
      </c>
      <c r="AP860" s="478" t="str">
        <f t="shared" si="564"/>
        <v/>
      </c>
      <c r="AQ860" s="478" t="str">
        <f t="shared" si="565"/>
        <v/>
      </c>
    </row>
    <row r="861" spans="1:43" ht="41.25" customHeight="1">
      <c r="A861" s="487" t="s">
        <v>2312</v>
      </c>
      <c r="B861" s="457"/>
      <c r="C861" s="447"/>
      <c r="D861" s="437"/>
      <c r="E861" s="437"/>
      <c r="F861" s="588"/>
      <c r="G861" s="438"/>
      <c r="H861" s="438"/>
      <c r="I861" s="480"/>
      <c r="J861" s="581"/>
      <c r="K861" s="581"/>
      <c r="L861" s="437"/>
      <c r="M861" s="437"/>
      <c r="N861" s="481"/>
      <c r="O861" s="481"/>
      <c r="P861" s="481"/>
      <c r="Q861" s="481"/>
      <c r="R861" s="481"/>
      <c r="S861" s="481"/>
      <c r="T861" s="481"/>
      <c r="U861" s="481"/>
      <c r="V861" s="481"/>
      <c r="W861" s="481"/>
      <c r="X861" s="482"/>
      <c r="Y861" s="483"/>
      <c r="Z861" s="483"/>
      <c r="AA861" s="483"/>
      <c r="AB861" s="483"/>
      <c r="AC861" s="483"/>
      <c r="AD861" s="483"/>
      <c r="AE861" s="483"/>
      <c r="AF861" s="483"/>
      <c r="AG861" s="484"/>
      <c r="AH861" s="436">
        <f t="shared" si="568"/>
        <v>0</v>
      </c>
      <c r="AJ861" s="436"/>
      <c r="AK861" s="578" t="str">
        <f t="shared" si="532"/>
        <v/>
      </c>
      <c r="AL861" s="435" t="str">
        <f t="shared" si="533"/>
        <v/>
      </c>
      <c r="AM861" s="463">
        <f t="shared" si="534"/>
        <v>0</v>
      </c>
      <c r="AN861" s="463" t="str">
        <f t="shared" si="562"/>
        <v/>
      </c>
      <c r="AO861" s="478" t="str">
        <f t="shared" si="563"/>
        <v/>
      </c>
      <c r="AP861" s="478" t="str">
        <f t="shared" si="564"/>
        <v/>
      </c>
      <c r="AQ861" s="478" t="str">
        <f t="shared" si="565"/>
        <v/>
      </c>
    </row>
    <row r="862" spans="1:43" ht="41.25" customHeight="1">
      <c r="A862" s="487" t="s">
        <v>2313</v>
      </c>
      <c r="B862" s="457"/>
      <c r="C862" s="447"/>
      <c r="D862" s="437"/>
      <c r="E862" s="437"/>
      <c r="F862" s="588"/>
      <c r="G862" s="438"/>
      <c r="H862" s="438"/>
      <c r="I862" s="480"/>
      <c r="J862" s="581"/>
      <c r="K862" s="581"/>
      <c r="L862" s="437"/>
      <c r="M862" s="437"/>
      <c r="N862" s="481"/>
      <c r="O862" s="481"/>
      <c r="P862" s="481"/>
      <c r="Q862" s="481"/>
      <c r="R862" s="481"/>
      <c r="S862" s="481"/>
      <c r="T862" s="481"/>
      <c r="U862" s="481"/>
      <c r="V862" s="481"/>
      <c r="W862" s="481"/>
      <c r="X862" s="482"/>
      <c r="Y862" s="483"/>
      <c r="Z862" s="483"/>
      <c r="AA862" s="483"/>
      <c r="AB862" s="483"/>
      <c r="AC862" s="483"/>
      <c r="AD862" s="483"/>
      <c r="AE862" s="483"/>
      <c r="AF862" s="483"/>
      <c r="AG862" s="484"/>
      <c r="AH862" s="436">
        <f t="shared" si="568"/>
        <v>0</v>
      </c>
      <c r="AJ862" s="436"/>
      <c r="AK862" s="578" t="str">
        <f t="shared" si="532"/>
        <v/>
      </c>
      <c r="AL862" s="435" t="str">
        <f t="shared" si="533"/>
        <v/>
      </c>
      <c r="AM862" s="463">
        <f t="shared" si="534"/>
        <v>0</v>
      </c>
      <c r="AN862" s="463" t="str">
        <f t="shared" si="562"/>
        <v/>
      </c>
      <c r="AO862" s="478" t="str">
        <f t="shared" si="563"/>
        <v/>
      </c>
      <c r="AP862" s="478" t="str">
        <f t="shared" si="564"/>
        <v/>
      </c>
      <c r="AQ862" s="478" t="str">
        <f t="shared" si="565"/>
        <v/>
      </c>
    </row>
    <row r="863" spans="1:43" ht="41.25" customHeight="1">
      <c r="A863" s="487" t="s">
        <v>2314</v>
      </c>
      <c r="B863" s="457"/>
      <c r="C863" s="447"/>
      <c r="D863" s="437"/>
      <c r="E863" s="437"/>
      <c r="F863" s="588"/>
      <c r="G863" s="438"/>
      <c r="H863" s="438"/>
      <c r="I863" s="480"/>
      <c r="J863" s="581"/>
      <c r="K863" s="581"/>
      <c r="L863" s="437"/>
      <c r="M863" s="437"/>
      <c r="N863" s="481"/>
      <c r="O863" s="481"/>
      <c r="P863" s="481"/>
      <c r="Q863" s="481"/>
      <c r="R863" s="481"/>
      <c r="S863" s="481"/>
      <c r="T863" s="481"/>
      <c r="U863" s="481"/>
      <c r="V863" s="481"/>
      <c r="W863" s="481"/>
      <c r="X863" s="482"/>
      <c r="Y863" s="483"/>
      <c r="Z863" s="483"/>
      <c r="AA863" s="483"/>
      <c r="AB863" s="483"/>
      <c r="AC863" s="483"/>
      <c r="AD863" s="483"/>
      <c r="AE863" s="483"/>
      <c r="AF863" s="483"/>
      <c r="AG863" s="484"/>
      <c r="AH863" s="436">
        <f t="shared" si="568"/>
        <v>0</v>
      </c>
      <c r="AJ863" s="436"/>
      <c r="AK863" s="578" t="str">
        <f t="shared" si="532"/>
        <v/>
      </c>
      <c r="AL863" s="435" t="str">
        <f t="shared" si="533"/>
        <v/>
      </c>
      <c r="AM863" s="463">
        <f t="shared" si="534"/>
        <v>0</v>
      </c>
      <c r="AN863" s="463" t="str">
        <f t="shared" si="562"/>
        <v/>
      </c>
      <c r="AO863" s="478" t="str">
        <f t="shared" si="563"/>
        <v/>
      </c>
      <c r="AP863" s="478" t="str">
        <f t="shared" si="564"/>
        <v/>
      </c>
      <c r="AQ863" s="478" t="str">
        <f t="shared" si="565"/>
        <v/>
      </c>
    </row>
    <row r="864" spans="1:43" ht="41.25" customHeight="1">
      <c r="A864" s="487" t="s">
        <v>2315</v>
      </c>
      <c r="B864" s="457"/>
      <c r="C864" s="447"/>
      <c r="D864" s="437"/>
      <c r="E864" s="437"/>
      <c r="F864" s="588"/>
      <c r="G864" s="438"/>
      <c r="H864" s="438"/>
      <c r="I864" s="480"/>
      <c r="J864" s="581"/>
      <c r="K864" s="581"/>
      <c r="L864" s="437"/>
      <c r="M864" s="437"/>
      <c r="N864" s="481"/>
      <c r="O864" s="481"/>
      <c r="P864" s="481"/>
      <c r="Q864" s="481"/>
      <c r="R864" s="481"/>
      <c r="S864" s="481"/>
      <c r="T864" s="481"/>
      <c r="U864" s="481"/>
      <c r="V864" s="481"/>
      <c r="W864" s="481"/>
      <c r="X864" s="482"/>
      <c r="Y864" s="483"/>
      <c r="Z864" s="483"/>
      <c r="AA864" s="483"/>
      <c r="AB864" s="483"/>
      <c r="AC864" s="483"/>
      <c r="AD864" s="483"/>
      <c r="AE864" s="483"/>
      <c r="AF864" s="483"/>
      <c r="AG864" s="484"/>
      <c r="AH864" s="436">
        <f t="shared" si="568"/>
        <v>0</v>
      </c>
      <c r="AJ864" s="436"/>
      <c r="AK864" s="578" t="str">
        <f t="shared" si="532"/>
        <v/>
      </c>
      <c r="AL864" s="435" t="str">
        <f t="shared" si="533"/>
        <v/>
      </c>
      <c r="AM864" s="463">
        <f t="shared" si="534"/>
        <v>0</v>
      </c>
      <c r="AN864" s="463" t="str">
        <f t="shared" si="562"/>
        <v/>
      </c>
      <c r="AO864" s="478" t="str">
        <f t="shared" si="563"/>
        <v/>
      </c>
      <c r="AP864" s="478" t="str">
        <f t="shared" si="564"/>
        <v/>
      </c>
      <c r="AQ864" s="478" t="str">
        <f t="shared" si="565"/>
        <v/>
      </c>
    </row>
    <row r="865" spans="1:43" ht="41.25" customHeight="1">
      <c r="A865" s="487" t="s">
        <v>2316</v>
      </c>
      <c r="B865" s="457"/>
      <c r="C865" s="447"/>
      <c r="D865" s="437"/>
      <c r="E865" s="437"/>
      <c r="F865" s="588"/>
      <c r="G865" s="438"/>
      <c r="H865" s="438"/>
      <c r="I865" s="480"/>
      <c r="J865" s="581"/>
      <c r="K865" s="581"/>
      <c r="L865" s="437"/>
      <c r="M865" s="437"/>
      <c r="N865" s="481"/>
      <c r="O865" s="481"/>
      <c r="P865" s="481"/>
      <c r="Q865" s="481"/>
      <c r="R865" s="481"/>
      <c r="S865" s="481"/>
      <c r="T865" s="481"/>
      <c r="U865" s="481"/>
      <c r="V865" s="481"/>
      <c r="W865" s="481"/>
      <c r="X865" s="482"/>
      <c r="Y865" s="483"/>
      <c r="Z865" s="483"/>
      <c r="AA865" s="483"/>
      <c r="AB865" s="483"/>
      <c r="AC865" s="483"/>
      <c r="AD865" s="483"/>
      <c r="AE865" s="483"/>
      <c r="AF865" s="483"/>
      <c r="AG865" s="484"/>
      <c r="AH865" s="436">
        <f t="shared" si="568"/>
        <v>0</v>
      </c>
      <c r="AJ865" s="436"/>
      <c r="AK865" s="578" t="str">
        <f t="shared" si="532"/>
        <v/>
      </c>
      <c r="AL865" s="435" t="str">
        <f t="shared" si="533"/>
        <v/>
      </c>
      <c r="AM865" s="463">
        <f t="shared" si="534"/>
        <v>0</v>
      </c>
      <c r="AN865" s="463" t="str">
        <f t="shared" si="562"/>
        <v/>
      </c>
      <c r="AO865" s="478" t="str">
        <f t="shared" si="563"/>
        <v/>
      </c>
      <c r="AP865" s="478" t="str">
        <f t="shared" si="564"/>
        <v/>
      </c>
      <c r="AQ865" s="478" t="str">
        <f t="shared" si="565"/>
        <v/>
      </c>
    </row>
    <row r="866" spans="1:43" ht="41.25" customHeight="1">
      <c r="A866" s="487" t="s">
        <v>2317</v>
      </c>
      <c r="B866" s="457"/>
      <c r="C866" s="447"/>
      <c r="D866" s="437"/>
      <c r="E866" s="437"/>
      <c r="F866" s="588"/>
      <c r="G866" s="438"/>
      <c r="H866" s="438"/>
      <c r="I866" s="480"/>
      <c r="J866" s="581"/>
      <c r="K866" s="581"/>
      <c r="L866" s="437"/>
      <c r="M866" s="437"/>
      <c r="N866" s="481"/>
      <c r="O866" s="481"/>
      <c r="P866" s="481"/>
      <c r="Q866" s="481"/>
      <c r="R866" s="481"/>
      <c r="S866" s="481"/>
      <c r="T866" s="481"/>
      <c r="U866" s="481"/>
      <c r="V866" s="481"/>
      <c r="W866" s="481"/>
      <c r="X866" s="482"/>
      <c r="Y866" s="483"/>
      <c r="Z866" s="483"/>
      <c r="AA866" s="483"/>
      <c r="AB866" s="483"/>
      <c r="AC866" s="483"/>
      <c r="AD866" s="483"/>
      <c r="AE866" s="483"/>
      <c r="AF866" s="483"/>
      <c r="AG866" s="484"/>
      <c r="AH866" s="436">
        <f t="shared" si="568"/>
        <v>0</v>
      </c>
      <c r="AJ866" s="436"/>
      <c r="AK866" s="578" t="str">
        <f t="shared" si="532"/>
        <v/>
      </c>
      <c r="AL866" s="435" t="str">
        <f t="shared" si="533"/>
        <v/>
      </c>
      <c r="AM866" s="463">
        <f t="shared" si="534"/>
        <v>0</v>
      </c>
      <c r="AN866" s="463" t="str">
        <f t="shared" si="562"/>
        <v/>
      </c>
      <c r="AO866" s="478" t="str">
        <f t="shared" si="563"/>
        <v/>
      </c>
      <c r="AP866" s="478" t="str">
        <f t="shared" si="564"/>
        <v/>
      </c>
      <c r="AQ866" s="478" t="str">
        <f t="shared" si="565"/>
        <v/>
      </c>
    </row>
    <row r="867" spans="1:43" ht="41.25" customHeight="1">
      <c r="A867" s="487" t="s">
        <v>2318</v>
      </c>
      <c r="B867" s="457"/>
      <c r="C867" s="447"/>
      <c r="D867" s="437"/>
      <c r="E867" s="437"/>
      <c r="F867" s="588"/>
      <c r="G867" s="438"/>
      <c r="H867" s="438"/>
      <c r="I867" s="480"/>
      <c r="J867" s="581"/>
      <c r="K867" s="581"/>
      <c r="L867" s="437"/>
      <c r="M867" s="437"/>
      <c r="N867" s="481"/>
      <c r="O867" s="481"/>
      <c r="P867" s="481"/>
      <c r="Q867" s="481"/>
      <c r="R867" s="481"/>
      <c r="S867" s="481"/>
      <c r="T867" s="481"/>
      <c r="U867" s="481"/>
      <c r="V867" s="481"/>
      <c r="W867" s="481"/>
      <c r="X867" s="482"/>
      <c r="Y867" s="483"/>
      <c r="Z867" s="483"/>
      <c r="AA867" s="483"/>
      <c r="AB867" s="483"/>
      <c r="AC867" s="483"/>
      <c r="AD867" s="483"/>
      <c r="AE867" s="483"/>
      <c r="AF867" s="483"/>
      <c r="AG867" s="484"/>
      <c r="AH867" s="436">
        <f t="shared" si="568"/>
        <v>0</v>
      </c>
      <c r="AJ867" s="436"/>
      <c r="AK867" s="578" t="str">
        <f t="shared" si="532"/>
        <v/>
      </c>
      <c r="AL867" s="435" t="str">
        <f t="shared" si="533"/>
        <v/>
      </c>
      <c r="AM867" s="463">
        <f t="shared" si="534"/>
        <v>0</v>
      </c>
      <c r="AN867" s="463" t="str">
        <f t="shared" si="562"/>
        <v/>
      </c>
      <c r="AO867" s="478" t="str">
        <f t="shared" si="563"/>
        <v/>
      </c>
      <c r="AP867" s="478" t="str">
        <f t="shared" si="564"/>
        <v/>
      </c>
      <c r="AQ867" s="478" t="str">
        <f t="shared" si="565"/>
        <v/>
      </c>
    </row>
    <row r="868" spans="1:43" ht="41.25" customHeight="1">
      <c r="A868" s="487" t="s">
        <v>2319</v>
      </c>
      <c r="B868" s="457"/>
      <c r="C868" s="447"/>
      <c r="D868" s="437"/>
      <c r="E868" s="437"/>
      <c r="F868" s="588"/>
      <c r="G868" s="438"/>
      <c r="H868" s="438"/>
      <c r="I868" s="480"/>
      <c r="J868" s="581"/>
      <c r="K868" s="581"/>
      <c r="L868" s="437"/>
      <c r="M868" s="437"/>
      <c r="N868" s="481"/>
      <c r="O868" s="481"/>
      <c r="P868" s="481"/>
      <c r="Q868" s="481"/>
      <c r="R868" s="481"/>
      <c r="S868" s="481"/>
      <c r="T868" s="481"/>
      <c r="U868" s="481"/>
      <c r="V868" s="481"/>
      <c r="W868" s="481"/>
      <c r="X868" s="482"/>
      <c r="Y868" s="483"/>
      <c r="Z868" s="483"/>
      <c r="AA868" s="483"/>
      <c r="AB868" s="483"/>
      <c r="AC868" s="483"/>
      <c r="AD868" s="483"/>
      <c r="AE868" s="483"/>
      <c r="AF868" s="483"/>
      <c r="AG868" s="484"/>
      <c r="AH868" s="436">
        <f t="shared" si="568"/>
        <v>0</v>
      </c>
      <c r="AJ868" s="436"/>
      <c r="AK868" s="578" t="str">
        <f t="shared" si="532"/>
        <v/>
      </c>
      <c r="AL868" s="435" t="str">
        <f t="shared" si="533"/>
        <v/>
      </c>
      <c r="AM868" s="463">
        <f t="shared" si="534"/>
        <v>0</v>
      </c>
      <c r="AN868" s="463" t="str">
        <f t="shared" si="562"/>
        <v/>
      </c>
      <c r="AO868" s="478" t="str">
        <f t="shared" si="563"/>
        <v/>
      </c>
      <c r="AP868" s="478" t="str">
        <f t="shared" si="564"/>
        <v/>
      </c>
      <c r="AQ868" s="478" t="str">
        <f t="shared" si="565"/>
        <v/>
      </c>
    </row>
    <row r="869" spans="1:43" ht="41.25" customHeight="1">
      <c r="A869" s="487" t="s">
        <v>2320</v>
      </c>
      <c r="B869" s="457"/>
      <c r="C869" s="447"/>
      <c r="D869" s="437"/>
      <c r="E869" s="437"/>
      <c r="F869" s="588"/>
      <c r="G869" s="438"/>
      <c r="H869" s="438"/>
      <c r="I869" s="480"/>
      <c r="J869" s="581"/>
      <c r="K869" s="581"/>
      <c r="L869" s="437"/>
      <c r="M869" s="437"/>
      <c r="N869" s="481"/>
      <c r="O869" s="481"/>
      <c r="P869" s="481"/>
      <c r="Q869" s="481"/>
      <c r="R869" s="481"/>
      <c r="S869" s="481"/>
      <c r="T869" s="481"/>
      <c r="U869" s="481"/>
      <c r="V869" s="481"/>
      <c r="W869" s="481"/>
      <c r="X869" s="482"/>
      <c r="Y869" s="483"/>
      <c r="Z869" s="483"/>
      <c r="AA869" s="483"/>
      <c r="AB869" s="483"/>
      <c r="AC869" s="483"/>
      <c r="AD869" s="483"/>
      <c r="AE869" s="483"/>
      <c r="AF869" s="483"/>
      <c r="AG869" s="484"/>
      <c r="AH869" s="436">
        <f t="shared" si="568"/>
        <v>0</v>
      </c>
      <c r="AJ869" s="436"/>
      <c r="AK869" s="578" t="str">
        <f t="shared" si="532"/>
        <v/>
      </c>
      <c r="AL869" s="435" t="str">
        <f t="shared" si="533"/>
        <v/>
      </c>
      <c r="AM869" s="463">
        <f t="shared" si="534"/>
        <v>0</v>
      </c>
      <c r="AN869" s="463" t="str">
        <f t="shared" si="562"/>
        <v/>
      </c>
      <c r="AO869" s="478" t="str">
        <f t="shared" si="563"/>
        <v/>
      </c>
      <c r="AP869" s="478" t="str">
        <f t="shared" si="564"/>
        <v/>
      </c>
      <c r="AQ869" s="478" t="str">
        <f t="shared" si="565"/>
        <v/>
      </c>
    </row>
    <row r="870" spans="1:43" ht="41.25" customHeight="1">
      <c r="A870" s="530" t="s">
        <v>858</v>
      </c>
      <c r="B870" s="531" t="s">
        <v>859</v>
      </c>
      <c r="C870" s="448"/>
      <c r="D870" s="587">
        <f>D871+D886+D900</f>
        <v>0</v>
      </c>
      <c r="E870" s="587">
        <f>E871+E886+E900</f>
        <v>0</v>
      </c>
      <c r="F870" s="588" t="e">
        <f t="shared" si="526"/>
        <v>#DIV/0!</v>
      </c>
      <c r="G870" s="589">
        <f t="shared" ref="G870:H870" si="569">G871+G886+G900</f>
        <v>0</v>
      </c>
      <c r="H870" s="589">
        <f t="shared" si="569"/>
        <v>0</v>
      </c>
      <c r="I870" s="480" t="e">
        <f t="shared" si="527"/>
        <v>#DIV/0!</v>
      </c>
      <c r="J870" s="774"/>
      <c r="K870" s="774"/>
      <c r="L870" s="479">
        <f t="shared" ref="L870:M870" si="570">L871+L886+L900</f>
        <v>0</v>
      </c>
      <c r="M870" s="479">
        <f t="shared" si="570"/>
        <v>0</v>
      </c>
      <c r="N870" s="481"/>
      <c r="O870" s="481"/>
      <c r="P870" s="481"/>
      <c r="Q870" s="481"/>
      <c r="R870" s="481"/>
      <c r="S870" s="481"/>
      <c r="T870" s="481"/>
      <c r="U870" s="481"/>
      <c r="V870" s="481"/>
      <c r="W870" s="481"/>
      <c r="X870" s="482"/>
      <c r="Y870" s="483"/>
      <c r="Z870" s="483"/>
      <c r="AA870" s="483"/>
      <c r="AB870" s="483"/>
      <c r="AC870" s="483"/>
      <c r="AD870" s="483"/>
      <c r="AE870" s="483"/>
      <c r="AF870" s="483"/>
      <c r="AG870" s="484"/>
      <c r="AH870" s="519">
        <f>AH871+AH886+AH900</f>
        <v>0</v>
      </c>
      <c r="AJ870" s="782" t="s">
        <v>2042</v>
      </c>
      <c r="AK870" s="578" t="str">
        <f t="shared" si="532"/>
        <v/>
      </c>
      <c r="AL870" s="435" t="str">
        <f t="shared" si="533"/>
        <v/>
      </c>
      <c r="AM870" s="463">
        <f t="shared" si="534"/>
        <v>0</v>
      </c>
      <c r="AN870" s="463" t="str">
        <f t="shared" si="562"/>
        <v/>
      </c>
      <c r="AO870" s="478" t="str">
        <f t="shared" si="563"/>
        <v/>
      </c>
      <c r="AP870" s="478" t="str">
        <f t="shared" si="564"/>
        <v/>
      </c>
      <c r="AQ870" s="478" t="str">
        <f t="shared" si="565"/>
        <v/>
      </c>
    </row>
    <row r="871" spans="1:43" ht="41.25" customHeight="1">
      <c r="A871" s="530" t="s">
        <v>860</v>
      </c>
      <c r="B871" s="524" t="s">
        <v>861</v>
      </c>
      <c r="C871" s="447"/>
      <c r="D871" s="587">
        <f>SUM(D872:D875)</f>
        <v>0</v>
      </c>
      <c r="E871" s="587">
        <f>SUM(E872:E875)</f>
        <v>0</v>
      </c>
      <c r="F871" s="588" t="e">
        <f t="shared" si="526"/>
        <v>#DIV/0!</v>
      </c>
      <c r="G871" s="589">
        <f t="shared" ref="G871:H871" si="571">SUM(G872:G875)</f>
        <v>0</v>
      </c>
      <c r="H871" s="589">
        <f t="shared" si="571"/>
        <v>0</v>
      </c>
      <c r="I871" s="480" t="e">
        <f t="shared" si="527"/>
        <v>#DIV/0!</v>
      </c>
      <c r="J871" s="774"/>
      <c r="K871" s="774"/>
      <c r="L871" s="479">
        <f t="shared" ref="L871:M871" si="572">SUM(L872:L875)</f>
        <v>0</v>
      </c>
      <c r="M871" s="479">
        <f t="shared" si="572"/>
        <v>0</v>
      </c>
      <c r="N871" s="481"/>
      <c r="O871" s="481"/>
      <c r="P871" s="481"/>
      <c r="Q871" s="481"/>
      <c r="R871" s="481"/>
      <c r="S871" s="481"/>
      <c r="T871" s="481"/>
      <c r="U871" s="481"/>
      <c r="V871" s="481"/>
      <c r="W871" s="481"/>
      <c r="X871" s="482"/>
      <c r="Y871" s="483"/>
      <c r="Z871" s="483"/>
      <c r="AA871" s="483"/>
      <c r="AB871" s="483"/>
      <c r="AC871" s="483"/>
      <c r="AD871" s="483"/>
      <c r="AE871" s="483"/>
      <c r="AF871" s="483"/>
      <c r="AG871" s="484"/>
      <c r="AH871" s="519">
        <f>SUM(AH872:AH875)</f>
        <v>0</v>
      </c>
      <c r="AJ871" s="436"/>
      <c r="AK871" s="578" t="str">
        <f t="shared" si="532"/>
        <v/>
      </c>
      <c r="AL871" s="435" t="str">
        <f t="shared" si="533"/>
        <v/>
      </c>
      <c r="AM871" s="463">
        <f t="shared" si="534"/>
        <v>0</v>
      </c>
      <c r="AN871" s="463" t="str">
        <f t="shared" si="562"/>
        <v/>
      </c>
      <c r="AO871" s="478" t="str">
        <f t="shared" si="563"/>
        <v/>
      </c>
      <c r="AP871" s="478" t="str">
        <f t="shared" si="564"/>
        <v/>
      </c>
      <c r="AQ871" s="478" t="str">
        <f t="shared" si="565"/>
        <v/>
      </c>
    </row>
    <row r="872" spans="1:43" ht="41.25" customHeight="1">
      <c r="A872" s="487" t="s">
        <v>862</v>
      </c>
      <c r="B872" s="446" t="s">
        <v>863</v>
      </c>
      <c r="C872" s="447"/>
      <c r="D872" s="437"/>
      <c r="E872" s="437"/>
      <c r="F872" s="588" t="e">
        <f t="shared" si="526"/>
        <v>#DIV/0!</v>
      </c>
      <c r="G872" s="438"/>
      <c r="H872" s="438"/>
      <c r="I872" s="480" t="e">
        <f t="shared" si="527"/>
        <v>#DIV/0!</v>
      </c>
      <c r="J872" s="581"/>
      <c r="K872" s="581"/>
      <c r="L872" s="437"/>
      <c r="M872" s="437"/>
      <c r="N872" s="481"/>
      <c r="O872" s="481"/>
      <c r="P872" s="481"/>
      <c r="Q872" s="481"/>
      <c r="R872" s="481"/>
      <c r="S872" s="481"/>
      <c r="T872" s="481"/>
      <c r="U872" s="481"/>
      <c r="V872" s="481"/>
      <c r="W872" s="481"/>
      <c r="X872" s="482"/>
      <c r="Y872" s="483"/>
      <c r="Z872" s="483"/>
      <c r="AA872" s="483"/>
      <c r="AB872" s="483"/>
      <c r="AC872" s="483"/>
      <c r="AD872" s="483"/>
      <c r="AE872" s="483"/>
      <c r="AF872" s="483"/>
      <c r="AG872" s="484"/>
      <c r="AH872" s="436">
        <f t="shared" ref="AH872:AH874" si="573">(L872*M872)/100000</f>
        <v>0</v>
      </c>
      <c r="AJ872" s="436"/>
      <c r="AK872" s="578" t="str">
        <f t="shared" si="532"/>
        <v/>
      </c>
      <c r="AL872" s="435" t="str">
        <f t="shared" si="533"/>
        <v/>
      </c>
      <c r="AM872" s="463">
        <f t="shared" si="534"/>
        <v>0</v>
      </c>
      <c r="AN872" s="463" t="str">
        <f t="shared" si="562"/>
        <v/>
      </c>
      <c r="AO872" s="478" t="str">
        <f t="shared" si="563"/>
        <v/>
      </c>
      <c r="AP872" s="478" t="str">
        <f t="shared" si="564"/>
        <v/>
      </c>
      <c r="AQ872" s="478" t="str">
        <f t="shared" si="565"/>
        <v/>
      </c>
    </row>
    <row r="873" spans="1:43" ht="41.25" customHeight="1">
      <c r="A873" s="487" t="s">
        <v>864</v>
      </c>
      <c r="B873" s="446" t="s">
        <v>865</v>
      </c>
      <c r="C873" s="447"/>
      <c r="D873" s="437"/>
      <c r="E873" s="437"/>
      <c r="F873" s="588" t="e">
        <f t="shared" si="526"/>
        <v>#DIV/0!</v>
      </c>
      <c r="G873" s="438"/>
      <c r="H873" s="438"/>
      <c r="I873" s="480" t="e">
        <f t="shared" si="527"/>
        <v>#DIV/0!</v>
      </c>
      <c r="J873" s="581"/>
      <c r="K873" s="581"/>
      <c r="L873" s="437"/>
      <c r="M873" s="437"/>
      <c r="N873" s="481"/>
      <c r="O873" s="481"/>
      <c r="P873" s="481"/>
      <c r="Q873" s="481"/>
      <c r="R873" s="481"/>
      <c r="S873" s="481"/>
      <c r="T873" s="481"/>
      <c r="U873" s="481"/>
      <c r="V873" s="481"/>
      <c r="W873" s="481"/>
      <c r="X873" s="482"/>
      <c r="Y873" s="483"/>
      <c r="Z873" s="483"/>
      <c r="AA873" s="483"/>
      <c r="AB873" s="483"/>
      <c r="AC873" s="483"/>
      <c r="AD873" s="483"/>
      <c r="AE873" s="483"/>
      <c r="AF873" s="483"/>
      <c r="AG873" s="484"/>
      <c r="AH873" s="436">
        <f t="shared" si="573"/>
        <v>0</v>
      </c>
      <c r="AJ873" s="436"/>
      <c r="AK873" s="578" t="str">
        <f t="shared" si="532"/>
        <v/>
      </c>
      <c r="AL873" s="435" t="str">
        <f t="shared" si="533"/>
        <v/>
      </c>
      <c r="AM873" s="463">
        <f t="shared" si="534"/>
        <v>0</v>
      </c>
      <c r="AN873" s="463" t="str">
        <f t="shared" si="562"/>
        <v/>
      </c>
      <c r="AO873" s="478" t="str">
        <f t="shared" si="563"/>
        <v/>
      </c>
      <c r="AP873" s="478" t="str">
        <f t="shared" si="564"/>
        <v/>
      </c>
      <c r="AQ873" s="478" t="str">
        <f t="shared" si="565"/>
        <v/>
      </c>
    </row>
    <row r="874" spans="1:43" ht="41.25" customHeight="1">
      <c r="A874" s="487" t="s">
        <v>866</v>
      </c>
      <c r="B874" s="446" t="s">
        <v>867</v>
      </c>
      <c r="C874" s="447"/>
      <c r="D874" s="437"/>
      <c r="E874" s="437"/>
      <c r="F874" s="588" t="e">
        <f t="shared" si="526"/>
        <v>#DIV/0!</v>
      </c>
      <c r="G874" s="438"/>
      <c r="H874" s="438"/>
      <c r="I874" s="480" t="e">
        <f t="shared" si="527"/>
        <v>#DIV/0!</v>
      </c>
      <c r="J874" s="581"/>
      <c r="K874" s="581"/>
      <c r="L874" s="437"/>
      <c r="M874" s="437"/>
      <c r="N874" s="481"/>
      <c r="O874" s="481"/>
      <c r="P874" s="481"/>
      <c r="Q874" s="481"/>
      <c r="R874" s="481"/>
      <c r="S874" s="481"/>
      <c r="T874" s="481"/>
      <c r="U874" s="481"/>
      <c r="V874" s="481"/>
      <c r="W874" s="481"/>
      <c r="X874" s="482"/>
      <c r="Y874" s="483"/>
      <c r="Z874" s="483"/>
      <c r="AA874" s="483"/>
      <c r="AB874" s="483"/>
      <c r="AC874" s="483"/>
      <c r="AD874" s="483"/>
      <c r="AE874" s="483"/>
      <c r="AF874" s="483"/>
      <c r="AG874" s="484"/>
      <c r="AH874" s="436">
        <f t="shared" si="573"/>
        <v>0</v>
      </c>
      <c r="AJ874" s="436"/>
      <c r="AK874" s="578" t="str">
        <f t="shared" si="532"/>
        <v/>
      </c>
      <c r="AL874" s="435" t="str">
        <f t="shared" si="533"/>
        <v/>
      </c>
      <c r="AM874" s="463">
        <f t="shared" si="534"/>
        <v>0</v>
      </c>
      <c r="AN874" s="463" t="str">
        <f t="shared" si="562"/>
        <v/>
      </c>
      <c r="AO874" s="478" t="str">
        <f t="shared" si="563"/>
        <v/>
      </c>
      <c r="AP874" s="478" t="str">
        <f t="shared" si="564"/>
        <v/>
      </c>
      <c r="AQ874" s="478" t="str">
        <f t="shared" si="565"/>
        <v/>
      </c>
    </row>
    <row r="875" spans="1:43" ht="41.25" customHeight="1">
      <c r="A875" s="525" t="s">
        <v>868</v>
      </c>
      <c r="B875" s="524" t="s">
        <v>869</v>
      </c>
      <c r="C875" s="447"/>
      <c r="D875" s="587">
        <f>SUM(D876:D885)</f>
        <v>0</v>
      </c>
      <c r="E875" s="587">
        <f>SUM(E876:E885)</f>
        <v>0</v>
      </c>
      <c r="F875" s="590" t="e">
        <f t="shared" si="526"/>
        <v>#DIV/0!</v>
      </c>
      <c r="G875" s="589">
        <f t="shared" ref="G875:H875" si="574">SUM(G876:G885)</f>
        <v>0</v>
      </c>
      <c r="H875" s="589">
        <f t="shared" si="574"/>
        <v>0</v>
      </c>
      <c r="I875" s="489" t="e">
        <f t="shared" si="527"/>
        <v>#DIV/0!</v>
      </c>
      <c r="J875" s="774"/>
      <c r="K875" s="774"/>
      <c r="L875" s="479">
        <f t="shared" ref="L875:M875" si="575">SUM(L876:L885)</f>
        <v>0</v>
      </c>
      <c r="M875" s="479">
        <f t="shared" si="575"/>
        <v>0</v>
      </c>
      <c r="N875" s="490"/>
      <c r="O875" s="490"/>
      <c r="P875" s="490"/>
      <c r="Q875" s="490"/>
      <c r="R875" s="490"/>
      <c r="S875" s="490"/>
      <c r="T875" s="490"/>
      <c r="U875" s="490"/>
      <c r="V875" s="490"/>
      <c r="W875" s="490"/>
      <c r="X875" s="491"/>
      <c r="Y875" s="492"/>
      <c r="Z875" s="492"/>
      <c r="AA875" s="492"/>
      <c r="AB875" s="492"/>
      <c r="AC875" s="492"/>
      <c r="AD875" s="492"/>
      <c r="AE875" s="492"/>
      <c r="AF875" s="492"/>
      <c r="AG875" s="493"/>
      <c r="AH875" s="519">
        <f>SUM(AH876:AH885)</f>
        <v>0</v>
      </c>
      <c r="AJ875" s="436"/>
      <c r="AK875" s="578" t="str">
        <f t="shared" ref="AK875:AK997" si="576">IF(OR(AO875="The proposed budget is more that 30% increase over FY 12-13 budget. Consider revising or provide explanation",AP875="Please check, there is a proposed budget but FY 12-13 expenditure is  &lt;30%", AP875="Please check, there is a proposed budget but FY 12-13 expenditure is  &lt;50%", AP875="Please check, there is a proposed budget but FY 12-13 expenditure is  &lt;60%",AQ875="New activity? If not kindly provide the details of the progress (physical and financial) for FY 2012-13"),1,"")</f>
        <v/>
      </c>
      <c r="AL875" s="435" t="str">
        <f t="shared" ref="AL875:AL997" si="577">IF(AND(G875&gt;=0.00000000001,H875&gt;=0.0000000000001),H875/G875*100,"")</f>
        <v/>
      </c>
      <c r="AM875" s="463">
        <f t="shared" ref="AM875:AM997" si="578">AH875-G875</f>
        <v>0</v>
      </c>
      <c r="AN875" s="463" t="str">
        <f t="shared" si="562"/>
        <v/>
      </c>
      <c r="AO875" s="478" t="str">
        <f t="shared" si="563"/>
        <v/>
      </c>
      <c r="AP875" s="478" t="str">
        <f t="shared" si="564"/>
        <v/>
      </c>
      <c r="AQ875" s="478" t="str">
        <f t="shared" si="565"/>
        <v/>
      </c>
    </row>
    <row r="876" spans="1:43" ht="41.25" customHeight="1">
      <c r="A876" s="487" t="s">
        <v>2321</v>
      </c>
      <c r="B876" s="457"/>
      <c r="C876" s="447"/>
      <c r="D876" s="437"/>
      <c r="E876" s="437"/>
      <c r="F876" s="588"/>
      <c r="G876" s="438"/>
      <c r="H876" s="438"/>
      <c r="I876" s="480"/>
      <c r="J876" s="581"/>
      <c r="K876" s="581"/>
      <c r="L876" s="437"/>
      <c r="M876" s="437"/>
      <c r="N876" s="481"/>
      <c r="O876" s="481"/>
      <c r="P876" s="481"/>
      <c r="Q876" s="481"/>
      <c r="R876" s="481"/>
      <c r="S876" s="481"/>
      <c r="T876" s="481"/>
      <c r="U876" s="481"/>
      <c r="V876" s="481"/>
      <c r="W876" s="481"/>
      <c r="X876" s="482"/>
      <c r="Y876" s="483"/>
      <c r="Z876" s="483"/>
      <c r="AA876" s="483"/>
      <c r="AB876" s="483"/>
      <c r="AC876" s="483"/>
      <c r="AD876" s="483"/>
      <c r="AE876" s="483"/>
      <c r="AF876" s="483"/>
      <c r="AG876" s="484"/>
      <c r="AH876" s="436">
        <f t="shared" ref="AH876:AH885" si="579">(L876*M876)/100000</f>
        <v>0</v>
      </c>
      <c r="AJ876" s="436"/>
      <c r="AK876" s="578" t="str">
        <f t="shared" si="576"/>
        <v/>
      </c>
      <c r="AL876" s="435" t="str">
        <f t="shared" si="577"/>
        <v/>
      </c>
      <c r="AM876" s="463">
        <f t="shared" si="578"/>
        <v>0</v>
      </c>
      <c r="AN876" s="463" t="str">
        <f t="shared" si="562"/>
        <v/>
      </c>
      <c r="AO876" s="478" t="str">
        <f t="shared" si="563"/>
        <v/>
      </c>
      <c r="AP876" s="478" t="str">
        <f t="shared" si="564"/>
        <v/>
      </c>
      <c r="AQ876" s="478" t="str">
        <f t="shared" si="565"/>
        <v/>
      </c>
    </row>
    <row r="877" spans="1:43" ht="41.25" customHeight="1">
      <c r="A877" s="487" t="s">
        <v>2322</v>
      </c>
      <c r="B877" s="457"/>
      <c r="C877" s="447"/>
      <c r="D877" s="437"/>
      <c r="E877" s="437"/>
      <c r="F877" s="588"/>
      <c r="G877" s="438"/>
      <c r="H877" s="438"/>
      <c r="I877" s="480"/>
      <c r="J877" s="581"/>
      <c r="K877" s="581"/>
      <c r="L877" s="437"/>
      <c r="M877" s="437"/>
      <c r="N877" s="481"/>
      <c r="O877" s="481"/>
      <c r="P877" s="481"/>
      <c r="Q877" s="481"/>
      <c r="R877" s="481"/>
      <c r="S877" s="481"/>
      <c r="T877" s="481"/>
      <c r="U877" s="481"/>
      <c r="V877" s="481"/>
      <c r="W877" s="481"/>
      <c r="X877" s="482"/>
      <c r="Y877" s="483"/>
      <c r="Z877" s="483"/>
      <c r="AA877" s="483"/>
      <c r="AB877" s="483"/>
      <c r="AC877" s="483"/>
      <c r="AD877" s="483"/>
      <c r="AE877" s="483"/>
      <c r="AF877" s="483"/>
      <c r="AG877" s="484"/>
      <c r="AH877" s="436">
        <f t="shared" si="579"/>
        <v>0</v>
      </c>
      <c r="AJ877" s="436"/>
      <c r="AK877" s="578"/>
      <c r="AL877" s="435"/>
    </row>
    <row r="878" spans="1:43" ht="41.25" customHeight="1">
      <c r="A878" s="487" t="s">
        <v>2983</v>
      </c>
      <c r="B878" s="457"/>
      <c r="C878" s="447"/>
      <c r="D878" s="437"/>
      <c r="E878" s="437"/>
      <c r="F878" s="588"/>
      <c r="G878" s="438"/>
      <c r="H878" s="438"/>
      <c r="I878" s="480"/>
      <c r="J878" s="581"/>
      <c r="K878" s="581"/>
      <c r="L878" s="437"/>
      <c r="M878" s="437"/>
      <c r="N878" s="481"/>
      <c r="O878" s="481"/>
      <c r="P878" s="481"/>
      <c r="Q878" s="481"/>
      <c r="R878" s="481"/>
      <c r="S878" s="481"/>
      <c r="T878" s="481"/>
      <c r="U878" s="481"/>
      <c r="V878" s="481"/>
      <c r="W878" s="481"/>
      <c r="X878" s="482"/>
      <c r="Y878" s="483"/>
      <c r="Z878" s="483"/>
      <c r="AA878" s="483"/>
      <c r="AB878" s="483"/>
      <c r="AC878" s="483"/>
      <c r="AD878" s="483"/>
      <c r="AE878" s="483"/>
      <c r="AF878" s="483"/>
      <c r="AG878" s="484"/>
      <c r="AH878" s="436">
        <f t="shared" si="579"/>
        <v>0</v>
      </c>
      <c r="AJ878" s="436"/>
      <c r="AK878" s="578"/>
      <c r="AL878" s="435"/>
    </row>
    <row r="879" spans="1:43" ht="41.25" customHeight="1">
      <c r="A879" s="487" t="s">
        <v>2984</v>
      </c>
      <c r="B879" s="457"/>
      <c r="C879" s="447"/>
      <c r="D879" s="437"/>
      <c r="E879" s="437"/>
      <c r="F879" s="588"/>
      <c r="G879" s="438"/>
      <c r="H879" s="438"/>
      <c r="I879" s="480"/>
      <c r="J879" s="581"/>
      <c r="K879" s="581"/>
      <c r="L879" s="437"/>
      <c r="M879" s="437"/>
      <c r="N879" s="481"/>
      <c r="O879" s="481"/>
      <c r="P879" s="481"/>
      <c r="Q879" s="481"/>
      <c r="R879" s="481"/>
      <c r="S879" s="481"/>
      <c r="T879" s="481"/>
      <c r="U879" s="481"/>
      <c r="V879" s="481"/>
      <c r="W879" s="481"/>
      <c r="X879" s="482"/>
      <c r="Y879" s="483"/>
      <c r="Z879" s="483"/>
      <c r="AA879" s="483"/>
      <c r="AB879" s="483"/>
      <c r="AC879" s="483"/>
      <c r="AD879" s="483"/>
      <c r="AE879" s="483"/>
      <c r="AF879" s="483"/>
      <c r="AG879" s="484"/>
      <c r="AH879" s="436">
        <f t="shared" si="579"/>
        <v>0</v>
      </c>
      <c r="AJ879" s="436"/>
      <c r="AK879" s="578"/>
      <c r="AL879" s="435"/>
    </row>
    <row r="880" spans="1:43" ht="41.25" customHeight="1">
      <c r="A880" s="487" t="s">
        <v>2985</v>
      </c>
      <c r="B880" s="457"/>
      <c r="C880" s="447"/>
      <c r="D880" s="437"/>
      <c r="E880" s="437"/>
      <c r="F880" s="588"/>
      <c r="G880" s="438"/>
      <c r="H880" s="438"/>
      <c r="I880" s="480"/>
      <c r="J880" s="581"/>
      <c r="K880" s="581"/>
      <c r="L880" s="437"/>
      <c r="M880" s="437"/>
      <c r="N880" s="481"/>
      <c r="O880" s="481"/>
      <c r="P880" s="481"/>
      <c r="Q880" s="481"/>
      <c r="R880" s="481"/>
      <c r="S880" s="481"/>
      <c r="T880" s="481"/>
      <c r="U880" s="481"/>
      <c r="V880" s="481"/>
      <c r="W880" s="481"/>
      <c r="X880" s="482"/>
      <c r="Y880" s="483"/>
      <c r="Z880" s="483"/>
      <c r="AA880" s="483"/>
      <c r="AB880" s="483"/>
      <c r="AC880" s="483"/>
      <c r="AD880" s="483"/>
      <c r="AE880" s="483"/>
      <c r="AF880" s="483"/>
      <c r="AG880" s="484"/>
      <c r="AH880" s="436">
        <f t="shared" si="579"/>
        <v>0</v>
      </c>
      <c r="AJ880" s="436"/>
      <c r="AK880" s="578"/>
      <c r="AL880" s="435"/>
    </row>
    <row r="881" spans="1:43" ht="41.25" customHeight="1">
      <c r="A881" s="487" t="s">
        <v>2986</v>
      </c>
      <c r="B881" s="457"/>
      <c r="C881" s="447"/>
      <c r="D881" s="437"/>
      <c r="E881" s="437"/>
      <c r="F881" s="588"/>
      <c r="G881" s="438"/>
      <c r="H881" s="438"/>
      <c r="I881" s="480"/>
      <c r="J881" s="581"/>
      <c r="K881" s="581"/>
      <c r="L881" s="437"/>
      <c r="M881" s="437"/>
      <c r="N881" s="481"/>
      <c r="O881" s="481"/>
      <c r="P881" s="481"/>
      <c r="Q881" s="481"/>
      <c r="R881" s="481"/>
      <c r="S881" s="481"/>
      <c r="T881" s="481"/>
      <c r="U881" s="481"/>
      <c r="V881" s="481"/>
      <c r="W881" s="481"/>
      <c r="X881" s="482"/>
      <c r="Y881" s="483"/>
      <c r="Z881" s="483"/>
      <c r="AA881" s="483"/>
      <c r="AB881" s="483"/>
      <c r="AC881" s="483"/>
      <c r="AD881" s="483"/>
      <c r="AE881" s="483"/>
      <c r="AF881" s="483"/>
      <c r="AG881" s="484"/>
      <c r="AH881" s="436">
        <f t="shared" si="579"/>
        <v>0</v>
      </c>
      <c r="AJ881" s="436"/>
      <c r="AK881" s="578"/>
      <c r="AL881" s="435"/>
    </row>
    <row r="882" spans="1:43" ht="41.25" customHeight="1">
      <c r="A882" s="487" t="s">
        <v>2987</v>
      </c>
      <c r="B882" s="457"/>
      <c r="C882" s="447"/>
      <c r="D882" s="437"/>
      <c r="E882" s="437"/>
      <c r="F882" s="588"/>
      <c r="G882" s="438"/>
      <c r="H882" s="438"/>
      <c r="I882" s="480"/>
      <c r="J882" s="581"/>
      <c r="K882" s="581"/>
      <c r="L882" s="437"/>
      <c r="M882" s="437"/>
      <c r="N882" s="481"/>
      <c r="O882" s="481"/>
      <c r="P882" s="481"/>
      <c r="Q882" s="481"/>
      <c r="R882" s="481"/>
      <c r="S882" s="481"/>
      <c r="T882" s="481"/>
      <c r="U882" s="481"/>
      <c r="V882" s="481"/>
      <c r="W882" s="481"/>
      <c r="X882" s="482"/>
      <c r="Y882" s="483"/>
      <c r="Z882" s="483"/>
      <c r="AA882" s="483"/>
      <c r="AB882" s="483"/>
      <c r="AC882" s="483"/>
      <c r="AD882" s="483"/>
      <c r="AE882" s="483"/>
      <c r="AF882" s="483"/>
      <c r="AG882" s="484"/>
      <c r="AH882" s="436">
        <f t="shared" si="579"/>
        <v>0</v>
      </c>
      <c r="AJ882" s="436"/>
      <c r="AK882" s="578"/>
      <c r="AL882" s="435"/>
    </row>
    <row r="883" spans="1:43" ht="41.25" customHeight="1">
      <c r="A883" s="487" t="s">
        <v>2988</v>
      </c>
      <c r="B883" s="457"/>
      <c r="C883" s="447"/>
      <c r="D883" s="437"/>
      <c r="E883" s="437"/>
      <c r="F883" s="588"/>
      <c r="G883" s="438"/>
      <c r="H883" s="438"/>
      <c r="I883" s="480"/>
      <c r="J883" s="581"/>
      <c r="K883" s="581"/>
      <c r="L883" s="437"/>
      <c r="M883" s="437"/>
      <c r="N883" s="481"/>
      <c r="O883" s="481"/>
      <c r="P883" s="481"/>
      <c r="Q883" s="481"/>
      <c r="R883" s="481"/>
      <c r="S883" s="481"/>
      <c r="T883" s="481"/>
      <c r="U883" s="481"/>
      <c r="V883" s="481"/>
      <c r="W883" s="481"/>
      <c r="X883" s="482"/>
      <c r="Y883" s="483"/>
      <c r="Z883" s="483"/>
      <c r="AA883" s="483"/>
      <c r="AB883" s="483"/>
      <c r="AC883" s="483"/>
      <c r="AD883" s="483"/>
      <c r="AE883" s="483"/>
      <c r="AF883" s="483"/>
      <c r="AG883" s="484"/>
      <c r="AH883" s="436">
        <f t="shared" si="579"/>
        <v>0</v>
      </c>
      <c r="AJ883" s="436"/>
      <c r="AK883" s="578"/>
      <c r="AL883" s="435"/>
    </row>
    <row r="884" spans="1:43" ht="41.25" customHeight="1">
      <c r="A884" s="487" t="s">
        <v>2989</v>
      </c>
      <c r="B884" s="457"/>
      <c r="C884" s="447"/>
      <c r="D884" s="437"/>
      <c r="E884" s="437"/>
      <c r="F884" s="588"/>
      <c r="G884" s="438"/>
      <c r="H884" s="438"/>
      <c r="I884" s="480"/>
      <c r="J884" s="581"/>
      <c r="K884" s="581"/>
      <c r="L884" s="437"/>
      <c r="M884" s="437"/>
      <c r="N884" s="481"/>
      <c r="O884" s="481"/>
      <c r="P884" s="481"/>
      <c r="Q884" s="481"/>
      <c r="R884" s="481"/>
      <c r="S884" s="481"/>
      <c r="T884" s="481"/>
      <c r="U884" s="481"/>
      <c r="V884" s="481"/>
      <c r="W884" s="481"/>
      <c r="X884" s="482"/>
      <c r="Y884" s="483"/>
      <c r="Z884" s="483"/>
      <c r="AA884" s="483"/>
      <c r="AB884" s="483"/>
      <c r="AC884" s="483"/>
      <c r="AD884" s="483"/>
      <c r="AE884" s="483"/>
      <c r="AF884" s="483"/>
      <c r="AG884" s="484"/>
      <c r="AH884" s="436">
        <f t="shared" si="579"/>
        <v>0</v>
      </c>
      <c r="AJ884" s="436"/>
      <c r="AK884" s="578"/>
      <c r="AL884" s="435"/>
    </row>
    <row r="885" spans="1:43" ht="41.25" customHeight="1">
      <c r="A885" s="487" t="s">
        <v>2990</v>
      </c>
      <c r="B885" s="457"/>
      <c r="C885" s="447"/>
      <c r="D885" s="437"/>
      <c r="E885" s="437"/>
      <c r="F885" s="588"/>
      <c r="G885" s="438"/>
      <c r="H885" s="438"/>
      <c r="I885" s="480"/>
      <c r="J885" s="581"/>
      <c r="K885" s="581"/>
      <c r="L885" s="437"/>
      <c r="M885" s="437"/>
      <c r="N885" s="481"/>
      <c r="O885" s="481"/>
      <c r="P885" s="481"/>
      <c r="Q885" s="481"/>
      <c r="R885" s="481"/>
      <c r="S885" s="481"/>
      <c r="T885" s="481"/>
      <c r="U885" s="481"/>
      <c r="V885" s="481"/>
      <c r="W885" s="481"/>
      <c r="X885" s="482"/>
      <c r="Y885" s="483"/>
      <c r="Z885" s="483"/>
      <c r="AA885" s="483"/>
      <c r="AB885" s="483"/>
      <c r="AC885" s="483"/>
      <c r="AD885" s="483"/>
      <c r="AE885" s="483"/>
      <c r="AF885" s="483"/>
      <c r="AG885" s="484"/>
      <c r="AH885" s="436">
        <f t="shared" si="579"/>
        <v>0</v>
      </c>
      <c r="AJ885" s="436"/>
      <c r="AK885" s="578" t="str">
        <f t="shared" si="576"/>
        <v/>
      </c>
      <c r="AL885" s="435" t="str">
        <f t="shared" si="577"/>
        <v/>
      </c>
      <c r="AM885" s="463">
        <f t="shared" si="578"/>
        <v>0</v>
      </c>
      <c r="AN885" s="463" t="str">
        <f t="shared" si="562"/>
        <v/>
      </c>
      <c r="AO885" s="478" t="str">
        <f t="shared" si="563"/>
        <v/>
      </c>
      <c r="AP885" s="478" t="str">
        <f t="shared" si="564"/>
        <v/>
      </c>
      <c r="AQ885" s="478" t="str">
        <f t="shared" si="565"/>
        <v/>
      </c>
    </row>
    <row r="886" spans="1:43" ht="41.25" customHeight="1">
      <c r="A886" s="530" t="s">
        <v>870</v>
      </c>
      <c r="B886" s="524" t="s">
        <v>871</v>
      </c>
      <c r="C886" s="447"/>
      <c r="D886" s="587">
        <f>SUM(D887:D894)</f>
        <v>0</v>
      </c>
      <c r="E886" s="587">
        <f>SUM(E887:E894)</f>
        <v>0</v>
      </c>
      <c r="F886" s="588" t="e">
        <f t="shared" si="526"/>
        <v>#DIV/0!</v>
      </c>
      <c r="G886" s="589">
        <f>SUM(G887:G894)</f>
        <v>0</v>
      </c>
      <c r="H886" s="589">
        <f>SUM(H887:H894)</f>
        <v>0</v>
      </c>
      <c r="I886" s="480" t="e">
        <f t="shared" ref="I886:AG886" si="580">SUM(I887:I894)</f>
        <v>#DIV/0!</v>
      </c>
      <c r="J886" s="774"/>
      <c r="K886" s="774"/>
      <c r="L886" s="479">
        <f t="shared" si="580"/>
        <v>0</v>
      </c>
      <c r="M886" s="479">
        <f t="shared" si="580"/>
        <v>0</v>
      </c>
      <c r="N886" s="481">
        <f t="shared" si="580"/>
        <v>0</v>
      </c>
      <c r="O886" s="481">
        <f t="shared" si="580"/>
        <v>0</v>
      </c>
      <c r="P886" s="481">
        <f t="shared" si="580"/>
        <v>0</v>
      </c>
      <c r="Q886" s="481">
        <f t="shared" si="580"/>
        <v>0</v>
      </c>
      <c r="R886" s="481">
        <f t="shared" si="580"/>
        <v>0</v>
      </c>
      <c r="S886" s="481">
        <f t="shared" si="580"/>
        <v>0</v>
      </c>
      <c r="T886" s="481">
        <f t="shared" si="580"/>
        <v>0</v>
      </c>
      <c r="U886" s="481">
        <f t="shared" si="580"/>
        <v>0</v>
      </c>
      <c r="V886" s="481">
        <f t="shared" si="580"/>
        <v>0</v>
      </c>
      <c r="W886" s="481">
        <f t="shared" si="580"/>
        <v>0</v>
      </c>
      <c r="X886" s="482">
        <f t="shared" si="580"/>
        <v>0</v>
      </c>
      <c r="Y886" s="483">
        <f t="shared" si="580"/>
        <v>0</v>
      </c>
      <c r="Z886" s="483">
        <f t="shared" si="580"/>
        <v>0</v>
      </c>
      <c r="AA886" s="483">
        <f t="shared" si="580"/>
        <v>0</v>
      </c>
      <c r="AB886" s="483">
        <f t="shared" si="580"/>
        <v>0</v>
      </c>
      <c r="AC886" s="483">
        <f t="shared" si="580"/>
        <v>0</v>
      </c>
      <c r="AD886" s="483">
        <f t="shared" si="580"/>
        <v>0</v>
      </c>
      <c r="AE886" s="483">
        <f t="shared" si="580"/>
        <v>0</v>
      </c>
      <c r="AF886" s="483">
        <f t="shared" si="580"/>
        <v>0</v>
      </c>
      <c r="AG886" s="484">
        <f t="shared" si="580"/>
        <v>0</v>
      </c>
      <c r="AH886" s="519">
        <f>AH887+AH888+AH889+AH890+AH894</f>
        <v>0</v>
      </c>
      <c r="AJ886" s="436"/>
      <c r="AK886" s="578" t="str">
        <f t="shared" si="576"/>
        <v/>
      </c>
      <c r="AL886" s="435" t="str">
        <f t="shared" si="577"/>
        <v/>
      </c>
      <c r="AM886" s="463">
        <f t="shared" si="578"/>
        <v>0</v>
      </c>
      <c r="AN886" s="463" t="str">
        <f t="shared" si="562"/>
        <v/>
      </c>
      <c r="AO886" s="478" t="str">
        <f t="shared" si="563"/>
        <v/>
      </c>
      <c r="AP886" s="478" t="str">
        <f t="shared" si="564"/>
        <v/>
      </c>
      <c r="AQ886" s="478" t="str">
        <f t="shared" si="565"/>
        <v/>
      </c>
    </row>
    <row r="887" spans="1:43" ht="41.25" customHeight="1">
      <c r="A887" s="487" t="s">
        <v>1801</v>
      </c>
      <c r="B887" s="500" t="s">
        <v>1690</v>
      </c>
      <c r="C887" s="503"/>
      <c r="D887" s="437"/>
      <c r="E887" s="437"/>
      <c r="F887" s="588" t="e">
        <f t="shared" si="526"/>
        <v>#DIV/0!</v>
      </c>
      <c r="G887" s="438"/>
      <c r="H887" s="438"/>
      <c r="I887" s="480" t="e">
        <f t="shared" si="527"/>
        <v>#DIV/0!</v>
      </c>
      <c r="J887" s="581"/>
      <c r="K887" s="581"/>
      <c r="L887" s="437"/>
      <c r="M887" s="437"/>
      <c r="N887" s="481"/>
      <c r="O887" s="481"/>
      <c r="P887" s="481"/>
      <c r="Q887" s="481"/>
      <c r="R887" s="481"/>
      <c r="S887" s="481"/>
      <c r="T887" s="481"/>
      <c r="U887" s="481"/>
      <c r="V887" s="481"/>
      <c r="W887" s="481"/>
      <c r="X887" s="482"/>
      <c r="Y887" s="483"/>
      <c r="Z887" s="483"/>
      <c r="AA887" s="483"/>
      <c r="AB887" s="483"/>
      <c r="AC887" s="483"/>
      <c r="AD887" s="483"/>
      <c r="AE887" s="483"/>
      <c r="AF887" s="483"/>
      <c r="AG887" s="484"/>
      <c r="AH887" s="436">
        <f t="shared" ref="AH887:AH889" si="581">(L887*M887)/100000</f>
        <v>0</v>
      </c>
      <c r="AJ887" s="436"/>
      <c r="AK887" s="578" t="str">
        <f t="shared" si="576"/>
        <v/>
      </c>
      <c r="AL887" s="435" t="str">
        <f t="shared" si="577"/>
        <v/>
      </c>
      <c r="AM887" s="463">
        <f t="shared" si="578"/>
        <v>0</v>
      </c>
      <c r="AN887" s="463" t="str">
        <f t="shared" si="562"/>
        <v/>
      </c>
      <c r="AO887" s="478" t="str">
        <f t="shared" si="563"/>
        <v/>
      </c>
      <c r="AP887" s="478" t="str">
        <f t="shared" si="564"/>
        <v/>
      </c>
      <c r="AQ887" s="478" t="str">
        <f t="shared" si="565"/>
        <v/>
      </c>
    </row>
    <row r="888" spans="1:43" ht="41.25" customHeight="1">
      <c r="A888" s="487" t="s">
        <v>1802</v>
      </c>
      <c r="B888" s="500" t="s">
        <v>1691</v>
      </c>
      <c r="C888" s="503"/>
      <c r="D888" s="437"/>
      <c r="E888" s="437"/>
      <c r="F888" s="588" t="e">
        <f t="shared" si="526"/>
        <v>#DIV/0!</v>
      </c>
      <c r="G888" s="438"/>
      <c r="H888" s="438"/>
      <c r="I888" s="480" t="e">
        <f t="shared" si="527"/>
        <v>#DIV/0!</v>
      </c>
      <c r="J888" s="581"/>
      <c r="K888" s="581"/>
      <c r="L888" s="437"/>
      <c r="M888" s="437"/>
      <c r="N888" s="481"/>
      <c r="O888" s="481"/>
      <c r="P888" s="481"/>
      <c r="Q888" s="481"/>
      <c r="R888" s="481"/>
      <c r="S888" s="481"/>
      <c r="T888" s="481"/>
      <c r="U888" s="481"/>
      <c r="V888" s="481"/>
      <c r="W888" s="481"/>
      <c r="X888" s="482"/>
      <c r="Y888" s="483"/>
      <c r="Z888" s="483"/>
      <c r="AA888" s="483"/>
      <c r="AB888" s="483"/>
      <c r="AC888" s="483"/>
      <c r="AD888" s="483"/>
      <c r="AE888" s="483"/>
      <c r="AF888" s="483"/>
      <c r="AG888" s="484"/>
      <c r="AH888" s="436">
        <f t="shared" si="581"/>
        <v>0</v>
      </c>
      <c r="AJ888" s="436"/>
      <c r="AK888" s="578" t="str">
        <f t="shared" si="576"/>
        <v/>
      </c>
      <c r="AL888" s="435" t="str">
        <f t="shared" si="577"/>
        <v/>
      </c>
      <c r="AM888" s="463">
        <f t="shared" si="578"/>
        <v>0</v>
      </c>
      <c r="AN888" s="463" t="str">
        <f t="shared" si="562"/>
        <v/>
      </c>
      <c r="AO888" s="478" t="str">
        <f t="shared" si="563"/>
        <v/>
      </c>
      <c r="AP888" s="478" t="str">
        <f t="shared" si="564"/>
        <v/>
      </c>
      <c r="AQ888" s="478" t="str">
        <f t="shared" si="565"/>
        <v/>
      </c>
    </row>
    <row r="889" spans="1:43" ht="41.25" customHeight="1">
      <c r="A889" s="487" t="s">
        <v>1803</v>
      </c>
      <c r="B889" s="446" t="s">
        <v>1422</v>
      </c>
      <c r="C889" s="447"/>
      <c r="D889" s="437"/>
      <c r="E889" s="437"/>
      <c r="F889" s="588" t="e">
        <f t="shared" si="526"/>
        <v>#DIV/0!</v>
      </c>
      <c r="G889" s="438"/>
      <c r="H889" s="438"/>
      <c r="I889" s="480" t="e">
        <f t="shared" si="527"/>
        <v>#DIV/0!</v>
      </c>
      <c r="J889" s="581"/>
      <c r="K889" s="581"/>
      <c r="L889" s="437"/>
      <c r="M889" s="437"/>
      <c r="N889" s="481"/>
      <c r="O889" s="481"/>
      <c r="P889" s="481"/>
      <c r="Q889" s="481"/>
      <c r="R889" s="481"/>
      <c r="S889" s="481"/>
      <c r="T889" s="481"/>
      <c r="U889" s="481"/>
      <c r="V889" s="481"/>
      <c r="W889" s="481"/>
      <c r="X889" s="482"/>
      <c r="Y889" s="483"/>
      <c r="Z889" s="483"/>
      <c r="AA889" s="483"/>
      <c r="AB889" s="483"/>
      <c r="AC889" s="483"/>
      <c r="AD889" s="483"/>
      <c r="AE889" s="483"/>
      <c r="AF889" s="483"/>
      <c r="AG889" s="484"/>
      <c r="AH889" s="436">
        <f t="shared" si="581"/>
        <v>0</v>
      </c>
      <c r="AJ889" s="436"/>
      <c r="AK889" s="578" t="str">
        <f t="shared" si="576"/>
        <v/>
      </c>
      <c r="AL889" s="435" t="str">
        <f t="shared" si="577"/>
        <v/>
      </c>
      <c r="AM889" s="463">
        <f t="shared" si="578"/>
        <v>0</v>
      </c>
      <c r="AN889" s="463" t="str">
        <f t="shared" si="562"/>
        <v/>
      </c>
      <c r="AO889" s="478" t="str">
        <f t="shared" si="563"/>
        <v/>
      </c>
      <c r="AP889" s="478" t="str">
        <f t="shared" si="564"/>
        <v/>
      </c>
      <c r="AQ889" s="478" t="str">
        <f t="shared" si="565"/>
        <v/>
      </c>
    </row>
    <row r="890" spans="1:43" ht="41.25" customHeight="1">
      <c r="A890" s="525" t="s">
        <v>2449</v>
      </c>
      <c r="B890" s="524" t="s">
        <v>2860</v>
      </c>
      <c r="C890" s="558"/>
      <c r="D890" s="587"/>
      <c r="E890" s="587"/>
      <c r="F890" s="590"/>
      <c r="G890" s="589"/>
      <c r="H890" s="589"/>
      <c r="I890" s="489"/>
      <c r="J890" s="774"/>
      <c r="K890" s="774"/>
      <c r="L890" s="479">
        <f t="shared" ref="L890:M890" si="582">SUM(L891:L895)</f>
        <v>0</v>
      </c>
      <c r="M890" s="479">
        <f t="shared" si="582"/>
        <v>0</v>
      </c>
      <c r="N890" s="490"/>
      <c r="O890" s="490"/>
      <c r="P890" s="490"/>
      <c r="Q890" s="490"/>
      <c r="R890" s="490"/>
      <c r="S890" s="490"/>
      <c r="T890" s="490"/>
      <c r="U890" s="490"/>
      <c r="V890" s="490"/>
      <c r="W890" s="490"/>
      <c r="X890" s="491"/>
      <c r="Y890" s="492"/>
      <c r="Z890" s="492"/>
      <c r="AA890" s="492"/>
      <c r="AB890" s="492"/>
      <c r="AC890" s="492"/>
      <c r="AD890" s="492"/>
      <c r="AE890" s="492"/>
      <c r="AF890" s="492"/>
      <c r="AG890" s="493"/>
      <c r="AH890" s="589">
        <f>SUM(AH891:AH893)</f>
        <v>0</v>
      </c>
      <c r="AJ890" s="436"/>
      <c r="AK890" s="578"/>
      <c r="AL890" s="435"/>
      <c r="AM890" s="463">
        <f t="shared" si="578"/>
        <v>0</v>
      </c>
      <c r="AN890" s="463" t="str">
        <f t="shared" si="562"/>
        <v/>
      </c>
      <c r="AO890" s="478" t="str">
        <f t="shared" si="563"/>
        <v/>
      </c>
      <c r="AQ890" s="478" t="str">
        <f t="shared" si="565"/>
        <v/>
      </c>
    </row>
    <row r="891" spans="1:43" ht="41.25" customHeight="1">
      <c r="A891" s="487" t="s">
        <v>2450</v>
      </c>
      <c r="B891" s="446" t="s">
        <v>1517</v>
      </c>
      <c r="C891" s="447"/>
      <c r="D891" s="437"/>
      <c r="E891" s="437"/>
      <c r="F891" s="588"/>
      <c r="G891" s="438"/>
      <c r="H891" s="438"/>
      <c r="I891" s="480"/>
      <c r="J891" s="581"/>
      <c r="K891" s="581"/>
      <c r="L891" s="437"/>
      <c r="M891" s="437"/>
      <c r="N891" s="481"/>
      <c r="O891" s="481"/>
      <c r="P891" s="481"/>
      <c r="Q891" s="481"/>
      <c r="R891" s="481"/>
      <c r="S891" s="481"/>
      <c r="T891" s="481"/>
      <c r="U891" s="481"/>
      <c r="V891" s="481"/>
      <c r="W891" s="481"/>
      <c r="X891" s="482"/>
      <c r="Y891" s="483"/>
      <c r="Z891" s="483"/>
      <c r="AA891" s="483"/>
      <c r="AB891" s="483"/>
      <c r="AC891" s="483"/>
      <c r="AD891" s="483"/>
      <c r="AE891" s="483"/>
      <c r="AF891" s="483"/>
      <c r="AG891" s="484"/>
      <c r="AH891" s="436">
        <f t="shared" ref="AH891:AH893" si="583">(L891*M891)/100000</f>
        <v>0</v>
      </c>
      <c r="AJ891" s="436"/>
      <c r="AK891" s="578"/>
      <c r="AL891" s="435"/>
    </row>
    <row r="892" spans="1:43" ht="41.25" customHeight="1">
      <c r="A892" s="487" t="s">
        <v>2451</v>
      </c>
      <c r="B892" s="446" t="s">
        <v>2861</v>
      </c>
      <c r="C892" s="447"/>
      <c r="D892" s="437"/>
      <c r="E892" s="437"/>
      <c r="F892" s="588"/>
      <c r="G892" s="438"/>
      <c r="H892" s="438"/>
      <c r="I892" s="480"/>
      <c r="J892" s="581"/>
      <c r="K892" s="581"/>
      <c r="L892" s="437"/>
      <c r="M892" s="437"/>
      <c r="N892" s="481"/>
      <c r="O892" s="481"/>
      <c r="P892" s="481"/>
      <c r="Q892" s="481"/>
      <c r="R892" s="481"/>
      <c r="S892" s="481"/>
      <c r="T892" s="481"/>
      <c r="U892" s="481"/>
      <c r="V892" s="481"/>
      <c r="W892" s="481"/>
      <c r="X892" s="482"/>
      <c r="Y892" s="483"/>
      <c r="Z892" s="483"/>
      <c r="AA892" s="483"/>
      <c r="AB892" s="483"/>
      <c r="AC892" s="483"/>
      <c r="AD892" s="483"/>
      <c r="AE892" s="483"/>
      <c r="AF892" s="483"/>
      <c r="AG892" s="484"/>
      <c r="AH892" s="436">
        <f t="shared" si="583"/>
        <v>0</v>
      </c>
      <c r="AJ892" s="436"/>
      <c r="AK892" s="578"/>
      <c r="AL892" s="435"/>
    </row>
    <row r="893" spans="1:43" ht="41.25" customHeight="1">
      <c r="A893" s="487" t="s">
        <v>2452</v>
      </c>
      <c r="B893" s="446" t="s">
        <v>1518</v>
      </c>
      <c r="C893" s="447"/>
      <c r="D893" s="437"/>
      <c r="E893" s="437"/>
      <c r="F893" s="588"/>
      <c r="G893" s="438"/>
      <c r="H893" s="438"/>
      <c r="I893" s="480"/>
      <c r="J893" s="581"/>
      <c r="K893" s="581"/>
      <c r="L893" s="437"/>
      <c r="M893" s="437"/>
      <c r="N893" s="481"/>
      <c r="O893" s="481"/>
      <c r="P893" s="481"/>
      <c r="Q893" s="481"/>
      <c r="R893" s="481"/>
      <c r="S893" s="481"/>
      <c r="T893" s="481"/>
      <c r="U893" s="481"/>
      <c r="V893" s="481"/>
      <c r="W893" s="481"/>
      <c r="X893" s="482"/>
      <c r="Y893" s="483"/>
      <c r="Z893" s="483"/>
      <c r="AA893" s="483"/>
      <c r="AB893" s="483"/>
      <c r="AC893" s="483"/>
      <c r="AD893" s="483"/>
      <c r="AE893" s="483"/>
      <c r="AF893" s="483"/>
      <c r="AG893" s="484"/>
      <c r="AH893" s="436">
        <f t="shared" si="583"/>
        <v>0</v>
      </c>
      <c r="AJ893" s="436"/>
      <c r="AK893" s="578"/>
      <c r="AL893" s="435"/>
    </row>
    <row r="894" spans="1:43" ht="41.25" customHeight="1">
      <c r="A894" s="525" t="s">
        <v>2449</v>
      </c>
      <c r="B894" s="524" t="s">
        <v>759</v>
      </c>
      <c r="C894" s="558"/>
      <c r="D894" s="587">
        <f>SUM(D895:D899)</f>
        <v>0</v>
      </c>
      <c r="E894" s="587">
        <f t="shared" ref="E894:AH894" si="584">SUM(E895:E899)</f>
        <v>0</v>
      </c>
      <c r="F894" s="588">
        <f t="shared" si="584"/>
        <v>0</v>
      </c>
      <c r="G894" s="589">
        <f t="shared" si="584"/>
        <v>0</v>
      </c>
      <c r="H894" s="589">
        <f>SUM(H895:H899)</f>
        <v>0</v>
      </c>
      <c r="I894" s="480">
        <f t="shared" si="584"/>
        <v>0</v>
      </c>
      <c r="J894" s="774"/>
      <c r="K894" s="774"/>
      <c r="L894" s="479">
        <f t="shared" si="584"/>
        <v>0</v>
      </c>
      <c r="M894" s="479">
        <f t="shared" si="584"/>
        <v>0</v>
      </c>
      <c r="N894" s="481">
        <f t="shared" si="584"/>
        <v>0</v>
      </c>
      <c r="O894" s="481">
        <f t="shared" si="584"/>
        <v>0</v>
      </c>
      <c r="P894" s="481">
        <f t="shared" si="584"/>
        <v>0</v>
      </c>
      <c r="Q894" s="481">
        <f t="shared" si="584"/>
        <v>0</v>
      </c>
      <c r="R894" s="481">
        <f t="shared" si="584"/>
        <v>0</v>
      </c>
      <c r="S894" s="481">
        <f t="shared" si="584"/>
        <v>0</v>
      </c>
      <c r="T894" s="481">
        <f t="shared" si="584"/>
        <v>0</v>
      </c>
      <c r="U894" s="481">
        <f t="shared" si="584"/>
        <v>0</v>
      </c>
      <c r="V894" s="481">
        <f t="shared" si="584"/>
        <v>0</v>
      </c>
      <c r="W894" s="481">
        <f t="shared" si="584"/>
        <v>0</v>
      </c>
      <c r="X894" s="482">
        <f t="shared" si="584"/>
        <v>0</v>
      </c>
      <c r="Y894" s="483">
        <f t="shared" si="584"/>
        <v>0</v>
      </c>
      <c r="Z894" s="483">
        <f t="shared" si="584"/>
        <v>0</v>
      </c>
      <c r="AA894" s="483">
        <f t="shared" si="584"/>
        <v>0</v>
      </c>
      <c r="AB894" s="483">
        <f t="shared" si="584"/>
        <v>0</v>
      </c>
      <c r="AC894" s="483">
        <f t="shared" si="584"/>
        <v>0</v>
      </c>
      <c r="AD894" s="483">
        <f t="shared" si="584"/>
        <v>0</v>
      </c>
      <c r="AE894" s="483">
        <f t="shared" si="584"/>
        <v>0</v>
      </c>
      <c r="AF894" s="483">
        <f t="shared" si="584"/>
        <v>0</v>
      </c>
      <c r="AG894" s="484">
        <f t="shared" si="584"/>
        <v>0</v>
      </c>
      <c r="AH894" s="519">
        <f t="shared" si="584"/>
        <v>0</v>
      </c>
      <c r="AJ894" s="436"/>
      <c r="AK894" s="578"/>
      <c r="AL894" s="435"/>
      <c r="AN894" s="463" t="str">
        <f t="shared" si="562"/>
        <v/>
      </c>
      <c r="AO894" s="478" t="str">
        <f t="shared" si="563"/>
        <v/>
      </c>
      <c r="AP894" s="478" t="str">
        <f t="shared" si="564"/>
        <v/>
      </c>
      <c r="AQ894" s="478" t="str">
        <f t="shared" si="565"/>
        <v/>
      </c>
    </row>
    <row r="895" spans="1:43" ht="41.25" customHeight="1">
      <c r="A895" s="487" t="s">
        <v>2450</v>
      </c>
      <c r="B895" s="457"/>
      <c r="C895" s="447"/>
      <c r="D895" s="437"/>
      <c r="E895" s="437"/>
      <c r="F895" s="588"/>
      <c r="G895" s="438"/>
      <c r="H895" s="438"/>
      <c r="I895" s="480"/>
      <c r="J895" s="581"/>
      <c r="K895" s="581"/>
      <c r="L895" s="437"/>
      <c r="M895" s="437"/>
      <c r="N895" s="481"/>
      <c r="O895" s="481"/>
      <c r="P895" s="481"/>
      <c r="Q895" s="481"/>
      <c r="R895" s="481"/>
      <c r="S895" s="481"/>
      <c r="T895" s="481"/>
      <c r="U895" s="481"/>
      <c r="V895" s="481"/>
      <c r="W895" s="481"/>
      <c r="X895" s="482"/>
      <c r="Y895" s="483"/>
      <c r="Z895" s="483"/>
      <c r="AA895" s="483"/>
      <c r="AB895" s="483"/>
      <c r="AC895" s="483"/>
      <c r="AD895" s="483"/>
      <c r="AE895" s="483"/>
      <c r="AF895" s="483"/>
      <c r="AG895" s="484"/>
      <c r="AH895" s="436">
        <f t="shared" ref="AH895:AH899" si="585">(L895*M895)/100000</f>
        <v>0</v>
      </c>
      <c r="AJ895" s="436"/>
      <c r="AK895" s="578"/>
      <c r="AL895" s="435"/>
      <c r="AN895" s="463" t="str">
        <f t="shared" si="562"/>
        <v/>
      </c>
      <c r="AO895" s="478" t="str">
        <f t="shared" si="563"/>
        <v/>
      </c>
      <c r="AP895" s="478" t="str">
        <f t="shared" si="564"/>
        <v/>
      </c>
      <c r="AQ895" s="478" t="str">
        <f t="shared" si="565"/>
        <v/>
      </c>
    </row>
    <row r="896" spans="1:43" ht="41.25" customHeight="1">
      <c r="A896" s="487" t="s">
        <v>2451</v>
      </c>
      <c r="B896" s="457"/>
      <c r="C896" s="447"/>
      <c r="D896" s="437"/>
      <c r="E896" s="437"/>
      <c r="F896" s="588"/>
      <c r="G896" s="438"/>
      <c r="H896" s="438"/>
      <c r="I896" s="480"/>
      <c r="J896" s="581"/>
      <c r="K896" s="581"/>
      <c r="L896" s="437"/>
      <c r="M896" s="437"/>
      <c r="N896" s="481"/>
      <c r="O896" s="481"/>
      <c r="P896" s="481"/>
      <c r="Q896" s="481"/>
      <c r="R896" s="481"/>
      <c r="S896" s="481"/>
      <c r="T896" s="481"/>
      <c r="U896" s="481"/>
      <c r="V896" s="481"/>
      <c r="W896" s="481"/>
      <c r="X896" s="482"/>
      <c r="Y896" s="483"/>
      <c r="Z896" s="483"/>
      <c r="AA896" s="483"/>
      <c r="AB896" s="483"/>
      <c r="AC896" s="483"/>
      <c r="AD896" s="483"/>
      <c r="AE896" s="483"/>
      <c r="AF896" s="483"/>
      <c r="AG896" s="484"/>
      <c r="AH896" s="436">
        <f t="shared" si="585"/>
        <v>0</v>
      </c>
      <c r="AJ896" s="436"/>
      <c r="AK896" s="578"/>
      <c r="AL896" s="435"/>
      <c r="AN896" s="463" t="str">
        <f t="shared" si="562"/>
        <v/>
      </c>
      <c r="AO896" s="478" t="str">
        <f t="shared" si="563"/>
        <v/>
      </c>
      <c r="AP896" s="478" t="str">
        <f t="shared" si="564"/>
        <v/>
      </c>
      <c r="AQ896" s="478" t="str">
        <f t="shared" si="565"/>
        <v/>
      </c>
    </row>
    <row r="897" spans="1:43" ht="41.25" customHeight="1">
      <c r="A897" s="487" t="s">
        <v>2452</v>
      </c>
      <c r="B897" s="457"/>
      <c r="C897" s="447"/>
      <c r="D897" s="437"/>
      <c r="E897" s="437"/>
      <c r="F897" s="588"/>
      <c r="G897" s="438"/>
      <c r="H897" s="438"/>
      <c r="I897" s="480"/>
      <c r="J897" s="581"/>
      <c r="K897" s="581"/>
      <c r="L897" s="437"/>
      <c r="M897" s="437"/>
      <c r="N897" s="481"/>
      <c r="O897" s="481"/>
      <c r="P897" s="481"/>
      <c r="Q897" s="481"/>
      <c r="R897" s="481"/>
      <c r="S897" s="481"/>
      <c r="T897" s="481"/>
      <c r="U897" s="481"/>
      <c r="V897" s="481"/>
      <c r="W897" s="481"/>
      <c r="X897" s="482"/>
      <c r="Y897" s="483"/>
      <c r="Z897" s="483"/>
      <c r="AA897" s="483"/>
      <c r="AB897" s="483"/>
      <c r="AC897" s="483"/>
      <c r="AD897" s="483"/>
      <c r="AE897" s="483"/>
      <c r="AF897" s="483"/>
      <c r="AG897" s="484"/>
      <c r="AH897" s="436">
        <f t="shared" si="585"/>
        <v>0</v>
      </c>
      <c r="AJ897" s="436"/>
      <c r="AK897" s="578"/>
      <c r="AL897" s="435"/>
      <c r="AN897" s="463" t="str">
        <f t="shared" si="562"/>
        <v/>
      </c>
      <c r="AO897" s="478" t="str">
        <f t="shared" si="563"/>
        <v/>
      </c>
      <c r="AP897" s="478" t="str">
        <f t="shared" si="564"/>
        <v/>
      </c>
      <c r="AQ897" s="478" t="str">
        <f t="shared" si="565"/>
        <v/>
      </c>
    </row>
    <row r="898" spans="1:43" ht="41.25" customHeight="1">
      <c r="A898" s="487" t="s">
        <v>2453</v>
      </c>
      <c r="B898" s="457"/>
      <c r="C898" s="447"/>
      <c r="D898" s="437"/>
      <c r="E898" s="437"/>
      <c r="F898" s="588"/>
      <c r="G898" s="438"/>
      <c r="H898" s="438"/>
      <c r="I898" s="480"/>
      <c r="J898" s="581"/>
      <c r="K898" s="581"/>
      <c r="L898" s="437"/>
      <c r="M898" s="437"/>
      <c r="N898" s="481"/>
      <c r="O898" s="481"/>
      <c r="P898" s="481"/>
      <c r="Q898" s="481"/>
      <c r="R898" s="481"/>
      <c r="S898" s="481"/>
      <c r="T898" s="481"/>
      <c r="U898" s="481"/>
      <c r="V898" s="481"/>
      <c r="W898" s="481"/>
      <c r="X898" s="482"/>
      <c r="Y898" s="483"/>
      <c r="Z898" s="483"/>
      <c r="AA898" s="483"/>
      <c r="AB898" s="483"/>
      <c r="AC898" s="483"/>
      <c r="AD898" s="483"/>
      <c r="AE898" s="483"/>
      <c r="AF898" s="483"/>
      <c r="AG898" s="484"/>
      <c r="AH898" s="436">
        <f t="shared" si="585"/>
        <v>0</v>
      </c>
      <c r="AJ898" s="436"/>
      <c r="AK898" s="578"/>
      <c r="AL898" s="435"/>
      <c r="AN898" s="463" t="str">
        <f t="shared" si="562"/>
        <v/>
      </c>
      <c r="AO898" s="478" t="str">
        <f t="shared" si="563"/>
        <v/>
      </c>
      <c r="AP898" s="478" t="str">
        <f t="shared" si="564"/>
        <v/>
      </c>
      <c r="AQ898" s="478" t="str">
        <f t="shared" si="565"/>
        <v/>
      </c>
    </row>
    <row r="899" spans="1:43" ht="41.25" customHeight="1">
      <c r="A899" s="487" t="s">
        <v>2454</v>
      </c>
      <c r="B899" s="457"/>
      <c r="C899" s="447"/>
      <c r="D899" s="437"/>
      <c r="E899" s="437"/>
      <c r="F899" s="588"/>
      <c r="G899" s="438"/>
      <c r="H899" s="438"/>
      <c r="I899" s="480"/>
      <c r="J899" s="581"/>
      <c r="K899" s="581"/>
      <c r="L899" s="437"/>
      <c r="M899" s="437"/>
      <c r="N899" s="481"/>
      <c r="O899" s="481"/>
      <c r="P899" s="481"/>
      <c r="Q899" s="481"/>
      <c r="R899" s="481"/>
      <c r="S899" s="481"/>
      <c r="T899" s="481"/>
      <c r="U899" s="481"/>
      <c r="V899" s="481"/>
      <c r="W899" s="481"/>
      <c r="X899" s="482"/>
      <c r="Y899" s="483"/>
      <c r="Z899" s="483"/>
      <c r="AA899" s="483"/>
      <c r="AB899" s="483"/>
      <c r="AC899" s="483"/>
      <c r="AD899" s="483"/>
      <c r="AE899" s="483"/>
      <c r="AF899" s="483"/>
      <c r="AG899" s="484"/>
      <c r="AH899" s="436">
        <f t="shared" si="585"/>
        <v>0</v>
      </c>
      <c r="AJ899" s="436"/>
      <c r="AK899" s="578"/>
      <c r="AL899" s="435"/>
      <c r="AN899" s="463" t="str">
        <f t="shared" si="562"/>
        <v/>
      </c>
      <c r="AO899" s="478" t="str">
        <f t="shared" si="563"/>
        <v/>
      </c>
      <c r="AP899" s="478" t="str">
        <f t="shared" si="564"/>
        <v/>
      </c>
      <c r="AQ899" s="478" t="str">
        <f t="shared" si="565"/>
        <v/>
      </c>
    </row>
    <row r="900" spans="1:43" ht="41.25" customHeight="1">
      <c r="A900" s="530" t="s">
        <v>872</v>
      </c>
      <c r="B900" s="524" t="s">
        <v>873</v>
      </c>
      <c r="C900" s="447"/>
      <c r="D900" s="587">
        <f>D901+D913+D923+D927</f>
        <v>0</v>
      </c>
      <c r="E900" s="587">
        <f>E901+E913+E923+E927</f>
        <v>0</v>
      </c>
      <c r="F900" s="588" t="e">
        <f t="shared" si="526"/>
        <v>#DIV/0!</v>
      </c>
      <c r="G900" s="589">
        <f t="shared" ref="G900:H900" si="586">G901+G913+G923+G927</f>
        <v>0</v>
      </c>
      <c r="H900" s="589">
        <f t="shared" si="586"/>
        <v>0</v>
      </c>
      <c r="I900" s="480" t="e">
        <f t="shared" si="527"/>
        <v>#DIV/0!</v>
      </c>
      <c r="J900" s="774"/>
      <c r="K900" s="774"/>
      <c r="L900" s="479">
        <f t="shared" ref="L900:M900" si="587">L901+L913+L923+L927</f>
        <v>0</v>
      </c>
      <c r="M900" s="479">
        <f t="shared" si="587"/>
        <v>0</v>
      </c>
      <c r="N900" s="481"/>
      <c r="O900" s="481"/>
      <c r="P900" s="481"/>
      <c r="Q900" s="481"/>
      <c r="R900" s="481"/>
      <c r="S900" s="481"/>
      <c r="T900" s="481"/>
      <c r="U900" s="481"/>
      <c r="V900" s="481"/>
      <c r="W900" s="481"/>
      <c r="X900" s="482"/>
      <c r="Y900" s="483"/>
      <c r="Z900" s="483"/>
      <c r="AA900" s="483"/>
      <c r="AB900" s="483"/>
      <c r="AC900" s="483"/>
      <c r="AD900" s="483"/>
      <c r="AE900" s="483"/>
      <c r="AF900" s="483"/>
      <c r="AG900" s="484"/>
      <c r="AH900" s="519">
        <f>AH901+AH913+AH923+AH927</f>
        <v>0</v>
      </c>
      <c r="AJ900" s="436"/>
      <c r="AK900" s="578" t="str">
        <f t="shared" si="576"/>
        <v/>
      </c>
      <c r="AL900" s="435" t="str">
        <f t="shared" si="577"/>
        <v/>
      </c>
      <c r="AM900" s="463">
        <f t="shared" si="578"/>
        <v>0</v>
      </c>
      <c r="AN900" s="463" t="str">
        <f t="shared" si="562"/>
        <v/>
      </c>
      <c r="AO900" s="478" t="str">
        <f t="shared" si="563"/>
        <v/>
      </c>
      <c r="AP900" s="478" t="str">
        <f t="shared" si="564"/>
        <v/>
      </c>
      <c r="AQ900" s="478" t="str">
        <f t="shared" si="565"/>
        <v/>
      </c>
    </row>
    <row r="901" spans="1:43" ht="41.25" customHeight="1">
      <c r="A901" s="525" t="s">
        <v>874</v>
      </c>
      <c r="B901" s="524" t="s">
        <v>875</v>
      </c>
      <c r="C901" s="447"/>
      <c r="D901" s="587">
        <f>SUM(D902:D907)</f>
        <v>0</v>
      </c>
      <c r="E901" s="587">
        <f>SUM(E902:E907)</f>
        <v>0</v>
      </c>
      <c r="F901" s="588" t="e">
        <f t="shared" si="526"/>
        <v>#DIV/0!</v>
      </c>
      <c r="G901" s="589">
        <f t="shared" ref="G901:H901" si="588">SUM(G902:G907)</f>
        <v>0</v>
      </c>
      <c r="H901" s="589">
        <f t="shared" si="588"/>
        <v>0</v>
      </c>
      <c r="I901" s="480" t="e">
        <f t="shared" si="527"/>
        <v>#DIV/0!</v>
      </c>
      <c r="J901" s="774"/>
      <c r="K901" s="774"/>
      <c r="L901" s="479">
        <f t="shared" ref="L901:M901" si="589">SUM(L902:L907)</f>
        <v>0</v>
      </c>
      <c r="M901" s="479">
        <f t="shared" si="589"/>
        <v>0</v>
      </c>
      <c r="N901" s="481"/>
      <c r="O901" s="481"/>
      <c r="P901" s="481"/>
      <c r="Q901" s="481"/>
      <c r="R901" s="481"/>
      <c r="S901" s="481"/>
      <c r="T901" s="481"/>
      <c r="U901" s="481"/>
      <c r="V901" s="481"/>
      <c r="W901" s="481"/>
      <c r="X901" s="482"/>
      <c r="Y901" s="483"/>
      <c r="Z901" s="483"/>
      <c r="AA901" s="483"/>
      <c r="AB901" s="483"/>
      <c r="AC901" s="483"/>
      <c r="AD901" s="483"/>
      <c r="AE901" s="483"/>
      <c r="AF901" s="483"/>
      <c r="AG901" s="484"/>
      <c r="AH901" s="519">
        <f>SUM(AH902:AH907)</f>
        <v>0</v>
      </c>
      <c r="AJ901" s="436"/>
      <c r="AK901" s="578" t="str">
        <f t="shared" si="576"/>
        <v/>
      </c>
      <c r="AL901" s="435" t="str">
        <f t="shared" si="577"/>
        <v/>
      </c>
      <c r="AM901" s="463">
        <f t="shared" si="578"/>
        <v>0</v>
      </c>
      <c r="AN901" s="463" t="str">
        <f t="shared" si="562"/>
        <v/>
      </c>
      <c r="AO901" s="478" t="str">
        <f t="shared" si="563"/>
        <v/>
      </c>
      <c r="AP901" s="478" t="str">
        <f t="shared" si="564"/>
        <v/>
      </c>
      <c r="AQ901" s="478" t="str">
        <f t="shared" si="565"/>
        <v/>
      </c>
    </row>
    <row r="902" spans="1:43" ht="41.25" customHeight="1">
      <c r="A902" s="487" t="s">
        <v>1478</v>
      </c>
      <c r="B902" s="446" t="s">
        <v>1586</v>
      </c>
      <c r="C902" s="447"/>
      <c r="D902" s="437"/>
      <c r="E902" s="437"/>
      <c r="F902" s="588" t="e">
        <f t="shared" si="526"/>
        <v>#DIV/0!</v>
      </c>
      <c r="G902" s="438"/>
      <c r="H902" s="438"/>
      <c r="I902" s="480" t="e">
        <f t="shared" si="527"/>
        <v>#DIV/0!</v>
      </c>
      <c r="J902" s="581"/>
      <c r="K902" s="581"/>
      <c r="L902" s="437"/>
      <c r="M902" s="437"/>
      <c r="N902" s="481"/>
      <c r="O902" s="481"/>
      <c r="P902" s="481"/>
      <c r="Q902" s="481"/>
      <c r="R902" s="481"/>
      <c r="S902" s="481"/>
      <c r="T902" s="481"/>
      <c r="U902" s="481"/>
      <c r="V902" s="481"/>
      <c r="W902" s="481"/>
      <c r="X902" s="482"/>
      <c r="Y902" s="483"/>
      <c r="Z902" s="483"/>
      <c r="AA902" s="483"/>
      <c r="AB902" s="483"/>
      <c r="AC902" s="483"/>
      <c r="AD902" s="483"/>
      <c r="AE902" s="483"/>
      <c r="AF902" s="483"/>
      <c r="AG902" s="484"/>
      <c r="AH902" s="436">
        <f t="shared" ref="AH902:AH906" si="590">(L902*M902)/100000</f>
        <v>0</v>
      </c>
      <c r="AJ902" s="436"/>
      <c r="AK902" s="578" t="str">
        <f t="shared" si="576"/>
        <v/>
      </c>
      <c r="AL902" s="435" t="str">
        <f t="shared" si="577"/>
        <v/>
      </c>
      <c r="AM902" s="463">
        <f t="shared" si="578"/>
        <v>0</v>
      </c>
      <c r="AN902" s="463" t="str">
        <f t="shared" si="562"/>
        <v/>
      </c>
      <c r="AO902" s="478" t="str">
        <f t="shared" si="563"/>
        <v/>
      </c>
      <c r="AP902" s="478" t="str">
        <f t="shared" si="564"/>
        <v/>
      </c>
      <c r="AQ902" s="478" t="str">
        <f t="shared" si="565"/>
        <v/>
      </c>
    </row>
    <row r="903" spans="1:43" ht="41.25" customHeight="1">
      <c r="A903" s="487" t="s">
        <v>1479</v>
      </c>
      <c r="B903" s="500" t="s">
        <v>1583</v>
      </c>
      <c r="C903" s="503"/>
      <c r="D903" s="437"/>
      <c r="E903" s="437"/>
      <c r="F903" s="588" t="e">
        <f t="shared" si="526"/>
        <v>#DIV/0!</v>
      </c>
      <c r="G903" s="438"/>
      <c r="H903" s="438"/>
      <c r="I903" s="480" t="e">
        <f t="shared" si="527"/>
        <v>#DIV/0!</v>
      </c>
      <c r="J903" s="581"/>
      <c r="K903" s="581"/>
      <c r="L903" s="437"/>
      <c r="M903" s="437"/>
      <c r="N903" s="481"/>
      <c r="O903" s="481"/>
      <c r="P903" s="481"/>
      <c r="Q903" s="481"/>
      <c r="R903" s="481"/>
      <c r="S903" s="481"/>
      <c r="T903" s="481"/>
      <c r="U903" s="481"/>
      <c r="V903" s="481"/>
      <c r="W903" s="481"/>
      <c r="X903" s="482"/>
      <c r="Y903" s="483"/>
      <c r="Z903" s="483"/>
      <c r="AA903" s="483"/>
      <c r="AB903" s="483"/>
      <c r="AC903" s="483"/>
      <c r="AD903" s="483"/>
      <c r="AE903" s="483"/>
      <c r="AF903" s="483"/>
      <c r="AG903" s="484"/>
      <c r="AH903" s="436">
        <f t="shared" si="590"/>
        <v>0</v>
      </c>
      <c r="AJ903" s="436"/>
      <c r="AK903" s="578" t="str">
        <f t="shared" si="576"/>
        <v/>
      </c>
      <c r="AL903" s="435" t="str">
        <f t="shared" si="577"/>
        <v/>
      </c>
      <c r="AM903" s="463">
        <f t="shared" si="578"/>
        <v>0</v>
      </c>
      <c r="AN903" s="463" t="str">
        <f t="shared" si="562"/>
        <v/>
      </c>
      <c r="AO903" s="478" t="str">
        <f t="shared" si="563"/>
        <v/>
      </c>
      <c r="AP903" s="478" t="str">
        <f t="shared" si="564"/>
        <v/>
      </c>
      <c r="AQ903" s="478" t="str">
        <f t="shared" si="565"/>
        <v/>
      </c>
    </row>
    <row r="904" spans="1:43" ht="41.25" customHeight="1">
      <c r="A904" s="487" t="s">
        <v>1804</v>
      </c>
      <c r="B904" s="500" t="s">
        <v>1584</v>
      </c>
      <c r="C904" s="503"/>
      <c r="D904" s="437"/>
      <c r="E904" s="437"/>
      <c r="F904" s="588" t="e">
        <f t="shared" si="526"/>
        <v>#DIV/0!</v>
      </c>
      <c r="G904" s="438"/>
      <c r="H904" s="438"/>
      <c r="I904" s="480" t="e">
        <f t="shared" si="527"/>
        <v>#DIV/0!</v>
      </c>
      <c r="J904" s="581"/>
      <c r="K904" s="581"/>
      <c r="L904" s="437"/>
      <c r="M904" s="437"/>
      <c r="N904" s="481"/>
      <c r="O904" s="481"/>
      <c r="P904" s="481"/>
      <c r="Q904" s="481"/>
      <c r="R904" s="481"/>
      <c r="S904" s="481"/>
      <c r="T904" s="481"/>
      <c r="U904" s="481"/>
      <c r="V904" s="481"/>
      <c r="W904" s="481"/>
      <c r="X904" s="482"/>
      <c r="Y904" s="483"/>
      <c r="Z904" s="483"/>
      <c r="AA904" s="483"/>
      <c r="AB904" s="483"/>
      <c r="AC904" s="483"/>
      <c r="AD904" s="483"/>
      <c r="AE904" s="483"/>
      <c r="AF904" s="483"/>
      <c r="AG904" s="484"/>
      <c r="AH904" s="436">
        <f t="shared" si="590"/>
        <v>0</v>
      </c>
      <c r="AJ904" s="436"/>
      <c r="AK904" s="578" t="str">
        <f t="shared" si="576"/>
        <v/>
      </c>
      <c r="AL904" s="435" t="str">
        <f t="shared" si="577"/>
        <v/>
      </c>
      <c r="AM904" s="463">
        <f t="shared" si="578"/>
        <v>0</v>
      </c>
      <c r="AN904" s="463" t="str">
        <f t="shared" si="562"/>
        <v/>
      </c>
      <c r="AO904" s="478" t="str">
        <f t="shared" si="563"/>
        <v/>
      </c>
      <c r="AP904" s="478" t="str">
        <f t="shared" si="564"/>
        <v/>
      </c>
      <c r="AQ904" s="478" t="str">
        <f t="shared" si="565"/>
        <v/>
      </c>
    </row>
    <row r="905" spans="1:43" ht="41.25" customHeight="1">
      <c r="A905" s="487" t="s">
        <v>1805</v>
      </c>
      <c r="B905" s="500" t="s">
        <v>1585</v>
      </c>
      <c r="C905" s="503"/>
      <c r="D905" s="437"/>
      <c r="E905" s="437"/>
      <c r="F905" s="588" t="e">
        <f t="shared" si="526"/>
        <v>#DIV/0!</v>
      </c>
      <c r="G905" s="438"/>
      <c r="H905" s="438"/>
      <c r="I905" s="480" t="e">
        <f t="shared" si="527"/>
        <v>#DIV/0!</v>
      </c>
      <c r="J905" s="581"/>
      <c r="K905" s="581"/>
      <c r="L905" s="437"/>
      <c r="M905" s="437"/>
      <c r="N905" s="481"/>
      <c r="O905" s="481"/>
      <c r="P905" s="481"/>
      <c r="Q905" s="481"/>
      <c r="R905" s="481"/>
      <c r="S905" s="481"/>
      <c r="T905" s="481"/>
      <c r="U905" s="481"/>
      <c r="V905" s="481"/>
      <c r="W905" s="481"/>
      <c r="X905" s="482"/>
      <c r="Y905" s="483"/>
      <c r="Z905" s="483"/>
      <c r="AA905" s="483"/>
      <c r="AB905" s="483"/>
      <c r="AC905" s="483"/>
      <c r="AD905" s="483"/>
      <c r="AE905" s="483"/>
      <c r="AF905" s="483"/>
      <c r="AG905" s="484"/>
      <c r="AH905" s="436">
        <f t="shared" si="590"/>
        <v>0</v>
      </c>
      <c r="AJ905" s="436"/>
      <c r="AK905" s="578" t="str">
        <f t="shared" si="576"/>
        <v/>
      </c>
      <c r="AL905" s="435" t="str">
        <f t="shared" si="577"/>
        <v/>
      </c>
      <c r="AM905" s="463">
        <f t="shared" si="578"/>
        <v>0</v>
      </c>
      <c r="AN905" s="463" t="str">
        <f t="shared" si="562"/>
        <v/>
      </c>
      <c r="AO905" s="478" t="str">
        <f t="shared" si="563"/>
        <v/>
      </c>
      <c r="AP905" s="478" t="str">
        <f t="shared" si="564"/>
        <v/>
      </c>
      <c r="AQ905" s="478" t="str">
        <f t="shared" si="565"/>
        <v/>
      </c>
    </row>
    <row r="906" spans="1:43" ht="41.25" customHeight="1">
      <c r="A906" s="487" t="s">
        <v>1806</v>
      </c>
      <c r="B906" s="500" t="s">
        <v>996</v>
      </c>
      <c r="C906" s="503"/>
      <c r="D906" s="437"/>
      <c r="E906" s="437"/>
      <c r="F906" s="588" t="e">
        <f t="shared" si="526"/>
        <v>#DIV/0!</v>
      </c>
      <c r="G906" s="438"/>
      <c r="H906" s="438"/>
      <c r="I906" s="480" t="e">
        <f t="shared" si="527"/>
        <v>#DIV/0!</v>
      </c>
      <c r="J906" s="581"/>
      <c r="K906" s="581"/>
      <c r="L906" s="437"/>
      <c r="M906" s="437"/>
      <c r="N906" s="481"/>
      <c r="O906" s="481"/>
      <c r="P906" s="481"/>
      <c r="Q906" s="481"/>
      <c r="R906" s="481"/>
      <c r="S906" s="481"/>
      <c r="T906" s="481"/>
      <c r="U906" s="481"/>
      <c r="V906" s="481"/>
      <c r="W906" s="481"/>
      <c r="X906" s="482"/>
      <c r="Y906" s="483"/>
      <c r="Z906" s="483"/>
      <c r="AA906" s="483"/>
      <c r="AB906" s="483"/>
      <c r="AC906" s="483"/>
      <c r="AD906" s="483"/>
      <c r="AE906" s="483"/>
      <c r="AF906" s="483"/>
      <c r="AG906" s="484"/>
      <c r="AH906" s="436">
        <f t="shared" si="590"/>
        <v>0</v>
      </c>
      <c r="AJ906" s="436"/>
      <c r="AK906" s="578" t="str">
        <f t="shared" si="576"/>
        <v/>
      </c>
      <c r="AL906" s="435" t="str">
        <f t="shared" si="577"/>
        <v/>
      </c>
      <c r="AM906" s="463">
        <f t="shared" si="578"/>
        <v>0</v>
      </c>
      <c r="AN906" s="463" t="str">
        <f t="shared" si="562"/>
        <v/>
      </c>
      <c r="AO906" s="478" t="str">
        <f t="shared" si="563"/>
        <v/>
      </c>
      <c r="AP906" s="478" t="str">
        <f t="shared" si="564"/>
        <v/>
      </c>
      <c r="AQ906" s="478" t="str">
        <f t="shared" si="565"/>
        <v/>
      </c>
    </row>
    <row r="907" spans="1:43" ht="41.25" customHeight="1">
      <c r="A907" s="525" t="s">
        <v>1807</v>
      </c>
      <c r="B907" s="529" t="s">
        <v>1544</v>
      </c>
      <c r="C907" s="503"/>
      <c r="D907" s="587">
        <f>SUM(D908:D912)</f>
        <v>0</v>
      </c>
      <c r="E907" s="587">
        <f>SUM(E908:E912)</f>
        <v>0</v>
      </c>
      <c r="F907" s="590" t="e">
        <f t="shared" si="526"/>
        <v>#DIV/0!</v>
      </c>
      <c r="G907" s="589">
        <f t="shared" ref="G907:H907" si="591">SUM(G908:G912)</f>
        <v>0</v>
      </c>
      <c r="H907" s="589">
        <f t="shared" si="591"/>
        <v>0</v>
      </c>
      <c r="I907" s="489" t="e">
        <f t="shared" si="527"/>
        <v>#DIV/0!</v>
      </c>
      <c r="J907" s="774"/>
      <c r="K907" s="774"/>
      <c r="L907" s="479">
        <f t="shared" ref="L907:M907" si="592">SUM(L908:L912)</f>
        <v>0</v>
      </c>
      <c r="M907" s="479">
        <f t="shared" si="592"/>
        <v>0</v>
      </c>
      <c r="N907" s="490"/>
      <c r="O907" s="490"/>
      <c r="P907" s="490"/>
      <c r="Q907" s="490"/>
      <c r="R907" s="490"/>
      <c r="S907" s="490"/>
      <c r="T907" s="490"/>
      <c r="U907" s="490"/>
      <c r="V907" s="490"/>
      <c r="W907" s="490"/>
      <c r="X907" s="491"/>
      <c r="Y907" s="492"/>
      <c r="Z907" s="492"/>
      <c r="AA907" s="492"/>
      <c r="AB907" s="492"/>
      <c r="AC907" s="492"/>
      <c r="AD907" s="492"/>
      <c r="AE907" s="492"/>
      <c r="AF907" s="492"/>
      <c r="AG907" s="493"/>
      <c r="AH907" s="519">
        <f>SUM(AH908:AH912)</f>
        <v>0</v>
      </c>
      <c r="AJ907" s="436"/>
      <c r="AK907" s="578" t="str">
        <f t="shared" si="576"/>
        <v/>
      </c>
      <c r="AL907" s="435" t="str">
        <f t="shared" si="577"/>
        <v/>
      </c>
      <c r="AM907" s="463">
        <f t="shared" si="578"/>
        <v>0</v>
      </c>
      <c r="AN907" s="463" t="str">
        <f t="shared" si="562"/>
        <v/>
      </c>
      <c r="AO907" s="478" t="str">
        <f t="shared" si="563"/>
        <v/>
      </c>
      <c r="AP907" s="478" t="str">
        <f t="shared" si="564"/>
        <v/>
      </c>
      <c r="AQ907" s="478" t="str">
        <f t="shared" si="565"/>
        <v/>
      </c>
    </row>
    <row r="908" spans="1:43" ht="41.25" customHeight="1">
      <c r="A908" s="487" t="s">
        <v>2323</v>
      </c>
      <c r="B908" s="460"/>
      <c r="C908" s="503"/>
      <c r="D908" s="437"/>
      <c r="E908" s="437"/>
      <c r="F908" s="588"/>
      <c r="G908" s="438"/>
      <c r="H908" s="438"/>
      <c r="I908" s="480"/>
      <c r="J908" s="581"/>
      <c r="K908" s="581"/>
      <c r="L908" s="437"/>
      <c r="M908" s="437"/>
      <c r="N908" s="481"/>
      <c r="O908" s="481"/>
      <c r="P908" s="481"/>
      <c r="Q908" s="481"/>
      <c r="R908" s="481"/>
      <c r="S908" s="481"/>
      <c r="T908" s="481"/>
      <c r="U908" s="481"/>
      <c r="V908" s="481"/>
      <c r="W908" s="481"/>
      <c r="X908" s="482"/>
      <c r="Y908" s="483"/>
      <c r="Z908" s="483"/>
      <c r="AA908" s="483"/>
      <c r="AB908" s="483"/>
      <c r="AC908" s="483"/>
      <c r="AD908" s="483"/>
      <c r="AE908" s="483"/>
      <c r="AF908" s="483"/>
      <c r="AG908" s="484"/>
      <c r="AH908" s="436">
        <f t="shared" ref="AH908:AH912" si="593">(L908*M908)/100000</f>
        <v>0</v>
      </c>
      <c r="AJ908" s="436"/>
      <c r="AK908" s="578" t="str">
        <f t="shared" si="576"/>
        <v/>
      </c>
      <c r="AL908" s="435" t="str">
        <f t="shared" si="577"/>
        <v/>
      </c>
      <c r="AM908" s="463">
        <f t="shared" si="578"/>
        <v>0</v>
      </c>
      <c r="AN908" s="463" t="str">
        <f t="shared" si="562"/>
        <v/>
      </c>
      <c r="AO908" s="478" t="str">
        <f t="shared" si="563"/>
        <v/>
      </c>
      <c r="AP908" s="478" t="str">
        <f t="shared" si="564"/>
        <v/>
      </c>
      <c r="AQ908" s="478" t="str">
        <f t="shared" si="565"/>
        <v/>
      </c>
    </row>
    <row r="909" spans="1:43" ht="41.25" customHeight="1">
      <c r="A909" s="487" t="s">
        <v>2324</v>
      </c>
      <c r="B909" s="460"/>
      <c r="C909" s="503"/>
      <c r="D909" s="437"/>
      <c r="E909" s="437"/>
      <c r="F909" s="588"/>
      <c r="G909" s="438"/>
      <c r="H909" s="438"/>
      <c r="I909" s="480"/>
      <c r="J909" s="581"/>
      <c r="K909" s="581"/>
      <c r="L909" s="437"/>
      <c r="M909" s="437"/>
      <c r="N909" s="481"/>
      <c r="O909" s="481"/>
      <c r="P909" s="481"/>
      <c r="Q909" s="481"/>
      <c r="R909" s="481"/>
      <c r="S909" s="481"/>
      <c r="T909" s="481"/>
      <c r="U909" s="481"/>
      <c r="V909" s="481"/>
      <c r="W909" s="481"/>
      <c r="X909" s="482"/>
      <c r="Y909" s="483"/>
      <c r="Z909" s="483"/>
      <c r="AA909" s="483"/>
      <c r="AB909" s="483"/>
      <c r="AC909" s="483"/>
      <c r="AD909" s="483"/>
      <c r="AE909" s="483"/>
      <c r="AF909" s="483"/>
      <c r="AG909" s="484"/>
      <c r="AH909" s="436">
        <f t="shared" si="593"/>
        <v>0</v>
      </c>
      <c r="AJ909" s="436"/>
      <c r="AK909" s="578"/>
      <c r="AL909" s="435"/>
    </row>
    <row r="910" spans="1:43" ht="41.25" customHeight="1">
      <c r="A910" s="487" t="s">
        <v>2991</v>
      </c>
      <c r="B910" s="460"/>
      <c r="C910" s="503"/>
      <c r="D910" s="437"/>
      <c r="E910" s="437"/>
      <c r="F910" s="588"/>
      <c r="G910" s="438"/>
      <c r="H910" s="438"/>
      <c r="I910" s="480"/>
      <c r="J910" s="581"/>
      <c r="K910" s="581"/>
      <c r="L910" s="437"/>
      <c r="M910" s="437"/>
      <c r="N910" s="481"/>
      <c r="O910" s="481"/>
      <c r="P910" s="481"/>
      <c r="Q910" s="481"/>
      <c r="R910" s="481"/>
      <c r="S910" s="481"/>
      <c r="T910" s="481"/>
      <c r="U910" s="481"/>
      <c r="V910" s="481"/>
      <c r="W910" s="481"/>
      <c r="X910" s="482"/>
      <c r="Y910" s="483"/>
      <c r="Z910" s="483"/>
      <c r="AA910" s="483"/>
      <c r="AB910" s="483"/>
      <c r="AC910" s="483"/>
      <c r="AD910" s="483"/>
      <c r="AE910" s="483"/>
      <c r="AF910" s="483"/>
      <c r="AG910" s="484"/>
      <c r="AH910" s="436">
        <f t="shared" si="593"/>
        <v>0</v>
      </c>
      <c r="AJ910" s="436"/>
      <c r="AK910" s="578"/>
      <c r="AL910" s="435"/>
    </row>
    <row r="911" spans="1:43" ht="41.25" customHeight="1">
      <c r="A911" s="487" t="s">
        <v>2992</v>
      </c>
      <c r="B911" s="460"/>
      <c r="C911" s="503"/>
      <c r="D911" s="437"/>
      <c r="E911" s="437"/>
      <c r="F911" s="588"/>
      <c r="G911" s="438"/>
      <c r="H911" s="438"/>
      <c r="I911" s="480"/>
      <c r="J911" s="581"/>
      <c r="K911" s="581"/>
      <c r="L911" s="437"/>
      <c r="M911" s="437"/>
      <c r="N911" s="481"/>
      <c r="O911" s="481"/>
      <c r="P911" s="481"/>
      <c r="Q911" s="481"/>
      <c r="R911" s="481"/>
      <c r="S911" s="481"/>
      <c r="T911" s="481"/>
      <c r="U911" s="481"/>
      <c r="V911" s="481"/>
      <c r="W911" s="481"/>
      <c r="X911" s="482"/>
      <c r="Y911" s="483"/>
      <c r="Z911" s="483"/>
      <c r="AA911" s="483"/>
      <c r="AB911" s="483"/>
      <c r="AC911" s="483"/>
      <c r="AD911" s="483"/>
      <c r="AE911" s="483"/>
      <c r="AF911" s="483"/>
      <c r="AG911" s="484"/>
      <c r="AH911" s="436">
        <f t="shared" si="593"/>
        <v>0</v>
      </c>
      <c r="AJ911" s="436"/>
      <c r="AK911" s="578"/>
      <c r="AL911" s="435"/>
    </row>
    <row r="912" spans="1:43" ht="41.25" customHeight="1">
      <c r="A912" s="487" t="s">
        <v>2993</v>
      </c>
      <c r="B912" s="460"/>
      <c r="C912" s="503"/>
      <c r="D912" s="437"/>
      <c r="E912" s="437"/>
      <c r="F912" s="588"/>
      <c r="G912" s="438"/>
      <c r="H912" s="438"/>
      <c r="I912" s="480"/>
      <c r="J912" s="581"/>
      <c r="K912" s="581"/>
      <c r="L912" s="437"/>
      <c r="M912" s="437"/>
      <c r="N912" s="481"/>
      <c r="O912" s="481"/>
      <c r="P912" s="481"/>
      <c r="Q912" s="481"/>
      <c r="R912" s="481"/>
      <c r="S912" s="481"/>
      <c r="T912" s="481"/>
      <c r="U912" s="481"/>
      <c r="V912" s="481"/>
      <c r="W912" s="481"/>
      <c r="X912" s="482"/>
      <c r="Y912" s="483"/>
      <c r="Z912" s="483"/>
      <c r="AA912" s="483"/>
      <c r="AB912" s="483"/>
      <c r="AC912" s="483"/>
      <c r="AD912" s="483"/>
      <c r="AE912" s="483"/>
      <c r="AF912" s="483"/>
      <c r="AG912" s="484"/>
      <c r="AH912" s="436">
        <f t="shared" si="593"/>
        <v>0</v>
      </c>
      <c r="AJ912" s="436"/>
      <c r="AK912" s="578" t="str">
        <f t="shared" si="576"/>
        <v/>
      </c>
      <c r="AL912" s="435" t="str">
        <f t="shared" si="577"/>
        <v/>
      </c>
      <c r="AM912" s="463">
        <f t="shared" si="578"/>
        <v>0</v>
      </c>
      <c r="AN912" s="463" t="str">
        <f t="shared" si="562"/>
        <v/>
      </c>
      <c r="AO912" s="478" t="str">
        <f t="shared" si="563"/>
        <v/>
      </c>
      <c r="AP912" s="478" t="str">
        <f t="shared" si="564"/>
        <v/>
      </c>
      <c r="AQ912" s="478" t="str">
        <f t="shared" si="565"/>
        <v/>
      </c>
    </row>
    <row r="913" spans="1:43" ht="41.25" customHeight="1">
      <c r="A913" s="525" t="s">
        <v>876</v>
      </c>
      <c r="B913" s="524" t="s">
        <v>877</v>
      </c>
      <c r="C913" s="447"/>
      <c r="D913" s="587">
        <f>SUM(D914:D917)</f>
        <v>0</v>
      </c>
      <c r="E913" s="587">
        <f>SUM(E914:E917)</f>
        <v>0</v>
      </c>
      <c r="F913" s="588" t="e">
        <f t="shared" si="526"/>
        <v>#DIV/0!</v>
      </c>
      <c r="G913" s="589">
        <f t="shared" ref="G913:H913" si="594">SUM(G914:G917)</f>
        <v>0</v>
      </c>
      <c r="H913" s="589">
        <f t="shared" si="594"/>
        <v>0</v>
      </c>
      <c r="I913" s="480" t="e">
        <f t="shared" si="527"/>
        <v>#DIV/0!</v>
      </c>
      <c r="J913" s="774"/>
      <c r="K913" s="774"/>
      <c r="L913" s="479">
        <f t="shared" ref="L913:M913" si="595">SUM(L914:L917)</f>
        <v>0</v>
      </c>
      <c r="M913" s="479">
        <f t="shared" si="595"/>
        <v>0</v>
      </c>
      <c r="N913" s="481"/>
      <c r="O913" s="481"/>
      <c r="P913" s="481"/>
      <c r="Q913" s="481"/>
      <c r="R913" s="481"/>
      <c r="S913" s="481"/>
      <c r="T913" s="481"/>
      <c r="U913" s="481"/>
      <c r="V913" s="481"/>
      <c r="W913" s="481"/>
      <c r="X913" s="482"/>
      <c r="Y913" s="483"/>
      <c r="Z913" s="483"/>
      <c r="AA913" s="483"/>
      <c r="AB913" s="483"/>
      <c r="AC913" s="483"/>
      <c r="AD913" s="483"/>
      <c r="AE913" s="483"/>
      <c r="AF913" s="483"/>
      <c r="AG913" s="484"/>
      <c r="AH913" s="519">
        <f>SUM(AH914:AH917)</f>
        <v>0</v>
      </c>
      <c r="AJ913" s="436"/>
      <c r="AK913" s="578" t="str">
        <f t="shared" si="576"/>
        <v/>
      </c>
      <c r="AL913" s="435" t="str">
        <f t="shared" si="577"/>
        <v/>
      </c>
      <c r="AM913" s="463">
        <f t="shared" si="578"/>
        <v>0</v>
      </c>
      <c r="AN913" s="463" t="str">
        <f t="shared" si="562"/>
        <v/>
      </c>
      <c r="AO913" s="478" t="str">
        <f t="shared" si="563"/>
        <v/>
      </c>
      <c r="AP913" s="478" t="str">
        <f t="shared" si="564"/>
        <v/>
      </c>
      <c r="AQ913" s="478" t="str">
        <f t="shared" si="565"/>
        <v/>
      </c>
    </row>
    <row r="914" spans="1:43" ht="41.25" customHeight="1">
      <c r="A914" s="487" t="s">
        <v>2196</v>
      </c>
      <c r="B914" s="446" t="s">
        <v>1475</v>
      </c>
      <c r="C914" s="447"/>
      <c r="D914" s="437"/>
      <c r="E914" s="437"/>
      <c r="F914" s="588" t="e">
        <f t="shared" si="526"/>
        <v>#DIV/0!</v>
      </c>
      <c r="G914" s="438"/>
      <c r="H914" s="438"/>
      <c r="I914" s="480" t="e">
        <f t="shared" si="527"/>
        <v>#DIV/0!</v>
      </c>
      <c r="J914" s="581"/>
      <c r="K914" s="581"/>
      <c r="L914" s="437"/>
      <c r="M914" s="437"/>
      <c r="N914" s="481"/>
      <c r="O914" s="481"/>
      <c r="P914" s="481"/>
      <c r="Q914" s="481"/>
      <c r="R914" s="481"/>
      <c r="S914" s="481"/>
      <c r="T914" s="481"/>
      <c r="U914" s="481"/>
      <c r="V914" s="481"/>
      <c r="W914" s="481"/>
      <c r="X914" s="482"/>
      <c r="Y914" s="483"/>
      <c r="Z914" s="483"/>
      <c r="AA914" s="483"/>
      <c r="AB914" s="483"/>
      <c r="AC914" s="483"/>
      <c r="AD914" s="483"/>
      <c r="AE914" s="483"/>
      <c r="AF914" s="483"/>
      <c r="AG914" s="484"/>
      <c r="AH914" s="436">
        <f t="shared" ref="AH914:AH916" si="596">(L914*M914)/100000</f>
        <v>0</v>
      </c>
      <c r="AJ914" s="436"/>
      <c r="AK914" s="578" t="str">
        <f t="shared" si="576"/>
        <v/>
      </c>
      <c r="AL914" s="435" t="str">
        <f t="shared" si="577"/>
        <v/>
      </c>
      <c r="AM914" s="463">
        <f t="shared" si="578"/>
        <v>0</v>
      </c>
      <c r="AN914" s="463" t="str">
        <f t="shared" si="562"/>
        <v/>
      </c>
      <c r="AO914" s="478" t="str">
        <f t="shared" si="563"/>
        <v/>
      </c>
      <c r="AP914" s="478" t="str">
        <f t="shared" si="564"/>
        <v/>
      </c>
      <c r="AQ914" s="478" t="str">
        <f t="shared" si="565"/>
        <v/>
      </c>
    </row>
    <row r="915" spans="1:43" ht="41.25" customHeight="1">
      <c r="A915" s="487" t="s">
        <v>2197</v>
      </c>
      <c r="B915" s="500" t="s">
        <v>1629</v>
      </c>
      <c r="C915" s="503"/>
      <c r="D915" s="437"/>
      <c r="E915" s="437"/>
      <c r="F915" s="588" t="e">
        <f t="shared" si="526"/>
        <v>#DIV/0!</v>
      </c>
      <c r="G915" s="438"/>
      <c r="H915" s="438"/>
      <c r="I915" s="480" t="e">
        <f t="shared" si="527"/>
        <v>#DIV/0!</v>
      </c>
      <c r="J915" s="581"/>
      <c r="K915" s="581"/>
      <c r="L915" s="437"/>
      <c r="M915" s="437"/>
      <c r="N915" s="481"/>
      <c r="O915" s="481"/>
      <c r="P915" s="481"/>
      <c r="Q915" s="481"/>
      <c r="R915" s="481"/>
      <c r="S915" s="481"/>
      <c r="T915" s="481"/>
      <c r="U915" s="481"/>
      <c r="V915" s="481"/>
      <c r="W915" s="481"/>
      <c r="X915" s="482"/>
      <c r="Y915" s="483"/>
      <c r="Z915" s="483"/>
      <c r="AA915" s="483"/>
      <c r="AB915" s="483"/>
      <c r="AC915" s="483"/>
      <c r="AD915" s="483"/>
      <c r="AE915" s="483"/>
      <c r="AF915" s="483"/>
      <c r="AG915" s="484"/>
      <c r="AH915" s="436">
        <f t="shared" si="596"/>
        <v>0</v>
      </c>
      <c r="AJ915" s="436"/>
      <c r="AK915" s="578" t="str">
        <f t="shared" si="576"/>
        <v/>
      </c>
      <c r="AL915" s="435" t="str">
        <f t="shared" si="577"/>
        <v/>
      </c>
      <c r="AM915" s="463">
        <f t="shared" si="578"/>
        <v>0</v>
      </c>
      <c r="AN915" s="463" t="str">
        <f t="shared" si="562"/>
        <v/>
      </c>
      <c r="AO915" s="478" t="str">
        <f t="shared" si="563"/>
        <v/>
      </c>
      <c r="AP915" s="478" t="str">
        <f t="shared" si="564"/>
        <v/>
      </c>
      <c r="AQ915" s="478" t="str">
        <f t="shared" si="565"/>
        <v/>
      </c>
    </row>
    <row r="916" spans="1:43" ht="41.25" customHeight="1">
      <c r="A916" s="487" t="s">
        <v>2198</v>
      </c>
      <c r="B916" s="500" t="s">
        <v>1630</v>
      </c>
      <c r="C916" s="503"/>
      <c r="D916" s="437"/>
      <c r="E916" s="437"/>
      <c r="F916" s="588" t="e">
        <f t="shared" si="526"/>
        <v>#DIV/0!</v>
      </c>
      <c r="G916" s="438"/>
      <c r="H916" s="438"/>
      <c r="I916" s="480" t="e">
        <f t="shared" si="527"/>
        <v>#DIV/0!</v>
      </c>
      <c r="J916" s="581"/>
      <c r="K916" s="581"/>
      <c r="L916" s="437"/>
      <c r="M916" s="437"/>
      <c r="N916" s="481"/>
      <c r="O916" s="481"/>
      <c r="P916" s="481"/>
      <c r="Q916" s="481"/>
      <c r="R916" s="481"/>
      <c r="S916" s="481"/>
      <c r="T916" s="481"/>
      <c r="U916" s="481"/>
      <c r="V916" s="481"/>
      <c r="W916" s="481"/>
      <c r="X916" s="482"/>
      <c r="Y916" s="483"/>
      <c r="Z916" s="483"/>
      <c r="AA916" s="483"/>
      <c r="AB916" s="483"/>
      <c r="AC916" s="483"/>
      <c r="AD916" s="483"/>
      <c r="AE916" s="483"/>
      <c r="AF916" s="483"/>
      <c r="AG916" s="484"/>
      <c r="AH916" s="436">
        <f t="shared" si="596"/>
        <v>0</v>
      </c>
      <c r="AJ916" s="436"/>
      <c r="AK916" s="578" t="str">
        <f t="shared" si="576"/>
        <v/>
      </c>
      <c r="AL916" s="435" t="str">
        <f t="shared" si="577"/>
        <v/>
      </c>
      <c r="AM916" s="463">
        <f t="shared" si="578"/>
        <v>0</v>
      </c>
      <c r="AN916" s="463" t="str">
        <f t="shared" si="562"/>
        <v/>
      </c>
      <c r="AO916" s="478" t="str">
        <f t="shared" si="563"/>
        <v/>
      </c>
      <c r="AP916" s="478" t="str">
        <f t="shared" si="564"/>
        <v/>
      </c>
      <c r="AQ916" s="478" t="str">
        <f t="shared" si="565"/>
        <v/>
      </c>
    </row>
    <row r="917" spans="1:43" ht="41.25" customHeight="1">
      <c r="A917" s="525" t="s">
        <v>2325</v>
      </c>
      <c r="B917" s="529" t="s">
        <v>1631</v>
      </c>
      <c r="C917" s="503"/>
      <c r="D917" s="587">
        <f>SUM(D918:D922)</f>
        <v>0</v>
      </c>
      <c r="E917" s="587">
        <f>SUM(E918:E922)</f>
        <v>0</v>
      </c>
      <c r="F917" s="590" t="e">
        <f t="shared" ref="F917:F1060" si="597">E917/D917*100</f>
        <v>#DIV/0!</v>
      </c>
      <c r="G917" s="589">
        <f t="shared" ref="G917:H917" si="598">SUM(G918:G922)</f>
        <v>0</v>
      </c>
      <c r="H917" s="589">
        <f t="shared" si="598"/>
        <v>0</v>
      </c>
      <c r="I917" s="489" t="e">
        <f t="shared" ref="I917:I1060" si="599">H917/G917*100</f>
        <v>#DIV/0!</v>
      </c>
      <c r="J917" s="774"/>
      <c r="K917" s="774"/>
      <c r="L917" s="479">
        <f t="shared" ref="L917:M917" si="600">SUM(L918:L922)</f>
        <v>0</v>
      </c>
      <c r="M917" s="479">
        <f t="shared" si="600"/>
        <v>0</v>
      </c>
      <c r="N917" s="490"/>
      <c r="O917" s="490"/>
      <c r="P917" s="490"/>
      <c r="Q917" s="490"/>
      <c r="R917" s="490"/>
      <c r="S917" s="490"/>
      <c r="T917" s="490"/>
      <c r="U917" s="490"/>
      <c r="V917" s="490"/>
      <c r="W917" s="490"/>
      <c r="X917" s="491"/>
      <c r="Y917" s="492"/>
      <c r="Z917" s="492"/>
      <c r="AA917" s="492"/>
      <c r="AB917" s="492"/>
      <c r="AC917" s="492"/>
      <c r="AD917" s="492"/>
      <c r="AE917" s="492"/>
      <c r="AF917" s="492"/>
      <c r="AG917" s="493"/>
      <c r="AH917" s="519">
        <f>SUM(AH918:AH922)</f>
        <v>0</v>
      </c>
      <c r="AJ917" s="436"/>
      <c r="AK917" s="578" t="str">
        <f t="shared" si="576"/>
        <v/>
      </c>
      <c r="AL917" s="435" t="str">
        <f t="shared" si="577"/>
        <v/>
      </c>
      <c r="AM917" s="463">
        <f t="shared" si="578"/>
        <v>0</v>
      </c>
      <c r="AN917" s="463" t="str">
        <f t="shared" si="562"/>
        <v/>
      </c>
      <c r="AO917" s="478" t="str">
        <f t="shared" si="563"/>
        <v/>
      </c>
      <c r="AP917" s="478" t="str">
        <f t="shared" si="564"/>
        <v/>
      </c>
      <c r="AQ917" s="478" t="str">
        <f t="shared" si="565"/>
        <v/>
      </c>
    </row>
    <row r="918" spans="1:43" ht="41.25" customHeight="1">
      <c r="A918" s="487" t="s">
        <v>2326</v>
      </c>
      <c r="B918" s="460"/>
      <c r="C918" s="503"/>
      <c r="D918" s="437"/>
      <c r="E918" s="437"/>
      <c r="F918" s="588"/>
      <c r="G918" s="438"/>
      <c r="H918" s="438"/>
      <c r="I918" s="480"/>
      <c r="J918" s="581"/>
      <c r="K918" s="581"/>
      <c r="L918" s="437"/>
      <c r="M918" s="437"/>
      <c r="N918" s="481"/>
      <c r="O918" s="481"/>
      <c r="P918" s="481"/>
      <c r="Q918" s="481"/>
      <c r="R918" s="481"/>
      <c r="S918" s="481"/>
      <c r="T918" s="481"/>
      <c r="U918" s="481"/>
      <c r="V918" s="481"/>
      <c r="W918" s="481"/>
      <c r="X918" s="482"/>
      <c r="Y918" s="483"/>
      <c r="Z918" s="483"/>
      <c r="AA918" s="483"/>
      <c r="AB918" s="483"/>
      <c r="AC918" s="483"/>
      <c r="AD918" s="483"/>
      <c r="AE918" s="483"/>
      <c r="AF918" s="483"/>
      <c r="AG918" s="484"/>
      <c r="AH918" s="436">
        <f t="shared" ref="AH918:AH922" si="601">(L918*M918)/100000</f>
        <v>0</v>
      </c>
      <c r="AJ918" s="436"/>
      <c r="AK918" s="578" t="str">
        <f t="shared" si="576"/>
        <v/>
      </c>
      <c r="AL918" s="435" t="str">
        <f t="shared" si="577"/>
        <v/>
      </c>
      <c r="AM918" s="463">
        <f t="shared" si="578"/>
        <v>0</v>
      </c>
      <c r="AN918" s="463" t="str">
        <f t="shared" si="562"/>
        <v/>
      </c>
      <c r="AO918" s="478" t="str">
        <f t="shared" si="563"/>
        <v/>
      </c>
      <c r="AP918" s="478" t="str">
        <f t="shared" si="564"/>
        <v/>
      </c>
      <c r="AQ918" s="478" t="str">
        <f t="shared" si="565"/>
        <v/>
      </c>
    </row>
    <row r="919" spans="1:43" ht="41.25" customHeight="1">
      <c r="A919" s="487" t="s">
        <v>2327</v>
      </c>
      <c r="B919" s="460"/>
      <c r="C919" s="503"/>
      <c r="D919" s="437"/>
      <c r="E919" s="437"/>
      <c r="F919" s="588"/>
      <c r="G919" s="438"/>
      <c r="H919" s="438"/>
      <c r="I919" s="480"/>
      <c r="J919" s="581"/>
      <c r="K919" s="581"/>
      <c r="L919" s="437"/>
      <c r="M919" s="437"/>
      <c r="N919" s="481"/>
      <c r="O919" s="481"/>
      <c r="P919" s="481"/>
      <c r="Q919" s="481"/>
      <c r="R919" s="481"/>
      <c r="S919" s="481"/>
      <c r="T919" s="481"/>
      <c r="U919" s="481"/>
      <c r="V919" s="481"/>
      <c r="W919" s="481"/>
      <c r="X919" s="482"/>
      <c r="Y919" s="483"/>
      <c r="Z919" s="483"/>
      <c r="AA919" s="483"/>
      <c r="AB919" s="483"/>
      <c r="AC919" s="483"/>
      <c r="AD919" s="483"/>
      <c r="AE919" s="483"/>
      <c r="AF919" s="483"/>
      <c r="AG919" s="484"/>
      <c r="AH919" s="436">
        <f t="shared" si="601"/>
        <v>0</v>
      </c>
      <c r="AJ919" s="436"/>
      <c r="AK919" s="578"/>
      <c r="AL919" s="435"/>
    </row>
    <row r="920" spans="1:43" ht="41.25" customHeight="1">
      <c r="A920" s="487" t="s">
        <v>2994</v>
      </c>
      <c r="B920" s="460"/>
      <c r="C920" s="503"/>
      <c r="D920" s="437"/>
      <c r="E920" s="437"/>
      <c r="F920" s="588"/>
      <c r="G920" s="438"/>
      <c r="H920" s="438"/>
      <c r="I920" s="480"/>
      <c r="J920" s="581"/>
      <c r="K920" s="581"/>
      <c r="L920" s="437"/>
      <c r="M920" s="437"/>
      <c r="N920" s="481"/>
      <c r="O920" s="481"/>
      <c r="P920" s="481"/>
      <c r="Q920" s="481"/>
      <c r="R920" s="481"/>
      <c r="S920" s="481"/>
      <c r="T920" s="481"/>
      <c r="U920" s="481"/>
      <c r="V920" s="481"/>
      <c r="W920" s="481"/>
      <c r="X920" s="482"/>
      <c r="Y920" s="483"/>
      <c r="Z920" s="483"/>
      <c r="AA920" s="483"/>
      <c r="AB920" s="483"/>
      <c r="AC920" s="483"/>
      <c r="AD920" s="483"/>
      <c r="AE920" s="483"/>
      <c r="AF920" s="483"/>
      <c r="AG920" s="484"/>
      <c r="AH920" s="436">
        <f t="shared" si="601"/>
        <v>0</v>
      </c>
      <c r="AJ920" s="436"/>
      <c r="AK920" s="578"/>
      <c r="AL920" s="435"/>
    </row>
    <row r="921" spans="1:43" ht="41.25" customHeight="1">
      <c r="A921" s="487" t="s">
        <v>2995</v>
      </c>
      <c r="B921" s="460"/>
      <c r="C921" s="503"/>
      <c r="D921" s="437"/>
      <c r="E921" s="437"/>
      <c r="F921" s="588"/>
      <c r="G921" s="438"/>
      <c r="H921" s="438"/>
      <c r="I921" s="480"/>
      <c r="J921" s="581"/>
      <c r="K921" s="581"/>
      <c r="L921" s="437"/>
      <c r="M921" s="437"/>
      <c r="N921" s="481"/>
      <c r="O921" s="481"/>
      <c r="P921" s="481"/>
      <c r="Q921" s="481"/>
      <c r="R921" s="481"/>
      <c r="S921" s="481"/>
      <c r="T921" s="481"/>
      <c r="U921" s="481"/>
      <c r="V921" s="481"/>
      <c r="W921" s="481"/>
      <c r="X921" s="482"/>
      <c r="Y921" s="483"/>
      <c r="Z921" s="483"/>
      <c r="AA921" s="483"/>
      <c r="AB921" s="483"/>
      <c r="AC921" s="483"/>
      <c r="AD921" s="483"/>
      <c r="AE921" s="483"/>
      <c r="AF921" s="483"/>
      <c r="AG921" s="484"/>
      <c r="AH921" s="436">
        <f t="shared" si="601"/>
        <v>0</v>
      </c>
      <c r="AJ921" s="436"/>
      <c r="AK921" s="578"/>
      <c r="AL921" s="435"/>
    </row>
    <row r="922" spans="1:43" ht="41.25" customHeight="1">
      <c r="A922" s="487" t="s">
        <v>2996</v>
      </c>
      <c r="B922" s="460"/>
      <c r="C922" s="503"/>
      <c r="D922" s="437"/>
      <c r="E922" s="437"/>
      <c r="F922" s="588"/>
      <c r="G922" s="438"/>
      <c r="H922" s="438"/>
      <c r="I922" s="480"/>
      <c r="J922" s="581"/>
      <c r="K922" s="581"/>
      <c r="L922" s="437"/>
      <c r="M922" s="437"/>
      <c r="N922" s="481"/>
      <c r="O922" s="481"/>
      <c r="P922" s="481"/>
      <c r="Q922" s="481"/>
      <c r="R922" s="481"/>
      <c r="S922" s="481"/>
      <c r="T922" s="481"/>
      <c r="U922" s="481"/>
      <c r="V922" s="481"/>
      <c r="W922" s="481"/>
      <c r="X922" s="482"/>
      <c r="Y922" s="483"/>
      <c r="Z922" s="483"/>
      <c r="AA922" s="483"/>
      <c r="AB922" s="483"/>
      <c r="AC922" s="483"/>
      <c r="AD922" s="483"/>
      <c r="AE922" s="483"/>
      <c r="AF922" s="483"/>
      <c r="AG922" s="484"/>
      <c r="AH922" s="436">
        <f t="shared" si="601"/>
        <v>0</v>
      </c>
      <c r="AJ922" s="436"/>
      <c r="AK922" s="578" t="str">
        <f t="shared" si="576"/>
        <v/>
      </c>
      <c r="AL922" s="435" t="str">
        <f t="shared" si="577"/>
        <v/>
      </c>
      <c r="AM922" s="463">
        <f t="shared" si="578"/>
        <v>0</v>
      </c>
      <c r="AN922" s="463" t="str">
        <f t="shared" si="562"/>
        <v/>
      </c>
      <c r="AO922" s="478" t="str">
        <f t="shared" si="563"/>
        <v/>
      </c>
      <c r="AP922" s="478" t="str">
        <f t="shared" si="564"/>
        <v/>
      </c>
      <c r="AQ922" s="478" t="str">
        <f t="shared" si="565"/>
        <v/>
      </c>
    </row>
    <row r="923" spans="1:43" ht="26.25" customHeight="1">
      <c r="A923" s="525" t="s">
        <v>2206</v>
      </c>
      <c r="B923" s="524" t="s">
        <v>1476</v>
      </c>
      <c r="C923" s="447"/>
      <c r="D923" s="587">
        <f>SUM(D924:D926)</f>
        <v>0</v>
      </c>
      <c r="E923" s="587">
        <f>SUM(E924:E926)</f>
        <v>0</v>
      </c>
      <c r="F923" s="588" t="e">
        <f t="shared" si="597"/>
        <v>#DIV/0!</v>
      </c>
      <c r="G923" s="589">
        <f t="shared" ref="G923:H923" si="602">SUM(G924:G926)</f>
        <v>0</v>
      </c>
      <c r="H923" s="589">
        <f t="shared" si="602"/>
        <v>0</v>
      </c>
      <c r="I923" s="480" t="e">
        <f t="shared" si="599"/>
        <v>#DIV/0!</v>
      </c>
      <c r="J923" s="774"/>
      <c r="K923" s="774"/>
      <c r="L923" s="479">
        <f t="shared" ref="L923:M923" si="603">SUM(L924:L926)</f>
        <v>0</v>
      </c>
      <c r="M923" s="479">
        <f t="shared" si="603"/>
        <v>0</v>
      </c>
      <c r="N923" s="481"/>
      <c r="O923" s="481"/>
      <c r="P923" s="481"/>
      <c r="Q923" s="481"/>
      <c r="R923" s="481"/>
      <c r="S923" s="481"/>
      <c r="T923" s="481"/>
      <c r="U923" s="481"/>
      <c r="V923" s="481"/>
      <c r="W923" s="481"/>
      <c r="X923" s="482"/>
      <c r="Y923" s="483"/>
      <c r="Z923" s="483"/>
      <c r="AA923" s="483"/>
      <c r="AB923" s="483"/>
      <c r="AC923" s="483"/>
      <c r="AD923" s="483"/>
      <c r="AE923" s="483"/>
      <c r="AF923" s="483"/>
      <c r="AG923" s="484"/>
      <c r="AH923" s="519">
        <f>SUM(AH924:AH926)</f>
        <v>0</v>
      </c>
      <c r="AJ923" s="436"/>
      <c r="AK923" s="578" t="str">
        <f t="shared" si="576"/>
        <v/>
      </c>
      <c r="AL923" s="435" t="str">
        <f t="shared" si="577"/>
        <v/>
      </c>
      <c r="AM923" s="463">
        <f t="shared" si="578"/>
        <v>0</v>
      </c>
      <c r="AN923" s="463" t="str">
        <f t="shared" si="562"/>
        <v/>
      </c>
      <c r="AO923" s="478" t="str">
        <f t="shared" si="563"/>
        <v/>
      </c>
      <c r="AP923" s="478" t="str">
        <f t="shared" si="564"/>
        <v/>
      </c>
      <c r="AQ923" s="478" t="str">
        <f t="shared" si="565"/>
        <v/>
      </c>
    </row>
    <row r="924" spans="1:43" ht="41.25" customHeight="1">
      <c r="A924" s="487" t="s">
        <v>2207</v>
      </c>
      <c r="B924" s="500" t="s">
        <v>1629</v>
      </c>
      <c r="C924" s="503"/>
      <c r="D924" s="437"/>
      <c r="E924" s="437"/>
      <c r="F924" s="588" t="e">
        <f t="shared" si="597"/>
        <v>#DIV/0!</v>
      </c>
      <c r="G924" s="438"/>
      <c r="H924" s="438"/>
      <c r="I924" s="480" t="e">
        <f t="shared" si="599"/>
        <v>#DIV/0!</v>
      </c>
      <c r="J924" s="581"/>
      <c r="K924" s="581"/>
      <c r="L924" s="437"/>
      <c r="M924" s="437"/>
      <c r="N924" s="481"/>
      <c r="O924" s="481"/>
      <c r="P924" s="481"/>
      <c r="Q924" s="481"/>
      <c r="R924" s="481"/>
      <c r="S924" s="481"/>
      <c r="T924" s="481"/>
      <c r="U924" s="481"/>
      <c r="V924" s="481"/>
      <c r="W924" s="481"/>
      <c r="X924" s="482"/>
      <c r="Y924" s="483"/>
      <c r="Z924" s="483"/>
      <c r="AA924" s="483"/>
      <c r="AB924" s="483"/>
      <c r="AC924" s="483"/>
      <c r="AD924" s="483"/>
      <c r="AE924" s="483"/>
      <c r="AF924" s="483"/>
      <c r="AG924" s="484"/>
      <c r="AH924" s="436">
        <f t="shared" ref="AH924:AH926" si="604">(L924*M924)/100000</f>
        <v>0</v>
      </c>
      <c r="AJ924" s="436"/>
      <c r="AK924" s="578" t="str">
        <f t="shared" si="576"/>
        <v/>
      </c>
      <c r="AL924" s="435" t="str">
        <f t="shared" si="577"/>
        <v/>
      </c>
      <c r="AM924" s="463">
        <f t="shared" si="578"/>
        <v>0</v>
      </c>
      <c r="AN924" s="463" t="str">
        <f t="shared" si="562"/>
        <v/>
      </c>
      <c r="AO924" s="478" t="str">
        <f t="shared" si="563"/>
        <v/>
      </c>
      <c r="AP924" s="478" t="str">
        <f t="shared" si="564"/>
        <v/>
      </c>
      <c r="AQ924" s="478" t="str">
        <f t="shared" si="565"/>
        <v/>
      </c>
    </row>
    <row r="925" spans="1:43" ht="41.25" customHeight="1">
      <c r="A925" s="487" t="s">
        <v>2208</v>
      </c>
      <c r="B925" s="500" t="s">
        <v>1630</v>
      </c>
      <c r="C925" s="503"/>
      <c r="D925" s="437"/>
      <c r="E925" s="437"/>
      <c r="F925" s="588" t="e">
        <f t="shared" si="597"/>
        <v>#DIV/0!</v>
      </c>
      <c r="G925" s="438"/>
      <c r="H925" s="438"/>
      <c r="I925" s="480" t="e">
        <f t="shared" si="599"/>
        <v>#DIV/0!</v>
      </c>
      <c r="J925" s="581"/>
      <c r="K925" s="581"/>
      <c r="L925" s="437"/>
      <c r="M925" s="437"/>
      <c r="N925" s="481"/>
      <c r="O925" s="481"/>
      <c r="P925" s="481"/>
      <c r="Q925" s="481"/>
      <c r="R925" s="481"/>
      <c r="S925" s="481"/>
      <c r="T925" s="481"/>
      <c r="U925" s="481"/>
      <c r="V925" s="481"/>
      <c r="W925" s="481"/>
      <c r="X925" s="482"/>
      <c r="Y925" s="483"/>
      <c r="Z925" s="483"/>
      <c r="AA925" s="483"/>
      <c r="AB925" s="483"/>
      <c r="AC925" s="483"/>
      <c r="AD925" s="483"/>
      <c r="AE925" s="483"/>
      <c r="AF925" s="483"/>
      <c r="AG925" s="484"/>
      <c r="AH925" s="436">
        <f t="shared" si="604"/>
        <v>0</v>
      </c>
      <c r="AJ925" s="436"/>
      <c r="AK925" s="578" t="str">
        <f t="shared" si="576"/>
        <v/>
      </c>
      <c r="AL925" s="435" t="str">
        <f t="shared" si="577"/>
        <v/>
      </c>
      <c r="AM925" s="463">
        <f t="shared" si="578"/>
        <v>0</v>
      </c>
      <c r="AN925" s="463" t="str">
        <f t="shared" si="562"/>
        <v/>
      </c>
      <c r="AO925" s="478" t="str">
        <f t="shared" si="563"/>
        <v/>
      </c>
      <c r="AP925" s="478" t="str">
        <f t="shared" si="564"/>
        <v/>
      </c>
      <c r="AQ925" s="478" t="str">
        <f t="shared" si="565"/>
        <v/>
      </c>
    </row>
    <row r="926" spans="1:43" ht="41.25" customHeight="1">
      <c r="A926" s="487" t="s">
        <v>2209</v>
      </c>
      <c r="B926" s="500" t="s">
        <v>1631</v>
      </c>
      <c r="C926" s="503"/>
      <c r="D926" s="437"/>
      <c r="E926" s="437"/>
      <c r="F926" s="588" t="e">
        <f t="shared" si="597"/>
        <v>#DIV/0!</v>
      </c>
      <c r="G926" s="438"/>
      <c r="H926" s="438"/>
      <c r="I926" s="480" t="e">
        <f t="shared" si="599"/>
        <v>#DIV/0!</v>
      </c>
      <c r="J926" s="581"/>
      <c r="K926" s="581"/>
      <c r="L926" s="437"/>
      <c r="M926" s="437"/>
      <c r="N926" s="481"/>
      <c r="O926" s="481"/>
      <c r="P926" s="481"/>
      <c r="Q926" s="481"/>
      <c r="R926" s="481"/>
      <c r="S926" s="481"/>
      <c r="T926" s="481"/>
      <c r="U926" s="481"/>
      <c r="V926" s="481"/>
      <c r="W926" s="481"/>
      <c r="X926" s="482"/>
      <c r="Y926" s="483"/>
      <c r="Z926" s="483"/>
      <c r="AA926" s="483"/>
      <c r="AB926" s="483"/>
      <c r="AC926" s="483"/>
      <c r="AD926" s="483"/>
      <c r="AE926" s="483"/>
      <c r="AF926" s="483"/>
      <c r="AG926" s="484"/>
      <c r="AH926" s="436">
        <f t="shared" si="604"/>
        <v>0</v>
      </c>
      <c r="AJ926" s="436"/>
      <c r="AK926" s="578" t="str">
        <f t="shared" si="576"/>
        <v/>
      </c>
      <c r="AL926" s="435" t="str">
        <f t="shared" si="577"/>
        <v/>
      </c>
      <c r="AM926" s="463">
        <f t="shared" si="578"/>
        <v>0</v>
      </c>
      <c r="AN926" s="463" t="str">
        <f t="shared" si="562"/>
        <v/>
      </c>
      <c r="AO926" s="478" t="str">
        <f t="shared" si="563"/>
        <v/>
      </c>
      <c r="AP926" s="478" t="str">
        <f t="shared" si="564"/>
        <v/>
      </c>
      <c r="AQ926" s="478" t="str">
        <f t="shared" si="565"/>
        <v/>
      </c>
    </row>
    <row r="927" spans="1:43" ht="41.25" customHeight="1">
      <c r="A927" s="525" t="s">
        <v>878</v>
      </c>
      <c r="B927" s="524" t="s">
        <v>879</v>
      </c>
      <c r="C927" s="447"/>
      <c r="D927" s="587">
        <f>SUM(D928:D937)</f>
        <v>0</v>
      </c>
      <c r="E927" s="587">
        <f>SUM(E928:E937)</f>
        <v>0</v>
      </c>
      <c r="F927" s="588" t="e">
        <f t="shared" si="597"/>
        <v>#DIV/0!</v>
      </c>
      <c r="G927" s="589">
        <f t="shared" ref="G927:H927" si="605">SUM(G928:G937)</f>
        <v>0</v>
      </c>
      <c r="H927" s="589">
        <f t="shared" si="605"/>
        <v>0</v>
      </c>
      <c r="I927" s="480" t="e">
        <f t="shared" si="599"/>
        <v>#DIV/0!</v>
      </c>
      <c r="J927" s="774"/>
      <c r="K927" s="774"/>
      <c r="L927" s="479">
        <f t="shared" ref="L927:M927" si="606">SUM(L928:L937)</f>
        <v>0</v>
      </c>
      <c r="M927" s="479">
        <f t="shared" si="606"/>
        <v>0</v>
      </c>
      <c r="N927" s="481"/>
      <c r="O927" s="481"/>
      <c r="P927" s="481"/>
      <c r="Q927" s="481"/>
      <c r="R927" s="481"/>
      <c r="S927" s="481"/>
      <c r="T927" s="481"/>
      <c r="U927" s="481"/>
      <c r="V927" s="481"/>
      <c r="W927" s="481"/>
      <c r="X927" s="482"/>
      <c r="Y927" s="483"/>
      <c r="Z927" s="483"/>
      <c r="AA927" s="483"/>
      <c r="AB927" s="483"/>
      <c r="AC927" s="483"/>
      <c r="AD927" s="483"/>
      <c r="AE927" s="483"/>
      <c r="AF927" s="483"/>
      <c r="AG927" s="484"/>
      <c r="AH927" s="519">
        <f>SUM(AH928:AH937)</f>
        <v>0</v>
      </c>
      <c r="AJ927" s="436"/>
      <c r="AK927" s="578" t="str">
        <f t="shared" si="576"/>
        <v/>
      </c>
      <c r="AL927" s="435" t="str">
        <f t="shared" si="577"/>
        <v/>
      </c>
      <c r="AM927" s="463">
        <f t="shared" si="578"/>
        <v>0</v>
      </c>
      <c r="AN927" s="463" t="str">
        <f t="shared" si="562"/>
        <v/>
      </c>
      <c r="AO927" s="478" t="str">
        <f t="shared" si="563"/>
        <v/>
      </c>
      <c r="AP927" s="478" t="str">
        <f t="shared" si="564"/>
        <v/>
      </c>
      <c r="AQ927" s="478" t="str">
        <f t="shared" si="565"/>
        <v/>
      </c>
    </row>
    <row r="928" spans="1:43" ht="41.25" customHeight="1">
      <c r="A928" s="487" t="s">
        <v>1501</v>
      </c>
      <c r="B928" s="446" t="s">
        <v>1499</v>
      </c>
      <c r="C928" s="447"/>
      <c r="D928" s="437"/>
      <c r="E928" s="437"/>
      <c r="F928" s="588" t="e">
        <f t="shared" si="597"/>
        <v>#DIV/0!</v>
      </c>
      <c r="G928" s="438"/>
      <c r="H928" s="438"/>
      <c r="I928" s="480" t="e">
        <f t="shared" si="599"/>
        <v>#DIV/0!</v>
      </c>
      <c r="J928" s="581"/>
      <c r="K928" s="581"/>
      <c r="L928" s="437"/>
      <c r="M928" s="437"/>
      <c r="N928" s="481"/>
      <c r="O928" s="481"/>
      <c r="P928" s="481"/>
      <c r="Q928" s="481"/>
      <c r="R928" s="481"/>
      <c r="S928" s="481"/>
      <c r="T928" s="481"/>
      <c r="U928" s="481"/>
      <c r="V928" s="481"/>
      <c r="W928" s="481"/>
      <c r="X928" s="482"/>
      <c r="Y928" s="483"/>
      <c r="Z928" s="483"/>
      <c r="AA928" s="483"/>
      <c r="AB928" s="483"/>
      <c r="AC928" s="483"/>
      <c r="AD928" s="483"/>
      <c r="AE928" s="483"/>
      <c r="AF928" s="483"/>
      <c r="AG928" s="484"/>
      <c r="AH928" s="436">
        <f t="shared" ref="AH928:AH936" si="607">(L928*M928)/100000</f>
        <v>0</v>
      </c>
      <c r="AJ928" s="436"/>
      <c r="AK928" s="578" t="str">
        <f t="shared" si="576"/>
        <v/>
      </c>
      <c r="AL928" s="435" t="str">
        <f t="shared" si="577"/>
        <v/>
      </c>
      <c r="AM928" s="463">
        <f t="shared" si="578"/>
        <v>0</v>
      </c>
      <c r="AN928" s="463" t="str">
        <f t="shared" si="562"/>
        <v/>
      </c>
      <c r="AO928" s="478" t="str">
        <f t="shared" si="563"/>
        <v/>
      </c>
      <c r="AP928" s="478" t="str">
        <f t="shared" si="564"/>
        <v/>
      </c>
      <c r="AQ928" s="478" t="str">
        <f t="shared" si="565"/>
        <v/>
      </c>
    </row>
    <row r="929" spans="1:43" ht="41.25" customHeight="1">
      <c r="A929" s="487" t="s">
        <v>1502</v>
      </c>
      <c r="B929" s="446" t="s">
        <v>1500</v>
      </c>
      <c r="C929" s="447"/>
      <c r="D929" s="437"/>
      <c r="E929" s="437"/>
      <c r="F929" s="588" t="e">
        <f t="shared" si="597"/>
        <v>#DIV/0!</v>
      </c>
      <c r="G929" s="438"/>
      <c r="H929" s="438"/>
      <c r="I929" s="480" t="e">
        <f t="shared" si="599"/>
        <v>#DIV/0!</v>
      </c>
      <c r="J929" s="581"/>
      <c r="K929" s="581"/>
      <c r="L929" s="437"/>
      <c r="M929" s="437"/>
      <c r="N929" s="481"/>
      <c r="O929" s="481"/>
      <c r="P929" s="481"/>
      <c r="Q929" s="481"/>
      <c r="R929" s="481"/>
      <c r="S929" s="481"/>
      <c r="T929" s="481"/>
      <c r="U929" s="481"/>
      <c r="V929" s="481"/>
      <c r="W929" s="481"/>
      <c r="X929" s="482"/>
      <c r="Y929" s="483"/>
      <c r="Z929" s="483"/>
      <c r="AA929" s="483"/>
      <c r="AB929" s="483"/>
      <c r="AC929" s="483"/>
      <c r="AD929" s="483"/>
      <c r="AE929" s="483"/>
      <c r="AF929" s="483"/>
      <c r="AG929" s="484"/>
      <c r="AH929" s="436">
        <f t="shared" si="607"/>
        <v>0</v>
      </c>
      <c r="AJ929" s="436"/>
      <c r="AK929" s="578" t="str">
        <f t="shared" si="576"/>
        <v/>
      </c>
      <c r="AL929" s="435" t="str">
        <f t="shared" si="577"/>
        <v/>
      </c>
      <c r="AM929" s="463">
        <f t="shared" si="578"/>
        <v>0</v>
      </c>
      <c r="AN929" s="463" t="str">
        <f t="shared" si="562"/>
        <v/>
      </c>
      <c r="AO929" s="478" t="str">
        <f t="shared" si="563"/>
        <v/>
      </c>
      <c r="AP929" s="478" t="str">
        <f t="shared" si="564"/>
        <v/>
      </c>
      <c r="AQ929" s="478" t="str">
        <f t="shared" si="565"/>
        <v/>
      </c>
    </row>
    <row r="930" spans="1:43" ht="41.25" customHeight="1">
      <c r="A930" s="487" t="s">
        <v>1523</v>
      </c>
      <c r="B930" s="495" t="s">
        <v>1628</v>
      </c>
      <c r="C930" s="502"/>
      <c r="D930" s="437"/>
      <c r="E930" s="437"/>
      <c r="F930" s="588" t="e">
        <f t="shared" si="597"/>
        <v>#DIV/0!</v>
      </c>
      <c r="G930" s="438"/>
      <c r="H930" s="438"/>
      <c r="I930" s="480" t="e">
        <f t="shared" si="599"/>
        <v>#DIV/0!</v>
      </c>
      <c r="J930" s="581"/>
      <c r="K930" s="581"/>
      <c r="L930" s="437"/>
      <c r="M930" s="437"/>
      <c r="N930" s="481"/>
      <c r="O930" s="481"/>
      <c r="P930" s="481"/>
      <c r="Q930" s="481"/>
      <c r="R930" s="481"/>
      <c r="S930" s="481"/>
      <c r="T930" s="481"/>
      <c r="U930" s="481"/>
      <c r="V930" s="481"/>
      <c r="W930" s="481"/>
      <c r="X930" s="482"/>
      <c r="Y930" s="483"/>
      <c r="Z930" s="483"/>
      <c r="AA930" s="483"/>
      <c r="AB930" s="483"/>
      <c r="AC930" s="483"/>
      <c r="AD930" s="483"/>
      <c r="AE930" s="483"/>
      <c r="AF930" s="483"/>
      <c r="AG930" s="484"/>
      <c r="AH930" s="436">
        <f t="shared" si="607"/>
        <v>0</v>
      </c>
      <c r="AJ930" s="436"/>
      <c r="AK930" s="578" t="str">
        <f t="shared" si="576"/>
        <v/>
      </c>
      <c r="AL930" s="435" t="str">
        <f t="shared" si="577"/>
        <v/>
      </c>
      <c r="AM930" s="463">
        <f t="shared" si="578"/>
        <v>0</v>
      </c>
      <c r="AN930" s="463" t="str">
        <f t="shared" si="562"/>
        <v/>
      </c>
      <c r="AO930" s="478" t="str">
        <f t="shared" si="563"/>
        <v/>
      </c>
      <c r="AP930" s="478" t="str">
        <f t="shared" si="564"/>
        <v/>
      </c>
      <c r="AQ930" s="478" t="str">
        <f t="shared" si="565"/>
        <v/>
      </c>
    </row>
    <row r="931" spans="1:43" ht="41.25" customHeight="1">
      <c r="A931" s="487" t="s">
        <v>2199</v>
      </c>
      <c r="B931" s="500" t="s">
        <v>1473</v>
      </c>
      <c r="C931" s="503"/>
      <c r="D931" s="437"/>
      <c r="E931" s="437"/>
      <c r="F931" s="588" t="e">
        <f t="shared" si="597"/>
        <v>#DIV/0!</v>
      </c>
      <c r="G931" s="438"/>
      <c r="H931" s="438"/>
      <c r="I931" s="480" t="e">
        <f t="shared" si="599"/>
        <v>#DIV/0!</v>
      </c>
      <c r="J931" s="581"/>
      <c r="K931" s="581"/>
      <c r="L931" s="437"/>
      <c r="M931" s="437"/>
      <c r="N931" s="481"/>
      <c r="O931" s="481"/>
      <c r="P931" s="481"/>
      <c r="Q931" s="481"/>
      <c r="R931" s="481"/>
      <c r="S931" s="481"/>
      <c r="T931" s="481"/>
      <c r="U931" s="481"/>
      <c r="V931" s="481"/>
      <c r="W931" s="481"/>
      <c r="X931" s="482"/>
      <c r="Y931" s="483"/>
      <c r="Z931" s="483"/>
      <c r="AA931" s="483"/>
      <c r="AB931" s="483"/>
      <c r="AC931" s="483"/>
      <c r="AD931" s="483"/>
      <c r="AE931" s="483"/>
      <c r="AF931" s="483"/>
      <c r="AG931" s="484"/>
      <c r="AH931" s="436">
        <f t="shared" si="607"/>
        <v>0</v>
      </c>
      <c r="AJ931" s="436"/>
      <c r="AK931" s="578" t="str">
        <f t="shared" si="576"/>
        <v/>
      </c>
      <c r="AL931" s="435" t="str">
        <f t="shared" si="577"/>
        <v/>
      </c>
      <c r="AM931" s="463">
        <f t="shared" si="578"/>
        <v>0</v>
      </c>
      <c r="AN931" s="463" t="str">
        <f t="shared" si="562"/>
        <v/>
      </c>
      <c r="AO931" s="478" t="str">
        <f t="shared" si="563"/>
        <v/>
      </c>
      <c r="AP931" s="478" t="str">
        <f t="shared" si="564"/>
        <v/>
      </c>
      <c r="AQ931" s="478" t="str">
        <f t="shared" si="565"/>
        <v/>
      </c>
    </row>
    <row r="932" spans="1:43" ht="41.25" customHeight="1">
      <c r="A932" s="487" t="s">
        <v>2200</v>
      </c>
      <c r="B932" s="500" t="s">
        <v>1474</v>
      </c>
      <c r="C932" s="503"/>
      <c r="D932" s="437"/>
      <c r="E932" s="437"/>
      <c r="F932" s="588" t="e">
        <f t="shared" si="597"/>
        <v>#DIV/0!</v>
      </c>
      <c r="G932" s="438"/>
      <c r="H932" s="438"/>
      <c r="I932" s="480" t="e">
        <f t="shared" si="599"/>
        <v>#DIV/0!</v>
      </c>
      <c r="J932" s="581"/>
      <c r="K932" s="581"/>
      <c r="L932" s="437"/>
      <c r="M932" s="437"/>
      <c r="N932" s="481"/>
      <c r="O932" s="481"/>
      <c r="P932" s="481"/>
      <c r="Q932" s="481"/>
      <c r="R932" s="481"/>
      <c r="S932" s="481"/>
      <c r="T932" s="481"/>
      <c r="U932" s="481"/>
      <c r="V932" s="481"/>
      <c r="W932" s="481"/>
      <c r="X932" s="482"/>
      <c r="Y932" s="483"/>
      <c r="Z932" s="483"/>
      <c r="AA932" s="483"/>
      <c r="AB932" s="483"/>
      <c r="AC932" s="483"/>
      <c r="AD932" s="483"/>
      <c r="AE932" s="483"/>
      <c r="AF932" s="483"/>
      <c r="AG932" s="484"/>
      <c r="AH932" s="436">
        <f t="shared" si="607"/>
        <v>0</v>
      </c>
      <c r="AJ932" s="436"/>
      <c r="AK932" s="578" t="str">
        <f t="shared" si="576"/>
        <v/>
      </c>
      <c r="AL932" s="435" t="str">
        <f t="shared" si="577"/>
        <v/>
      </c>
      <c r="AM932" s="463">
        <f t="shared" si="578"/>
        <v>0</v>
      </c>
      <c r="AN932" s="463" t="str">
        <f t="shared" si="562"/>
        <v/>
      </c>
      <c r="AO932" s="478" t="str">
        <f t="shared" si="563"/>
        <v/>
      </c>
      <c r="AP932" s="478" t="str">
        <f t="shared" si="564"/>
        <v/>
      </c>
      <c r="AQ932" s="478" t="str">
        <f t="shared" si="565"/>
        <v/>
      </c>
    </row>
    <row r="933" spans="1:43" s="512" customFormat="1" ht="41.25" customHeight="1">
      <c r="A933" s="487" t="s">
        <v>2201</v>
      </c>
      <c r="B933" s="500" t="s">
        <v>1632</v>
      </c>
      <c r="C933" s="499"/>
      <c r="D933" s="449"/>
      <c r="E933" s="449"/>
      <c r="F933" s="588" t="e">
        <f t="shared" si="597"/>
        <v>#DIV/0!</v>
      </c>
      <c r="G933" s="450"/>
      <c r="H933" s="450"/>
      <c r="I933" s="480" t="e">
        <f t="shared" si="599"/>
        <v>#DIV/0!</v>
      </c>
      <c r="J933" s="581"/>
      <c r="K933" s="581"/>
      <c r="L933" s="449"/>
      <c r="M933" s="449"/>
      <c r="N933" s="481"/>
      <c r="O933" s="481"/>
      <c r="P933" s="481"/>
      <c r="Q933" s="481"/>
      <c r="R933" s="481"/>
      <c r="S933" s="481"/>
      <c r="T933" s="481"/>
      <c r="U933" s="481"/>
      <c r="V933" s="481"/>
      <c r="W933" s="481"/>
      <c r="X933" s="482"/>
      <c r="Y933" s="483"/>
      <c r="Z933" s="483"/>
      <c r="AA933" s="483"/>
      <c r="AB933" s="483"/>
      <c r="AC933" s="483"/>
      <c r="AD933" s="483"/>
      <c r="AE933" s="483"/>
      <c r="AF933" s="483"/>
      <c r="AG933" s="484"/>
      <c r="AH933" s="436">
        <f t="shared" si="607"/>
        <v>0</v>
      </c>
      <c r="AJ933" s="451"/>
      <c r="AK933" s="578" t="str">
        <f t="shared" si="576"/>
        <v/>
      </c>
      <c r="AL933" s="435" t="str">
        <f t="shared" si="577"/>
        <v/>
      </c>
      <c r="AM933" s="463">
        <f t="shared" si="578"/>
        <v>0</v>
      </c>
      <c r="AN933" s="463" t="str">
        <f t="shared" ref="AN933:AN1030" si="608">IF(AND(G933&gt;=0.00000000001,AH933&gt;=0.0000000000001),((AH933-G933)/G933)*100,"")</f>
        <v/>
      </c>
      <c r="AO933" s="478" t="str">
        <f t="shared" ref="AO933:AO1030" si="609">IF(AND(G933&gt;=0.000000001,AN933&gt;=30.000000000001),"The proposed budget is more that 30% increase over FY 12-13 budget. Consider revising or provide explanation","")</f>
        <v/>
      </c>
      <c r="AP933" s="478" t="str">
        <f t="shared" ref="AP933:AP1030" si="610">IF(AND(AL933&lt;30,AM933&gt;=0.000001),"Please check, there is a proposed budget but FY 12-13 expenditure is  &lt;30%","")&amp;IF(AND(AL933&gt;30,AL933&lt;50,AM933&gt;=0.000001),"Please check, there is a proposed budget but FY 12-13 expenditure is  &lt;50%","")&amp;IF(AND(AL933&gt;50,AL933&lt;60,AM933&gt;=0.000001),"Please check, there is a proposed budget but FY 12-13 expenditure is  &lt;60%","")</f>
        <v/>
      </c>
      <c r="AQ933" s="478" t="str">
        <f t="shared" ref="AQ933:AQ1030" si="611">IF(AND(G933=0,AH933&gt;=0.0000001), "New activity? If not kindly provide the details of the progress (physical and financial) for FY 2012-13", "")</f>
        <v/>
      </c>
    </row>
    <row r="934" spans="1:43" s="512" customFormat="1" ht="41.25" customHeight="1">
      <c r="A934" s="487" t="s">
        <v>2202</v>
      </c>
      <c r="B934" s="500" t="s">
        <v>1633</v>
      </c>
      <c r="C934" s="499"/>
      <c r="D934" s="449"/>
      <c r="E934" s="449"/>
      <c r="F934" s="588" t="e">
        <f t="shared" si="597"/>
        <v>#DIV/0!</v>
      </c>
      <c r="G934" s="450"/>
      <c r="H934" s="450"/>
      <c r="I934" s="480" t="e">
        <f t="shared" si="599"/>
        <v>#DIV/0!</v>
      </c>
      <c r="J934" s="581"/>
      <c r="K934" s="581"/>
      <c r="L934" s="449"/>
      <c r="M934" s="449"/>
      <c r="N934" s="481"/>
      <c r="O934" s="481"/>
      <c r="P934" s="481"/>
      <c r="Q934" s="481"/>
      <c r="R934" s="481"/>
      <c r="S934" s="481"/>
      <c r="T934" s="481"/>
      <c r="U934" s="481"/>
      <c r="V934" s="481"/>
      <c r="W934" s="481"/>
      <c r="X934" s="482"/>
      <c r="Y934" s="483"/>
      <c r="Z934" s="483"/>
      <c r="AA934" s="483"/>
      <c r="AB934" s="483"/>
      <c r="AC934" s="483"/>
      <c r="AD934" s="483"/>
      <c r="AE934" s="483"/>
      <c r="AF934" s="483"/>
      <c r="AG934" s="484"/>
      <c r="AH934" s="436">
        <f t="shared" si="607"/>
        <v>0</v>
      </c>
      <c r="AJ934" s="451"/>
      <c r="AK934" s="578" t="str">
        <f t="shared" si="576"/>
        <v/>
      </c>
      <c r="AL934" s="435" t="str">
        <f t="shared" si="577"/>
        <v/>
      </c>
      <c r="AM934" s="463">
        <f t="shared" si="578"/>
        <v>0</v>
      </c>
      <c r="AN934" s="463" t="str">
        <f t="shared" si="608"/>
        <v/>
      </c>
      <c r="AO934" s="478" t="str">
        <f t="shared" si="609"/>
        <v/>
      </c>
      <c r="AP934" s="478" t="str">
        <f t="shared" si="610"/>
        <v/>
      </c>
      <c r="AQ934" s="478" t="str">
        <f t="shared" si="611"/>
        <v/>
      </c>
    </row>
    <row r="935" spans="1:43" s="512" customFormat="1" ht="41.25" customHeight="1">
      <c r="A935" s="487" t="s">
        <v>2203</v>
      </c>
      <c r="B935" s="500" t="s">
        <v>2418</v>
      </c>
      <c r="C935" s="499"/>
      <c r="D935" s="449"/>
      <c r="E935" s="449"/>
      <c r="F935" s="588" t="e">
        <f t="shared" si="597"/>
        <v>#DIV/0!</v>
      </c>
      <c r="G935" s="450"/>
      <c r="H935" s="450"/>
      <c r="I935" s="480" t="e">
        <f t="shared" si="599"/>
        <v>#DIV/0!</v>
      </c>
      <c r="J935" s="581"/>
      <c r="K935" s="581"/>
      <c r="L935" s="449"/>
      <c r="M935" s="449"/>
      <c r="N935" s="481"/>
      <c r="O935" s="481"/>
      <c r="P935" s="481"/>
      <c r="Q935" s="481"/>
      <c r="R935" s="481"/>
      <c r="S935" s="481"/>
      <c r="T935" s="481"/>
      <c r="U935" s="481"/>
      <c r="V935" s="481"/>
      <c r="W935" s="481"/>
      <c r="X935" s="482"/>
      <c r="Y935" s="483"/>
      <c r="Z935" s="483"/>
      <c r="AA935" s="483"/>
      <c r="AB935" s="483"/>
      <c r="AC935" s="483"/>
      <c r="AD935" s="483"/>
      <c r="AE935" s="483"/>
      <c r="AF935" s="483"/>
      <c r="AG935" s="484"/>
      <c r="AH935" s="436">
        <f t="shared" si="607"/>
        <v>0</v>
      </c>
      <c r="AJ935" s="451"/>
      <c r="AK935" s="578" t="str">
        <f t="shared" si="576"/>
        <v/>
      </c>
      <c r="AL935" s="435" t="str">
        <f t="shared" si="577"/>
        <v/>
      </c>
      <c r="AM935" s="463">
        <f t="shared" si="578"/>
        <v>0</v>
      </c>
      <c r="AN935" s="463" t="str">
        <f t="shared" si="608"/>
        <v/>
      </c>
      <c r="AO935" s="478" t="str">
        <f t="shared" si="609"/>
        <v/>
      </c>
      <c r="AP935" s="478" t="str">
        <f t="shared" si="610"/>
        <v/>
      </c>
      <c r="AQ935" s="478" t="str">
        <f t="shared" si="611"/>
        <v/>
      </c>
    </row>
    <row r="936" spans="1:43" s="512" customFormat="1" ht="41.25" customHeight="1">
      <c r="A936" s="487" t="s">
        <v>2204</v>
      </c>
      <c r="B936" s="446" t="s">
        <v>1477</v>
      </c>
      <c r="C936" s="447"/>
      <c r="D936" s="449"/>
      <c r="E936" s="449"/>
      <c r="F936" s="588" t="e">
        <f t="shared" si="597"/>
        <v>#DIV/0!</v>
      </c>
      <c r="G936" s="450"/>
      <c r="H936" s="450"/>
      <c r="I936" s="480" t="e">
        <f t="shared" si="599"/>
        <v>#DIV/0!</v>
      </c>
      <c r="J936" s="581"/>
      <c r="K936" s="581"/>
      <c r="L936" s="449"/>
      <c r="M936" s="449"/>
      <c r="N936" s="481"/>
      <c r="O936" s="481"/>
      <c r="P936" s="481"/>
      <c r="Q936" s="481"/>
      <c r="R936" s="481"/>
      <c r="S936" s="481"/>
      <c r="T936" s="481"/>
      <c r="U936" s="481"/>
      <c r="V936" s="481"/>
      <c r="W936" s="481"/>
      <c r="X936" s="482"/>
      <c r="Y936" s="483"/>
      <c r="Z936" s="483"/>
      <c r="AA936" s="483"/>
      <c r="AB936" s="483"/>
      <c r="AC936" s="483"/>
      <c r="AD936" s="483"/>
      <c r="AE936" s="483"/>
      <c r="AF936" s="483"/>
      <c r="AG936" s="484"/>
      <c r="AH936" s="436">
        <f t="shared" si="607"/>
        <v>0</v>
      </c>
      <c r="AJ936" s="451"/>
      <c r="AK936" s="578" t="str">
        <f t="shared" si="576"/>
        <v/>
      </c>
      <c r="AL936" s="435" t="str">
        <f t="shared" si="577"/>
        <v/>
      </c>
      <c r="AM936" s="463">
        <f t="shared" si="578"/>
        <v>0</v>
      </c>
      <c r="AN936" s="463" t="str">
        <f t="shared" si="608"/>
        <v/>
      </c>
      <c r="AO936" s="478" t="str">
        <f t="shared" si="609"/>
        <v/>
      </c>
      <c r="AP936" s="478" t="str">
        <f t="shared" si="610"/>
        <v/>
      </c>
      <c r="AQ936" s="478" t="str">
        <f t="shared" si="611"/>
        <v/>
      </c>
    </row>
    <row r="937" spans="1:43" s="512" customFormat="1" ht="41.25" customHeight="1">
      <c r="A937" s="525" t="s">
        <v>2205</v>
      </c>
      <c r="B937" s="524" t="s">
        <v>759</v>
      </c>
      <c r="C937" s="447"/>
      <c r="D937" s="594">
        <f>SUM(D938:D942)</f>
        <v>0</v>
      </c>
      <c r="E937" s="594">
        <f>SUM(E938:E942)</f>
        <v>0</v>
      </c>
      <c r="F937" s="590" t="e">
        <f t="shared" si="597"/>
        <v>#DIV/0!</v>
      </c>
      <c r="G937" s="595">
        <f t="shared" ref="G937:H937" si="612">SUM(G938:G942)</f>
        <v>0</v>
      </c>
      <c r="H937" s="595">
        <f t="shared" si="612"/>
        <v>0</v>
      </c>
      <c r="I937" s="489" t="e">
        <f t="shared" si="599"/>
        <v>#DIV/0!</v>
      </c>
      <c r="J937" s="774"/>
      <c r="K937" s="774"/>
      <c r="L937" s="513">
        <f t="shared" ref="L937:M937" si="613">SUM(L938:L942)</f>
        <v>0</v>
      </c>
      <c r="M937" s="513">
        <f t="shared" si="613"/>
        <v>0</v>
      </c>
      <c r="N937" s="490"/>
      <c r="O937" s="490"/>
      <c r="P937" s="490"/>
      <c r="Q937" s="490"/>
      <c r="R937" s="490"/>
      <c r="S937" s="490"/>
      <c r="T937" s="490"/>
      <c r="U937" s="490"/>
      <c r="V937" s="490"/>
      <c r="W937" s="490"/>
      <c r="X937" s="491"/>
      <c r="Y937" s="492"/>
      <c r="Z937" s="492"/>
      <c r="AA937" s="492"/>
      <c r="AB937" s="492"/>
      <c r="AC937" s="492"/>
      <c r="AD937" s="492"/>
      <c r="AE937" s="492"/>
      <c r="AF937" s="492"/>
      <c r="AG937" s="493"/>
      <c r="AH937" s="520">
        <f>SUM(AH938:AH942)</f>
        <v>0</v>
      </c>
      <c r="AJ937" s="451"/>
      <c r="AK937" s="578" t="str">
        <f t="shared" si="576"/>
        <v/>
      </c>
      <c r="AL937" s="435" t="str">
        <f t="shared" si="577"/>
        <v/>
      </c>
      <c r="AM937" s="463">
        <f t="shared" si="578"/>
        <v>0</v>
      </c>
      <c r="AN937" s="463" t="str">
        <f t="shared" si="608"/>
        <v/>
      </c>
      <c r="AO937" s="478" t="str">
        <f t="shared" si="609"/>
        <v/>
      </c>
      <c r="AP937" s="478" t="str">
        <f t="shared" si="610"/>
        <v/>
      </c>
      <c r="AQ937" s="478" t="str">
        <f t="shared" si="611"/>
        <v/>
      </c>
    </row>
    <row r="938" spans="1:43" s="512" customFormat="1" ht="41.25" customHeight="1">
      <c r="A938" s="487" t="s">
        <v>2328</v>
      </c>
      <c r="B938" s="457"/>
      <c r="C938" s="447"/>
      <c r="D938" s="449"/>
      <c r="E938" s="449"/>
      <c r="F938" s="588"/>
      <c r="G938" s="450"/>
      <c r="H938" s="450"/>
      <c r="I938" s="480"/>
      <c r="J938" s="581"/>
      <c r="K938" s="581"/>
      <c r="L938" s="449"/>
      <c r="M938" s="449"/>
      <c r="N938" s="481"/>
      <c r="O938" s="481"/>
      <c r="P938" s="481"/>
      <c r="Q938" s="481"/>
      <c r="R938" s="481"/>
      <c r="S938" s="481"/>
      <c r="T938" s="481"/>
      <c r="U938" s="481"/>
      <c r="V938" s="481"/>
      <c r="W938" s="481"/>
      <c r="X938" s="482"/>
      <c r="Y938" s="483"/>
      <c r="Z938" s="483"/>
      <c r="AA938" s="483"/>
      <c r="AB938" s="483"/>
      <c r="AC938" s="483"/>
      <c r="AD938" s="483"/>
      <c r="AE938" s="483"/>
      <c r="AF938" s="483"/>
      <c r="AG938" s="484"/>
      <c r="AH938" s="436">
        <f t="shared" ref="AH938:AH942" si="614">(L938*M938)/100000</f>
        <v>0</v>
      </c>
      <c r="AJ938" s="451"/>
      <c r="AK938" s="578" t="str">
        <f t="shared" si="576"/>
        <v/>
      </c>
      <c r="AL938" s="435" t="str">
        <f t="shared" si="577"/>
        <v/>
      </c>
      <c r="AM938" s="463">
        <f t="shared" si="578"/>
        <v>0</v>
      </c>
      <c r="AN938" s="463" t="str">
        <f t="shared" si="608"/>
        <v/>
      </c>
      <c r="AO938" s="478" t="str">
        <f t="shared" si="609"/>
        <v/>
      </c>
      <c r="AP938" s="478" t="str">
        <f t="shared" si="610"/>
        <v/>
      </c>
      <c r="AQ938" s="478" t="str">
        <f t="shared" si="611"/>
        <v/>
      </c>
    </row>
    <row r="939" spans="1:43" s="512" customFormat="1" ht="41.25" customHeight="1">
      <c r="A939" s="487" t="s">
        <v>2329</v>
      </c>
      <c r="B939" s="457"/>
      <c r="C939" s="447"/>
      <c r="D939" s="449"/>
      <c r="E939" s="449"/>
      <c r="F939" s="588"/>
      <c r="G939" s="450"/>
      <c r="H939" s="450"/>
      <c r="I939" s="480"/>
      <c r="J939" s="581"/>
      <c r="K939" s="581"/>
      <c r="L939" s="449"/>
      <c r="M939" s="449"/>
      <c r="N939" s="481"/>
      <c r="O939" s="481"/>
      <c r="P939" s="481"/>
      <c r="Q939" s="481"/>
      <c r="R939" s="481"/>
      <c r="S939" s="481"/>
      <c r="T939" s="481"/>
      <c r="U939" s="481"/>
      <c r="V939" s="481"/>
      <c r="W939" s="481"/>
      <c r="X939" s="482"/>
      <c r="Y939" s="483"/>
      <c r="Z939" s="483"/>
      <c r="AA939" s="483"/>
      <c r="AB939" s="483"/>
      <c r="AC939" s="483"/>
      <c r="AD939" s="483"/>
      <c r="AE939" s="483"/>
      <c r="AF939" s="483"/>
      <c r="AG939" s="484"/>
      <c r="AH939" s="436">
        <f t="shared" si="614"/>
        <v>0</v>
      </c>
      <c r="AJ939" s="451"/>
      <c r="AK939" s="578"/>
      <c r="AL939" s="435"/>
      <c r="AM939" s="463"/>
      <c r="AN939" s="463"/>
      <c r="AO939" s="478"/>
      <c r="AP939" s="478"/>
      <c r="AQ939" s="478"/>
    </row>
    <row r="940" spans="1:43" s="512" customFormat="1" ht="41.25" customHeight="1">
      <c r="A940" s="487" t="s">
        <v>2997</v>
      </c>
      <c r="B940" s="457"/>
      <c r="C940" s="447"/>
      <c r="D940" s="449"/>
      <c r="E940" s="449"/>
      <c r="F940" s="588"/>
      <c r="G940" s="450"/>
      <c r="H940" s="450"/>
      <c r="I940" s="480"/>
      <c r="J940" s="581"/>
      <c r="K940" s="581"/>
      <c r="L940" s="449"/>
      <c r="M940" s="449"/>
      <c r="N940" s="481"/>
      <c r="O940" s="481"/>
      <c r="P940" s="481"/>
      <c r="Q940" s="481"/>
      <c r="R940" s="481"/>
      <c r="S940" s="481"/>
      <c r="T940" s="481"/>
      <c r="U940" s="481"/>
      <c r="V940" s="481"/>
      <c r="W940" s="481"/>
      <c r="X940" s="482"/>
      <c r="Y940" s="483"/>
      <c r="Z940" s="483"/>
      <c r="AA940" s="483"/>
      <c r="AB940" s="483"/>
      <c r="AC940" s="483"/>
      <c r="AD940" s="483"/>
      <c r="AE940" s="483"/>
      <c r="AF940" s="483"/>
      <c r="AG940" s="484"/>
      <c r="AH940" s="436">
        <f t="shared" si="614"/>
        <v>0</v>
      </c>
      <c r="AJ940" s="451"/>
      <c r="AK940" s="578"/>
      <c r="AL940" s="435"/>
      <c r="AM940" s="463"/>
      <c r="AN940" s="463"/>
      <c r="AO940" s="478"/>
      <c r="AP940" s="478"/>
      <c r="AQ940" s="478"/>
    </row>
    <row r="941" spans="1:43" s="512" customFormat="1" ht="41.25" customHeight="1">
      <c r="A941" s="487" t="s">
        <v>2998</v>
      </c>
      <c r="B941" s="457"/>
      <c r="C941" s="447"/>
      <c r="D941" s="449"/>
      <c r="E941" s="449"/>
      <c r="F941" s="588"/>
      <c r="G941" s="450"/>
      <c r="H941" s="450"/>
      <c r="I941" s="480"/>
      <c r="J941" s="581"/>
      <c r="K941" s="581"/>
      <c r="L941" s="449"/>
      <c r="M941" s="449"/>
      <c r="N941" s="481"/>
      <c r="O941" s="481"/>
      <c r="P941" s="481"/>
      <c r="Q941" s="481"/>
      <c r="R941" s="481"/>
      <c r="S941" s="481"/>
      <c r="T941" s="481"/>
      <c r="U941" s="481"/>
      <c r="V941" s="481"/>
      <c r="W941" s="481"/>
      <c r="X941" s="482"/>
      <c r="Y941" s="483"/>
      <c r="Z941" s="483"/>
      <c r="AA941" s="483"/>
      <c r="AB941" s="483"/>
      <c r="AC941" s="483"/>
      <c r="AD941" s="483"/>
      <c r="AE941" s="483"/>
      <c r="AF941" s="483"/>
      <c r="AG941" s="484"/>
      <c r="AH941" s="436">
        <f t="shared" si="614"/>
        <v>0</v>
      </c>
      <c r="AJ941" s="451"/>
      <c r="AK941" s="578"/>
      <c r="AL941" s="435"/>
      <c r="AM941" s="463"/>
      <c r="AN941" s="463"/>
      <c r="AO941" s="478"/>
      <c r="AP941" s="478"/>
      <c r="AQ941" s="478"/>
    </row>
    <row r="942" spans="1:43" s="512" customFormat="1" ht="41.25" customHeight="1">
      <c r="A942" s="487" t="s">
        <v>2999</v>
      </c>
      <c r="B942" s="457"/>
      <c r="C942" s="447"/>
      <c r="D942" s="449"/>
      <c r="E942" s="449"/>
      <c r="F942" s="588"/>
      <c r="G942" s="450"/>
      <c r="H942" s="450"/>
      <c r="I942" s="480"/>
      <c r="J942" s="581"/>
      <c r="K942" s="581"/>
      <c r="L942" s="449"/>
      <c r="M942" s="449"/>
      <c r="N942" s="481"/>
      <c r="O942" s="481"/>
      <c r="P942" s="481"/>
      <c r="Q942" s="481"/>
      <c r="R942" s="481"/>
      <c r="S942" s="481"/>
      <c r="T942" s="481"/>
      <c r="U942" s="481"/>
      <c r="V942" s="481"/>
      <c r="W942" s="481"/>
      <c r="X942" s="482"/>
      <c r="Y942" s="483"/>
      <c r="Z942" s="483"/>
      <c r="AA942" s="483"/>
      <c r="AB942" s="483"/>
      <c r="AC942" s="483"/>
      <c r="AD942" s="483"/>
      <c r="AE942" s="483"/>
      <c r="AF942" s="483"/>
      <c r="AG942" s="484"/>
      <c r="AH942" s="436">
        <f t="shared" si="614"/>
        <v>0</v>
      </c>
      <c r="AJ942" s="451"/>
      <c r="AK942" s="578" t="str">
        <f t="shared" si="576"/>
        <v/>
      </c>
      <c r="AL942" s="435" t="str">
        <f t="shared" si="577"/>
        <v/>
      </c>
      <c r="AM942" s="463">
        <f t="shared" si="578"/>
        <v>0</v>
      </c>
      <c r="AN942" s="463" t="str">
        <f t="shared" si="608"/>
        <v/>
      </c>
      <c r="AO942" s="478" t="str">
        <f t="shared" si="609"/>
        <v/>
      </c>
      <c r="AP942" s="478" t="str">
        <f t="shared" si="610"/>
        <v/>
      </c>
      <c r="AQ942" s="478" t="str">
        <f t="shared" si="611"/>
        <v/>
      </c>
    </row>
    <row r="943" spans="1:43" ht="41.25" customHeight="1">
      <c r="A943" s="530" t="s">
        <v>880</v>
      </c>
      <c r="B943" s="531" t="s">
        <v>881</v>
      </c>
      <c r="C943" s="448"/>
      <c r="D943" s="587">
        <f>D944+D999</f>
        <v>0</v>
      </c>
      <c r="E943" s="587">
        <f>E944+E999</f>
        <v>0</v>
      </c>
      <c r="F943" s="588" t="e">
        <f t="shared" si="597"/>
        <v>#DIV/0!</v>
      </c>
      <c r="G943" s="589">
        <f t="shared" ref="G943:H943" si="615">G944+G999</f>
        <v>0</v>
      </c>
      <c r="H943" s="589">
        <f t="shared" si="615"/>
        <v>0</v>
      </c>
      <c r="I943" s="480" t="e">
        <f t="shared" si="599"/>
        <v>#DIV/0!</v>
      </c>
      <c r="J943" s="774"/>
      <c r="K943" s="774"/>
      <c r="L943" s="479">
        <f t="shared" ref="L943:M943" si="616">L944+L999</f>
        <v>0</v>
      </c>
      <c r="M943" s="479">
        <f t="shared" si="616"/>
        <v>0</v>
      </c>
      <c r="N943" s="481"/>
      <c r="O943" s="481"/>
      <c r="P943" s="481"/>
      <c r="Q943" s="481"/>
      <c r="R943" s="481"/>
      <c r="S943" s="481"/>
      <c r="T943" s="481"/>
      <c r="U943" s="481"/>
      <c r="V943" s="481"/>
      <c r="W943" s="481"/>
      <c r="X943" s="482"/>
      <c r="Y943" s="483"/>
      <c r="Z943" s="483"/>
      <c r="AA943" s="483"/>
      <c r="AB943" s="483"/>
      <c r="AC943" s="483"/>
      <c r="AD943" s="483"/>
      <c r="AE943" s="483"/>
      <c r="AF943" s="483"/>
      <c r="AG943" s="484"/>
      <c r="AH943" s="519">
        <f>AH944+AH999</f>
        <v>0</v>
      </c>
      <c r="AJ943" s="782" t="s">
        <v>2043</v>
      </c>
      <c r="AK943" s="578" t="str">
        <f t="shared" si="576"/>
        <v/>
      </c>
      <c r="AL943" s="435" t="str">
        <f t="shared" si="577"/>
        <v/>
      </c>
      <c r="AM943" s="463">
        <f t="shared" si="578"/>
        <v>0</v>
      </c>
      <c r="AN943" s="463" t="str">
        <f t="shared" si="608"/>
        <v/>
      </c>
      <c r="AO943" s="478" t="str">
        <f t="shared" si="609"/>
        <v/>
      </c>
      <c r="AP943" s="478" t="str">
        <f t="shared" si="610"/>
        <v/>
      </c>
      <c r="AQ943" s="478" t="str">
        <f t="shared" si="611"/>
        <v/>
      </c>
    </row>
    <row r="944" spans="1:43" ht="41.25" customHeight="1">
      <c r="A944" s="525" t="s">
        <v>882</v>
      </c>
      <c r="B944" s="524" t="s">
        <v>883</v>
      </c>
      <c r="C944" s="447"/>
      <c r="D944" s="587">
        <f>D945+D959+D970+D993+D996+D982+D997+D998+D987</f>
        <v>0</v>
      </c>
      <c r="E944" s="587">
        <f>E945+E959+E970+E993+E996+E982+E997+E998+E987</f>
        <v>0</v>
      </c>
      <c r="F944" s="588" t="e">
        <f t="shared" si="597"/>
        <v>#DIV/0!</v>
      </c>
      <c r="G944" s="589">
        <f t="shared" ref="G944:H944" si="617">G945+G959+G970+G993+G996+G982+G997+G998+G987</f>
        <v>0</v>
      </c>
      <c r="H944" s="589">
        <f t="shared" si="617"/>
        <v>0</v>
      </c>
      <c r="I944" s="480" t="e">
        <f t="shared" si="599"/>
        <v>#DIV/0!</v>
      </c>
      <c r="J944" s="774"/>
      <c r="K944" s="774"/>
      <c r="L944" s="479">
        <f t="shared" ref="L944:M944" si="618">L945+L959+L970+L993+L996+L982+L997+L998+L987</f>
        <v>0</v>
      </c>
      <c r="M944" s="479">
        <f t="shared" si="618"/>
        <v>0</v>
      </c>
      <c r="N944" s="481"/>
      <c r="O944" s="481"/>
      <c r="P944" s="481"/>
      <c r="Q944" s="481"/>
      <c r="R944" s="481"/>
      <c r="S944" s="481"/>
      <c r="T944" s="481"/>
      <c r="U944" s="481"/>
      <c r="V944" s="481"/>
      <c r="W944" s="481"/>
      <c r="X944" s="482"/>
      <c r="Y944" s="483"/>
      <c r="Z944" s="483"/>
      <c r="AA944" s="483"/>
      <c r="AB944" s="483"/>
      <c r="AC944" s="483"/>
      <c r="AD944" s="483"/>
      <c r="AE944" s="483"/>
      <c r="AF944" s="483"/>
      <c r="AG944" s="484"/>
      <c r="AH944" s="519">
        <f>AH945+AH959+AH970+AH993+AH996+AH982+AH997+AH998+AH987</f>
        <v>0</v>
      </c>
      <c r="AJ944" s="436"/>
      <c r="AK944" s="578" t="str">
        <f t="shared" si="576"/>
        <v/>
      </c>
      <c r="AL944" s="435" t="str">
        <f t="shared" si="577"/>
        <v/>
      </c>
      <c r="AM944" s="463">
        <f t="shared" si="578"/>
        <v>0</v>
      </c>
      <c r="AN944" s="463" t="str">
        <f t="shared" si="608"/>
        <v/>
      </c>
      <c r="AO944" s="478" t="str">
        <f t="shared" si="609"/>
        <v/>
      </c>
      <c r="AP944" s="478" t="str">
        <f t="shared" si="610"/>
        <v/>
      </c>
      <c r="AQ944" s="478" t="str">
        <f t="shared" si="611"/>
        <v/>
      </c>
    </row>
    <row r="945" spans="1:43" ht="41.25" customHeight="1">
      <c r="A945" s="525" t="s">
        <v>884</v>
      </c>
      <c r="B945" s="531" t="s">
        <v>885</v>
      </c>
      <c r="C945" s="448"/>
      <c r="D945" s="587">
        <f>SUM(D946:D948)</f>
        <v>0</v>
      </c>
      <c r="E945" s="587">
        <f>SUM(E946:E948)</f>
        <v>0</v>
      </c>
      <c r="F945" s="588" t="e">
        <f t="shared" si="597"/>
        <v>#DIV/0!</v>
      </c>
      <c r="G945" s="589">
        <f t="shared" ref="G945:H945" si="619">SUM(G946:G948)</f>
        <v>0</v>
      </c>
      <c r="H945" s="589">
        <f t="shared" si="619"/>
        <v>0</v>
      </c>
      <c r="I945" s="480" t="e">
        <f t="shared" si="599"/>
        <v>#DIV/0!</v>
      </c>
      <c r="J945" s="774"/>
      <c r="K945" s="774"/>
      <c r="L945" s="479">
        <f t="shared" ref="L945:M945" si="620">SUM(L946:L948)</f>
        <v>0</v>
      </c>
      <c r="M945" s="479">
        <f t="shared" si="620"/>
        <v>0</v>
      </c>
      <c r="N945" s="481"/>
      <c r="O945" s="481"/>
      <c r="P945" s="481"/>
      <c r="Q945" s="481"/>
      <c r="R945" s="481"/>
      <c r="S945" s="481"/>
      <c r="T945" s="481"/>
      <c r="U945" s="481"/>
      <c r="V945" s="481"/>
      <c r="W945" s="481"/>
      <c r="X945" s="482"/>
      <c r="Y945" s="483"/>
      <c r="Z945" s="483"/>
      <c r="AA945" s="483"/>
      <c r="AB945" s="483"/>
      <c r="AC945" s="483"/>
      <c r="AD945" s="483"/>
      <c r="AE945" s="483"/>
      <c r="AF945" s="483"/>
      <c r="AG945" s="484"/>
      <c r="AH945" s="519">
        <f>SUM(AH946:AH948)</f>
        <v>0</v>
      </c>
      <c r="AJ945" s="436"/>
      <c r="AK945" s="578" t="str">
        <f t="shared" si="576"/>
        <v/>
      </c>
      <c r="AL945" s="435" t="str">
        <f t="shared" si="577"/>
        <v/>
      </c>
      <c r="AM945" s="463">
        <f t="shared" si="578"/>
        <v>0</v>
      </c>
      <c r="AN945" s="463" t="str">
        <f t="shared" si="608"/>
        <v/>
      </c>
      <c r="AO945" s="478" t="str">
        <f t="shared" si="609"/>
        <v/>
      </c>
      <c r="AP945" s="478" t="str">
        <f t="shared" si="610"/>
        <v/>
      </c>
      <c r="AQ945" s="478" t="str">
        <f t="shared" si="611"/>
        <v/>
      </c>
    </row>
    <row r="946" spans="1:43" ht="41.25" customHeight="1">
      <c r="A946" s="487" t="s">
        <v>1808</v>
      </c>
      <c r="B946" s="500" t="s">
        <v>1592</v>
      </c>
      <c r="C946" s="503"/>
      <c r="D946" s="437"/>
      <c r="E946" s="437"/>
      <c r="F946" s="588" t="e">
        <f t="shared" si="597"/>
        <v>#DIV/0!</v>
      </c>
      <c r="G946" s="438"/>
      <c r="H946" s="438"/>
      <c r="I946" s="480" t="e">
        <f t="shared" si="599"/>
        <v>#DIV/0!</v>
      </c>
      <c r="J946" s="581"/>
      <c r="K946" s="581"/>
      <c r="L946" s="437"/>
      <c r="M946" s="437"/>
      <c r="N946" s="481"/>
      <c r="O946" s="481"/>
      <c r="P946" s="481"/>
      <c r="Q946" s="481"/>
      <c r="R946" s="481"/>
      <c r="S946" s="481"/>
      <c r="T946" s="481"/>
      <c r="U946" s="481"/>
      <c r="V946" s="481"/>
      <c r="W946" s="481"/>
      <c r="X946" s="482"/>
      <c r="Y946" s="483"/>
      <c r="Z946" s="483"/>
      <c r="AA946" s="483"/>
      <c r="AB946" s="483"/>
      <c r="AC946" s="483"/>
      <c r="AD946" s="483"/>
      <c r="AE946" s="483"/>
      <c r="AF946" s="483"/>
      <c r="AG946" s="484"/>
      <c r="AH946" s="436">
        <f t="shared" ref="AH946:AH947" si="621">(L946*M946)/100000</f>
        <v>0</v>
      </c>
      <c r="AJ946" s="436"/>
      <c r="AK946" s="578" t="str">
        <f t="shared" si="576"/>
        <v/>
      </c>
      <c r="AL946" s="435" t="str">
        <f t="shared" si="577"/>
        <v/>
      </c>
      <c r="AM946" s="463">
        <f t="shared" si="578"/>
        <v>0</v>
      </c>
      <c r="AN946" s="463" t="str">
        <f t="shared" si="608"/>
        <v/>
      </c>
      <c r="AO946" s="478" t="str">
        <f t="shared" si="609"/>
        <v/>
      </c>
      <c r="AP946" s="478" t="str">
        <f t="shared" si="610"/>
        <v/>
      </c>
      <c r="AQ946" s="478" t="str">
        <f t="shared" si="611"/>
        <v/>
      </c>
    </row>
    <row r="947" spans="1:43" ht="41.25" customHeight="1">
      <c r="A947" s="487" t="s">
        <v>1809</v>
      </c>
      <c r="B947" s="500" t="s">
        <v>1593</v>
      </c>
      <c r="C947" s="503"/>
      <c r="D947" s="437"/>
      <c r="E947" s="437"/>
      <c r="F947" s="588" t="e">
        <f t="shared" si="597"/>
        <v>#DIV/0!</v>
      </c>
      <c r="G947" s="438"/>
      <c r="H947" s="438"/>
      <c r="I947" s="480" t="e">
        <f t="shared" si="599"/>
        <v>#DIV/0!</v>
      </c>
      <c r="J947" s="581"/>
      <c r="K947" s="581"/>
      <c r="L947" s="437"/>
      <c r="M947" s="437"/>
      <c r="N947" s="481"/>
      <c r="O947" s="481"/>
      <c r="P947" s="481"/>
      <c r="Q947" s="481"/>
      <c r="R947" s="481"/>
      <c r="S947" s="481"/>
      <c r="T947" s="481"/>
      <c r="U947" s="481"/>
      <c r="V947" s="481"/>
      <c r="W947" s="481"/>
      <c r="X947" s="482"/>
      <c r="Y947" s="483"/>
      <c r="Z947" s="483"/>
      <c r="AA947" s="483"/>
      <c r="AB947" s="483"/>
      <c r="AC947" s="483"/>
      <c r="AD947" s="483"/>
      <c r="AE947" s="483"/>
      <c r="AF947" s="483"/>
      <c r="AG947" s="484"/>
      <c r="AH947" s="436">
        <f t="shared" si="621"/>
        <v>0</v>
      </c>
      <c r="AJ947" s="436"/>
      <c r="AK947" s="578" t="str">
        <f t="shared" si="576"/>
        <v/>
      </c>
      <c r="AL947" s="435" t="str">
        <f t="shared" si="577"/>
        <v/>
      </c>
      <c r="AM947" s="463">
        <f t="shared" si="578"/>
        <v>0</v>
      </c>
      <c r="AN947" s="463" t="str">
        <f t="shared" si="608"/>
        <v/>
      </c>
      <c r="AO947" s="478" t="str">
        <f t="shared" si="609"/>
        <v/>
      </c>
      <c r="AP947" s="478" t="str">
        <f t="shared" si="610"/>
        <v/>
      </c>
      <c r="AQ947" s="478" t="str">
        <f t="shared" si="611"/>
        <v/>
      </c>
    </row>
    <row r="948" spans="1:43" ht="41.25" customHeight="1">
      <c r="A948" s="525" t="s">
        <v>1810</v>
      </c>
      <c r="B948" s="529" t="s">
        <v>1594</v>
      </c>
      <c r="C948" s="560"/>
      <c r="D948" s="587">
        <f>SUM(D949:D958)</f>
        <v>0</v>
      </c>
      <c r="E948" s="587">
        <f t="shared" ref="E948:AH948" si="622">SUM(E949:E958)</f>
        <v>0</v>
      </c>
      <c r="F948" s="588">
        <f t="shared" si="622"/>
        <v>0</v>
      </c>
      <c r="G948" s="589">
        <f t="shared" si="622"/>
        <v>0</v>
      </c>
      <c r="H948" s="589">
        <f t="shared" si="622"/>
        <v>0</v>
      </c>
      <c r="I948" s="480">
        <f t="shared" si="622"/>
        <v>0</v>
      </c>
      <c r="J948" s="774"/>
      <c r="K948" s="774"/>
      <c r="L948" s="479">
        <f t="shared" si="622"/>
        <v>0</v>
      </c>
      <c r="M948" s="479">
        <f t="shared" si="622"/>
        <v>0</v>
      </c>
      <c r="N948" s="481">
        <f t="shared" si="622"/>
        <v>0</v>
      </c>
      <c r="O948" s="481">
        <f t="shared" si="622"/>
        <v>0</v>
      </c>
      <c r="P948" s="481">
        <f t="shared" si="622"/>
        <v>0</v>
      </c>
      <c r="Q948" s="481">
        <f t="shared" si="622"/>
        <v>0</v>
      </c>
      <c r="R948" s="481">
        <f t="shared" si="622"/>
        <v>0</v>
      </c>
      <c r="S948" s="481">
        <f t="shared" si="622"/>
        <v>0</v>
      </c>
      <c r="T948" s="481">
        <f t="shared" si="622"/>
        <v>0</v>
      </c>
      <c r="U948" s="481">
        <f t="shared" si="622"/>
        <v>0</v>
      </c>
      <c r="V948" s="481">
        <f t="shared" si="622"/>
        <v>0</v>
      </c>
      <c r="W948" s="481">
        <f t="shared" si="622"/>
        <v>0</v>
      </c>
      <c r="X948" s="482">
        <f t="shared" si="622"/>
        <v>0</v>
      </c>
      <c r="Y948" s="483">
        <f t="shared" si="622"/>
        <v>0</v>
      </c>
      <c r="Z948" s="483">
        <f t="shared" si="622"/>
        <v>0</v>
      </c>
      <c r="AA948" s="483">
        <f t="shared" si="622"/>
        <v>0</v>
      </c>
      <c r="AB948" s="483">
        <f t="shared" si="622"/>
        <v>0</v>
      </c>
      <c r="AC948" s="483">
        <f t="shared" si="622"/>
        <v>0</v>
      </c>
      <c r="AD948" s="483">
        <f t="shared" si="622"/>
        <v>0</v>
      </c>
      <c r="AE948" s="483">
        <f t="shared" si="622"/>
        <v>0</v>
      </c>
      <c r="AF948" s="483">
        <f t="shared" si="622"/>
        <v>0</v>
      </c>
      <c r="AG948" s="484">
        <f t="shared" si="622"/>
        <v>0</v>
      </c>
      <c r="AH948" s="519">
        <f t="shared" si="622"/>
        <v>0</v>
      </c>
      <c r="AJ948" s="436"/>
      <c r="AK948" s="578" t="str">
        <f t="shared" si="576"/>
        <v/>
      </c>
      <c r="AL948" s="435" t="str">
        <f t="shared" si="577"/>
        <v/>
      </c>
      <c r="AM948" s="463">
        <f t="shared" si="578"/>
        <v>0</v>
      </c>
      <c r="AN948" s="463" t="str">
        <f t="shared" si="608"/>
        <v/>
      </c>
      <c r="AO948" s="478" t="str">
        <f t="shared" si="609"/>
        <v/>
      </c>
      <c r="AP948" s="478" t="str">
        <f t="shared" si="610"/>
        <v/>
      </c>
      <c r="AQ948" s="478" t="str">
        <f t="shared" si="611"/>
        <v/>
      </c>
    </row>
    <row r="949" spans="1:43" ht="41.25" customHeight="1">
      <c r="A949" s="487" t="s">
        <v>2455</v>
      </c>
      <c r="B949" s="460"/>
      <c r="C949" s="503"/>
      <c r="D949" s="437"/>
      <c r="E949" s="437"/>
      <c r="F949" s="588"/>
      <c r="G949" s="438"/>
      <c r="H949" s="438"/>
      <c r="I949" s="480"/>
      <c r="J949" s="581"/>
      <c r="K949" s="581"/>
      <c r="L949" s="437"/>
      <c r="M949" s="437"/>
      <c r="N949" s="481"/>
      <c r="O949" s="481"/>
      <c r="P949" s="481"/>
      <c r="Q949" s="481"/>
      <c r="R949" s="481"/>
      <c r="S949" s="481"/>
      <c r="T949" s="481"/>
      <c r="U949" s="481"/>
      <c r="V949" s="481"/>
      <c r="W949" s="481"/>
      <c r="X949" s="482"/>
      <c r="Y949" s="483"/>
      <c r="Z949" s="483"/>
      <c r="AA949" s="483"/>
      <c r="AB949" s="483"/>
      <c r="AC949" s="483"/>
      <c r="AD949" s="483"/>
      <c r="AE949" s="483"/>
      <c r="AF949" s="483"/>
      <c r="AG949" s="484"/>
      <c r="AH949" s="436">
        <f t="shared" ref="AH949:AH958" si="623">(L949*M949)/100000</f>
        <v>0</v>
      </c>
      <c r="AJ949" s="436"/>
      <c r="AK949" s="578"/>
      <c r="AL949" s="435"/>
      <c r="AN949" s="463" t="str">
        <f t="shared" si="608"/>
        <v/>
      </c>
      <c r="AO949" s="478" t="str">
        <f t="shared" si="609"/>
        <v/>
      </c>
      <c r="AP949" s="478" t="str">
        <f t="shared" si="610"/>
        <v/>
      </c>
      <c r="AQ949" s="478" t="str">
        <f t="shared" si="611"/>
        <v/>
      </c>
    </row>
    <row r="950" spans="1:43" ht="41.25" customHeight="1">
      <c r="A950" s="487" t="s">
        <v>2456</v>
      </c>
      <c r="B950" s="460"/>
      <c r="C950" s="503"/>
      <c r="D950" s="437"/>
      <c r="E950" s="437"/>
      <c r="F950" s="588"/>
      <c r="G950" s="438"/>
      <c r="H950" s="438"/>
      <c r="I950" s="480"/>
      <c r="J950" s="581"/>
      <c r="K950" s="581"/>
      <c r="L950" s="437"/>
      <c r="M950" s="437"/>
      <c r="N950" s="481"/>
      <c r="O950" s="481"/>
      <c r="P950" s="481"/>
      <c r="Q950" s="481"/>
      <c r="R950" s="481"/>
      <c r="S950" s="481"/>
      <c r="T950" s="481"/>
      <c r="U950" s="481"/>
      <c r="V950" s="481"/>
      <c r="W950" s="481"/>
      <c r="X950" s="482"/>
      <c r="Y950" s="483"/>
      <c r="Z950" s="483"/>
      <c r="AA950" s="483"/>
      <c r="AB950" s="483"/>
      <c r="AC950" s="483"/>
      <c r="AD950" s="483"/>
      <c r="AE950" s="483"/>
      <c r="AF950" s="483"/>
      <c r="AG950" s="484"/>
      <c r="AH950" s="436">
        <f t="shared" si="623"/>
        <v>0</v>
      </c>
      <c r="AJ950" s="436"/>
      <c r="AK950" s="578"/>
      <c r="AL950" s="435"/>
    </row>
    <row r="951" spans="1:43" ht="41.25" customHeight="1">
      <c r="A951" s="487" t="s">
        <v>2457</v>
      </c>
      <c r="B951" s="460"/>
      <c r="C951" s="503"/>
      <c r="D951" s="437"/>
      <c r="E951" s="437"/>
      <c r="F951" s="588"/>
      <c r="G951" s="438"/>
      <c r="H951" s="438"/>
      <c r="I951" s="480"/>
      <c r="J951" s="581"/>
      <c r="K951" s="581"/>
      <c r="L951" s="437"/>
      <c r="M951" s="437"/>
      <c r="N951" s="481"/>
      <c r="O951" s="481"/>
      <c r="P951" s="481"/>
      <c r="Q951" s="481"/>
      <c r="R951" s="481"/>
      <c r="S951" s="481"/>
      <c r="T951" s="481"/>
      <c r="U951" s="481"/>
      <c r="V951" s="481"/>
      <c r="W951" s="481"/>
      <c r="X951" s="482"/>
      <c r="Y951" s="483"/>
      <c r="Z951" s="483"/>
      <c r="AA951" s="483"/>
      <c r="AB951" s="483"/>
      <c r="AC951" s="483"/>
      <c r="AD951" s="483"/>
      <c r="AE951" s="483"/>
      <c r="AF951" s="483"/>
      <c r="AG951" s="484"/>
      <c r="AH951" s="436">
        <f t="shared" si="623"/>
        <v>0</v>
      </c>
      <c r="AJ951" s="436"/>
      <c r="AK951" s="578"/>
      <c r="AL951" s="435"/>
    </row>
    <row r="952" spans="1:43" ht="41.25" customHeight="1">
      <c r="A952" s="487" t="s">
        <v>3000</v>
      </c>
      <c r="B952" s="460"/>
      <c r="C952" s="503"/>
      <c r="D952" s="437"/>
      <c r="E952" s="437"/>
      <c r="F952" s="588"/>
      <c r="G952" s="438"/>
      <c r="H952" s="438"/>
      <c r="I952" s="480"/>
      <c r="J952" s="581"/>
      <c r="K952" s="581"/>
      <c r="L952" s="437"/>
      <c r="M952" s="437"/>
      <c r="N952" s="481"/>
      <c r="O952" s="481"/>
      <c r="P952" s="481"/>
      <c r="Q952" s="481"/>
      <c r="R952" s="481"/>
      <c r="S952" s="481"/>
      <c r="T952" s="481"/>
      <c r="U952" s="481"/>
      <c r="V952" s="481"/>
      <c r="W952" s="481"/>
      <c r="X952" s="482"/>
      <c r="Y952" s="483"/>
      <c r="Z952" s="483"/>
      <c r="AA952" s="483"/>
      <c r="AB952" s="483"/>
      <c r="AC952" s="483"/>
      <c r="AD952" s="483"/>
      <c r="AE952" s="483"/>
      <c r="AF952" s="483"/>
      <c r="AG952" s="484"/>
      <c r="AH952" s="436">
        <f t="shared" si="623"/>
        <v>0</v>
      </c>
      <c r="AJ952" s="436"/>
      <c r="AK952" s="578"/>
      <c r="AL952" s="435"/>
    </row>
    <row r="953" spans="1:43" ht="41.25" customHeight="1">
      <c r="A953" s="487" t="s">
        <v>3001</v>
      </c>
      <c r="B953" s="460"/>
      <c r="C953" s="503"/>
      <c r="D953" s="437"/>
      <c r="E953" s="437"/>
      <c r="F953" s="588"/>
      <c r="G953" s="438"/>
      <c r="H953" s="438"/>
      <c r="I953" s="480"/>
      <c r="J953" s="581"/>
      <c r="K953" s="581"/>
      <c r="L953" s="437"/>
      <c r="M953" s="437"/>
      <c r="N953" s="481"/>
      <c r="O953" s="481"/>
      <c r="P953" s="481"/>
      <c r="Q953" s="481"/>
      <c r="R953" s="481"/>
      <c r="S953" s="481"/>
      <c r="T953" s="481"/>
      <c r="U953" s="481"/>
      <c r="V953" s="481"/>
      <c r="W953" s="481"/>
      <c r="X953" s="482"/>
      <c r="Y953" s="483"/>
      <c r="Z953" s="483"/>
      <c r="AA953" s="483"/>
      <c r="AB953" s="483"/>
      <c r="AC953" s="483"/>
      <c r="AD953" s="483"/>
      <c r="AE953" s="483"/>
      <c r="AF953" s="483"/>
      <c r="AG953" s="484"/>
      <c r="AH953" s="436">
        <f t="shared" si="623"/>
        <v>0</v>
      </c>
      <c r="AJ953" s="436"/>
      <c r="AK953" s="578"/>
      <c r="AL953" s="435"/>
    </row>
    <row r="954" spans="1:43" ht="41.25" customHeight="1">
      <c r="A954" s="487" t="s">
        <v>3002</v>
      </c>
      <c r="B954" s="460"/>
      <c r="C954" s="503"/>
      <c r="D954" s="437"/>
      <c r="E954" s="437"/>
      <c r="F954" s="588"/>
      <c r="G954" s="438"/>
      <c r="H954" s="438"/>
      <c r="I954" s="480"/>
      <c r="J954" s="581"/>
      <c r="K954" s="581"/>
      <c r="L954" s="437"/>
      <c r="M954" s="437"/>
      <c r="N954" s="481"/>
      <c r="O954" s="481"/>
      <c r="P954" s="481"/>
      <c r="Q954" s="481"/>
      <c r="R954" s="481"/>
      <c r="S954" s="481"/>
      <c r="T954" s="481"/>
      <c r="U954" s="481"/>
      <c r="V954" s="481"/>
      <c r="W954" s="481"/>
      <c r="X954" s="482"/>
      <c r="Y954" s="483"/>
      <c r="Z954" s="483"/>
      <c r="AA954" s="483"/>
      <c r="AB954" s="483"/>
      <c r="AC954" s="483"/>
      <c r="AD954" s="483"/>
      <c r="AE954" s="483"/>
      <c r="AF954" s="483"/>
      <c r="AG954" s="484"/>
      <c r="AH954" s="436">
        <f t="shared" si="623"/>
        <v>0</v>
      </c>
      <c r="AJ954" s="436"/>
      <c r="AK954" s="578"/>
      <c r="AL954" s="435"/>
    </row>
    <row r="955" spans="1:43" ht="41.25" customHeight="1">
      <c r="A955" s="487" t="s">
        <v>3003</v>
      </c>
      <c r="B955" s="460"/>
      <c r="C955" s="503"/>
      <c r="D955" s="437"/>
      <c r="E955" s="437"/>
      <c r="F955" s="588"/>
      <c r="G955" s="438"/>
      <c r="H955" s="438"/>
      <c r="I955" s="480"/>
      <c r="J955" s="581"/>
      <c r="K955" s="581"/>
      <c r="L955" s="437"/>
      <c r="M955" s="437"/>
      <c r="N955" s="481"/>
      <c r="O955" s="481"/>
      <c r="P955" s="481"/>
      <c r="Q955" s="481"/>
      <c r="R955" s="481"/>
      <c r="S955" s="481"/>
      <c r="T955" s="481"/>
      <c r="U955" s="481"/>
      <c r="V955" s="481"/>
      <c r="W955" s="481"/>
      <c r="X955" s="482"/>
      <c r="Y955" s="483"/>
      <c r="Z955" s="483"/>
      <c r="AA955" s="483"/>
      <c r="AB955" s="483"/>
      <c r="AC955" s="483"/>
      <c r="AD955" s="483"/>
      <c r="AE955" s="483"/>
      <c r="AF955" s="483"/>
      <c r="AG955" s="484"/>
      <c r="AH955" s="436">
        <f t="shared" si="623"/>
        <v>0</v>
      </c>
      <c r="AJ955" s="436"/>
      <c r="AK955" s="578"/>
      <c r="AL955" s="435"/>
    </row>
    <row r="956" spans="1:43" ht="41.25" customHeight="1">
      <c r="A956" s="487" t="s">
        <v>3004</v>
      </c>
      <c r="B956" s="460"/>
      <c r="C956" s="503"/>
      <c r="D956" s="437"/>
      <c r="E956" s="437"/>
      <c r="F956" s="588"/>
      <c r="G956" s="438"/>
      <c r="H956" s="438"/>
      <c r="I956" s="480"/>
      <c r="J956" s="581"/>
      <c r="K956" s="581"/>
      <c r="L956" s="437"/>
      <c r="M956" s="437"/>
      <c r="N956" s="481"/>
      <c r="O956" s="481"/>
      <c r="P956" s="481"/>
      <c r="Q956" s="481"/>
      <c r="R956" s="481"/>
      <c r="S956" s="481"/>
      <c r="T956" s="481"/>
      <c r="U956" s="481"/>
      <c r="V956" s="481"/>
      <c r="W956" s="481"/>
      <c r="X956" s="482"/>
      <c r="Y956" s="483"/>
      <c r="Z956" s="483"/>
      <c r="AA956" s="483"/>
      <c r="AB956" s="483"/>
      <c r="AC956" s="483"/>
      <c r="AD956" s="483"/>
      <c r="AE956" s="483"/>
      <c r="AF956" s="483"/>
      <c r="AG956" s="484"/>
      <c r="AH956" s="436">
        <f t="shared" si="623"/>
        <v>0</v>
      </c>
      <c r="AJ956" s="436"/>
      <c r="AK956" s="578"/>
      <c r="AL956" s="435"/>
    </row>
    <row r="957" spans="1:43" ht="41.25" customHeight="1">
      <c r="A957" s="487" t="s">
        <v>3005</v>
      </c>
      <c r="B957" s="460"/>
      <c r="C957" s="503"/>
      <c r="D957" s="437"/>
      <c r="E957" s="437"/>
      <c r="F957" s="588"/>
      <c r="G957" s="438"/>
      <c r="H957" s="438"/>
      <c r="I957" s="480"/>
      <c r="J957" s="581"/>
      <c r="K957" s="581"/>
      <c r="L957" s="437"/>
      <c r="M957" s="437"/>
      <c r="N957" s="481"/>
      <c r="O957" s="481"/>
      <c r="P957" s="481"/>
      <c r="Q957" s="481"/>
      <c r="R957" s="481"/>
      <c r="S957" s="481"/>
      <c r="T957" s="481"/>
      <c r="U957" s="481"/>
      <c r="V957" s="481"/>
      <c r="W957" s="481"/>
      <c r="X957" s="482"/>
      <c r="Y957" s="483"/>
      <c r="Z957" s="483"/>
      <c r="AA957" s="483"/>
      <c r="AB957" s="483"/>
      <c r="AC957" s="483"/>
      <c r="AD957" s="483"/>
      <c r="AE957" s="483"/>
      <c r="AF957" s="483"/>
      <c r="AG957" s="484"/>
      <c r="AH957" s="436">
        <f t="shared" si="623"/>
        <v>0</v>
      </c>
      <c r="AJ957" s="436"/>
      <c r="AK957" s="578"/>
      <c r="AL957" s="435"/>
      <c r="AN957" s="463" t="str">
        <f t="shared" si="608"/>
        <v/>
      </c>
      <c r="AO957" s="478" t="str">
        <f t="shared" si="609"/>
        <v/>
      </c>
      <c r="AP957" s="478" t="str">
        <f t="shared" si="610"/>
        <v/>
      </c>
      <c r="AQ957" s="478" t="str">
        <f t="shared" si="611"/>
        <v/>
      </c>
    </row>
    <row r="958" spans="1:43" ht="41.25" customHeight="1">
      <c r="A958" s="487" t="s">
        <v>3006</v>
      </c>
      <c r="B958" s="460"/>
      <c r="C958" s="503"/>
      <c r="D958" s="437"/>
      <c r="E958" s="437"/>
      <c r="F958" s="588"/>
      <c r="G958" s="438"/>
      <c r="H958" s="438"/>
      <c r="I958" s="480"/>
      <c r="J958" s="581"/>
      <c r="K958" s="581"/>
      <c r="L958" s="437"/>
      <c r="M958" s="437"/>
      <c r="N958" s="481"/>
      <c r="O958" s="481"/>
      <c r="P958" s="481"/>
      <c r="Q958" s="481"/>
      <c r="R958" s="481"/>
      <c r="S958" s="481"/>
      <c r="T958" s="481"/>
      <c r="U958" s="481"/>
      <c r="V958" s="481"/>
      <c r="W958" s="481"/>
      <c r="X958" s="482"/>
      <c r="Y958" s="483"/>
      <c r="Z958" s="483"/>
      <c r="AA958" s="483"/>
      <c r="AB958" s="483"/>
      <c r="AC958" s="483"/>
      <c r="AD958" s="483"/>
      <c r="AE958" s="483"/>
      <c r="AF958" s="483"/>
      <c r="AG958" s="484"/>
      <c r="AH958" s="436">
        <f t="shared" si="623"/>
        <v>0</v>
      </c>
      <c r="AJ958" s="436"/>
      <c r="AK958" s="578"/>
      <c r="AL958" s="435"/>
      <c r="AN958" s="463" t="str">
        <f t="shared" si="608"/>
        <v/>
      </c>
      <c r="AO958" s="478" t="str">
        <f t="shared" si="609"/>
        <v/>
      </c>
      <c r="AP958" s="478" t="str">
        <f t="shared" si="610"/>
        <v/>
      </c>
      <c r="AQ958" s="478" t="str">
        <f t="shared" si="611"/>
        <v/>
      </c>
    </row>
    <row r="959" spans="1:43" ht="41.25" customHeight="1">
      <c r="A959" s="525" t="s">
        <v>886</v>
      </c>
      <c r="B959" s="531" t="s">
        <v>887</v>
      </c>
      <c r="C959" s="561"/>
      <c r="D959" s="587">
        <f>SUM(D960:D969)</f>
        <v>0</v>
      </c>
      <c r="E959" s="587">
        <f t="shared" ref="E959:AH959" si="624">SUM(E960:E969)</f>
        <v>0</v>
      </c>
      <c r="F959" s="588">
        <f t="shared" si="624"/>
        <v>0</v>
      </c>
      <c r="G959" s="589">
        <f t="shared" si="624"/>
        <v>0</v>
      </c>
      <c r="H959" s="589">
        <f t="shared" si="624"/>
        <v>0</v>
      </c>
      <c r="I959" s="480">
        <f t="shared" si="624"/>
        <v>0</v>
      </c>
      <c r="J959" s="774"/>
      <c r="K959" s="774"/>
      <c r="L959" s="479">
        <f t="shared" si="624"/>
        <v>0</v>
      </c>
      <c r="M959" s="479">
        <f t="shared" si="624"/>
        <v>0</v>
      </c>
      <c r="N959" s="481">
        <f t="shared" si="624"/>
        <v>0</v>
      </c>
      <c r="O959" s="481">
        <f t="shared" si="624"/>
        <v>0</v>
      </c>
      <c r="P959" s="481">
        <f t="shared" si="624"/>
        <v>0</v>
      </c>
      <c r="Q959" s="481">
        <f t="shared" si="624"/>
        <v>0</v>
      </c>
      <c r="R959" s="481">
        <f t="shared" si="624"/>
        <v>0</v>
      </c>
      <c r="S959" s="481">
        <f t="shared" si="624"/>
        <v>0</v>
      </c>
      <c r="T959" s="481">
        <f t="shared" si="624"/>
        <v>0</v>
      </c>
      <c r="U959" s="481">
        <f t="shared" si="624"/>
        <v>0</v>
      </c>
      <c r="V959" s="481">
        <f t="shared" si="624"/>
        <v>0</v>
      </c>
      <c r="W959" s="481">
        <f t="shared" si="624"/>
        <v>0</v>
      </c>
      <c r="X959" s="482">
        <f t="shared" si="624"/>
        <v>0</v>
      </c>
      <c r="Y959" s="483">
        <f t="shared" si="624"/>
        <v>0</v>
      </c>
      <c r="Z959" s="483">
        <f t="shared" si="624"/>
        <v>0</v>
      </c>
      <c r="AA959" s="483">
        <f t="shared" si="624"/>
        <v>0</v>
      </c>
      <c r="AB959" s="483">
        <f t="shared" si="624"/>
        <v>0</v>
      </c>
      <c r="AC959" s="483">
        <f t="shared" si="624"/>
        <v>0</v>
      </c>
      <c r="AD959" s="483">
        <f t="shared" si="624"/>
        <v>0</v>
      </c>
      <c r="AE959" s="483">
        <f t="shared" si="624"/>
        <v>0</v>
      </c>
      <c r="AF959" s="483">
        <f t="shared" si="624"/>
        <v>0</v>
      </c>
      <c r="AG959" s="484">
        <f t="shared" si="624"/>
        <v>0</v>
      </c>
      <c r="AH959" s="519">
        <f t="shared" si="624"/>
        <v>0</v>
      </c>
      <c r="AJ959" s="436"/>
      <c r="AK959" s="578" t="str">
        <f t="shared" si="576"/>
        <v/>
      </c>
      <c r="AL959" s="435" t="str">
        <f t="shared" si="577"/>
        <v/>
      </c>
      <c r="AM959" s="463">
        <f t="shared" si="578"/>
        <v>0</v>
      </c>
      <c r="AN959" s="463" t="str">
        <f t="shared" si="608"/>
        <v/>
      </c>
      <c r="AO959" s="478" t="str">
        <f t="shared" si="609"/>
        <v/>
      </c>
      <c r="AP959" s="478" t="str">
        <f t="shared" si="610"/>
        <v/>
      </c>
      <c r="AQ959" s="478" t="str">
        <f t="shared" si="611"/>
        <v/>
      </c>
    </row>
    <row r="960" spans="1:43" ht="41.25" customHeight="1">
      <c r="A960" s="487" t="s">
        <v>2458</v>
      </c>
      <c r="B960" s="579"/>
      <c r="C960" s="448"/>
      <c r="D960" s="437"/>
      <c r="E960" s="437"/>
      <c r="F960" s="588"/>
      <c r="G960" s="438"/>
      <c r="H960" s="438"/>
      <c r="I960" s="480"/>
      <c r="J960" s="581"/>
      <c r="K960" s="581"/>
      <c r="L960" s="437"/>
      <c r="M960" s="437"/>
      <c r="N960" s="481"/>
      <c r="O960" s="481"/>
      <c r="P960" s="481"/>
      <c r="Q960" s="481"/>
      <c r="R960" s="481"/>
      <c r="S960" s="481"/>
      <c r="T960" s="481"/>
      <c r="U960" s="481"/>
      <c r="V960" s="481"/>
      <c r="W960" s="481"/>
      <c r="X960" s="482"/>
      <c r="Y960" s="483"/>
      <c r="Z960" s="483"/>
      <c r="AA960" s="483"/>
      <c r="AB960" s="483"/>
      <c r="AC960" s="483"/>
      <c r="AD960" s="483"/>
      <c r="AE960" s="483"/>
      <c r="AF960" s="483"/>
      <c r="AG960" s="484"/>
      <c r="AH960" s="436">
        <f t="shared" ref="AH960:AH969" si="625">(L960*M960)/100000</f>
        <v>0</v>
      </c>
      <c r="AJ960" s="436"/>
      <c r="AK960" s="578"/>
      <c r="AL960" s="435"/>
      <c r="AN960" s="463" t="str">
        <f t="shared" si="608"/>
        <v/>
      </c>
      <c r="AO960" s="478" t="str">
        <f t="shared" si="609"/>
        <v/>
      </c>
      <c r="AP960" s="478" t="str">
        <f t="shared" si="610"/>
        <v/>
      </c>
      <c r="AQ960" s="478" t="str">
        <f t="shared" si="611"/>
        <v/>
      </c>
    </row>
    <row r="961" spans="1:43" ht="41.25" customHeight="1">
      <c r="A961" s="487" t="s">
        <v>2459</v>
      </c>
      <c r="B961" s="579"/>
      <c r="C961" s="448"/>
      <c r="D961" s="437"/>
      <c r="E961" s="437"/>
      <c r="F961" s="588"/>
      <c r="G961" s="438"/>
      <c r="H961" s="438"/>
      <c r="I961" s="480"/>
      <c r="J961" s="581"/>
      <c r="K961" s="581"/>
      <c r="L961" s="437"/>
      <c r="M961" s="437"/>
      <c r="N961" s="481"/>
      <c r="O961" s="481"/>
      <c r="P961" s="481"/>
      <c r="Q961" s="481"/>
      <c r="R961" s="481"/>
      <c r="S961" s="481"/>
      <c r="T961" s="481"/>
      <c r="U961" s="481"/>
      <c r="V961" s="481"/>
      <c r="W961" s="481"/>
      <c r="X961" s="482"/>
      <c r="Y961" s="483"/>
      <c r="Z961" s="483"/>
      <c r="AA961" s="483"/>
      <c r="AB961" s="483"/>
      <c r="AC961" s="483"/>
      <c r="AD961" s="483"/>
      <c r="AE961" s="483"/>
      <c r="AF961" s="483"/>
      <c r="AG961" s="484"/>
      <c r="AH961" s="436">
        <f t="shared" si="625"/>
        <v>0</v>
      </c>
      <c r="AJ961" s="436"/>
      <c r="AK961" s="578"/>
      <c r="AL961" s="435"/>
    </row>
    <row r="962" spans="1:43" ht="41.25" customHeight="1">
      <c r="A962" s="487" t="s">
        <v>2460</v>
      </c>
      <c r="B962" s="579"/>
      <c r="C962" s="448"/>
      <c r="D962" s="437"/>
      <c r="E962" s="437"/>
      <c r="F962" s="588"/>
      <c r="G962" s="438"/>
      <c r="H962" s="438"/>
      <c r="I962" s="480"/>
      <c r="J962" s="581"/>
      <c r="K962" s="581"/>
      <c r="L962" s="437"/>
      <c r="M962" s="437"/>
      <c r="N962" s="481"/>
      <c r="O962" s="481"/>
      <c r="P962" s="481"/>
      <c r="Q962" s="481"/>
      <c r="R962" s="481"/>
      <c r="S962" s="481"/>
      <c r="T962" s="481"/>
      <c r="U962" s="481"/>
      <c r="V962" s="481"/>
      <c r="W962" s="481"/>
      <c r="X962" s="482"/>
      <c r="Y962" s="483"/>
      <c r="Z962" s="483"/>
      <c r="AA962" s="483"/>
      <c r="AB962" s="483"/>
      <c r="AC962" s="483"/>
      <c r="AD962" s="483"/>
      <c r="AE962" s="483"/>
      <c r="AF962" s="483"/>
      <c r="AG962" s="484"/>
      <c r="AH962" s="436">
        <f t="shared" si="625"/>
        <v>0</v>
      </c>
      <c r="AJ962" s="436"/>
      <c r="AK962" s="578"/>
      <c r="AL962" s="435"/>
    </row>
    <row r="963" spans="1:43" ht="41.25" customHeight="1">
      <c r="A963" s="487" t="s">
        <v>3007</v>
      </c>
      <c r="B963" s="579"/>
      <c r="C963" s="448"/>
      <c r="D963" s="437"/>
      <c r="E963" s="437"/>
      <c r="F963" s="588"/>
      <c r="G963" s="438"/>
      <c r="H963" s="438"/>
      <c r="I963" s="480"/>
      <c r="J963" s="581"/>
      <c r="K963" s="581"/>
      <c r="L963" s="437"/>
      <c r="M963" s="437"/>
      <c r="N963" s="481"/>
      <c r="O963" s="481"/>
      <c r="P963" s="481"/>
      <c r="Q963" s="481"/>
      <c r="R963" s="481"/>
      <c r="S963" s="481"/>
      <c r="T963" s="481"/>
      <c r="U963" s="481"/>
      <c r="V963" s="481"/>
      <c r="W963" s="481"/>
      <c r="X963" s="482"/>
      <c r="Y963" s="483"/>
      <c r="Z963" s="483"/>
      <c r="AA963" s="483"/>
      <c r="AB963" s="483"/>
      <c r="AC963" s="483"/>
      <c r="AD963" s="483"/>
      <c r="AE963" s="483"/>
      <c r="AF963" s="483"/>
      <c r="AG963" s="484"/>
      <c r="AH963" s="436">
        <f t="shared" si="625"/>
        <v>0</v>
      </c>
      <c r="AJ963" s="436"/>
      <c r="AK963" s="578"/>
      <c r="AL963" s="435"/>
    </row>
    <row r="964" spans="1:43" ht="41.25" customHeight="1">
      <c r="A964" s="487" t="s">
        <v>3008</v>
      </c>
      <c r="B964" s="579"/>
      <c r="C964" s="448"/>
      <c r="D964" s="437"/>
      <c r="E964" s="437"/>
      <c r="F964" s="588"/>
      <c r="G964" s="438"/>
      <c r="H964" s="438"/>
      <c r="I964" s="480"/>
      <c r="J964" s="581"/>
      <c r="K964" s="581"/>
      <c r="L964" s="437"/>
      <c r="M964" s="437"/>
      <c r="N964" s="481"/>
      <c r="O964" s="481"/>
      <c r="P964" s="481"/>
      <c r="Q964" s="481"/>
      <c r="R964" s="481"/>
      <c r="S964" s="481"/>
      <c r="T964" s="481"/>
      <c r="U964" s="481"/>
      <c r="V964" s="481"/>
      <c r="W964" s="481"/>
      <c r="X964" s="482"/>
      <c r="Y964" s="483"/>
      <c r="Z964" s="483"/>
      <c r="AA964" s="483"/>
      <c r="AB964" s="483"/>
      <c r="AC964" s="483"/>
      <c r="AD964" s="483"/>
      <c r="AE964" s="483"/>
      <c r="AF964" s="483"/>
      <c r="AG964" s="484"/>
      <c r="AH964" s="436">
        <f t="shared" si="625"/>
        <v>0</v>
      </c>
      <c r="AJ964" s="436"/>
      <c r="AK964" s="578"/>
      <c r="AL964" s="435"/>
    </row>
    <row r="965" spans="1:43" ht="41.25" customHeight="1">
      <c r="A965" s="487" t="s">
        <v>3009</v>
      </c>
      <c r="B965" s="579"/>
      <c r="C965" s="448"/>
      <c r="D965" s="437"/>
      <c r="E965" s="437"/>
      <c r="F965" s="588"/>
      <c r="G965" s="438"/>
      <c r="H965" s="438"/>
      <c r="I965" s="480"/>
      <c r="J965" s="581"/>
      <c r="K965" s="581"/>
      <c r="L965" s="437"/>
      <c r="M965" s="437"/>
      <c r="N965" s="481"/>
      <c r="O965" s="481"/>
      <c r="P965" s="481"/>
      <c r="Q965" s="481"/>
      <c r="R965" s="481"/>
      <c r="S965" s="481"/>
      <c r="T965" s="481"/>
      <c r="U965" s="481"/>
      <c r="V965" s="481"/>
      <c r="W965" s="481"/>
      <c r="X965" s="482"/>
      <c r="Y965" s="483"/>
      <c r="Z965" s="483"/>
      <c r="AA965" s="483"/>
      <c r="AB965" s="483"/>
      <c r="AC965" s="483"/>
      <c r="AD965" s="483"/>
      <c r="AE965" s="483"/>
      <c r="AF965" s="483"/>
      <c r="AG965" s="484"/>
      <c r="AH965" s="436">
        <f t="shared" si="625"/>
        <v>0</v>
      </c>
      <c r="AJ965" s="436"/>
      <c r="AK965" s="578"/>
      <c r="AL965" s="435"/>
    </row>
    <row r="966" spans="1:43" ht="41.25" customHeight="1">
      <c r="A966" s="487" t="s">
        <v>3010</v>
      </c>
      <c r="B966" s="579"/>
      <c r="C966" s="448"/>
      <c r="D966" s="437"/>
      <c r="E966" s="437"/>
      <c r="F966" s="588"/>
      <c r="G966" s="438"/>
      <c r="H966" s="438"/>
      <c r="I966" s="480"/>
      <c r="J966" s="581"/>
      <c r="K966" s="581"/>
      <c r="L966" s="437"/>
      <c r="M966" s="437"/>
      <c r="N966" s="481"/>
      <c r="O966" s="481"/>
      <c r="P966" s="481"/>
      <c r="Q966" s="481"/>
      <c r="R966" s="481"/>
      <c r="S966" s="481"/>
      <c r="T966" s="481"/>
      <c r="U966" s="481"/>
      <c r="V966" s="481"/>
      <c r="W966" s="481"/>
      <c r="X966" s="482"/>
      <c r="Y966" s="483"/>
      <c r="Z966" s="483"/>
      <c r="AA966" s="483"/>
      <c r="AB966" s="483"/>
      <c r="AC966" s="483"/>
      <c r="AD966" s="483"/>
      <c r="AE966" s="483"/>
      <c r="AF966" s="483"/>
      <c r="AG966" s="484"/>
      <c r="AH966" s="436">
        <f t="shared" si="625"/>
        <v>0</v>
      </c>
      <c r="AJ966" s="436"/>
      <c r="AK966" s="578"/>
      <c r="AL966" s="435"/>
    </row>
    <row r="967" spans="1:43" ht="41.25" customHeight="1">
      <c r="A967" s="487" t="s">
        <v>3011</v>
      </c>
      <c r="B967" s="579"/>
      <c r="C967" s="448"/>
      <c r="D967" s="437"/>
      <c r="E967" s="437"/>
      <c r="F967" s="588"/>
      <c r="G967" s="438"/>
      <c r="H967" s="438"/>
      <c r="I967" s="480"/>
      <c r="J967" s="581"/>
      <c r="K967" s="581"/>
      <c r="L967" s="437"/>
      <c r="M967" s="437"/>
      <c r="N967" s="481"/>
      <c r="O967" s="481"/>
      <c r="P967" s="481"/>
      <c r="Q967" s="481"/>
      <c r="R967" s="481"/>
      <c r="S967" s="481"/>
      <c r="T967" s="481"/>
      <c r="U967" s="481"/>
      <c r="V967" s="481"/>
      <c r="W967" s="481"/>
      <c r="X967" s="482"/>
      <c r="Y967" s="483"/>
      <c r="Z967" s="483"/>
      <c r="AA967" s="483"/>
      <c r="AB967" s="483"/>
      <c r="AC967" s="483"/>
      <c r="AD967" s="483"/>
      <c r="AE967" s="483"/>
      <c r="AF967" s="483"/>
      <c r="AG967" s="484"/>
      <c r="AH967" s="436">
        <f t="shared" si="625"/>
        <v>0</v>
      </c>
      <c r="AJ967" s="436"/>
      <c r="AK967" s="578"/>
      <c r="AL967" s="435"/>
    </row>
    <row r="968" spans="1:43" ht="41.25" customHeight="1">
      <c r="A968" s="487" t="s">
        <v>3012</v>
      </c>
      <c r="B968" s="579"/>
      <c r="C968" s="448"/>
      <c r="D968" s="437"/>
      <c r="E968" s="437"/>
      <c r="F968" s="588"/>
      <c r="G968" s="438"/>
      <c r="H968" s="438"/>
      <c r="I968" s="480"/>
      <c r="J968" s="581"/>
      <c r="K968" s="581"/>
      <c r="L968" s="437"/>
      <c r="M968" s="437"/>
      <c r="N968" s="481"/>
      <c r="O968" s="481"/>
      <c r="P968" s="481"/>
      <c r="Q968" s="481"/>
      <c r="R968" s="481"/>
      <c r="S968" s="481"/>
      <c r="T968" s="481"/>
      <c r="U968" s="481"/>
      <c r="V968" s="481"/>
      <c r="W968" s="481"/>
      <c r="X968" s="482"/>
      <c r="Y968" s="483"/>
      <c r="Z968" s="483"/>
      <c r="AA968" s="483"/>
      <c r="AB968" s="483"/>
      <c r="AC968" s="483"/>
      <c r="AD968" s="483"/>
      <c r="AE968" s="483"/>
      <c r="AF968" s="483"/>
      <c r="AG968" s="484"/>
      <c r="AH968" s="436">
        <f t="shared" si="625"/>
        <v>0</v>
      </c>
      <c r="AJ968" s="436"/>
      <c r="AK968" s="578"/>
      <c r="AL968" s="435"/>
      <c r="AN968" s="463" t="str">
        <f t="shared" si="608"/>
        <v/>
      </c>
      <c r="AO968" s="478" t="str">
        <f t="shared" si="609"/>
        <v/>
      </c>
      <c r="AP968" s="478" t="str">
        <f t="shared" si="610"/>
        <v/>
      </c>
      <c r="AQ968" s="478" t="str">
        <f t="shared" si="611"/>
        <v/>
      </c>
    </row>
    <row r="969" spans="1:43" ht="41.25" customHeight="1">
      <c r="A969" s="487" t="s">
        <v>3013</v>
      </c>
      <c r="B969" s="579"/>
      <c r="C969" s="448"/>
      <c r="D969" s="437"/>
      <c r="E969" s="437"/>
      <c r="F969" s="588"/>
      <c r="G969" s="438"/>
      <c r="H969" s="438"/>
      <c r="I969" s="480"/>
      <c r="J969" s="581"/>
      <c r="K969" s="581"/>
      <c r="L969" s="437"/>
      <c r="M969" s="437"/>
      <c r="N969" s="481"/>
      <c r="O969" s="481"/>
      <c r="P969" s="481"/>
      <c r="Q969" s="481"/>
      <c r="R969" s="481"/>
      <c r="S969" s="481"/>
      <c r="T969" s="481"/>
      <c r="U969" s="481"/>
      <c r="V969" s="481"/>
      <c r="W969" s="481"/>
      <c r="X969" s="482"/>
      <c r="Y969" s="483"/>
      <c r="Z969" s="483"/>
      <c r="AA969" s="483"/>
      <c r="AB969" s="483"/>
      <c r="AC969" s="483"/>
      <c r="AD969" s="483"/>
      <c r="AE969" s="483"/>
      <c r="AF969" s="483"/>
      <c r="AG969" s="484"/>
      <c r="AH969" s="436">
        <f t="shared" si="625"/>
        <v>0</v>
      </c>
      <c r="AJ969" s="436"/>
      <c r="AK969" s="578"/>
      <c r="AL969" s="435"/>
      <c r="AN969" s="463" t="str">
        <f t="shared" si="608"/>
        <v/>
      </c>
      <c r="AO969" s="478" t="str">
        <f t="shared" si="609"/>
        <v/>
      </c>
      <c r="AP969" s="478" t="str">
        <f t="shared" si="610"/>
        <v/>
      </c>
      <c r="AQ969" s="478" t="str">
        <f t="shared" si="611"/>
        <v/>
      </c>
    </row>
    <row r="970" spans="1:43" ht="41.25" customHeight="1">
      <c r="A970" s="525" t="s">
        <v>888</v>
      </c>
      <c r="B970" s="531" t="s">
        <v>889</v>
      </c>
      <c r="C970" s="448"/>
      <c r="D970" s="587">
        <f>SUM(D971:D976)</f>
        <v>0</v>
      </c>
      <c r="E970" s="587">
        <f>SUM(E971:E976)</f>
        <v>0</v>
      </c>
      <c r="F970" s="588" t="e">
        <f t="shared" si="597"/>
        <v>#DIV/0!</v>
      </c>
      <c r="G970" s="589">
        <f t="shared" ref="G970:H970" si="626">SUM(G971:G976)</f>
        <v>0</v>
      </c>
      <c r="H970" s="589">
        <f t="shared" si="626"/>
        <v>0</v>
      </c>
      <c r="I970" s="480" t="e">
        <f t="shared" si="599"/>
        <v>#DIV/0!</v>
      </c>
      <c r="J970" s="774"/>
      <c r="K970" s="774"/>
      <c r="L970" s="479">
        <f t="shared" ref="L970:M970" si="627">SUM(L971:L976)</f>
        <v>0</v>
      </c>
      <c r="M970" s="479">
        <f t="shared" si="627"/>
        <v>0</v>
      </c>
      <c r="N970" s="481"/>
      <c r="O970" s="481"/>
      <c r="P970" s="481"/>
      <c r="Q970" s="481"/>
      <c r="R970" s="481"/>
      <c r="S970" s="481"/>
      <c r="T970" s="481"/>
      <c r="U970" s="481"/>
      <c r="V970" s="481"/>
      <c r="W970" s="481"/>
      <c r="X970" s="482"/>
      <c r="Y970" s="483"/>
      <c r="Z970" s="483"/>
      <c r="AA970" s="483"/>
      <c r="AB970" s="483"/>
      <c r="AC970" s="483"/>
      <c r="AD970" s="483"/>
      <c r="AE970" s="483"/>
      <c r="AF970" s="483"/>
      <c r="AG970" s="484"/>
      <c r="AH970" s="519">
        <f>SUM(AH971:AH976)</f>
        <v>0</v>
      </c>
      <c r="AJ970" s="436"/>
      <c r="AK970" s="578" t="str">
        <f t="shared" si="576"/>
        <v/>
      </c>
      <c r="AL970" s="435" t="str">
        <f t="shared" si="577"/>
        <v/>
      </c>
      <c r="AM970" s="463">
        <f t="shared" si="578"/>
        <v>0</v>
      </c>
      <c r="AN970" s="463" t="str">
        <f t="shared" si="608"/>
        <v/>
      </c>
      <c r="AO970" s="478" t="str">
        <f t="shared" si="609"/>
        <v/>
      </c>
      <c r="AP970" s="478" t="str">
        <f t="shared" si="610"/>
        <v/>
      </c>
      <c r="AQ970" s="478" t="str">
        <f t="shared" si="611"/>
        <v/>
      </c>
    </row>
    <row r="971" spans="1:43" ht="41.25" customHeight="1">
      <c r="A971" s="487" t="s">
        <v>1811</v>
      </c>
      <c r="B971" s="500" t="s">
        <v>1595</v>
      </c>
      <c r="C971" s="503"/>
      <c r="D971" s="437"/>
      <c r="E971" s="437"/>
      <c r="F971" s="588" t="e">
        <f t="shared" si="597"/>
        <v>#DIV/0!</v>
      </c>
      <c r="G971" s="438"/>
      <c r="H971" s="438"/>
      <c r="I971" s="480" t="e">
        <f t="shared" si="599"/>
        <v>#DIV/0!</v>
      </c>
      <c r="J971" s="581"/>
      <c r="K971" s="581"/>
      <c r="L971" s="437"/>
      <c r="M971" s="437"/>
      <c r="N971" s="481"/>
      <c r="O971" s="481"/>
      <c r="P971" s="481"/>
      <c r="Q971" s="481"/>
      <c r="R971" s="481"/>
      <c r="S971" s="481"/>
      <c r="T971" s="481"/>
      <c r="U971" s="481"/>
      <c r="V971" s="481"/>
      <c r="W971" s="481"/>
      <c r="X971" s="482"/>
      <c r="Y971" s="483"/>
      <c r="Z971" s="483"/>
      <c r="AA971" s="483"/>
      <c r="AB971" s="483"/>
      <c r="AC971" s="483"/>
      <c r="AD971" s="483"/>
      <c r="AE971" s="483"/>
      <c r="AF971" s="483"/>
      <c r="AG971" s="484"/>
      <c r="AH971" s="436">
        <f t="shared" ref="AH971:AH975" si="628">(L971*M971)/100000</f>
        <v>0</v>
      </c>
      <c r="AJ971" s="436"/>
      <c r="AK971" s="578" t="str">
        <f t="shared" si="576"/>
        <v/>
      </c>
      <c r="AL971" s="435" t="str">
        <f t="shared" si="577"/>
        <v/>
      </c>
      <c r="AM971" s="463">
        <f t="shared" si="578"/>
        <v>0</v>
      </c>
      <c r="AN971" s="463" t="str">
        <f t="shared" si="608"/>
        <v/>
      </c>
      <c r="AO971" s="478" t="str">
        <f t="shared" si="609"/>
        <v/>
      </c>
      <c r="AP971" s="478" t="str">
        <f t="shared" si="610"/>
        <v/>
      </c>
      <c r="AQ971" s="478" t="str">
        <f t="shared" si="611"/>
        <v/>
      </c>
    </row>
    <row r="972" spans="1:43" ht="41.25" customHeight="1">
      <c r="A972" s="487" t="s">
        <v>1812</v>
      </c>
      <c r="B972" s="500" t="s">
        <v>1596</v>
      </c>
      <c r="C972" s="503"/>
      <c r="D972" s="437"/>
      <c r="E972" s="437"/>
      <c r="F972" s="588" t="e">
        <f t="shared" si="597"/>
        <v>#DIV/0!</v>
      </c>
      <c r="G972" s="438"/>
      <c r="H972" s="438"/>
      <c r="I972" s="480" t="e">
        <f t="shared" si="599"/>
        <v>#DIV/0!</v>
      </c>
      <c r="J972" s="581"/>
      <c r="K972" s="581"/>
      <c r="L972" s="437"/>
      <c r="M972" s="437"/>
      <c r="N972" s="481"/>
      <c r="O972" s="481"/>
      <c r="P972" s="481"/>
      <c r="Q972" s="481"/>
      <c r="R972" s="481"/>
      <c r="S972" s="481"/>
      <c r="T972" s="481"/>
      <c r="U972" s="481"/>
      <c r="V972" s="481"/>
      <c r="W972" s="481"/>
      <c r="X972" s="482"/>
      <c r="Y972" s="483"/>
      <c r="Z972" s="483"/>
      <c r="AA972" s="483"/>
      <c r="AB972" s="483"/>
      <c r="AC972" s="483"/>
      <c r="AD972" s="483"/>
      <c r="AE972" s="483"/>
      <c r="AF972" s="483"/>
      <c r="AG972" s="484"/>
      <c r="AH972" s="436">
        <f t="shared" si="628"/>
        <v>0</v>
      </c>
      <c r="AJ972" s="436"/>
      <c r="AK972" s="578" t="str">
        <f t="shared" si="576"/>
        <v/>
      </c>
      <c r="AL972" s="435" t="str">
        <f t="shared" si="577"/>
        <v/>
      </c>
      <c r="AM972" s="463">
        <f t="shared" si="578"/>
        <v>0</v>
      </c>
      <c r="AN972" s="463" t="str">
        <f t="shared" si="608"/>
        <v/>
      </c>
      <c r="AO972" s="478" t="str">
        <f t="shared" si="609"/>
        <v/>
      </c>
      <c r="AP972" s="478" t="str">
        <f t="shared" si="610"/>
        <v/>
      </c>
      <c r="AQ972" s="478" t="str">
        <f t="shared" si="611"/>
        <v/>
      </c>
    </row>
    <row r="973" spans="1:43" ht="41.25" customHeight="1">
      <c r="A973" s="487" t="s">
        <v>1813</v>
      </c>
      <c r="B973" s="500" t="s">
        <v>1597</v>
      </c>
      <c r="C973" s="503"/>
      <c r="D973" s="437"/>
      <c r="E973" s="437"/>
      <c r="F973" s="588" t="e">
        <f t="shared" si="597"/>
        <v>#DIV/0!</v>
      </c>
      <c r="G973" s="438"/>
      <c r="H973" s="438"/>
      <c r="I973" s="480" t="e">
        <f t="shared" si="599"/>
        <v>#DIV/0!</v>
      </c>
      <c r="J973" s="581"/>
      <c r="K973" s="581"/>
      <c r="L973" s="437"/>
      <c r="M973" s="437"/>
      <c r="N973" s="481"/>
      <c r="O973" s="481"/>
      <c r="P973" s="481"/>
      <c r="Q973" s="481"/>
      <c r="R973" s="481"/>
      <c r="S973" s="481"/>
      <c r="T973" s="481"/>
      <c r="U973" s="481"/>
      <c r="V973" s="481"/>
      <c r="W973" s="481"/>
      <c r="X973" s="482"/>
      <c r="Y973" s="483"/>
      <c r="Z973" s="483"/>
      <c r="AA973" s="483"/>
      <c r="AB973" s="483"/>
      <c r="AC973" s="483"/>
      <c r="AD973" s="483"/>
      <c r="AE973" s="483"/>
      <c r="AF973" s="483"/>
      <c r="AG973" s="484"/>
      <c r="AH973" s="436">
        <f t="shared" si="628"/>
        <v>0</v>
      </c>
      <c r="AJ973" s="436"/>
      <c r="AK973" s="578" t="str">
        <f t="shared" si="576"/>
        <v/>
      </c>
      <c r="AL973" s="435" t="str">
        <f t="shared" si="577"/>
        <v/>
      </c>
      <c r="AM973" s="463">
        <f t="shared" si="578"/>
        <v>0</v>
      </c>
      <c r="AN973" s="463" t="str">
        <f t="shared" si="608"/>
        <v/>
      </c>
      <c r="AO973" s="478" t="str">
        <f t="shared" si="609"/>
        <v/>
      </c>
      <c r="AP973" s="478" t="str">
        <f t="shared" si="610"/>
        <v/>
      </c>
      <c r="AQ973" s="478" t="str">
        <f t="shared" si="611"/>
        <v/>
      </c>
    </row>
    <row r="974" spans="1:43" ht="41.25" customHeight="1">
      <c r="A974" s="487" t="s">
        <v>1814</v>
      </c>
      <c r="B974" s="500" t="s">
        <v>1598</v>
      </c>
      <c r="C974" s="503"/>
      <c r="D974" s="437"/>
      <c r="E974" s="437"/>
      <c r="F974" s="588" t="e">
        <f t="shared" si="597"/>
        <v>#DIV/0!</v>
      </c>
      <c r="G974" s="438"/>
      <c r="H974" s="438"/>
      <c r="I974" s="480" t="e">
        <f t="shared" si="599"/>
        <v>#DIV/0!</v>
      </c>
      <c r="J974" s="581"/>
      <c r="K974" s="581"/>
      <c r="L974" s="437"/>
      <c r="M974" s="437"/>
      <c r="N974" s="481"/>
      <c r="O974" s="481"/>
      <c r="P974" s="481"/>
      <c r="Q974" s="481"/>
      <c r="R974" s="481"/>
      <c r="S974" s="481"/>
      <c r="T974" s="481"/>
      <c r="U974" s="481"/>
      <c r="V974" s="481"/>
      <c r="W974" s="481"/>
      <c r="X974" s="482"/>
      <c r="Y974" s="483"/>
      <c r="Z974" s="483"/>
      <c r="AA974" s="483"/>
      <c r="AB974" s="483"/>
      <c r="AC974" s="483"/>
      <c r="AD974" s="483"/>
      <c r="AE974" s="483"/>
      <c r="AF974" s="483"/>
      <c r="AG974" s="484"/>
      <c r="AH974" s="436">
        <f t="shared" si="628"/>
        <v>0</v>
      </c>
      <c r="AJ974" s="436"/>
      <c r="AK974" s="578" t="str">
        <f t="shared" si="576"/>
        <v/>
      </c>
      <c r="AL974" s="435" t="str">
        <f t="shared" si="577"/>
        <v/>
      </c>
      <c r="AM974" s="463">
        <f t="shared" si="578"/>
        <v>0</v>
      </c>
      <c r="AN974" s="463" t="str">
        <f t="shared" si="608"/>
        <v/>
      </c>
      <c r="AO974" s="478" t="str">
        <f t="shared" si="609"/>
        <v/>
      </c>
      <c r="AP974" s="478" t="str">
        <f t="shared" si="610"/>
        <v/>
      </c>
      <c r="AQ974" s="478" t="str">
        <f t="shared" si="611"/>
        <v/>
      </c>
    </row>
    <row r="975" spans="1:43" ht="41.25" customHeight="1">
      <c r="A975" s="487" t="s">
        <v>1815</v>
      </c>
      <c r="B975" s="500" t="s">
        <v>2331</v>
      </c>
      <c r="C975" s="503"/>
      <c r="D975" s="437"/>
      <c r="E975" s="437"/>
      <c r="F975" s="588"/>
      <c r="G975" s="438"/>
      <c r="H975" s="438"/>
      <c r="I975" s="480"/>
      <c r="J975" s="581"/>
      <c r="K975" s="581"/>
      <c r="L975" s="437"/>
      <c r="M975" s="437"/>
      <c r="N975" s="481"/>
      <c r="O975" s="481"/>
      <c r="P975" s="481"/>
      <c r="Q975" s="481"/>
      <c r="R975" s="481"/>
      <c r="S975" s="481"/>
      <c r="T975" s="481"/>
      <c r="U975" s="481"/>
      <c r="V975" s="481"/>
      <c r="W975" s="481"/>
      <c r="X975" s="482"/>
      <c r="Y975" s="483"/>
      <c r="Z975" s="483"/>
      <c r="AA975" s="483"/>
      <c r="AB975" s="483"/>
      <c r="AC975" s="483"/>
      <c r="AD975" s="483"/>
      <c r="AE975" s="483"/>
      <c r="AF975" s="483"/>
      <c r="AG975" s="484"/>
      <c r="AH975" s="436">
        <f t="shared" si="628"/>
        <v>0</v>
      </c>
      <c r="AJ975" s="436"/>
      <c r="AK975" s="578" t="str">
        <f t="shared" si="576"/>
        <v/>
      </c>
      <c r="AL975" s="435" t="str">
        <f t="shared" si="577"/>
        <v/>
      </c>
      <c r="AM975" s="463">
        <f t="shared" si="578"/>
        <v>0</v>
      </c>
      <c r="AN975" s="463" t="str">
        <f t="shared" si="608"/>
        <v/>
      </c>
      <c r="AO975" s="478" t="str">
        <f t="shared" si="609"/>
        <v/>
      </c>
      <c r="AP975" s="478" t="str">
        <f t="shared" si="610"/>
        <v/>
      </c>
      <c r="AQ975" s="478" t="str">
        <f t="shared" si="611"/>
        <v/>
      </c>
    </row>
    <row r="976" spans="1:43" ht="41.25" customHeight="1">
      <c r="A976" s="525" t="s">
        <v>2330</v>
      </c>
      <c r="B976" s="529" t="s">
        <v>1599</v>
      </c>
      <c r="C976" s="503"/>
      <c r="D976" s="587">
        <f>SUM(D977:D981)</f>
        <v>0</v>
      </c>
      <c r="E976" s="587">
        <f>SUM(E977:E981)</f>
        <v>0</v>
      </c>
      <c r="F976" s="590" t="e">
        <f t="shared" si="597"/>
        <v>#DIV/0!</v>
      </c>
      <c r="G976" s="589">
        <f t="shared" ref="G976:H976" si="629">SUM(G977:G981)</f>
        <v>0</v>
      </c>
      <c r="H976" s="589">
        <f t="shared" si="629"/>
        <v>0</v>
      </c>
      <c r="I976" s="489" t="e">
        <f t="shared" si="599"/>
        <v>#DIV/0!</v>
      </c>
      <c r="J976" s="774"/>
      <c r="K976" s="774"/>
      <c r="L976" s="479">
        <f t="shared" ref="L976:M976" si="630">SUM(L977:L981)</f>
        <v>0</v>
      </c>
      <c r="M976" s="479">
        <f t="shared" si="630"/>
        <v>0</v>
      </c>
      <c r="N976" s="490"/>
      <c r="O976" s="490"/>
      <c r="P976" s="490"/>
      <c r="Q976" s="490"/>
      <c r="R976" s="490"/>
      <c r="S976" s="490"/>
      <c r="T976" s="490"/>
      <c r="U976" s="490"/>
      <c r="V976" s="490"/>
      <c r="W976" s="490"/>
      <c r="X976" s="491"/>
      <c r="Y976" s="492"/>
      <c r="Z976" s="492"/>
      <c r="AA976" s="492"/>
      <c r="AB976" s="492"/>
      <c r="AC976" s="492"/>
      <c r="AD976" s="492"/>
      <c r="AE976" s="492"/>
      <c r="AF976" s="492"/>
      <c r="AG976" s="493"/>
      <c r="AH976" s="519">
        <f>SUM(AH977:AH981)</f>
        <v>0</v>
      </c>
      <c r="AJ976" s="436"/>
      <c r="AK976" s="578" t="str">
        <f t="shared" si="576"/>
        <v/>
      </c>
      <c r="AL976" s="435" t="str">
        <f t="shared" si="577"/>
        <v/>
      </c>
      <c r="AM976" s="463">
        <f t="shared" si="578"/>
        <v>0</v>
      </c>
      <c r="AN976" s="463" t="str">
        <f t="shared" si="608"/>
        <v/>
      </c>
      <c r="AO976" s="478" t="str">
        <f t="shared" si="609"/>
        <v/>
      </c>
      <c r="AP976" s="478" t="str">
        <f t="shared" si="610"/>
        <v/>
      </c>
      <c r="AQ976" s="478" t="str">
        <f t="shared" si="611"/>
        <v/>
      </c>
    </row>
    <row r="977" spans="1:43" ht="41.25" customHeight="1">
      <c r="A977" s="487" t="s">
        <v>2332</v>
      </c>
      <c r="B977" s="460"/>
      <c r="C977" s="503"/>
      <c r="D977" s="437"/>
      <c r="E977" s="437"/>
      <c r="F977" s="588"/>
      <c r="G977" s="438"/>
      <c r="H977" s="438"/>
      <c r="I977" s="480"/>
      <c r="J977" s="581"/>
      <c r="K977" s="581"/>
      <c r="L977" s="437"/>
      <c r="M977" s="437"/>
      <c r="N977" s="481"/>
      <c r="O977" s="481"/>
      <c r="P977" s="481"/>
      <c r="Q977" s="481"/>
      <c r="R977" s="481"/>
      <c r="S977" s="481"/>
      <c r="T977" s="481"/>
      <c r="U977" s="481"/>
      <c r="V977" s="481"/>
      <c r="W977" s="481"/>
      <c r="X977" s="482"/>
      <c r="Y977" s="483"/>
      <c r="Z977" s="483"/>
      <c r="AA977" s="483"/>
      <c r="AB977" s="483"/>
      <c r="AC977" s="483"/>
      <c r="AD977" s="483"/>
      <c r="AE977" s="483"/>
      <c r="AF977" s="483"/>
      <c r="AG977" s="484"/>
      <c r="AH977" s="436">
        <f t="shared" ref="AH977:AH981" si="631">(L977*M977)/100000</f>
        <v>0</v>
      </c>
      <c r="AJ977" s="436"/>
      <c r="AK977" s="578" t="str">
        <f t="shared" si="576"/>
        <v/>
      </c>
      <c r="AL977" s="435" t="str">
        <f t="shared" si="577"/>
        <v/>
      </c>
      <c r="AM977" s="463">
        <f t="shared" si="578"/>
        <v>0</v>
      </c>
      <c r="AN977" s="463" t="str">
        <f t="shared" si="608"/>
        <v/>
      </c>
      <c r="AO977" s="478" t="str">
        <f t="shared" si="609"/>
        <v/>
      </c>
      <c r="AP977" s="478" t="str">
        <f t="shared" si="610"/>
        <v/>
      </c>
      <c r="AQ977" s="478" t="str">
        <f t="shared" si="611"/>
        <v/>
      </c>
    </row>
    <row r="978" spans="1:43" ht="41.25" customHeight="1">
      <c r="A978" s="487" t="s">
        <v>2333</v>
      </c>
      <c r="B978" s="460"/>
      <c r="C978" s="503"/>
      <c r="D978" s="437"/>
      <c r="E978" s="437"/>
      <c r="F978" s="588"/>
      <c r="G978" s="438"/>
      <c r="H978" s="438"/>
      <c r="I978" s="480"/>
      <c r="J978" s="581"/>
      <c r="K978" s="581"/>
      <c r="L978" s="437"/>
      <c r="M978" s="437"/>
      <c r="N978" s="481"/>
      <c r="O978" s="481"/>
      <c r="P978" s="481"/>
      <c r="Q978" s="481"/>
      <c r="R978" s="481"/>
      <c r="S978" s="481"/>
      <c r="T978" s="481"/>
      <c r="U978" s="481"/>
      <c r="V978" s="481"/>
      <c r="W978" s="481"/>
      <c r="X978" s="482"/>
      <c r="Y978" s="483"/>
      <c r="Z978" s="483"/>
      <c r="AA978" s="483"/>
      <c r="AB978" s="483"/>
      <c r="AC978" s="483"/>
      <c r="AD978" s="483"/>
      <c r="AE978" s="483"/>
      <c r="AF978" s="483"/>
      <c r="AG978" s="484"/>
      <c r="AH978" s="436">
        <f t="shared" si="631"/>
        <v>0</v>
      </c>
      <c r="AJ978" s="436"/>
      <c r="AK978" s="578"/>
      <c r="AL978" s="435"/>
    </row>
    <row r="979" spans="1:43" ht="41.25" customHeight="1">
      <c r="A979" s="487" t="s">
        <v>3014</v>
      </c>
      <c r="B979" s="460"/>
      <c r="C979" s="503"/>
      <c r="D979" s="437"/>
      <c r="E979" s="437"/>
      <c r="F979" s="588"/>
      <c r="G979" s="438"/>
      <c r="H979" s="438"/>
      <c r="I979" s="480"/>
      <c r="J979" s="581"/>
      <c r="K979" s="581"/>
      <c r="L979" s="437"/>
      <c r="M979" s="437"/>
      <c r="N979" s="481"/>
      <c r="O979" s="481"/>
      <c r="P979" s="481"/>
      <c r="Q979" s="481"/>
      <c r="R979" s="481"/>
      <c r="S979" s="481"/>
      <c r="T979" s="481"/>
      <c r="U979" s="481"/>
      <c r="V979" s="481"/>
      <c r="W979" s="481"/>
      <c r="X979" s="482"/>
      <c r="Y979" s="483"/>
      <c r="Z979" s="483"/>
      <c r="AA979" s="483"/>
      <c r="AB979" s="483"/>
      <c r="AC979" s="483"/>
      <c r="AD979" s="483"/>
      <c r="AE979" s="483"/>
      <c r="AF979" s="483"/>
      <c r="AG979" s="484"/>
      <c r="AH979" s="436">
        <f t="shared" si="631"/>
        <v>0</v>
      </c>
      <c r="AJ979" s="436"/>
      <c r="AK979" s="578"/>
      <c r="AL979" s="435"/>
    </row>
    <row r="980" spans="1:43" ht="41.25" customHeight="1">
      <c r="A980" s="487" t="s">
        <v>3015</v>
      </c>
      <c r="B980" s="460"/>
      <c r="C980" s="503"/>
      <c r="D980" s="437"/>
      <c r="E980" s="437"/>
      <c r="F980" s="588"/>
      <c r="G980" s="438"/>
      <c r="H980" s="438"/>
      <c r="I980" s="480"/>
      <c r="J980" s="581"/>
      <c r="K980" s="581"/>
      <c r="L980" s="437"/>
      <c r="M980" s="437"/>
      <c r="N980" s="481"/>
      <c r="O980" s="481"/>
      <c r="P980" s="481"/>
      <c r="Q980" s="481"/>
      <c r="R980" s="481"/>
      <c r="S980" s="481"/>
      <c r="T980" s="481"/>
      <c r="U980" s="481"/>
      <c r="V980" s="481"/>
      <c r="W980" s="481"/>
      <c r="X980" s="482"/>
      <c r="Y980" s="483"/>
      <c r="Z980" s="483"/>
      <c r="AA980" s="483"/>
      <c r="AB980" s="483"/>
      <c r="AC980" s="483"/>
      <c r="AD980" s="483"/>
      <c r="AE980" s="483"/>
      <c r="AF980" s="483"/>
      <c r="AG980" s="484"/>
      <c r="AH980" s="436">
        <f t="shared" si="631"/>
        <v>0</v>
      </c>
      <c r="AJ980" s="436"/>
      <c r="AK980" s="578"/>
      <c r="AL980" s="435"/>
    </row>
    <row r="981" spans="1:43" ht="41.25" customHeight="1">
      <c r="A981" s="487" t="s">
        <v>3016</v>
      </c>
      <c r="B981" s="460"/>
      <c r="C981" s="503"/>
      <c r="D981" s="437"/>
      <c r="E981" s="437"/>
      <c r="F981" s="588"/>
      <c r="G981" s="438"/>
      <c r="H981" s="438"/>
      <c r="I981" s="480"/>
      <c r="J981" s="581"/>
      <c r="K981" s="581"/>
      <c r="L981" s="437"/>
      <c r="M981" s="437"/>
      <c r="N981" s="481"/>
      <c r="O981" s="481"/>
      <c r="P981" s="481"/>
      <c r="Q981" s="481"/>
      <c r="R981" s="481"/>
      <c r="S981" s="481"/>
      <c r="T981" s="481"/>
      <c r="U981" s="481"/>
      <c r="V981" s="481"/>
      <c r="W981" s="481"/>
      <c r="X981" s="482"/>
      <c r="Y981" s="483"/>
      <c r="Z981" s="483"/>
      <c r="AA981" s="483"/>
      <c r="AB981" s="483"/>
      <c r="AC981" s="483"/>
      <c r="AD981" s="483"/>
      <c r="AE981" s="483"/>
      <c r="AF981" s="483"/>
      <c r="AG981" s="484"/>
      <c r="AH981" s="436">
        <f t="shared" si="631"/>
        <v>0</v>
      </c>
      <c r="AJ981" s="436"/>
      <c r="AK981" s="578" t="str">
        <f t="shared" si="576"/>
        <v/>
      </c>
      <c r="AL981" s="435" t="str">
        <f t="shared" si="577"/>
        <v/>
      </c>
      <c r="AM981" s="463">
        <f t="shared" si="578"/>
        <v>0</v>
      </c>
      <c r="AN981" s="463" t="str">
        <f t="shared" si="608"/>
        <v/>
      </c>
      <c r="AO981" s="478" t="str">
        <f t="shared" si="609"/>
        <v/>
      </c>
      <c r="AP981" s="478" t="str">
        <f t="shared" si="610"/>
        <v/>
      </c>
      <c r="AQ981" s="478" t="str">
        <f t="shared" si="611"/>
        <v/>
      </c>
    </row>
    <row r="982" spans="1:43" ht="41.25" customHeight="1">
      <c r="A982" s="525" t="s">
        <v>890</v>
      </c>
      <c r="B982" s="531" t="s">
        <v>891</v>
      </c>
      <c r="C982" s="561"/>
      <c r="D982" s="587">
        <f>SUM(D983:D986)</f>
        <v>0</v>
      </c>
      <c r="E982" s="587">
        <f t="shared" ref="E982:M982" si="632">SUM(E983:E986)</f>
        <v>0</v>
      </c>
      <c r="F982" s="590">
        <f t="shared" si="632"/>
        <v>0</v>
      </c>
      <c r="G982" s="589">
        <f t="shared" si="632"/>
        <v>0</v>
      </c>
      <c r="H982" s="589">
        <f t="shared" si="632"/>
        <v>0</v>
      </c>
      <c r="I982" s="489">
        <f t="shared" si="632"/>
        <v>0</v>
      </c>
      <c r="J982" s="774"/>
      <c r="K982" s="774"/>
      <c r="L982" s="479">
        <f t="shared" si="632"/>
        <v>0</v>
      </c>
      <c r="M982" s="479">
        <f t="shared" si="632"/>
        <v>0</v>
      </c>
      <c r="N982" s="490">
        <f t="shared" ref="N982" si="633">SUM(N983:N986)</f>
        <v>0</v>
      </c>
      <c r="O982" s="490">
        <f t="shared" ref="O982" si="634">SUM(O983:O986)</f>
        <v>0</v>
      </c>
      <c r="P982" s="490">
        <f t="shared" ref="P982" si="635">SUM(P983:P986)</f>
        <v>0</v>
      </c>
      <c r="Q982" s="490">
        <f t="shared" ref="Q982" si="636">SUM(Q983:Q986)</f>
        <v>0</v>
      </c>
      <c r="R982" s="490">
        <f t="shared" ref="R982" si="637">SUM(R983:R986)</f>
        <v>0</v>
      </c>
      <c r="S982" s="490">
        <f t="shared" ref="S982" si="638">SUM(S983:S986)</f>
        <v>0</v>
      </c>
      <c r="T982" s="490">
        <f t="shared" ref="T982" si="639">SUM(T983:T986)</f>
        <v>0</v>
      </c>
      <c r="U982" s="490">
        <f t="shared" ref="U982" si="640">SUM(U983:U986)</f>
        <v>0</v>
      </c>
      <c r="V982" s="490">
        <f t="shared" ref="V982" si="641">SUM(V983:V986)</f>
        <v>0</v>
      </c>
      <c r="W982" s="490">
        <f t="shared" ref="W982" si="642">SUM(W983:W986)</f>
        <v>0</v>
      </c>
      <c r="X982" s="491">
        <f t="shared" ref="X982" si="643">SUM(X983:X986)</f>
        <v>0</v>
      </c>
      <c r="Y982" s="492">
        <f t="shared" ref="Y982" si="644">SUM(Y983:Y986)</f>
        <v>0</v>
      </c>
      <c r="Z982" s="492">
        <f t="shared" ref="Z982" si="645">SUM(Z983:Z986)</f>
        <v>0</v>
      </c>
      <c r="AA982" s="492">
        <f t="shared" ref="AA982" si="646">SUM(AA983:AA986)</f>
        <v>0</v>
      </c>
      <c r="AB982" s="492">
        <f t="shared" ref="AB982" si="647">SUM(AB983:AB986)</f>
        <v>0</v>
      </c>
      <c r="AC982" s="492">
        <f t="shared" ref="AC982" si="648">SUM(AC983:AC986)</f>
        <v>0</v>
      </c>
      <c r="AD982" s="492">
        <f t="shared" ref="AD982" si="649">SUM(AD983:AD986)</f>
        <v>0</v>
      </c>
      <c r="AE982" s="492">
        <f t="shared" ref="AE982" si="650">SUM(AE983:AE986)</f>
        <v>0</v>
      </c>
      <c r="AF982" s="492">
        <f t="shared" ref="AF982" si="651">SUM(AF983:AF986)</f>
        <v>0</v>
      </c>
      <c r="AG982" s="493">
        <f t="shared" ref="AG982" si="652">SUM(AG983:AG986)</f>
        <v>0</v>
      </c>
      <c r="AH982" s="519">
        <f>SUM(AH983:AH986)</f>
        <v>0</v>
      </c>
      <c r="AJ982" s="436"/>
      <c r="AK982" s="578" t="str">
        <f t="shared" si="576"/>
        <v/>
      </c>
      <c r="AL982" s="435" t="str">
        <f t="shared" si="577"/>
        <v/>
      </c>
      <c r="AM982" s="463">
        <f t="shared" si="578"/>
        <v>0</v>
      </c>
      <c r="AN982" s="463" t="str">
        <f t="shared" si="608"/>
        <v/>
      </c>
      <c r="AO982" s="478" t="str">
        <f t="shared" si="609"/>
        <v/>
      </c>
      <c r="AP982" s="478" t="str">
        <f t="shared" si="610"/>
        <v/>
      </c>
      <c r="AQ982" s="478" t="str">
        <f t="shared" si="611"/>
        <v/>
      </c>
    </row>
    <row r="983" spans="1:43" ht="41.25" customHeight="1">
      <c r="A983" s="487" t="s">
        <v>2461</v>
      </c>
      <c r="B983" s="579"/>
      <c r="C983" s="448"/>
      <c r="D983" s="437"/>
      <c r="E983" s="437"/>
      <c r="F983" s="588"/>
      <c r="G983" s="438"/>
      <c r="H983" s="438"/>
      <c r="I983" s="480"/>
      <c r="J983" s="581"/>
      <c r="K983" s="581"/>
      <c r="L983" s="437"/>
      <c r="M983" s="437"/>
      <c r="N983" s="481"/>
      <c r="O983" s="481"/>
      <c r="P983" s="481"/>
      <c r="Q983" s="481"/>
      <c r="R983" s="481"/>
      <c r="S983" s="481"/>
      <c r="T983" s="481"/>
      <c r="U983" s="481"/>
      <c r="V983" s="481"/>
      <c r="W983" s="481"/>
      <c r="X983" s="482"/>
      <c r="Y983" s="483"/>
      <c r="Z983" s="483"/>
      <c r="AA983" s="483"/>
      <c r="AB983" s="483"/>
      <c r="AC983" s="483"/>
      <c r="AD983" s="483"/>
      <c r="AE983" s="483"/>
      <c r="AF983" s="483"/>
      <c r="AG983" s="484"/>
      <c r="AH983" s="436">
        <f t="shared" ref="AH983:AH986" si="653">(L983*M983)/100000</f>
        <v>0</v>
      </c>
      <c r="AJ983" s="436"/>
      <c r="AK983" s="578"/>
      <c r="AL983" s="435"/>
      <c r="AN983" s="463" t="str">
        <f t="shared" si="608"/>
        <v/>
      </c>
      <c r="AO983" s="478" t="str">
        <f t="shared" si="609"/>
        <v/>
      </c>
      <c r="AP983" s="478" t="str">
        <f t="shared" si="610"/>
        <v/>
      </c>
      <c r="AQ983" s="478" t="str">
        <f t="shared" si="611"/>
        <v/>
      </c>
    </row>
    <row r="984" spans="1:43" ht="41.25" customHeight="1">
      <c r="A984" s="487" t="s">
        <v>2462</v>
      </c>
      <c r="B984" s="579"/>
      <c r="C984" s="448"/>
      <c r="D984" s="437"/>
      <c r="E984" s="437"/>
      <c r="F984" s="588"/>
      <c r="G984" s="438"/>
      <c r="H984" s="438"/>
      <c r="I984" s="480"/>
      <c r="J984" s="581"/>
      <c r="K984" s="581"/>
      <c r="L984" s="437"/>
      <c r="M984" s="437"/>
      <c r="N984" s="481"/>
      <c r="O984" s="481"/>
      <c r="P984" s="481"/>
      <c r="Q984" s="481"/>
      <c r="R984" s="481"/>
      <c r="S984" s="481"/>
      <c r="T984" s="481"/>
      <c r="U984" s="481"/>
      <c r="V984" s="481"/>
      <c r="W984" s="481"/>
      <c r="X984" s="482"/>
      <c r="Y984" s="483"/>
      <c r="Z984" s="483"/>
      <c r="AA984" s="483"/>
      <c r="AB984" s="483"/>
      <c r="AC984" s="483"/>
      <c r="AD984" s="483"/>
      <c r="AE984" s="483"/>
      <c r="AF984" s="483"/>
      <c r="AG984" s="484"/>
      <c r="AH984" s="436">
        <f t="shared" si="653"/>
        <v>0</v>
      </c>
      <c r="AJ984" s="436"/>
      <c r="AK984" s="578"/>
      <c r="AL984" s="435"/>
      <c r="AN984" s="463" t="str">
        <f t="shared" si="608"/>
        <v/>
      </c>
      <c r="AO984" s="478" t="str">
        <f t="shared" si="609"/>
        <v/>
      </c>
      <c r="AP984" s="478" t="str">
        <f t="shared" si="610"/>
        <v/>
      </c>
      <c r="AQ984" s="478" t="str">
        <f t="shared" si="611"/>
        <v/>
      </c>
    </row>
    <row r="985" spans="1:43" ht="41.25" customHeight="1">
      <c r="A985" s="487" t="s">
        <v>2463</v>
      </c>
      <c r="B985" s="579"/>
      <c r="C985" s="448"/>
      <c r="D985" s="437"/>
      <c r="E985" s="437"/>
      <c r="F985" s="588"/>
      <c r="G985" s="438"/>
      <c r="H985" s="438"/>
      <c r="I985" s="480"/>
      <c r="J985" s="581"/>
      <c r="K985" s="581"/>
      <c r="L985" s="437"/>
      <c r="M985" s="437"/>
      <c r="N985" s="481"/>
      <c r="O985" s="481"/>
      <c r="P985" s="481"/>
      <c r="Q985" s="481"/>
      <c r="R985" s="481"/>
      <c r="S985" s="481"/>
      <c r="T985" s="481"/>
      <c r="U985" s="481"/>
      <c r="V985" s="481"/>
      <c r="W985" s="481"/>
      <c r="X985" s="482"/>
      <c r="Y985" s="483"/>
      <c r="Z985" s="483"/>
      <c r="AA985" s="483"/>
      <c r="AB985" s="483"/>
      <c r="AC985" s="483"/>
      <c r="AD985" s="483"/>
      <c r="AE985" s="483"/>
      <c r="AF985" s="483"/>
      <c r="AG985" s="484"/>
      <c r="AH985" s="436">
        <f t="shared" si="653"/>
        <v>0</v>
      </c>
      <c r="AJ985" s="436"/>
      <c r="AK985" s="578"/>
      <c r="AL985" s="435"/>
      <c r="AN985" s="463" t="str">
        <f t="shared" si="608"/>
        <v/>
      </c>
      <c r="AO985" s="478" t="str">
        <f t="shared" si="609"/>
        <v/>
      </c>
      <c r="AP985" s="478" t="str">
        <f t="shared" si="610"/>
        <v/>
      </c>
      <c r="AQ985" s="478" t="str">
        <f t="shared" si="611"/>
        <v/>
      </c>
    </row>
    <row r="986" spans="1:43" ht="41.25" customHeight="1">
      <c r="A986" s="487" t="s">
        <v>2464</v>
      </c>
      <c r="B986" s="579"/>
      <c r="C986" s="448"/>
      <c r="D986" s="437"/>
      <c r="E986" s="437"/>
      <c r="F986" s="588"/>
      <c r="G986" s="438"/>
      <c r="H986" s="438"/>
      <c r="I986" s="480"/>
      <c r="J986" s="581"/>
      <c r="K986" s="581"/>
      <c r="L986" s="437"/>
      <c r="M986" s="437"/>
      <c r="N986" s="481"/>
      <c r="O986" s="481"/>
      <c r="P986" s="481"/>
      <c r="Q986" s="481"/>
      <c r="R986" s="481"/>
      <c r="S986" s="481"/>
      <c r="T986" s="481"/>
      <c r="U986" s="481"/>
      <c r="V986" s="481"/>
      <c r="W986" s="481"/>
      <c r="X986" s="482"/>
      <c r="Y986" s="483"/>
      <c r="Z986" s="483"/>
      <c r="AA986" s="483"/>
      <c r="AB986" s="483"/>
      <c r="AC986" s="483"/>
      <c r="AD986" s="483"/>
      <c r="AE986" s="483"/>
      <c r="AF986" s="483"/>
      <c r="AG986" s="484"/>
      <c r="AH986" s="436">
        <f t="shared" si="653"/>
        <v>0</v>
      </c>
      <c r="AJ986" s="436"/>
      <c r="AK986" s="578"/>
      <c r="AL986" s="435"/>
      <c r="AN986" s="463" t="str">
        <f t="shared" si="608"/>
        <v/>
      </c>
      <c r="AO986" s="478" t="str">
        <f t="shared" si="609"/>
        <v/>
      </c>
      <c r="AP986" s="478" t="str">
        <f t="shared" si="610"/>
        <v/>
      </c>
      <c r="AQ986" s="478" t="str">
        <f t="shared" si="611"/>
        <v/>
      </c>
    </row>
    <row r="987" spans="1:43" ht="41.25" customHeight="1">
      <c r="A987" s="525" t="s">
        <v>892</v>
      </c>
      <c r="B987" s="524" t="s">
        <v>1494</v>
      </c>
      <c r="C987" s="558"/>
      <c r="D987" s="587"/>
      <c r="E987" s="587"/>
      <c r="F987" s="590" t="e">
        <f>E987/D987*100</f>
        <v>#DIV/0!</v>
      </c>
      <c r="G987" s="589"/>
      <c r="H987" s="589"/>
      <c r="I987" s="489" t="e">
        <f>H987/G987*100</f>
        <v>#DIV/0!</v>
      </c>
      <c r="J987" s="774"/>
      <c r="K987" s="774"/>
      <c r="L987" s="587"/>
      <c r="M987" s="587"/>
      <c r="N987" s="490"/>
      <c r="O987" s="490"/>
      <c r="P987" s="490"/>
      <c r="Q987" s="490"/>
      <c r="R987" s="490"/>
      <c r="S987" s="490"/>
      <c r="T987" s="490"/>
      <c r="U987" s="490"/>
      <c r="V987" s="490"/>
      <c r="W987" s="490"/>
      <c r="X987" s="491"/>
      <c r="Y987" s="492"/>
      <c r="Z987" s="492"/>
      <c r="AA987" s="492"/>
      <c r="AB987" s="492"/>
      <c r="AC987" s="492"/>
      <c r="AD987" s="492"/>
      <c r="AE987" s="492"/>
      <c r="AF987" s="492"/>
      <c r="AG987" s="493"/>
      <c r="AH987" s="772">
        <f>SUM(AH988:AH992)</f>
        <v>0</v>
      </c>
      <c r="AJ987" s="436"/>
      <c r="AK987" s="578" t="str">
        <f t="shared" si="576"/>
        <v/>
      </c>
      <c r="AL987" s="435" t="str">
        <f t="shared" si="577"/>
        <v/>
      </c>
      <c r="AM987" s="463">
        <f t="shared" si="578"/>
        <v>0</v>
      </c>
      <c r="AN987" s="463" t="str">
        <f t="shared" si="608"/>
        <v/>
      </c>
      <c r="AO987" s="478" t="str">
        <f t="shared" si="609"/>
        <v/>
      </c>
      <c r="AP987" s="478" t="str">
        <f t="shared" si="610"/>
        <v/>
      </c>
      <c r="AQ987" s="478" t="str">
        <f t="shared" si="611"/>
        <v/>
      </c>
    </row>
    <row r="988" spans="1:43" ht="41.25" customHeight="1">
      <c r="A988" s="487" t="s">
        <v>3017</v>
      </c>
      <c r="B988" s="446"/>
      <c r="C988" s="447"/>
      <c r="D988" s="437"/>
      <c r="E988" s="437"/>
      <c r="F988" s="588"/>
      <c r="G988" s="438"/>
      <c r="H988" s="438"/>
      <c r="I988" s="480"/>
      <c r="J988" s="581"/>
      <c r="K988" s="581"/>
      <c r="L988" s="437"/>
      <c r="M988" s="437"/>
      <c r="N988" s="481"/>
      <c r="O988" s="481"/>
      <c r="P988" s="481"/>
      <c r="Q988" s="481"/>
      <c r="R988" s="481"/>
      <c r="S988" s="481"/>
      <c r="T988" s="481"/>
      <c r="U988" s="481"/>
      <c r="V988" s="481"/>
      <c r="W988" s="481"/>
      <c r="X988" s="482"/>
      <c r="Y988" s="483"/>
      <c r="Z988" s="483"/>
      <c r="AA988" s="483"/>
      <c r="AB988" s="483"/>
      <c r="AC988" s="483"/>
      <c r="AD988" s="483"/>
      <c r="AE988" s="483"/>
      <c r="AF988" s="483"/>
      <c r="AG988" s="484"/>
      <c r="AH988" s="436">
        <f t="shared" ref="AH988:AH992" si="654">(L988*M988)/100000</f>
        <v>0</v>
      </c>
      <c r="AJ988" s="436"/>
      <c r="AK988" s="578"/>
      <c r="AL988" s="435"/>
    </row>
    <row r="989" spans="1:43" ht="41.25" customHeight="1">
      <c r="A989" s="487" t="s">
        <v>3018</v>
      </c>
      <c r="B989" s="446"/>
      <c r="C989" s="447"/>
      <c r="D989" s="437"/>
      <c r="E989" s="437"/>
      <c r="F989" s="588"/>
      <c r="G989" s="438"/>
      <c r="H989" s="438"/>
      <c r="I989" s="480"/>
      <c r="J989" s="581"/>
      <c r="K989" s="581"/>
      <c r="L989" s="437"/>
      <c r="M989" s="437"/>
      <c r="N989" s="481"/>
      <c r="O989" s="481"/>
      <c r="P989" s="481"/>
      <c r="Q989" s="481"/>
      <c r="R989" s="481"/>
      <c r="S989" s="481"/>
      <c r="T989" s="481"/>
      <c r="U989" s="481"/>
      <c r="V989" s="481"/>
      <c r="W989" s="481"/>
      <c r="X989" s="482"/>
      <c r="Y989" s="483"/>
      <c r="Z989" s="483"/>
      <c r="AA989" s="483"/>
      <c r="AB989" s="483"/>
      <c r="AC989" s="483"/>
      <c r="AD989" s="483"/>
      <c r="AE989" s="483"/>
      <c r="AF989" s="483"/>
      <c r="AG989" s="484"/>
      <c r="AH989" s="436">
        <f t="shared" si="654"/>
        <v>0</v>
      </c>
      <c r="AJ989" s="436"/>
      <c r="AK989" s="578"/>
      <c r="AL989" s="435"/>
    </row>
    <row r="990" spans="1:43" ht="41.25" customHeight="1">
      <c r="A990" s="487" t="s">
        <v>3019</v>
      </c>
      <c r="B990" s="446"/>
      <c r="C990" s="447"/>
      <c r="D990" s="437"/>
      <c r="E990" s="437"/>
      <c r="F990" s="588"/>
      <c r="G990" s="438"/>
      <c r="H990" s="438"/>
      <c r="I990" s="480"/>
      <c r="J990" s="581"/>
      <c r="K990" s="581"/>
      <c r="L990" s="437"/>
      <c r="M990" s="437"/>
      <c r="N990" s="481"/>
      <c r="O990" s="481"/>
      <c r="P990" s="481"/>
      <c r="Q990" s="481"/>
      <c r="R990" s="481"/>
      <c r="S990" s="481"/>
      <c r="T990" s="481"/>
      <c r="U990" s="481"/>
      <c r="V990" s="481"/>
      <c r="W990" s="481"/>
      <c r="X990" s="482"/>
      <c r="Y990" s="483"/>
      <c r="Z990" s="483"/>
      <c r="AA990" s="483"/>
      <c r="AB990" s="483"/>
      <c r="AC990" s="483"/>
      <c r="AD990" s="483"/>
      <c r="AE990" s="483"/>
      <c r="AF990" s="483"/>
      <c r="AG990" s="484"/>
      <c r="AH990" s="436">
        <f t="shared" si="654"/>
        <v>0</v>
      </c>
      <c r="AJ990" s="436"/>
      <c r="AK990" s="578"/>
      <c r="AL990" s="435"/>
    </row>
    <row r="991" spans="1:43" ht="41.25" customHeight="1">
      <c r="A991" s="487" t="s">
        <v>3020</v>
      </c>
      <c r="B991" s="446"/>
      <c r="C991" s="447"/>
      <c r="D991" s="437"/>
      <c r="E991" s="437"/>
      <c r="F991" s="588"/>
      <c r="G991" s="438"/>
      <c r="H991" s="438"/>
      <c r="I991" s="480"/>
      <c r="J991" s="581"/>
      <c r="K991" s="581"/>
      <c r="L991" s="437"/>
      <c r="M991" s="437"/>
      <c r="N991" s="481"/>
      <c r="O991" s="481"/>
      <c r="P991" s="481"/>
      <c r="Q991" s="481"/>
      <c r="R991" s="481"/>
      <c r="S991" s="481"/>
      <c r="T991" s="481"/>
      <c r="U991" s="481"/>
      <c r="V991" s="481"/>
      <c r="W991" s="481"/>
      <c r="X991" s="482"/>
      <c r="Y991" s="483"/>
      <c r="Z991" s="483"/>
      <c r="AA991" s="483"/>
      <c r="AB991" s="483"/>
      <c r="AC991" s="483"/>
      <c r="AD991" s="483"/>
      <c r="AE991" s="483"/>
      <c r="AF991" s="483"/>
      <c r="AG991" s="484"/>
      <c r="AH991" s="436">
        <f t="shared" si="654"/>
        <v>0</v>
      </c>
      <c r="AJ991" s="436"/>
      <c r="AK991" s="578"/>
      <c r="AL991" s="435"/>
    </row>
    <row r="992" spans="1:43" ht="41.25" customHeight="1">
      <c r="A992" s="487" t="s">
        <v>3021</v>
      </c>
      <c r="B992" s="446"/>
      <c r="C992" s="447"/>
      <c r="D992" s="437"/>
      <c r="E992" s="437"/>
      <c r="F992" s="588"/>
      <c r="G992" s="438"/>
      <c r="H992" s="438"/>
      <c r="I992" s="480"/>
      <c r="J992" s="581"/>
      <c r="K992" s="581"/>
      <c r="L992" s="437"/>
      <c r="M992" s="437"/>
      <c r="N992" s="481"/>
      <c r="O992" s="481"/>
      <c r="P992" s="481"/>
      <c r="Q992" s="481"/>
      <c r="R992" s="481"/>
      <c r="S992" s="481"/>
      <c r="T992" s="481"/>
      <c r="U992" s="481"/>
      <c r="V992" s="481"/>
      <c r="W992" s="481"/>
      <c r="X992" s="482"/>
      <c r="Y992" s="483"/>
      <c r="Z992" s="483"/>
      <c r="AA992" s="483"/>
      <c r="AB992" s="483"/>
      <c r="AC992" s="483"/>
      <c r="AD992" s="483"/>
      <c r="AE992" s="483"/>
      <c r="AF992" s="483"/>
      <c r="AG992" s="484"/>
      <c r="AH992" s="436">
        <f t="shared" si="654"/>
        <v>0</v>
      </c>
      <c r="AJ992" s="436"/>
      <c r="AK992" s="578"/>
      <c r="AL992" s="435"/>
    </row>
    <row r="993" spans="1:43" ht="41.25" customHeight="1">
      <c r="A993" s="525" t="s">
        <v>1491</v>
      </c>
      <c r="B993" s="531" t="s">
        <v>1463</v>
      </c>
      <c r="C993" s="448"/>
      <c r="D993" s="587">
        <f>SUM(D994:D995)</f>
        <v>0</v>
      </c>
      <c r="E993" s="587">
        <f>SUM(E994:E995)</f>
        <v>0</v>
      </c>
      <c r="F993" s="588" t="e">
        <f t="shared" si="597"/>
        <v>#DIV/0!</v>
      </c>
      <c r="G993" s="589">
        <f t="shared" ref="G993:H993" si="655">SUM(G994:G995)</f>
        <v>0</v>
      </c>
      <c r="H993" s="589">
        <f t="shared" si="655"/>
        <v>0</v>
      </c>
      <c r="I993" s="480" t="e">
        <f t="shared" si="599"/>
        <v>#DIV/0!</v>
      </c>
      <c r="J993" s="774"/>
      <c r="K993" s="774"/>
      <c r="L993" s="479">
        <f t="shared" ref="L993:M993" si="656">SUM(L994:L995)</f>
        <v>0</v>
      </c>
      <c r="M993" s="479">
        <f t="shared" si="656"/>
        <v>0</v>
      </c>
      <c r="N993" s="481"/>
      <c r="O993" s="481"/>
      <c r="P993" s="481"/>
      <c r="Q993" s="481"/>
      <c r="R993" s="481"/>
      <c r="S993" s="481"/>
      <c r="T993" s="481"/>
      <c r="U993" s="481"/>
      <c r="V993" s="481"/>
      <c r="W993" s="481"/>
      <c r="X993" s="482"/>
      <c r="Y993" s="483"/>
      <c r="Z993" s="483"/>
      <c r="AA993" s="483"/>
      <c r="AB993" s="483"/>
      <c r="AC993" s="483"/>
      <c r="AD993" s="483"/>
      <c r="AE993" s="483"/>
      <c r="AF993" s="483"/>
      <c r="AG993" s="484"/>
      <c r="AH993" s="519">
        <f>SUM(AH994:AH995)</f>
        <v>0</v>
      </c>
      <c r="AJ993" s="436"/>
      <c r="AK993" s="578" t="str">
        <f t="shared" si="576"/>
        <v/>
      </c>
      <c r="AL993" s="435" t="str">
        <f t="shared" si="577"/>
        <v/>
      </c>
      <c r="AM993" s="463">
        <f t="shared" si="578"/>
        <v>0</v>
      </c>
      <c r="AN993" s="463" t="str">
        <f t="shared" si="608"/>
        <v/>
      </c>
      <c r="AO993" s="478" t="str">
        <f t="shared" si="609"/>
        <v/>
      </c>
      <c r="AP993" s="478" t="str">
        <f t="shared" si="610"/>
        <v/>
      </c>
      <c r="AQ993" s="478" t="str">
        <f t="shared" si="611"/>
        <v/>
      </c>
    </row>
    <row r="994" spans="1:43" ht="41.25" customHeight="1">
      <c r="A994" s="487" t="s">
        <v>2210</v>
      </c>
      <c r="B994" s="500" t="s">
        <v>1600</v>
      </c>
      <c r="C994" s="503"/>
      <c r="D994" s="437"/>
      <c r="E994" s="437"/>
      <c r="F994" s="588" t="e">
        <f t="shared" si="597"/>
        <v>#DIV/0!</v>
      </c>
      <c r="G994" s="438"/>
      <c r="H994" s="438"/>
      <c r="I994" s="480" t="e">
        <f t="shared" si="599"/>
        <v>#DIV/0!</v>
      </c>
      <c r="J994" s="581"/>
      <c r="K994" s="581"/>
      <c r="L994" s="437"/>
      <c r="M994" s="437"/>
      <c r="N994" s="481"/>
      <c r="O994" s="481"/>
      <c r="P994" s="481"/>
      <c r="Q994" s="481"/>
      <c r="R994" s="481"/>
      <c r="S994" s="481"/>
      <c r="T994" s="481"/>
      <c r="U994" s="481"/>
      <c r="V994" s="481"/>
      <c r="W994" s="481"/>
      <c r="X994" s="482"/>
      <c r="Y994" s="483"/>
      <c r="Z994" s="483"/>
      <c r="AA994" s="483"/>
      <c r="AB994" s="483"/>
      <c r="AC994" s="483"/>
      <c r="AD994" s="483"/>
      <c r="AE994" s="483"/>
      <c r="AF994" s="483"/>
      <c r="AG994" s="484"/>
      <c r="AH994" s="436">
        <f t="shared" ref="AH994:AH998" si="657">(L994*M994)/100000</f>
        <v>0</v>
      </c>
      <c r="AJ994" s="436"/>
      <c r="AK994" s="578" t="str">
        <f t="shared" si="576"/>
        <v/>
      </c>
      <c r="AL994" s="435" t="str">
        <f t="shared" si="577"/>
        <v/>
      </c>
      <c r="AM994" s="463">
        <f t="shared" si="578"/>
        <v>0</v>
      </c>
      <c r="AN994" s="463" t="str">
        <f t="shared" si="608"/>
        <v/>
      </c>
      <c r="AO994" s="478" t="str">
        <f t="shared" si="609"/>
        <v/>
      </c>
      <c r="AP994" s="478" t="str">
        <f t="shared" si="610"/>
        <v/>
      </c>
      <c r="AQ994" s="478" t="str">
        <f t="shared" si="611"/>
        <v/>
      </c>
    </row>
    <row r="995" spans="1:43" ht="41.25" customHeight="1">
      <c r="A995" s="487" t="s">
        <v>2211</v>
      </c>
      <c r="B995" s="500" t="s">
        <v>1851</v>
      </c>
      <c r="C995" s="503"/>
      <c r="D995" s="437"/>
      <c r="E995" s="437"/>
      <c r="F995" s="588" t="e">
        <f t="shared" si="597"/>
        <v>#DIV/0!</v>
      </c>
      <c r="G995" s="438"/>
      <c r="H995" s="438"/>
      <c r="I995" s="480" t="e">
        <f t="shared" si="599"/>
        <v>#DIV/0!</v>
      </c>
      <c r="J995" s="581"/>
      <c r="K995" s="581"/>
      <c r="L995" s="437"/>
      <c r="M995" s="437"/>
      <c r="N995" s="481"/>
      <c r="O995" s="481"/>
      <c r="P995" s="481"/>
      <c r="Q995" s="481"/>
      <c r="R995" s="481"/>
      <c r="S995" s="481"/>
      <c r="T995" s="481"/>
      <c r="U995" s="481"/>
      <c r="V995" s="481"/>
      <c r="W995" s="481"/>
      <c r="X995" s="482"/>
      <c r="Y995" s="483"/>
      <c r="Z995" s="483"/>
      <c r="AA995" s="483"/>
      <c r="AB995" s="483"/>
      <c r="AC995" s="483"/>
      <c r="AD995" s="483"/>
      <c r="AE995" s="483"/>
      <c r="AF995" s="483"/>
      <c r="AG995" s="484"/>
      <c r="AH995" s="436">
        <f t="shared" si="657"/>
        <v>0</v>
      </c>
      <c r="AJ995" s="436"/>
      <c r="AK995" s="578" t="str">
        <f t="shared" si="576"/>
        <v/>
      </c>
      <c r="AL995" s="435" t="str">
        <f t="shared" si="577"/>
        <v/>
      </c>
      <c r="AM995" s="463">
        <f t="shared" si="578"/>
        <v>0</v>
      </c>
      <c r="AN995" s="463" t="str">
        <f t="shared" si="608"/>
        <v/>
      </c>
      <c r="AO995" s="478" t="str">
        <f t="shared" si="609"/>
        <v/>
      </c>
      <c r="AP995" s="478" t="str">
        <f t="shared" si="610"/>
        <v/>
      </c>
      <c r="AQ995" s="478" t="str">
        <f t="shared" si="611"/>
        <v/>
      </c>
    </row>
    <row r="996" spans="1:43" ht="41.25" customHeight="1">
      <c r="A996" s="487" t="s">
        <v>1492</v>
      </c>
      <c r="B996" s="452" t="s">
        <v>1464</v>
      </c>
      <c r="C996" s="448"/>
      <c r="D996" s="437"/>
      <c r="E996" s="437"/>
      <c r="F996" s="588" t="e">
        <f t="shared" si="597"/>
        <v>#DIV/0!</v>
      </c>
      <c r="G996" s="438"/>
      <c r="H996" s="438"/>
      <c r="I996" s="480" t="e">
        <f t="shared" si="599"/>
        <v>#DIV/0!</v>
      </c>
      <c r="J996" s="581"/>
      <c r="K996" s="581"/>
      <c r="L996" s="437"/>
      <c r="M996" s="437"/>
      <c r="N996" s="481"/>
      <c r="O996" s="481"/>
      <c r="P996" s="481"/>
      <c r="Q996" s="481"/>
      <c r="R996" s="481"/>
      <c r="S996" s="481"/>
      <c r="T996" s="481"/>
      <c r="U996" s="481"/>
      <c r="V996" s="481"/>
      <c r="W996" s="481"/>
      <c r="X996" s="482"/>
      <c r="Y996" s="483"/>
      <c r="Z996" s="483"/>
      <c r="AA996" s="483"/>
      <c r="AB996" s="483"/>
      <c r="AC996" s="483"/>
      <c r="AD996" s="483"/>
      <c r="AE996" s="483"/>
      <c r="AF996" s="483"/>
      <c r="AG996" s="484"/>
      <c r="AH996" s="436">
        <f t="shared" si="657"/>
        <v>0</v>
      </c>
      <c r="AJ996" s="436"/>
      <c r="AK996" s="578" t="str">
        <f t="shared" si="576"/>
        <v/>
      </c>
      <c r="AL996" s="435" t="str">
        <f t="shared" si="577"/>
        <v/>
      </c>
      <c r="AM996" s="463">
        <f t="shared" si="578"/>
        <v>0</v>
      </c>
      <c r="AN996" s="463" t="str">
        <f t="shared" si="608"/>
        <v/>
      </c>
      <c r="AO996" s="478" t="str">
        <f t="shared" si="609"/>
        <v/>
      </c>
      <c r="AP996" s="478" t="str">
        <f t="shared" si="610"/>
        <v/>
      </c>
      <c r="AQ996" s="478" t="str">
        <f t="shared" si="611"/>
        <v/>
      </c>
    </row>
    <row r="997" spans="1:43" ht="41.25" customHeight="1">
      <c r="A997" s="487" t="s">
        <v>1493</v>
      </c>
      <c r="B997" s="514" t="s">
        <v>1465</v>
      </c>
      <c r="C997" s="488"/>
      <c r="D997" s="437"/>
      <c r="E997" s="437"/>
      <c r="F997" s="588" t="e">
        <f t="shared" si="597"/>
        <v>#DIV/0!</v>
      </c>
      <c r="G997" s="438"/>
      <c r="H997" s="438"/>
      <c r="I997" s="480" t="e">
        <f t="shared" si="599"/>
        <v>#DIV/0!</v>
      </c>
      <c r="J997" s="581"/>
      <c r="K997" s="581"/>
      <c r="L997" s="437"/>
      <c r="M997" s="437"/>
      <c r="N997" s="481"/>
      <c r="O997" s="481"/>
      <c r="P997" s="481"/>
      <c r="Q997" s="481"/>
      <c r="R997" s="481"/>
      <c r="S997" s="481"/>
      <c r="T997" s="481"/>
      <c r="U997" s="481"/>
      <c r="V997" s="481"/>
      <c r="W997" s="481"/>
      <c r="X997" s="482"/>
      <c r="Y997" s="483"/>
      <c r="Z997" s="483"/>
      <c r="AA997" s="483"/>
      <c r="AB997" s="483"/>
      <c r="AC997" s="483"/>
      <c r="AD997" s="483"/>
      <c r="AE997" s="483"/>
      <c r="AF997" s="483"/>
      <c r="AG997" s="484"/>
      <c r="AH997" s="436">
        <f t="shared" si="657"/>
        <v>0</v>
      </c>
      <c r="AJ997" s="436"/>
      <c r="AK997" s="578" t="str">
        <f t="shared" si="576"/>
        <v/>
      </c>
      <c r="AL997" s="435" t="str">
        <f t="shared" si="577"/>
        <v/>
      </c>
      <c r="AM997" s="463">
        <f t="shared" si="578"/>
        <v>0</v>
      </c>
      <c r="AN997" s="463" t="str">
        <f t="shared" si="608"/>
        <v/>
      </c>
      <c r="AO997" s="478" t="str">
        <f t="shared" si="609"/>
        <v/>
      </c>
      <c r="AP997" s="478" t="str">
        <f t="shared" si="610"/>
        <v/>
      </c>
      <c r="AQ997" s="478" t="str">
        <f t="shared" si="611"/>
        <v/>
      </c>
    </row>
    <row r="998" spans="1:43" ht="41.25" customHeight="1">
      <c r="A998" s="487" t="s">
        <v>1495</v>
      </c>
      <c r="B998" s="452" t="s">
        <v>2212</v>
      </c>
      <c r="C998" s="447"/>
      <c r="D998" s="437"/>
      <c r="E998" s="437"/>
      <c r="F998" s="588" t="e">
        <f t="shared" si="597"/>
        <v>#DIV/0!</v>
      </c>
      <c r="G998" s="438"/>
      <c r="H998" s="438"/>
      <c r="I998" s="480" t="e">
        <f t="shared" si="599"/>
        <v>#DIV/0!</v>
      </c>
      <c r="J998" s="581"/>
      <c r="K998" s="581"/>
      <c r="L998" s="437"/>
      <c r="M998" s="437"/>
      <c r="N998" s="481"/>
      <c r="O998" s="481"/>
      <c r="P998" s="481"/>
      <c r="Q998" s="481"/>
      <c r="R998" s="481"/>
      <c r="S998" s="481"/>
      <c r="T998" s="481"/>
      <c r="U998" s="481"/>
      <c r="V998" s="481"/>
      <c r="W998" s="481"/>
      <c r="X998" s="482"/>
      <c r="Y998" s="483"/>
      <c r="Z998" s="483"/>
      <c r="AA998" s="483"/>
      <c r="AB998" s="483"/>
      <c r="AC998" s="483"/>
      <c r="AD998" s="483"/>
      <c r="AE998" s="483"/>
      <c r="AF998" s="483"/>
      <c r="AG998" s="484"/>
      <c r="AH998" s="436">
        <f t="shared" si="657"/>
        <v>0</v>
      </c>
      <c r="AJ998" s="436"/>
      <c r="AK998" s="578" t="str">
        <f t="shared" ref="AK998:AK1099" si="658">IF(OR(AO998="The proposed budget is more that 30% increase over FY 12-13 budget. Consider revising or provide explanation",AP998="Please check, there is a proposed budget but FY 12-13 expenditure is  &lt;30%", AP998="Please check, there is a proposed budget but FY 12-13 expenditure is  &lt;50%", AP998="Please check, there is a proposed budget but FY 12-13 expenditure is  &lt;60%",AQ998="New activity? If not kindly provide the details of the progress (physical and financial) for FY 2012-13"),1,"")</f>
        <v/>
      </c>
      <c r="AL998" s="435" t="str">
        <f t="shared" ref="AL998:AL1099" si="659">IF(AND(G998&gt;=0.00000000001,H998&gt;=0.0000000000001),H998/G998*100,"")</f>
        <v/>
      </c>
      <c r="AM998" s="463">
        <f t="shared" ref="AM998:AM1099" si="660">AH998-G998</f>
        <v>0</v>
      </c>
      <c r="AN998" s="463" t="str">
        <f t="shared" si="608"/>
        <v/>
      </c>
      <c r="AO998" s="478" t="str">
        <f t="shared" si="609"/>
        <v/>
      </c>
      <c r="AP998" s="478" t="str">
        <f t="shared" si="610"/>
        <v/>
      </c>
      <c r="AQ998" s="478" t="str">
        <f t="shared" si="611"/>
        <v/>
      </c>
    </row>
    <row r="999" spans="1:43" ht="41.25" customHeight="1">
      <c r="A999" s="530" t="s">
        <v>894</v>
      </c>
      <c r="B999" s="531" t="s">
        <v>1524</v>
      </c>
      <c r="C999" s="448"/>
      <c r="D999" s="587">
        <f>D1000+D1011+D1017+D1032+D1035+D1036+D1037+D1023+D1029</f>
        <v>0</v>
      </c>
      <c r="E999" s="587">
        <f>E1000+E1011+E1017+E1032+E1035+E1036+E1037+E1023+E1029</f>
        <v>0</v>
      </c>
      <c r="F999" s="588" t="e">
        <f t="shared" si="597"/>
        <v>#DIV/0!</v>
      </c>
      <c r="G999" s="589">
        <f t="shared" ref="G999:H999" si="661">G1000+G1011+G1017+G1032+G1035+G1036+G1037+G1023+G1029</f>
        <v>0</v>
      </c>
      <c r="H999" s="589">
        <f t="shared" si="661"/>
        <v>0</v>
      </c>
      <c r="I999" s="480" t="e">
        <f t="shared" si="599"/>
        <v>#DIV/0!</v>
      </c>
      <c r="J999" s="774"/>
      <c r="K999" s="774"/>
      <c r="L999" s="479">
        <f t="shared" ref="L999:M999" si="662">L1000+L1011+L1017+L1032+L1035+L1036+L1037+L1023+L1029</f>
        <v>0</v>
      </c>
      <c r="M999" s="479">
        <f t="shared" si="662"/>
        <v>0</v>
      </c>
      <c r="N999" s="481"/>
      <c r="O999" s="481"/>
      <c r="P999" s="481"/>
      <c r="Q999" s="481"/>
      <c r="R999" s="481"/>
      <c r="S999" s="481"/>
      <c r="T999" s="481"/>
      <c r="U999" s="481"/>
      <c r="V999" s="481"/>
      <c r="W999" s="481"/>
      <c r="X999" s="482"/>
      <c r="Y999" s="483"/>
      <c r="Z999" s="483"/>
      <c r="AA999" s="483"/>
      <c r="AB999" s="483"/>
      <c r="AC999" s="483"/>
      <c r="AD999" s="483"/>
      <c r="AE999" s="483"/>
      <c r="AF999" s="483"/>
      <c r="AG999" s="484"/>
      <c r="AH999" s="519">
        <f>AH1000+AH1011+AH1017+AH1032+AH1035+AH1036+AH1037+AH1023+AH1029</f>
        <v>0</v>
      </c>
      <c r="AJ999" s="436"/>
      <c r="AK999" s="578" t="str">
        <f t="shared" si="658"/>
        <v/>
      </c>
      <c r="AL999" s="435" t="str">
        <f t="shared" si="659"/>
        <v/>
      </c>
      <c r="AM999" s="463">
        <f t="shared" si="660"/>
        <v>0</v>
      </c>
      <c r="AN999" s="463" t="str">
        <f t="shared" si="608"/>
        <v/>
      </c>
      <c r="AO999" s="478" t="str">
        <f t="shared" si="609"/>
        <v/>
      </c>
      <c r="AP999" s="478" t="str">
        <f t="shared" si="610"/>
        <v/>
      </c>
      <c r="AQ999" s="478" t="str">
        <f t="shared" si="611"/>
        <v/>
      </c>
    </row>
    <row r="1000" spans="1:43" ht="41.25" customHeight="1">
      <c r="A1000" s="525" t="s">
        <v>896</v>
      </c>
      <c r="B1000" s="531" t="s">
        <v>897</v>
      </c>
      <c r="C1000" s="448"/>
      <c r="D1000" s="587">
        <f>SUM(D1001:D1003)</f>
        <v>0</v>
      </c>
      <c r="E1000" s="587">
        <f>SUM(E1001:E1003)</f>
        <v>0</v>
      </c>
      <c r="F1000" s="588" t="e">
        <f t="shared" si="597"/>
        <v>#DIV/0!</v>
      </c>
      <c r="G1000" s="589">
        <f t="shared" ref="G1000:H1000" si="663">SUM(G1001:G1003)</f>
        <v>0</v>
      </c>
      <c r="H1000" s="589">
        <f t="shared" si="663"/>
        <v>0</v>
      </c>
      <c r="I1000" s="480" t="e">
        <f t="shared" si="599"/>
        <v>#DIV/0!</v>
      </c>
      <c r="J1000" s="774"/>
      <c r="K1000" s="774"/>
      <c r="L1000" s="479">
        <f t="shared" ref="L1000:M1000" si="664">SUM(L1001:L1003)</f>
        <v>0</v>
      </c>
      <c r="M1000" s="479">
        <f t="shared" si="664"/>
        <v>0</v>
      </c>
      <c r="N1000" s="481"/>
      <c r="O1000" s="481"/>
      <c r="P1000" s="481"/>
      <c r="Q1000" s="481"/>
      <c r="R1000" s="481"/>
      <c r="S1000" s="481"/>
      <c r="T1000" s="481"/>
      <c r="U1000" s="481"/>
      <c r="V1000" s="481"/>
      <c r="W1000" s="481"/>
      <c r="X1000" s="482"/>
      <c r="Y1000" s="483"/>
      <c r="Z1000" s="483"/>
      <c r="AA1000" s="483"/>
      <c r="AB1000" s="483"/>
      <c r="AC1000" s="483"/>
      <c r="AD1000" s="483"/>
      <c r="AE1000" s="483"/>
      <c r="AF1000" s="483"/>
      <c r="AG1000" s="484"/>
      <c r="AH1000" s="519">
        <f>SUM(AH1001:AH1003)</f>
        <v>0</v>
      </c>
      <c r="AJ1000" s="436"/>
      <c r="AK1000" s="578" t="str">
        <f t="shared" si="658"/>
        <v/>
      </c>
      <c r="AL1000" s="435" t="str">
        <f t="shared" si="659"/>
        <v/>
      </c>
      <c r="AM1000" s="463">
        <f t="shared" si="660"/>
        <v>0</v>
      </c>
      <c r="AN1000" s="463" t="str">
        <f t="shared" si="608"/>
        <v/>
      </c>
      <c r="AO1000" s="478" t="str">
        <f t="shared" si="609"/>
        <v/>
      </c>
      <c r="AP1000" s="478" t="str">
        <f t="shared" si="610"/>
        <v/>
      </c>
      <c r="AQ1000" s="478" t="str">
        <f t="shared" si="611"/>
        <v/>
      </c>
    </row>
    <row r="1001" spans="1:43" ht="41.25" customHeight="1">
      <c r="A1001" s="487" t="s">
        <v>1816</v>
      </c>
      <c r="B1001" s="500" t="s">
        <v>1590</v>
      </c>
      <c r="C1001" s="503"/>
      <c r="D1001" s="437"/>
      <c r="E1001" s="437"/>
      <c r="F1001" s="588" t="e">
        <f t="shared" si="597"/>
        <v>#DIV/0!</v>
      </c>
      <c r="G1001" s="438"/>
      <c r="H1001" s="438"/>
      <c r="I1001" s="480" t="e">
        <f t="shared" si="599"/>
        <v>#DIV/0!</v>
      </c>
      <c r="J1001" s="581"/>
      <c r="K1001" s="581"/>
      <c r="L1001" s="437"/>
      <c r="M1001" s="437"/>
      <c r="N1001" s="481"/>
      <c r="O1001" s="481"/>
      <c r="P1001" s="481"/>
      <c r="Q1001" s="481"/>
      <c r="R1001" s="481"/>
      <c r="S1001" s="481"/>
      <c r="T1001" s="481"/>
      <c r="U1001" s="481"/>
      <c r="V1001" s="481"/>
      <c r="W1001" s="481"/>
      <c r="X1001" s="482"/>
      <c r="Y1001" s="483"/>
      <c r="Z1001" s="483"/>
      <c r="AA1001" s="483"/>
      <c r="AB1001" s="483"/>
      <c r="AC1001" s="483"/>
      <c r="AD1001" s="483"/>
      <c r="AE1001" s="483"/>
      <c r="AF1001" s="483"/>
      <c r="AG1001" s="484"/>
      <c r="AH1001" s="436">
        <f t="shared" ref="AH1001:AH1002" si="665">(L1001*M1001)/100000</f>
        <v>0</v>
      </c>
      <c r="AJ1001" s="436"/>
      <c r="AK1001" s="578" t="str">
        <f t="shared" si="658"/>
        <v/>
      </c>
      <c r="AL1001" s="435" t="str">
        <f t="shared" si="659"/>
        <v/>
      </c>
      <c r="AM1001" s="463">
        <f t="shared" si="660"/>
        <v>0</v>
      </c>
      <c r="AN1001" s="463" t="str">
        <f t="shared" si="608"/>
        <v/>
      </c>
      <c r="AO1001" s="478" t="str">
        <f t="shared" si="609"/>
        <v/>
      </c>
      <c r="AP1001" s="478" t="str">
        <f t="shared" si="610"/>
        <v/>
      </c>
      <c r="AQ1001" s="478" t="str">
        <f t="shared" si="611"/>
        <v/>
      </c>
    </row>
    <row r="1002" spans="1:43" ht="41.25" customHeight="1">
      <c r="A1002" s="487" t="s">
        <v>1817</v>
      </c>
      <c r="B1002" s="500" t="s">
        <v>1591</v>
      </c>
      <c r="C1002" s="503"/>
      <c r="D1002" s="437"/>
      <c r="E1002" s="437"/>
      <c r="F1002" s="588" t="e">
        <f t="shared" si="597"/>
        <v>#DIV/0!</v>
      </c>
      <c r="G1002" s="438"/>
      <c r="H1002" s="438"/>
      <c r="I1002" s="480" t="e">
        <f t="shared" si="599"/>
        <v>#DIV/0!</v>
      </c>
      <c r="J1002" s="581"/>
      <c r="K1002" s="581"/>
      <c r="L1002" s="437"/>
      <c r="M1002" s="437"/>
      <c r="N1002" s="481"/>
      <c r="O1002" s="481"/>
      <c r="P1002" s="481"/>
      <c r="Q1002" s="481"/>
      <c r="R1002" s="481"/>
      <c r="S1002" s="481"/>
      <c r="T1002" s="481"/>
      <c r="U1002" s="481"/>
      <c r="V1002" s="481"/>
      <c r="W1002" s="481"/>
      <c r="X1002" s="482"/>
      <c r="Y1002" s="483"/>
      <c r="Z1002" s="483"/>
      <c r="AA1002" s="483"/>
      <c r="AB1002" s="483"/>
      <c r="AC1002" s="483"/>
      <c r="AD1002" s="483"/>
      <c r="AE1002" s="483"/>
      <c r="AF1002" s="483"/>
      <c r="AG1002" s="484"/>
      <c r="AH1002" s="436">
        <f t="shared" si="665"/>
        <v>0</v>
      </c>
      <c r="AJ1002" s="436"/>
      <c r="AK1002" s="578" t="str">
        <f t="shared" si="658"/>
        <v/>
      </c>
      <c r="AL1002" s="435" t="str">
        <f t="shared" si="659"/>
        <v/>
      </c>
      <c r="AM1002" s="463">
        <f t="shared" si="660"/>
        <v>0</v>
      </c>
      <c r="AN1002" s="463" t="str">
        <f t="shared" si="608"/>
        <v/>
      </c>
      <c r="AO1002" s="478" t="str">
        <f t="shared" si="609"/>
        <v/>
      </c>
      <c r="AP1002" s="478" t="str">
        <f t="shared" si="610"/>
        <v/>
      </c>
      <c r="AQ1002" s="478" t="str">
        <f t="shared" si="611"/>
        <v/>
      </c>
    </row>
    <row r="1003" spans="1:43" ht="41.25" customHeight="1">
      <c r="A1003" s="525" t="s">
        <v>1818</v>
      </c>
      <c r="B1003" s="529" t="s">
        <v>1544</v>
      </c>
      <c r="C1003" s="503"/>
      <c r="D1003" s="587">
        <f>SUM(D1004:D1008)</f>
        <v>0</v>
      </c>
      <c r="E1003" s="587">
        <f>SUM(E1004:E1008)</f>
        <v>0</v>
      </c>
      <c r="F1003" s="590" t="e">
        <f t="shared" si="597"/>
        <v>#DIV/0!</v>
      </c>
      <c r="G1003" s="589">
        <f t="shared" ref="G1003:H1003" si="666">SUM(G1004:G1008)</f>
        <v>0</v>
      </c>
      <c r="H1003" s="589">
        <f t="shared" si="666"/>
        <v>0</v>
      </c>
      <c r="I1003" s="489" t="e">
        <f t="shared" si="599"/>
        <v>#DIV/0!</v>
      </c>
      <c r="J1003" s="774"/>
      <c r="K1003" s="774"/>
      <c r="L1003" s="479">
        <f t="shared" ref="L1003:M1003" si="667">SUM(L1004:L1008)</f>
        <v>0</v>
      </c>
      <c r="M1003" s="479">
        <f t="shared" si="667"/>
        <v>0</v>
      </c>
      <c r="N1003" s="490"/>
      <c r="O1003" s="490"/>
      <c r="P1003" s="490"/>
      <c r="Q1003" s="490"/>
      <c r="R1003" s="490"/>
      <c r="S1003" s="490"/>
      <c r="T1003" s="490"/>
      <c r="U1003" s="490"/>
      <c r="V1003" s="490"/>
      <c r="W1003" s="490"/>
      <c r="X1003" s="491"/>
      <c r="Y1003" s="492"/>
      <c r="Z1003" s="492"/>
      <c r="AA1003" s="492"/>
      <c r="AB1003" s="492"/>
      <c r="AC1003" s="492"/>
      <c r="AD1003" s="492"/>
      <c r="AE1003" s="492"/>
      <c r="AF1003" s="492"/>
      <c r="AG1003" s="493"/>
      <c r="AH1003" s="519">
        <f>SUM(AH1004:AH1010)</f>
        <v>0</v>
      </c>
      <c r="AJ1003" s="436"/>
      <c r="AK1003" s="578" t="str">
        <f t="shared" si="658"/>
        <v/>
      </c>
      <c r="AL1003" s="435" t="str">
        <f t="shared" si="659"/>
        <v/>
      </c>
      <c r="AM1003" s="463">
        <f t="shared" si="660"/>
        <v>0</v>
      </c>
      <c r="AN1003" s="463" t="str">
        <f t="shared" si="608"/>
        <v/>
      </c>
      <c r="AO1003" s="478" t="str">
        <f t="shared" si="609"/>
        <v/>
      </c>
      <c r="AP1003" s="478" t="str">
        <f t="shared" si="610"/>
        <v/>
      </c>
      <c r="AQ1003" s="478" t="str">
        <f t="shared" si="611"/>
        <v/>
      </c>
    </row>
    <row r="1004" spans="1:43" ht="41.25" customHeight="1">
      <c r="A1004" s="487" t="s">
        <v>2334</v>
      </c>
      <c r="B1004" s="460"/>
      <c r="C1004" s="503"/>
      <c r="D1004" s="437"/>
      <c r="E1004" s="437"/>
      <c r="F1004" s="588"/>
      <c r="G1004" s="438"/>
      <c r="H1004" s="438"/>
      <c r="I1004" s="480"/>
      <c r="J1004" s="581"/>
      <c r="K1004" s="581"/>
      <c r="L1004" s="437"/>
      <c r="M1004" s="437"/>
      <c r="N1004" s="481"/>
      <c r="O1004" s="481"/>
      <c r="P1004" s="481"/>
      <c r="Q1004" s="481"/>
      <c r="R1004" s="481"/>
      <c r="S1004" s="481"/>
      <c r="T1004" s="481"/>
      <c r="U1004" s="481"/>
      <c r="V1004" s="481"/>
      <c r="W1004" s="481"/>
      <c r="X1004" s="482"/>
      <c r="Y1004" s="483"/>
      <c r="Z1004" s="483"/>
      <c r="AA1004" s="483"/>
      <c r="AB1004" s="483"/>
      <c r="AC1004" s="483"/>
      <c r="AD1004" s="483"/>
      <c r="AE1004" s="483"/>
      <c r="AF1004" s="483"/>
      <c r="AG1004" s="484"/>
      <c r="AH1004" s="436">
        <f t="shared" ref="AH1004:AH1010" si="668">(L1004*M1004)/100000</f>
        <v>0</v>
      </c>
      <c r="AJ1004" s="436"/>
      <c r="AK1004" s="578" t="str">
        <f t="shared" si="658"/>
        <v/>
      </c>
      <c r="AL1004" s="435" t="str">
        <f t="shared" si="659"/>
        <v/>
      </c>
      <c r="AM1004" s="463">
        <f t="shared" si="660"/>
        <v>0</v>
      </c>
      <c r="AN1004" s="463" t="str">
        <f t="shared" si="608"/>
        <v/>
      </c>
      <c r="AO1004" s="478" t="str">
        <f t="shared" si="609"/>
        <v/>
      </c>
      <c r="AP1004" s="478" t="str">
        <f t="shared" si="610"/>
        <v/>
      </c>
      <c r="AQ1004" s="478" t="str">
        <f t="shared" si="611"/>
        <v/>
      </c>
    </row>
    <row r="1005" spans="1:43" ht="41.25" customHeight="1">
      <c r="A1005" s="487" t="s">
        <v>2335</v>
      </c>
      <c r="B1005" s="460"/>
      <c r="C1005" s="503"/>
      <c r="D1005" s="437"/>
      <c r="E1005" s="437"/>
      <c r="F1005" s="588"/>
      <c r="G1005" s="438"/>
      <c r="H1005" s="438"/>
      <c r="I1005" s="480"/>
      <c r="J1005" s="581"/>
      <c r="K1005" s="581"/>
      <c r="L1005" s="437"/>
      <c r="M1005" s="437"/>
      <c r="N1005" s="481"/>
      <c r="O1005" s="481"/>
      <c r="P1005" s="481"/>
      <c r="Q1005" s="481"/>
      <c r="R1005" s="481"/>
      <c r="S1005" s="481"/>
      <c r="T1005" s="481"/>
      <c r="U1005" s="481"/>
      <c r="V1005" s="481"/>
      <c r="W1005" s="481"/>
      <c r="X1005" s="482"/>
      <c r="Y1005" s="483"/>
      <c r="Z1005" s="483"/>
      <c r="AA1005" s="483"/>
      <c r="AB1005" s="483"/>
      <c r="AC1005" s="483"/>
      <c r="AD1005" s="483"/>
      <c r="AE1005" s="483"/>
      <c r="AF1005" s="483"/>
      <c r="AG1005" s="484"/>
      <c r="AH1005" s="436">
        <f t="shared" si="668"/>
        <v>0</v>
      </c>
      <c r="AJ1005" s="436"/>
      <c r="AK1005" s="578"/>
      <c r="AL1005" s="435"/>
    </row>
    <row r="1006" spans="1:43" ht="41.25" customHeight="1">
      <c r="A1006" s="487" t="s">
        <v>3022</v>
      </c>
      <c r="B1006" s="460"/>
      <c r="C1006" s="503"/>
      <c r="D1006" s="437"/>
      <c r="E1006" s="437"/>
      <c r="F1006" s="588"/>
      <c r="G1006" s="438"/>
      <c r="H1006" s="438"/>
      <c r="I1006" s="480"/>
      <c r="J1006" s="581"/>
      <c r="K1006" s="581"/>
      <c r="L1006" s="437"/>
      <c r="M1006" s="437"/>
      <c r="N1006" s="481"/>
      <c r="O1006" s="481"/>
      <c r="P1006" s="481"/>
      <c r="Q1006" s="481"/>
      <c r="R1006" s="481"/>
      <c r="S1006" s="481"/>
      <c r="T1006" s="481"/>
      <c r="U1006" s="481"/>
      <c r="V1006" s="481"/>
      <c r="W1006" s="481"/>
      <c r="X1006" s="482"/>
      <c r="Y1006" s="483"/>
      <c r="Z1006" s="483"/>
      <c r="AA1006" s="483"/>
      <c r="AB1006" s="483"/>
      <c r="AC1006" s="483"/>
      <c r="AD1006" s="483"/>
      <c r="AE1006" s="483"/>
      <c r="AF1006" s="483"/>
      <c r="AG1006" s="484"/>
      <c r="AH1006" s="436">
        <f t="shared" si="668"/>
        <v>0</v>
      </c>
      <c r="AJ1006" s="436"/>
      <c r="AK1006" s="578"/>
      <c r="AL1006" s="435"/>
    </row>
    <row r="1007" spans="1:43" ht="41.25" customHeight="1">
      <c r="A1007" s="487" t="s">
        <v>3023</v>
      </c>
      <c r="B1007" s="460"/>
      <c r="C1007" s="503"/>
      <c r="D1007" s="437"/>
      <c r="E1007" s="437"/>
      <c r="F1007" s="588"/>
      <c r="G1007" s="438"/>
      <c r="H1007" s="438"/>
      <c r="I1007" s="480"/>
      <c r="J1007" s="581"/>
      <c r="K1007" s="581"/>
      <c r="L1007" s="437"/>
      <c r="M1007" s="437"/>
      <c r="N1007" s="481"/>
      <c r="O1007" s="481"/>
      <c r="P1007" s="481"/>
      <c r="Q1007" s="481"/>
      <c r="R1007" s="481"/>
      <c r="S1007" s="481"/>
      <c r="T1007" s="481"/>
      <c r="U1007" s="481"/>
      <c r="V1007" s="481"/>
      <c r="W1007" s="481"/>
      <c r="X1007" s="482"/>
      <c r="Y1007" s="483"/>
      <c r="Z1007" s="483"/>
      <c r="AA1007" s="483"/>
      <c r="AB1007" s="483"/>
      <c r="AC1007" s="483"/>
      <c r="AD1007" s="483"/>
      <c r="AE1007" s="483"/>
      <c r="AF1007" s="483"/>
      <c r="AG1007" s="484"/>
      <c r="AH1007" s="436">
        <f t="shared" si="668"/>
        <v>0</v>
      </c>
      <c r="AJ1007" s="436"/>
      <c r="AK1007" s="578"/>
      <c r="AL1007" s="435"/>
    </row>
    <row r="1008" spans="1:43" ht="41.25" customHeight="1">
      <c r="A1008" s="487" t="s">
        <v>3024</v>
      </c>
      <c r="B1008" s="460"/>
      <c r="C1008" s="503"/>
      <c r="D1008" s="437"/>
      <c r="E1008" s="437"/>
      <c r="F1008" s="588"/>
      <c r="G1008" s="438"/>
      <c r="H1008" s="438"/>
      <c r="I1008" s="480"/>
      <c r="J1008" s="581"/>
      <c r="K1008" s="581"/>
      <c r="L1008" s="437"/>
      <c r="M1008" s="437"/>
      <c r="N1008" s="481"/>
      <c r="O1008" s="481"/>
      <c r="P1008" s="481"/>
      <c r="Q1008" s="481"/>
      <c r="R1008" s="481"/>
      <c r="S1008" s="481"/>
      <c r="T1008" s="481"/>
      <c r="U1008" s="481"/>
      <c r="V1008" s="481"/>
      <c r="W1008" s="481"/>
      <c r="X1008" s="482"/>
      <c r="Y1008" s="483"/>
      <c r="Z1008" s="483"/>
      <c r="AA1008" s="483"/>
      <c r="AB1008" s="483"/>
      <c r="AC1008" s="483"/>
      <c r="AD1008" s="483"/>
      <c r="AE1008" s="483"/>
      <c r="AF1008" s="483"/>
      <c r="AG1008" s="484"/>
      <c r="AH1008" s="436">
        <f t="shared" si="668"/>
        <v>0</v>
      </c>
      <c r="AJ1008" s="436"/>
      <c r="AK1008" s="578" t="str">
        <f t="shared" si="658"/>
        <v/>
      </c>
      <c r="AL1008" s="435" t="str">
        <f t="shared" si="659"/>
        <v/>
      </c>
      <c r="AM1008" s="463">
        <f t="shared" si="660"/>
        <v>0</v>
      </c>
      <c r="AN1008" s="463" t="str">
        <f t="shared" si="608"/>
        <v/>
      </c>
      <c r="AO1008" s="478" t="str">
        <f t="shared" si="609"/>
        <v/>
      </c>
      <c r="AP1008" s="478" t="str">
        <f t="shared" si="610"/>
        <v/>
      </c>
      <c r="AQ1008" s="478" t="str">
        <f t="shared" si="611"/>
        <v/>
      </c>
    </row>
    <row r="1009" spans="1:43" ht="41.25" customHeight="1">
      <c r="A1009" s="487" t="s">
        <v>1819</v>
      </c>
      <c r="B1009" s="500" t="s">
        <v>1601</v>
      </c>
      <c r="C1009" s="503"/>
      <c r="D1009" s="437"/>
      <c r="E1009" s="437"/>
      <c r="F1009" s="588" t="e">
        <f t="shared" si="597"/>
        <v>#DIV/0!</v>
      </c>
      <c r="G1009" s="438"/>
      <c r="H1009" s="438"/>
      <c r="I1009" s="480" t="e">
        <f t="shared" si="599"/>
        <v>#DIV/0!</v>
      </c>
      <c r="J1009" s="581"/>
      <c r="K1009" s="581"/>
      <c r="L1009" s="437"/>
      <c r="M1009" s="437"/>
      <c r="N1009" s="481"/>
      <c r="O1009" s="481"/>
      <c r="P1009" s="481"/>
      <c r="Q1009" s="481"/>
      <c r="R1009" s="481"/>
      <c r="S1009" s="481"/>
      <c r="T1009" s="481"/>
      <c r="U1009" s="481"/>
      <c r="V1009" s="481"/>
      <c r="W1009" s="481"/>
      <c r="X1009" s="482"/>
      <c r="Y1009" s="483"/>
      <c r="Z1009" s="483"/>
      <c r="AA1009" s="483"/>
      <c r="AB1009" s="483"/>
      <c r="AC1009" s="483"/>
      <c r="AD1009" s="483"/>
      <c r="AE1009" s="483"/>
      <c r="AF1009" s="483"/>
      <c r="AG1009" s="484"/>
      <c r="AH1009" s="436">
        <f t="shared" si="668"/>
        <v>0</v>
      </c>
      <c r="AJ1009" s="436"/>
      <c r="AK1009" s="578" t="str">
        <f t="shared" si="658"/>
        <v/>
      </c>
      <c r="AL1009" s="435" t="str">
        <f t="shared" si="659"/>
        <v/>
      </c>
      <c r="AM1009" s="463">
        <f t="shared" si="660"/>
        <v>0</v>
      </c>
      <c r="AN1009" s="463" t="str">
        <f t="shared" si="608"/>
        <v/>
      </c>
      <c r="AO1009" s="478" t="str">
        <f t="shared" si="609"/>
        <v/>
      </c>
      <c r="AP1009" s="478" t="str">
        <f t="shared" si="610"/>
        <v/>
      </c>
      <c r="AQ1009" s="478" t="str">
        <f t="shared" si="611"/>
        <v/>
      </c>
    </row>
    <row r="1010" spans="1:43" ht="41.25" customHeight="1">
      <c r="A1010" s="487" t="s">
        <v>1820</v>
      </c>
      <c r="B1010" s="500" t="s">
        <v>1602</v>
      </c>
      <c r="C1010" s="503"/>
      <c r="D1010" s="437"/>
      <c r="E1010" s="437"/>
      <c r="F1010" s="588" t="e">
        <f t="shared" si="597"/>
        <v>#DIV/0!</v>
      </c>
      <c r="G1010" s="438"/>
      <c r="H1010" s="438"/>
      <c r="I1010" s="480" t="e">
        <f t="shared" si="599"/>
        <v>#DIV/0!</v>
      </c>
      <c r="J1010" s="581"/>
      <c r="K1010" s="581"/>
      <c r="L1010" s="437"/>
      <c r="M1010" s="437"/>
      <c r="N1010" s="481"/>
      <c r="O1010" s="481"/>
      <c r="P1010" s="481"/>
      <c r="Q1010" s="481"/>
      <c r="R1010" s="481"/>
      <c r="S1010" s="481"/>
      <c r="T1010" s="481"/>
      <c r="U1010" s="481"/>
      <c r="V1010" s="481"/>
      <c r="W1010" s="481"/>
      <c r="X1010" s="482"/>
      <c r="Y1010" s="483"/>
      <c r="Z1010" s="483"/>
      <c r="AA1010" s="483"/>
      <c r="AB1010" s="483"/>
      <c r="AC1010" s="483"/>
      <c r="AD1010" s="483"/>
      <c r="AE1010" s="483"/>
      <c r="AF1010" s="483"/>
      <c r="AG1010" s="484"/>
      <c r="AH1010" s="436">
        <f t="shared" si="668"/>
        <v>0</v>
      </c>
      <c r="AJ1010" s="436"/>
      <c r="AK1010" s="578" t="str">
        <f t="shared" si="658"/>
        <v/>
      </c>
      <c r="AL1010" s="435" t="str">
        <f t="shared" si="659"/>
        <v/>
      </c>
      <c r="AM1010" s="463">
        <f t="shared" si="660"/>
        <v>0</v>
      </c>
      <c r="AN1010" s="463" t="str">
        <f t="shared" si="608"/>
        <v/>
      </c>
      <c r="AO1010" s="478" t="str">
        <f t="shared" si="609"/>
        <v/>
      </c>
      <c r="AP1010" s="478" t="str">
        <f t="shared" si="610"/>
        <v/>
      </c>
      <c r="AQ1010" s="478" t="str">
        <f t="shared" si="611"/>
        <v/>
      </c>
    </row>
    <row r="1011" spans="1:43" ht="41.25" customHeight="1">
      <c r="A1011" s="525" t="s">
        <v>898</v>
      </c>
      <c r="B1011" s="531" t="s">
        <v>899</v>
      </c>
      <c r="C1011" s="561"/>
      <c r="D1011" s="587">
        <f>SUM(D1012:D1016)</f>
        <v>0</v>
      </c>
      <c r="E1011" s="587">
        <f t="shared" ref="E1011:AH1011" si="669">SUM(E1012:E1016)</f>
        <v>0</v>
      </c>
      <c r="F1011" s="590">
        <f t="shared" si="669"/>
        <v>0</v>
      </c>
      <c r="G1011" s="589">
        <f t="shared" si="669"/>
        <v>0</v>
      </c>
      <c r="H1011" s="589">
        <f t="shared" si="669"/>
        <v>0</v>
      </c>
      <c r="I1011" s="489">
        <f t="shared" si="669"/>
        <v>0</v>
      </c>
      <c r="J1011" s="774"/>
      <c r="K1011" s="774"/>
      <c r="L1011" s="479">
        <f t="shared" si="669"/>
        <v>0</v>
      </c>
      <c r="M1011" s="479">
        <f t="shared" si="669"/>
        <v>0</v>
      </c>
      <c r="N1011" s="490">
        <f t="shared" si="669"/>
        <v>0</v>
      </c>
      <c r="O1011" s="490">
        <f t="shared" si="669"/>
        <v>0</v>
      </c>
      <c r="P1011" s="490">
        <f t="shared" si="669"/>
        <v>0</v>
      </c>
      <c r="Q1011" s="490">
        <f t="shared" si="669"/>
        <v>0</v>
      </c>
      <c r="R1011" s="490">
        <f t="shared" si="669"/>
        <v>0</v>
      </c>
      <c r="S1011" s="490">
        <f t="shared" si="669"/>
        <v>0</v>
      </c>
      <c r="T1011" s="490">
        <f t="shared" si="669"/>
        <v>0</v>
      </c>
      <c r="U1011" s="490">
        <f t="shared" si="669"/>
        <v>0</v>
      </c>
      <c r="V1011" s="490">
        <f t="shared" si="669"/>
        <v>0</v>
      </c>
      <c r="W1011" s="490">
        <f t="shared" si="669"/>
        <v>0</v>
      </c>
      <c r="X1011" s="491">
        <f t="shared" si="669"/>
        <v>0</v>
      </c>
      <c r="Y1011" s="492">
        <f t="shared" si="669"/>
        <v>0</v>
      </c>
      <c r="Z1011" s="492">
        <f t="shared" si="669"/>
        <v>0</v>
      </c>
      <c r="AA1011" s="492">
        <f t="shared" si="669"/>
        <v>0</v>
      </c>
      <c r="AB1011" s="492">
        <f t="shared" si="669"/>
        <v>0</v>
      </c>
      <c r="AC1011" s="492">
        <f t="shared" si="669"/>
        <v>0</v>
      </c>
      <c r="AD1011" s="492">
        <f t="shared" si="669"/>
        <v>0</v>
      </c>
      <c r="AE1011" s="492">
        <f t="shared" si="669"/>
        <v>0</v>
      </c>
      <c r="AF1011" s="492">
        <f t="shared" si="669"/>
        <v>0</v>
      </c>
      <c r="AG1011" s="493">
        <f t="shared" si="669"/>
        <v>0</v>
      </c>
      <c r="AH1011" s="519">
        <f t="shared" si="669"/>
        <v>0</v>
      </c>
      <c r="AJ1011" s="436"/>
      <c r="AK1011" s="578" t="str">
        <f t="shared" si="658"/>
        <v/>
      </c>
      <c r="AL1011" s="435" t="str">
        <f t="shared" si="659"/>
        <v/>
      </c>
      <c r="AM1011" s="463">
        <f t="shared" si="660"/>
        <v>0</v>
      </c>
      <c r="AN1011" s="463" t="str">
        <f t="shared" si="608"/>
        <v/>
      </c>
      <c r="AO1011" s="478" t="str">
        <f t="shared" si="609"/>
        <v/>
      </c>
      <c r="AP1011" s="478" t="str">
        <f t="shared" si="610"/>
        <v/>
      </c>
      <c r="AQ1011" s="478" t="str">
        <f t="shared" si="611"/>
        <v/>
      </c>
    </row>
    <row r="1012" spans="1:43" ht="41.25" customHeight="1">
      <c r="A1012" s="487" t="s">
        <v>2465</v>
      </c>
      <c r="B1012" s="579"/>
      <c r="C1012" s="448"/>
      <c r="D1012" s="437"/>
      <c r="E1012" s="437"/>
      <c r="F1012" s="588"/>
      <c r="G1012" s="438"/>
      <c r="H1012" s="438"/>
      <c r="I1012" s="480"/>
      <c r="J1012" s="581"/>
      <c r="K1012" s="581"/>
      <c r="L1012" s="437"/>
      <c r="M1012" s="437"/>
      <c r="N1012" s="481"/>
      <c r="O1012" s="481"/>
      <c r="P1012" s="481"/>
      <c r="Q1012" s="481"/>
      <c r="R1012" s="481"/>
      <c r="S1012" s="481"/>
      <c r="T1012" s="481"/>
      <c r="U1012" s="481"/>
      <c r="V1012" s="481"/>
      <c r="W1012" s="481"/>
      <c r="X1012" s="482"/>
      <c r="Y1012" s="483"/>
      <c r="Z1012" s="483"/>
      <c r="AA1012" s="483"/>
      <c r="AB1012" s="483"/>
      <c r="AC1012" s="483"/>
      <c r="AD1012" s="483"/>
      <c r="AE1012" s="483"/>
      <c r="AF1012" s="483"/>
      <c r="AG1012" s="484"/>
      <c r="AH1012" s="436">
        <f t="shared" ref="AH1012:AH1016" si="670">(L1012*M1012)/100000</f>
        <v>0</v>
      </c>
      <c r="AJ1012" s="436"/>
      <c r="AK1012" s="578"/>
      <c r="AL1012" s="435"/>
      <c r="AN1012" s="463" t="str">
        <f t="shared" si="608"/>
        <v/>
      </c>
      <c r="AO1012" s="478" t="str">
        <f t="shared" si="609"/>
        <v/>
      </c>
      <c r="AP1012" s="478" t="str">
        <f t="shared" si="610"/>
        <v/>
      </c>
      <c r="AQ1012" s="478" t="str">
        <f t="shared" si="611"/>
        <v/>
      </c>
    </row>
    <row r="1013" spans="1:43" ht="41.25" customHeight="1">
      <c r="A1013" s="487" t="s">
        <v>2466</v>
      </c>
      <c r="B1013" s="579"/>
      <c r="C1013" s="448"/>
      <c r="D1013" s="437"/>
      <c r="E1013" s="437"/>
      <c r="F1013" s="588"/>
      <c r="G1013" s="438"/>
      <c r="H1013" s="438"/>
      <c r="I1013" s="480"/>
      <c r="J1013" s="581"/>
      <c r="K1013" s="581"/>
      <c r="L1013" s="437"/>
      <c r="M1013" s="437"/>
      <c r="N1013" s="481"/>
      <c r="O1013" s="481"/>
      <c r="P1013" s="481"/>
      <c r="Q1013" s="481"/>
      <c r="R1013" s="481"/>
      <c r="S1013" s="481"/>
      <c r="T1013" s="481"/>
      <c r="U1013" s="481"/>
      <c r="V1013" s="481"/>
      <c r="W1013" s="481"/>
      <c r="X1013" s="482"/>
      <c r="Y1013" s="483"/>
      <c r="Z1013" s="483"/>
      <c r="AA1013" s="483"/>
      <c r="AB1013" s="483"/>
      <c r="AC1013" s="483"/>
      <c r="AD1013" s="483"/>
      <c r="AE1013" s="483"/>
      <c r="AF1013" s="483"/>
      <c r="AG1013" s="484"/>
      <c r="AH1013" s="436">
        <f t="shared" si="670"/>
        <v>0</v>
      </c>
      <c r="AJ1013" s="436"/>
      <c r="AK1013" s="578"/>
      <c r="AL1013" s="435"/>
    </row>
    <row r="1014" spans="1:43" ht="41.25" customHeight="1">
      <c r="A1014" s="487" t="s">
        <v>2467</v>
      </c>
      <c r="B1014" s="579"/>
      <c r="C1014" s="448"/>
      <c r="D1014" s="437"/>
      <c r="E1014" s="437"/>
      <c r="F1014" s="588"/>
      <c r="G1014" s="438"/>
      <c r="H1014" s="438"/>
      <c r="I1014" s="480"/>
      <c r="J1014" s="581"/>
      <c r="K1014" s="581"/>
      <c r="L1014" s="437"/>
      <c r="M1014" s="437"/>
      <c r="N1014" s="481"/>
      <c r="O1014" s="481"/>
      <c r="P1014" s="481"/>
      <c r="Q1014" s="481"/>
      <c r="R1014" s="481"/>
      <c r="S1014" s="481"/>
      <c r="T1014" s="481"/>
      <c r="U1014" s="481"/>
      <c r="V1014" s="481"/>
      <c r="W1014" s="481"/>
      <c r="X1014" s="482"/>
      <c r="Y1014" s="483"/>
      <c r="Z1014" s="483"/>
      <c r="AA1014" s="483"/>
      <c r="AB1014" s="483"/>
      <c r="AC1014" s="483"/>
      <c r="AD1014" s="483"/>
      <c r="AE1014" s="483"/>
      <c r="AF1014" s="483"/>
      <c r="AG1014" s="484"/>
      <c r="AH1014" s="436">
        <f t="shared" si="670"/>
        <v>0</v>
      </c>
      <c r="AJ1014" s="436"/>
      <c r="AK1014" s="578"/>
      <c r="AL1014" s="435"/>
    </row>
    <row r="1015" spans="1:43" ht="41.25" customHeight="1">
      <c r="A1015" s="487" t="s">
        <v>3025</v>
      </c>
      <c r="B1015" s="579"/>
      <c r="C1015" s="448"/>
      <c r="D1015" s="437"/>
      <c r="E1015" s="437"/>
      <c r="F1015" s="588"/>
      <c r="G1015" s="438"/>
      <c r="H1015" s="438"/>
      <c r="I1015" s="480"/>
      <c r="J1015" s="581"/>
      <c r="K1015" s="581"/>
      <c r="L1015" s="437"/>
      <c r="M1015" s="437"/>
      <c r="N1015" s="481"/>
      <c r="O1015" s="481"/>
      <c r="P1015" s="481"/>
      <c r="Q1015" s="481"/>
      <c r="R1015" s="481"/>
      <c r="S1015" s="481"/>
      <c r="T1015" s="481"/>
      <c r="U1015" s="481"/>
      <c r="V1015" s="481"/>
      <c r="W1015" s="481"/>
      <c r="X1015" s="482"/>
      <c r="Y1015" s="483"/>
      <c r="Z1015" s="483"/>
      <c r="AA1015" s="483"/>
      <c r="AB1015" s="483"/>
      <c r="AC1015" s="483"/>
      <c r="AD1015" s="483"/>
      <c r="AE1015" s="483"/>
      <c r="AF1015" s="483"/>
      <c r="AG1015" s="484"/>
      <c r="AH1015" s="436">
        <f t="shared" si="670"/>
        <v>0</v>
      </c>
      <c r="AJ1015" s="436"/>
      <c r="AK1015" s="578"/>
      <c r="AL1015" s="435"/>
      <c r="AN1015" s="463" t="str">
        <f t="shared" si="608"/>
        <v/>
      </c>
      <c r="AO1015" s="478" t="str">
        <f t="shared" si="609"/>
        <v/>
      </c>
      <c r="AP1015" s="478" t="str">
        <f t="shared" si="610"/>
        <v/>
      </c>
      <c r="AQ1015" s="478" t="str">
        <f t="shared" si="611"/>
        <v/>
      </c>
    </row>
    <row r="1016" spans="1:43" ht="41.25" customHeight="1">
      <c r="A1016" s="487" t="s">
        <v>3026</v>
      </c>
      <c r="B1016" s="579"/>
      <c r="C1016" s="448"/>
      <c r="D1016" s="437"/>
      <c r="E1016" s="437"/>
      <c r="F1016" s="588"/>
      <c r="G1016" s="438"/>
      <c r="H1016" s="438"/>
      <c r="I1016" s="480"/>
      <c r="J1016" s="581"/>
      <c r="K1016" s="581"/>
      <c r="L1016" s="437"/>
      <c r="M1016" s="437"/>
      <c r="N1016" s="481"/>
      <c r="O1016" s="481"/>
      <c r="P1016" s="481"/>
      <c r="Q1016" s="481"/>
      <c r="R1016" s="481"/>
      <c r="S1016" s="481"/>
      <c r="T1016" s="481"/>
      <c r="U1016" s="481"/>
      <c r="V1016" s="481"/>
      <c r="W1016" s="481"/>
      <c r="X1016" s="482"/>
      <c r="Y1016" s="483"/>
      <c r="Z1016" s="483"/>
      <c r="AA1016" s="483"/>
      <c r="AB1016" s="483"/>
      <c r="AC1016" s="483"/>
      <c r="AD1016" s="483"/>
      <c r="AE1016" s="483"/>
      <c r="AF1016" s="483"/>
      <c r="AG1016" s="484"/>
      <c r="AH1016" s="436">
        <f t="shared" si="670"/>
        <v>0</v>
      </c>
      <c r="AJ1016" s="436"/>
      <c r="AK1016" s="578"/>
      <c r="AL1016" s="435"/>
      <c r="AN1016" s="463" t="str">
        <f t="shared" si="608"/>
        <v/>
      </c>
      <c r="AO1016" s="478" t="str">
        <f t="shared" si="609"/>
        <v/>
      </c>
      <c r="AP1016" s="478" t="str">
        <f t="shared" si="610"/>
        <v/>
      </c>
      <c r="AQ1016" s="478" t="str">
        <f t="shared" si="611"/>
        <v/>
      </c>
    </row>
    <row r="1017" spans="1:43" ht="41.25" customHeight="1">
      <c r="A1017" s="525" t="s">
        <v>900</v>
      </c>
      <c r="B1017" s="531" t="s">
        <v>901</v>
      </c>
      <c r="C1017" s="561"/>
      <c r="D1017" s="587">
        <f>SUM(D1018:D1022)</f>
        <v>0</v>
      </c>
      <c r="E1017" s="587">
        <f t="shared" ref="E1017:M1017" si="671">SUM(E1018:E1022)</f>
        <v>0</v>
      </c>
      <c r="F1017" s="590">
        <f t="shared" si="671"/>
        <v>0</v>
      </c>
      <c r="G1017" s="589">
        <f t="shared" si="671"/>
        <v>0</v>
      </c>
      <c r="H1017" s="589">
        <f t="shared" si="671"/>
        <v>0</v>
      </c>
      <c r="I1017" s="489">
        <f t="shared" si="671"/>
        <v>0</v>
      </c>
      <c r="J1017" s="774"/>
      <c r="K1017" s="774"/>
      <c r="L1017" s="479">
        <f t="shared" si="671"/>
        <v>0</v>
      </c>
      <c r="M1017" s="479">
        <f t="shared" si="671"/>
        <v>0</v>
      </c>
      <c r="N1017" s="490">
        <f t="shared" ref="N1017" si="672">SUM(N1018:N1022)</f>
        <v>0</v>
      </c>
      <c r="O1017" s="490">
        <f t="shared" ref="O1017" si="673">SUM(O1018:O1022)</f>
        <v>0</v>
      </c>
      <c r="P1017" s="490">
        <f t="shared" ref="P1017" si="674">SUM(P1018:P1022)</f>
        <v>0</v>
      </c>
      <c r="Q1017" s="490">
        <f t="shared" ref="Q1017" si="675">SUM(Q1018:Q1022)</f>
        <v>0</v>
      </c>
      <c r="R1017" s="490">
        <f t="shared" ref="R1017" si="676">SUM(R1018:R1022)</f>
        <v>0</v>
      </c>
      <c r="S1017" s="490">
        <f t="shared" ref="S1017" si="677">SUM(S1018:S1022)</f>
        <v>0</v>
      </c>
      <c r="T1017" s="490">
        <f t="shared" ref="T1017" si="678">SUM(T1018:T1022)</f>
        <v>0</v>
      </c>
      <c r="U1017" s="490">
        <f t="shared" ref="U1017" si="679">SUM(U1018:U1022)</f>
        <v>0</v>
      </c>
      <c r="V1017" s="490">
        <f t="shared" ref="V1017" si="680">SUM(V1018:V1022)</f>
        <v>0</v>
      </c>
      <c r="W1017" s="490">
        <f t="shared" ref="W1017" si="681">SUM(W1018:W1022)</f>
        <v>0</v>
      </c>
      <c r="X1017" s="491">
        <f t="shared" ref="X1017" si="682">SUM(X1018:X1022)</f>
        <v>0</v>
      </c>
      <c r="Y1017" s="492">
        <f t="shared" ref="Y1017" si="683">SUM(Y1018:Y1022)</f>
        <v>0</v>
      </c>
      <c r="Z1017" s="492">
        <f t="shared" ref="Z1017" si="684">SUM(Z1018:Z1022)</f>
        <v>0</v>
      </c>
      <c r="AA1017" s="492">
        <f t="shared" ref="AA1017" si="685">SUM(AA1018:AA1022)</f>
        <v>0</v>
      </c>
      <c r="AB1017" s="492">
        <f t="shared" ref="AB1017" si="686">SUM(AB1018:AB1022)</f>
        <v>0</v>
      </c>
      <c r="AC1017" s="492">
        <f t="shared" ref="AC1017" si="687">SUM(AC1018:AC1022)</f>
        <v>0</v>
      </c>
      <c r="AD1017" s="492">
        <f t="shared" ref="AD1017" si="688">SUM(AD1018:AD1022)</f>
        <v>0</v>
      </c>
      <c r="AE1017" s="492">
        <f t="shared" ref="AE1017" si="689">SUM(AE1018:AE1022)</f>
        <v>0</v>
      </c>
      <c r="AF1017" s="492">
        <f t="shared" ref="AF1017" si="690">SUM(AF1018:AF1022)</f>
        <v>0</v>
      </c>
      <c r="AG1017" s="493">
        <f t="shared" ref="AG1017" si="691">SUM(AG1018:AG1022)</f>
        <v>0</v>
      </c>
      <c r="AH1017" s="519">
        <f t="shared" ref="AH1017" si="692">SUM(AH1018:AH1022)</f>
        <v>0</v>
      </c>
      <c r="AJ1017" s="436"/>
      <c r="AK1017" s="578" t="str">
        <f t="shared" si="658"/>
        <v/>
      </c>
      <c r="AL1017" s="435" t="str">
        <f t="shared" si="659"/>
        <v/>
      </c>
      <c r="AM1017" s="463">
        <f t="shared" si="660"/>
        <v>0</v>
      </c>
      <c r="AN1017" s="463" t="str">
        <f t="shared" si="608"/>
        <v/>
      </c>
      <c r="AO1017" s="478" t="str">
        <f t="shared" si="609"/>
        <v/>
      </c>
      <c r="AP1017" s="478" t="str">
        <f t="shared" si="610"/>
        <v/>
      </c>
      <c r="AQ1017" s="478" t="str">
        <f t="shared" si="611"/>
        <v/>
      </c>
    </row>
    <row r="1018" spans="1:43" ht="41.25" customHeight="1">
      <c r="A1018" s="487" t="s">
        <v>2468</v>
      </c>
      <c r="B1018" s="579"/>
      <c r="C1018" s="448"/>
      <c r="D1018" s="437"/>
      <c r="E1018" s="437"/>
      <c r="F1018" s="588"/>
      <c r="G1018" s="438"/>
      <c r="H1018" s="438"/>
      <c r="I1018" s="480"/>
      <c r="J1018" s="581"/>
      <c r="K1018" s="581"/>
      <c r="L1018" s="437"/>
      <c r="M1018" s="437"/>
      <c r="N1018" s="481"/>
      <c r="O1018" s="481"/>
      <c r="P1018" s="481"/>
      <c r="Q1018" s="481"/>
      <c r="R1018" s="481"/>
      <c r="S1018" s="481"/>
      <c r="T1018" s="481"/>
      <c r="U1018" s="481"/>
      <c r="V1018" s="481"/>
      <c r="W1018" s="481"/>
      <c r="X1018" s="482"/>
      <c r="Y1018" s="483"/>
      <c r="Z1018" s="483"/>
      <c r="AA1018" s="483"/>
      <c r="AB1018" s="483"/>
      <c r="AC1018" s="483"/>
      <c r="AD1018" s="483"/>
      <c r="AE1018" s="483"/>
      <c r="AF1018" s="483"/>
      <c r="AG1018" s="484"/>
      <c r="AH1018" s="436">
        <f t="shared" ref="AH1018:AH1022" si="693">(L1018*M1018)/100000</f>
        <v>0</v>
      </c>
      <c r="AJ1018" s="436"/>
      <c r="AK1018" s="578"/>
      <c r="AL1018" s="435"/>
      <c r="AN1018" s="463" t="str">
        <f t="shared" si="608"/>
        <v/>
      </c>
      <c r="AO1018" s="478" t="str">
        <f t="shared" si="609"/>
        <v/>
      </c>
      <c r="AP1018" s="478" t="str">
        <f t="shared" si="610"/>
        <v/>
      </c>
      <c r="AQ1018" s="478" t="str">
        <f t="shared" si="611"/>
        <v/>
      </c>
    </row>
    <row r="1019" spans="1:43" ht="41.25" customHeight="1">
      <c r="A1019" s="487" t="s">
        <v>2469</v>
      </c>
      <c r="B1019" s="579"/>
      <c r="C1019" s="448"/>
      <c r="D1019" s="437"/>
      <c r="E1019" s="437"/>
      <c r="F1019" s="588"/>
      <c r="G1019" s="438"/>
      <c r="H1019" s="438"/>
      <c r="I1019" s="480"/>
      <c r="J1019" s="581"/>
      <c r="K1019" s="581"/>
      <c r="L1019" s="437"/>
      <c r="M1019" s="437"/>
      <c r="N1019" s="481"/>
      <c r="O1019" s="481"/>
      <c r="P1019" s="481"/>
      <c r="Q1019" s="481"/>
      <c r="R1019" s="481"/>
      <c r="S1019" s="481"/>
      <c r="T1019" s="481"/>
      <c r="U1019" s="481"/>
      <c r="V1019" s="481"/>
      <c r="W1019" s="481"/>
      <c r="X1019" s="482"/>
      <c r="Y1019" s="483"/>
      <c r="Z1019" s="483"/>
      <c r="AA1019" s="483"/>
      <c r="AB1019" s="483"/>
      <c r="AC1019" s="483"/>
      <c r="AD1019" s="483"/>
      <c r="AE1019" s="483"/>
      <c r="AF1019" s="483"/>
      <c r="AG1019" s="484"/>
      <c r="AH1019" s="436">
        <f t="shared" si="693"/>
        <v>0</v>
      </c>
      <c r="AJ1019" s="436"/>
      <c r="AK1019" s="578"/>
      <c r="AL1019" s="435"/>
    </row>
    <row r="1020" spans="1:43" ht="41.25" customHeight="1">
      <c r="A1020" s="487" t="s">
        <v>2470</v>
      </c>
      <c r="B1020" s="579"/>
      <c r="C1020" s="448"/>
      <c r="D1020" s="437"/>
      <c r="E1020" s="437"/>
      <c r="F1020" s="588"/>
      <c r="G1020" s="438"/>
      <c r="H1020" s="438"/>
      <c r="I1020" s="480"/>
      <c r="J1020" s="581"/>
      <c r="K1020" s="581"/>
      <c r="L1020" s="437"/>
      <c r="M1020" s="437"/>
      <c r="N1020" s="481"/>
      <c r="O1020" s="481"/>
      <c r="P1020" s="481"/>
      <c r="Q1020" s="481"/>
      <c r="R1020" s="481"/>
      <c r="S1020" s="481"/>
      <c r="T1020" s="481"/>
      <c r="U1020" s="481"/>
      <c r="V1020" s="481"/>
      <c r="W1020" s="481"/>
      <c r="X1020" s="482"/>
      <c r="Y1020" s="483"/>
      <c r="Z1020" s="483"/>
      <c r="AA1020" s="483"/>
      <c r="AB1020" s="483"/>
      <c r="AC1020" s="483"/>
      <c r="AD1020" s="483"/>
      <c r="AE1020" s="483"/>
      <c r="AF1020" s="483"/>
      <c r="AG1020" s="484"/>
      <c r="AH1020" s="436">
        <f t="shared" si="693"/>
        <v>0</v>
      </c>
      <c r="AJ1020" s="436"/>
      <c r="AK1020" s="578"/>
      <c r="AL1020" s="435"/>
    </row>
    <row r="1021" spans="1:43" ht="41.25" customHeight="1">
      <c r="A1021" s="487" t="s">
        <v>3027</v>
      </c>
      <c r="B1021" s="579"/>
      <c r="C1021" s="448"/>
      <c r="D1021" s="437"/>
      <c r="E1021" s="437"/>
      <c r="F1021" s="588"/>
      <c r="G1021" s="438"/>
      <c r="H1021" s="438"/>
      <c r="I1021" s="480"/>
      <c r="J1021" s="581"/>
      <c r="K1021" s="581"/>
      <c r="L1021" s="437"/>
      <c r="M1021" s="437"/>
      <c r="N1021" s="481"/>
      <c r="O1021" s="481"/>
      <c r="P1021" s="481"/>
      <c r="Q1021" s="481"/>
      <c r="R1021" s="481"/>
      <c r="S1021" s="481"/>
      <c r="T1021" s="481"/>
      <c r="U1021" s="481"/>
      <c r="V1021" s="481"/>
      <c r="W1021" s="481"/>
      <c r="X1021" s="482"/>
      <c r="Y1021" s="483"/>
      <c r="Z1021" s="483"/>
      <c r="AA1021" s="483"/>
      <c r="AB1021" s="483"/>
      <c r="AC1021" s="483"/>
      <c r="AD1021" s="483"/>
      <c r="AE1021" s="483"/>
      <c r="AF1021" s="483"/>
      <c r="AG1021" s="484"/>
      <c r="AH1021" s="436">
        <f t="shared" si="693"/>
        <v>0</v>
      </c>
      <c r="AJ1021" s="436"/>
      <c r="AK1021" s="578"/>
      <c r="AL1021" s="435"/>
      <c r="AN1021" s="463" t="str">
        <f t="shared" si="608"/>
        <v/>
      </c>
      <c r="AO1021" s="478" t="str">
        <f t="shared" si="609"/>
        <v/>
      </c>
      <c r="AP1021" s="478" t="str">
        <f t="shared" si="610"/>
        <v/>
      </c>
      <c r="AQ1021" s="478" t="str">
        <f t="shared" si="611"/>
        <v/>
      </c>
    </row>
    <row r="1022" spans="1:43" ht="41.25" customHeight="1">
      <c r="A1022" s="487" t="s">
        <v>3028</v>
      </c>
      <c r="B1022" s="579"/>
      <c r="C1022" s="448"/>
      <c r="D1022" s="437"/>
      <c r="E1022" s="437"/>
      <c r="F1022" s="588"/>
      <c r="G1022" s="438"/>
      <c r="H1022" s="438"/>
      <c r="I1022" s="480"/>
      <c r="J1022" s="581"/>
      <c r="K1022" s="581"/>
      <c r="L1022" s="437"/>
      <c r="M1022" s="437"/>
      <c r="N1022" s="481"/>
      <c r="O1022" s="481"/>
      <c r="P1022" s="481"/>
      <c r="Q1022" s="481"/>
      <c r="R1022" s="481"/>
      <c r="S1022" s="481"/>
      <c r="T1022" s="481"/>
      <c r="U1022" s="481"/>
      <c r="V1022" s="481"/>
      <c r="W1022" s="481"/>
      <c r="X1022" s="482"/>
      <c r="Y1022" s="483"/>
      <c r="Z1022" s="483"/>
      <c r="AA1022" s="483"/>
      <c r="AB1022" s="483"/>
      <c r="AC1022" s="483"/>
      <c r="AD1022" s="483"/>
      <c r="AE1022" s="483"/>
      <c r="AF1022" s="483"/>
      <c r="AG1022" s="484"/>
      <c r="AH1022" s="436">
        <f t="shared" si="693"/>
        <v>0</v>
      </c>
      <c r="AJ1022" s="436"/>
      <c r="AK1022" s="578"/>
      <c r="AL1022" s="435"/>
      <c r="AN1022" s="463" t="str">
        <f t="shared" si="608"/>
        <v/>
      </c>
      <c r="AO1022" s="478" t="str">
        <f t="shared" si="609"/>
        <v/>
      </c>
      <c r="AP1022" s="478" t="str">
        <f t="shared" si="610"/>
        <v/>
      </c>
      <c r="AQ1022" s="478" t="str">
        <f t="shared" si="611"/>
        <v/>
      </c>
    </row>
    <row r="1023" spans="1:43" ht="41.25" customHeight="1">
      <c r="A1023" s="525" t="s">
        <v>902</v>
      </c>
      <c r="B1023" s="531" t="s">
        <v>903</v>
      </c>
      <c r="C1023" s="561"/>
      <c r="D1023" s="587">
        <f>SUM(D1024:D1028)</f>
        <v>0</v>
      </c>
      <c r="E1023" s="587">
        <f t="shared" ref="E1023:AH1023" si="694">SUM(E1024:E1028)</f>
        <v>0</v>
      </c>
      <c r="F1023" s="590">
        <f t="shared" si="694"/>
        <v>0</v>
      </c>
      <c r="G1023" s="589">
        <f>SUM(G1024:G1028)</f>
        <v>0</v>
      </c>
      <c r="H1023" s="589">
        <f t="shared" si="694"/>
        <v>0</v>
      </c>
      <c r="I1023" s="489">
        <f t="shared" si="694"/>
        <v>0</v>
      </c>
      <c r="J1023" s="774"/>
      <c r="K1023" s="774"/>
      <c r="L1023" s="479">
        <f t="shared" si="694"/>
        <v>0</v>
      </c>
      <c r="M1023" s="479">
        <f t="shared" si="694"/>
        <v>0</v>
      </c>
      <c r="N1023" s="490">
        <f t="shared" si="694"/>
        <v>0</v>
      </c>
      <c r="O1023" s="490">
        <f t="shared" si="694"/>
        <v>0</v>
      </c>
      <c r="P1023" s="490">
        <f t="shared" si="694"/>
        <v>0</v>
      </c>
      <c r="Q1023" s="490">
        <f t="shared" si="694"/>
        <v>0</v>
      </c>
      <c r="R1023" s="490">
        <f t="shared" si="694"/>
        <v>0</v>
      </c>
      <c r="S1023" s="490">
        <f t="shared" si="694"/>
        <v>0</v>
      </c>
      <c r="T1023" s="490">
        <f t="shared" si="694"/>
        <v>0</v>
      </c>
      <c r="U1023" s="490">
        <f t="shared" si="694"/>
        <v>0</v>
      </c>
      <c r="V1023" s="490">
        <f t="shared" si="694"/>
        <v>0</v>
      </c>
      <c r="W1023" s="490">
        <f t="shared" si="694"/>
        <v>0</v>
      </c>
      <c r="X1023" s="491">
        <f t="shared" si="694"/>
        <v>0</v>
      </c>
      <c r="Y1023" s="492">
        <f t="shared" si="694"/>
        <v>0</v>
      </c>
      <c r="Z1023" s="492">
        <f t="shared" si="694"/>
        <v>0</v>
      </c>
      <c r="AA1023" s="492">
        <f t="shared" si="694"/>
        <v>0</v>
      </c>
      <c r="AB1023" s="492">
        <f t="shared" si="694"/>
        <v>0</v>
      </c>
      <c r="AC1023" s="492">
        <f t="shared" si="694"/>
        <v>0</v>
      </c>
      <c r="AD1023" s="492">
        <f t="shared" si="694"/>
        <v>0</v>
      </c>
      <c r="AE1023" s="492">
        <f t="shared" si="694"/>
        <v>0</v>
      </c>
      <c r="AF1023" s="492">
        <f t="shared" si="694"/>
        <v>0</v>
      </c>
      <c r="AG1023" s="493">
        <f t="shared" si="694"/>
        <v>0</v>
      </c>
      <c r="AH1023" s="519">
        <f t="shared" si="694"/>
        <v>0</v>
      </c>
      <c r="AJ1023" s="436"/>
      <c r="AK1023" s="578" t="str">
        <f t="shared" si="658"/>
        <v/>
      </c>
      <c r="AL1023" s="435" t="str">
        <f t="shared" si="659"/>
        <v/>
      </c>
      <c r="AM1023" s="463">
        <f t="shared" si="660"/>
        <v>0</v>
      </c>
      <c r="AN1023" s="463" t="str">
        <f t="shared" si="608"/>
        <v/>
      </c>
      <c r="AO1023" s="478" t="str">
        <f t="shared" si="609"/>
        <v/>
      </c>
      <c r="AP1023" s="478" t="str">
        <f t="shared" si="610"/>
        <v/>
      </c>
      <c r="AQ1023" s="478" t="str">
        <f t="shared" si="611"/>
        <v/>
      </c>
    </row>
    <row r="1024" spans="1:43" ht="41.25" customHeight="1">
      <c r="A1024" s="487" t="s">
        <v>2471</v>
      </c>
      <c r="B1024" s="579"/>
      <c r="C1024" s="448"/>
      <c r="D1024" s="437"/>
      <c r="E1024" s="437"/>
      <c r="F1024" s="588"/>
      <c r="G1024" s="438"/>
      <c r="H1024" s="438"/>
      <c r="I1024" s="480"/>
      <c r="J1024" s="581"/>
      <c r="K1024" s="581"/>
      <c r="L1024" s="437"/>
      <c r="M1024" s="437"/>
      <c r="N1024" s="481"/>
      <c r="O1024" s="481"/>
      <c r="P1024" s="481"/>
      <c r="Q1024" s="481"/>
      <c r="R1024" s="481"/>
      <c r="S1024" s="481"/>
      <c r="T1024" s="481"/>
      <c r="U1024" s="481"/>
      <c r="V1024" s="481"/>
      <c r="W1024" s="481"/>
      <c r="X1024" s="482"/>
      <c r="Y1024" s="483"/>
      <c r="Z1024" s="483"/>
      <c r="AA1024" s="483"/>
      <c r="AB1024" s="483"/>
      <c r="AC1024" s="483"/>
      <c r="AD1024" s="483"/>
      <c r="AE1024" s="483"/>
      <c r="AF1024" s="483"/>
      <c r="AG1024" s="484"/>
      <c r="AH1024" s="436">
        <f t="shared" ref="AH1024:AH1028" si="695">(L1024*M1024)/100000</f>
        <v>0</v>
      </c>
      <c r="AJ1024" s="436"/>
      <c r="AK1024" s="578"/>
      <c r="AL1024" s="435"/>
      <c r="AN1024" s="463" t="str">
        <f t="shared" si="608"/>
        <v/>
      </c>
      <c r="AO1024" s="478" t="str">
        <f t="shared" si="609"/>
        <v/>
      </c>
      <c r="AP1024" s="478" t="str">
        <f t="shared" si="610"/>
        <v/>
      </c>
      <c r="AQ1024" s="478" t="str">
        <f t="shared" si="611"/>
        <v/>
      </c>
    </row>
    <row r="1025" spans="1:43" ht="41.25" customHeight="1">
      <c r="A1025" s="487" t="s">
        <v>2472</v>
      </c>
      <c r="B1025" s="579"/>
      <c r="C1025" s="448"/>
      <c r="D1025" s="437"/>
      <c r="E1025" s="437"/>
      <c r="F1025" s="588"/>
      <c r="G1025" s="438"/>
      <c r="H1025" s="438"/>
      <c r="I1025" s="480"/>
      <c r="J1025" s="581"/>
      <c r="K1025" s="581"/>
      <c r="L1025" s="437"/>
      <c r="M1025" s="437"/>
      <c r="N1025" s="481"/>
      <c r="O1025" s="481"/>
      <c r="P1025" s="481"/>
      <c r="Q1025" s="481"/>
      <c r="R1025" s="481"/>
      <c r="S1025" s="481"/>
      <c r="T1025" s="481"/>
      <c r="U1025" s="481"/>
      <c r="V1025" s="481"/>
      <c r="W1025" s="481"/>
      <c r="X1025" s="482"/>
      <c r="Y1025" s="483"/>
      <c r="Z1025" s="483"/>
      <c r="AA1025" s="483"/>
      <c r="AB1025" s="483"/>
      <c r="AC1025" s="483"/>
      <c r="AD1025" s="483"/>
      <c r="AE1025" s="483"/>
      <c r="AF1025" s="483"/>
      <c r="AG1025" s="484"/>
      <c r="AH1025" s="436">
        <f t="shared" si="695"/>
        <v>0</v>
      </c>
      <c r="AJ1025" s="436"/>
      <c r="AK1025" s="578"/>
      <c r="AL1025" s="435"/>
    </row>
    <row r="1026" spans="1:43" ht="41.25" customHeight="1">
      <c r="A1026" s="487" t="s">
        <v>2473</v>
      </c>
      <c r="B1026" s="579"/>
      <c r="C1026" s="448"/>
      <c r="D1026" s="437"/>
      <c r="E1026" s="437"/>
      <c r="F1026" s="588"/>
      <c r="G1026" s="438"/>
      <c r="H1026" s="438"/>
      <c r="I1026" s="480"/>
      <c r="J1026" s="581"/>
      <c r="K1026" s="581"/>
      <c r="L1026" s="437"/>
      <c r="M1026" s="437"/>
      <c r="N1026" s="481"/>
      <c r="O1026" s="481"/>
      <c r="P1026" s="481"/>
      <c r="Q1026" s="481"/>
      <c r="R1026" s="481"/>
      <c r="S1026" s="481"/>
      <c r="T1026" s="481"/>
      <c r="U1026" s="481"/>
      <c r="V1026" s="481"/>
      <c r="W1026" s="481"/>
      <c r="X1026" s="482"/>
      <c r="Y1026" s="483"/>
      <c r="Z1026" s="483"/>
      <c r="AA1026" s="483"/>
      <c r="AB1026" s="483"/>
      <c r="AC1026" s="483"/>
      <c r="AD1026" s="483"/>
      <c r="AE1026" s="483"/>
      <c r="AF1026" s="483"/>
      <c r="AG1026" s="484"/>
      <c r="AH1026" s="436">
        <f t="shared" si="695"/>
        <v>0</v>
      </c>
      <c r="AJ1026" s="436"/>
      <c r="AK1026" s="578"/>
      <c r="AL1026" s="435"/>
    </row>
    <row r="1027" spans="1:43" ht="41.25" customHeight="1">
      <c r="A1027" s="487" t="s">
        <v>3029</v>
      </c>
      <c r="B1027" s="579"/>
      <c r="C1027" s="448"/>
      <c r="D1027" s="437"/>
      <c r="E1027" s="437"/>
      <c r="F1027" s="588"/>
      <c r="G1027" s="438"/>
      <c r="H1027" s="438"/>
      <c r="I1027" s="480"/>
      <c r="J1027" s="581"/>
      <c r="K1027" s="581"/>
      <c r="L1027" s="437"/>
      <c r="M1027" s="437"/>
      <c r="N1027" s="481"/>
      <c r="O1027" s="481"/>
      <c r="P1027" s="481"/>
      <c r="Q1027" s="481"/>
      <c r="R1027" s="481"/>
      <c r="S1027" s="481"/>
      <c r="T1027" s="481"/>
      <c r="U1027" s="481"/>
      <c r="V1027" s="481"/>
      <c r="W1027" s="481"/>
      <c r="X1027" s="482"/>
      <c r="Y1027" s="483"/>
      <c r="Z1027" s="483"/>
      <c r="AA1027" s="483"/>
      <c r="AB1027" s="483"/>
      <c r="AC1027" s="483"/>
      <c r="AD1027" s="483"/>
      <c r="AE1027" s="483"/>
      <c r="AF1027" s="483"/>
      <c r="AG1027" s="484"/>
      <c r="AH1027" s="436">
        <f t="shared" si="695"/>
        <v>0</v>
      </c>
      <c r="AJ1027" s="436"/>
      <c r="AK1027" s="578"/>
      <c r="AL1027" s="435"/>
      <c r="AN1027" s="463" t="str">
        <f t="shared" si="608"/>
        <v/>
      </c>
      <c r="AO1027" s="478" t="str">
        <f t="shared" si="609"/>
        <v/>
      </c>
      <c r="AP1027" s="478" t="str">
        <f t="shared" si="610"/>
        <v/>
      </c>
      <c r="AQ1027" s="478" t="str">
        <f t="shared" si="611"/>
        <v/>
      </c>
    </row>
    <row r="1028" spans="1:43" ht="41.25" customHeight="1">
      <c r="A1028" s="487" t="s">
        <v>3030</v>
      </c>
      <c r="B1028" s="579"/>
      <c r="C1028" s="448"/>
      <c r="D1028" s="437"/>
      <c r="E1028" s="437"/>
      <c r="F1028" s="588"/>
      <c r="G1028" s="438"/>
      <c r="H1028" s="438"/>
      <c r="I1028" s="480"/>
      <c r="J1028" s="581"/>
      <c r="K1028" s="581"/>
      <c r="L1028" s="437"/>
      <c r="M1028" s="437"/>
      <c r="N1028" s="481"/>
      <c r="O1028" s="481"/>
      <c r="P1028" s="481"/>
      <c r="Q1028" s="481"/>
      <c r="R1028" s="481"/>
      <c r="S1028" s="481"/>
      <c r="T1028" s="481"/>
      <c r="U1028" s="481"/>
      <c r="V1028" s="481"/>
      <c r="W1028" s="481"/>
      <c r="X1028" s="482"/>
      <c r="Y1028" s="483"/>
      <c r="Z1028" s="483"/>
      <c r="AA1028" s="483"/>
      <c r="AB1028" s="483"/>
      <c r="AC1028" s="483"/>
      <c r="AD1028" s="483"/>
      <c r="AE1028" s="483"/>
      <c r="AF1028" s="483"/>
      <c r="AG1028" s="484"/>
      <c r="AH1028" s="436">
        <f t="shared" si="695"/>
        <v>0</v>
      </c>
      <c r="AJ1028" s="436"/>
      <c r="AK1028" s="578"/>
      <c r="AL1028" s="435"/>
      <c r="AN1028" s="463" t="str">
        <f t="shared" si="608"/>
        <v/>
      </c>
      <c r="AO1028" s="478" t="str">
        <f t="shared" si="609"/>
        <v/>
      </c>
      <c r="AP1028" s="478" t="str">
        <f t="shared" si="610"/>
        <v/>
      </c>
      <c r="AQ1028" s="478" t="str">
        <f t="shared" si="611"/>
        <v/>
      </c>
    </row>
    <row r="1029" spans="1:43" ht="41.25" customHeight="1">
      <c r="A1029" s="525" t="s">
        <v>904</v>
      </c>
      <c r="B1029" s="531" t="s">
        <v>905</v>
      </c>
      <c r="C1029" s="447"/>
      <c r="D1029" s="587">
        <f>SUM(D1030:D1031)</f>
        <v>0</v>
      </c>
      <c r="E1029" s="587">
        <f>SUM(E1030:E1031)</f>
        <v>0</v>
      </c>
      <c r="F1029" s="588" t="e">
        <f>E1029/D1029*100</f>
        <v>#DIV/0!</v>
      </c>
      <c r="G1029" s="589">
        <f t="shared" ref="G1029:H1029" si="696">SUM(G1030:G1031)</f>
        <v>0</v>
      </c>
      <c r="H1029" s="589">
        <f t="shared" si="696"/>
        <v>0</v>
      </c>
      <c r="I1029" s="480" t="e">
        <f>H1029/G1029*100</f>
        <v>#DIV/0!</v>
      </c>
      <c r="J1029" s="774"/>
      <c r="K1029" s="774"/>
      <c r="L1029" s="479">
        <f t="shared" ref="L1029:M1029" si="697">SUM(L1030:L1031)</f>
        <v>0</v>
      </c>
      <c r="M1029" s="479">
        <f t="shared" si="697"/>
        <v>0</v>
      </c>
      <c r="N1029" s="481"/>
      <c r="O1029" s="481"/>
      <c r="P1029" s="481"/>
      <c r="Q1029" s="481"/>
      <c r="R1029" s="481"/>
      <c r="S1029" s="481"/>
      <c r="T1029" s="481"/>
      <c r="U1029" s="481"/>
      <c r="V1029" s="481"/>
      <c r="W1029" s="481"/>
      <c r="X1029" s="482"/>
      <c r="Y1029" s="483"/>
      <c r="Z1029" s="483"/>
      <c r="AA1029" s="483"/>
      <c r="AB1029" s="483"/>
      <c r="AC1029" s="483"/>
      <c r="AD1029" s="483"/>
      <c r="AE1029" s="483"/>
      <c r="AF1029" s="483"/>
      <c r="AG1029" s="484"/>
      <c r="AH1029" s="519">
        <f>SUM(AH1030:AH1031)</f>
        <v>0</v>
      </c>
      <c r="AJ1029" s="436"/>
      <c r="AK1029" s="578" t="str">
        <f t="shared" si="658"/>
        <v/>
      </c>
      <c r="AL1029" s="435" t="str">
        <f t="shared" si="659"/>
        <v/>
      </c>
      <c r="AM1029" s="463">
        <f t="shared" si="660"/>
        <v>0</v>
      </c>
      <c r="AN1029" s="463" t="str">
        <f t="shared" si="608"/>
        <v/>
      </c>
      <c r="AO1029" s="478" t="str">
        <f t="shared" si="609"/>
        <v/>
      </c>
      <c r="AP1029" s="478" t="str">
        <f t="shared" si="610"/>
        <v/>
      </c>
      <c r="AQ1029" s="478" t="str">
        <f t="shared" si="611"/>
        <v/>
      </c>
    </row>
    <row r="1030" spans="1:43" ht="41.25" customHeight="1">
      <c r="A1030" s="487" t="s">
        <v>2213</v>
      </c>
      <c r="B1030" s="446" t="s">
        <v>1487</v>
      </c>
      <c r="C1030" s="447"/>
      <c r="D1030" s="437"/>
      <c r="E1030" s="437"/>
      <c r="F1030" s="588" t="e">
        <f>E1030/D1030*100</f>
        <v>#DIV/0!</v>
      </c>
      <c r="G1030" s="438"/>
      <c r="H1030" s="438"/>
      <c r="I1030" s="480" t="e">
        <f>H1030/G1030*100</f>
        <v>#DIV/0!</v>
      </c>
      <c r="J1030" s="581"/>
      <c r="K1030" s="581"/>
      <c r="L1030" s="437"/>
      <c r="M1030" s="437"/>
      <c r="N1030" s="481"/>
      <c r="O1030" s="481"/>
      <c r="P1030" s="481"/>
      <c r="Q1030" s="481"/>
      <c r="R1030" s="481"/>
      <c r="S1030" s="481"/>
      <c r="T1030" s="481"/>
      <c r="U1030" s="481"/>
      <c r="V1030" s="481"/>
      <c r="W1030" s="481"/>
      <c r="X1030" s="482"/>
      <c r="Y1030" s="483"/>
      <c r="Z1030" s="483"/>
      <c r="AA1030" s="483"/>
      <c r="AB1030" s="483"/>
      <c r="AC1030" s="483"/>
      <c r="AD1030" s="483"/>
      <c r="AE1030" s="483"/>
      <c r="AF1030" s="483"/>
      <c r="AG1030" s="484"/>
      <c r="AH1030" s="436">
        <f t="shared" ref="AH1030:AH1031" si="698">(L1030*M1030)/100000</f>
        <v>0</v>
      </c>
      <c r="AJ1030" s="436"/>
      <c r="AK1030" s="578" t="str">
        <f t="shared" si="658"/>
        <v/>
      </c>
      <c r="AL1030" s="435" t="str">
        <f t="shared" si="659"/>
        <v/>
      </c>
      <c r="AM1030" s="463">
        <f t="shared" si="660"/>
        <v>0</v>
      </c>
      <c r="AN1030" s="463" t="str">
        <f t="shared" si="608"/>
        <v/>
      </c>
      <c r="AO1030" s="478" t="str">
        <f t="shared" si="609"/>
        <v/>
      </c>
      <c r="AP1030" s="478" t="str">
        <f t="shared" si="610"/>
        <v/>
      </c>
      <c r="AQ1030" s="478" t="str">
        <f t="shared" si="611"/>
        <v/>
      </c>
    </row>
    <row r="1031" spans="1:43" ht="41.25" customHeight="1">
      <c r="A1031" s="487" t="s">
        <v>2214</v>
      </c>
      <c r="B1031" s="446" t="s">
        <v>1488</v>
      </c>
      <c r="C1031" s="447"/>
      <c r="D1031" s="437"/>
      <c r="E1031" s="437"/>
      <c r="F1031" s="588" t="e">
        <f>E1031/D1031*100</f>
        <v>#DIV/0!</v>
      </c>
      <c r="G1031" s="438"/>
      <c r="H1031" s="438"/>
      <c r="I1031" s="480" t="e">
        <f>H1031/G1031*100</f>
        <v>#DIV/0!</v>
      </c>
      <c r="J1031" s="581"/>
      <c r="K1031" s="581"/>
      <c r="L1031" s="437"/>
      <c r="M1031" s="437"/>
      <c r="N1031" s="481"/>
      <c r="O1031" s="481"/>
      <c r="P1031" s="481"/>
      <c r="Q1031" s="481"/>
      <c r="R1031" s="481"/>
      <c r="S1031" s="481"/>
      <c r="T1031" s="481"/>
      <c r="U1031" s="481"/>
      <c r="V1031" s="481"/>
      <c r="W1031" s="481"/>
      <c r="X1031" s="482"/>
      <c r="Y1031" s="483"/>
      <c r="Z1031" s="483"/>
      <c r="AA1031" s="483"/>
      <c r="AB1031" s="483"/>
      <c r="AC1031" s="483"/>
      <c r="AD1031" s="483"/>
      <c r="AE1031" s="483"/>
      <c r="AF1031" s="483"/>
      <c r="AG1031" s="484"/>
      <c r="AH1031" s="436">
        <f t="shared" si="698"/>
        <v>0</v>
      </c>
      <c r="AJ1031" s="436"/>
      <c r="AK1031" s="578" t="str">
        <f t="shared" si="658"/>
        <v/>
      </c>
      <c r="AL1031" s="435" t="str">
        <f t="shared" si="659"/>
        <v/>
      </c>
      <c r="AM1031" s="463">
        <f t="shared" si="660"/>
        <v>0</v>
      </c>
      <c r="AN1031" s="463" t="str">
        <f t="shared" ref="AN1031:AN1102" si="699">IF(AND(G1031&gt;=0.00000000001,AH1031&gt;=0.0000000000001),((AH1031-G1031)/G1031)*100,"")</f>
        <v/>
      </c>
      <c r="AO1031" s="478" t="str">
        <f t="shared" ref="AO1031:AO1102" si="700">IF(AND(G1031&gt;=0.000000001,AN1031&gt;=30.000000000001),"The proposed budget is more that 30% increase over FY 12-13 budget. Consider revising or provide explanation","")</f>
        <v/>
      </c>
      <c r="AP1031" s="478" t="str">
        <f t="shared" ref="AP1031:AP1102" si="701">IF(AND(AL1031&lt;30,AM1031&gt;=0.000001),"Please check, there is a proposed budget but FY 12-13 expenditure is  &lt;30%","")&amp;IF(AND(AL1031&gt;30,AL1031&lt;50,AM1031&gt;=0.000001),"Please check, there is a proposed budget but FY 12-13 expenditure is  &lt;50%","")&amp;IF(AND(AL1031&gt;50,AL1031&lt;60,AM1031&gt;=0.000001),"Please check, there is a proposed budget but FY 12-13 expenditure is  &lt;60%","")</f>
        <v/>
      </c>
      <c r="AQ1031" s="478" t="str">
        <f t="shared" ref="AQ1031:AQ1102" si="702">IF(AND(G1031=0,AH1031&gt;=0.0000001), "New activity? If not kindly provide the details of the progress (physical and financial) for FY 2012-13", "")</f>
        <v/>
      </c>
    </row>
    <row r="1032" spans="1:43" ht="41.25" customHeight="1">
      <c r="A1032" s="525" t="s">
        <v>1482</v>
      </c>
      <c r="B1032" s="531" t="s">
        <v>1480</v>
      </c>
      <c r="C1032" s="448"/>
      <c r="D1032" s="587">
        <f>SUM(D1033:D1034)</f>
        <v>0</v>
      </c>
      <c r="E1032" s="587">
        <f>SUM(E1033:E1034)</f>
        <v>0</v>
      </c>
      <c r="F1032" s="588" t="e">
        <f t="shared" si="597"/>
        <v>#DIV/0!</v>
      </c>
      <c r="G1032" s="589">
        <f t="shared" ref="G1032:H1032" si="703">SUM(G1033:G1034)</f>
        <v>0</v>
      </c>
      <c r="H1032" s="589">
        <f t="shared" si="703"/>
        <v>0</v>
      </c>
      <c r="I1032" s="480" t="e">
        <f t="shared" si="599"/>
        <v>#DIV/0!</v>
      </c>
      <c r="J1032" s="774"/>
      <c r="K1032" s="774"/>
      <c r="L1032" s="479">
        <f t="shared" ref="L1032:M1032" si="704">SUM(L1033:L1034)</f>
        <v>0</v>
      </c>
      <c r="M1032" s="479">
        <f t="shared" si="704"/>
        <v>0</v>
      </c>
      <c r="N1032" s="481"/>
      <c r="O1032" s="481"/>
      <c r="P1032" s="481"/>
      <c r="Q1032" s="481"/>
      <c r="R1032" s="481"/>
      <c r="S1032" s="481"/>
      <c r="T1032" s="481"/>
      <c r="U1032" s="481"/>
      <c r="V1032" s="481"/>
      <c r="W1032" s="481"/>
      <c r="X1032" s="482"/>
      <c r="Y1032" s="483"/>
      <c r="Z1032" s="483"/>
      <c r="AA1032" s="483"/>
      <c r="AB1032" s="483"/>
      <c r="AC1032" s="483"/>
      <c r="AD1032" s="483"/>
      <c r="AE1032" s="483"/>
      <c r="AF1032" s="483"/>
      <c r="AG1032" s="484"/>
      <c r="AH1032" s="519">
        <f>SUM(AH1033:AH1034)</f>
        <v>0</v>
      </c>
      <c r="AJ1032" s="436"/>
      <c r="AK1032" s="578" t="str">
        <f t="shared" si="658"/>
        <v/>
      </c>
      <c r="AL1032" s="435" t="str">
        <f t="shared" si="659"/>
        <v/>
      </c>
      <c r="AM1032" s="463">
        <f t="shared" si="660"/>
        <v>0</v>
      </c>
      <c r="AN1032" s="463" t="str">
        <f t="shared" si="699"/>
        <v/>
      </c>
      <c r="AO1032" s="478" t="str">
        <f t="shared" si="700"/>
        <v/>
      </c>
      <c r="AP1032" s="478" t="str">
        <f t="shared" si="701"/>
        <v/>
      </c>
      <c r="AQ1032" s="478" t="str">
        <f t="shared" si="702"/>
        <v/>
      </c>
    </row>
    <row r="1033" spans="1:43" ht="41.25" customHeight="1">
      <c r="A1033" s="487" t="s">
        <v>2215</v>
      </c>
      <c r="B1033" s="446" t="s">
        <v>1461</v>
      </c>
      <c r="C1033" s="447"/>
      <c r="D1033" s="437"/>
      <c r="E1033" s="437"/>
      <c r="F1033" s="588" t="e">
        <f t="shared" si="597"/>
        <v>#DIV/0!</v>
      </c>
      <c r="G1033" s="438"/>
      <c r="H1033" s="438"/>
      <c r="I1033" s="480" t="e">
        <f t="shared" si="599"/>
        <v>#DIV/0!</v>
      </c>
      <c r="J1033" s="581"/>
      <c r="K1033" s="581"/>
      <c r="L1033" s="437"/>
      <c r="M1033" s="437"/>
      <c r="N1033" s="481"/>
      <c r="O1033" s="481"/>
      <c r="P1033" s="481"/>
      <c r="Q1033" s="481"/>
      <c r="R1033" s="481"/>
      <c r="S1033" s="481"/>
      <c r="T1033" s="481"/>
      <c r="U1033" s="481"/>
      <c r="V1033" s="481"/>
      <c r="W1033" s="481"/>
      <c r="X1033" s="482"/>
      <c r="Y1033" s="483"/>
      <c r="Z1033" s="483"/>
      <c r="AA1033" s="483"/>
      <c r="AB1033" s="483"/>
      <c r="AC1033" s="483"/>
      <c r="AD1033" s="483"/>
      <c r="AE1033" s="483"/>
      <c r="AF1033" s="483"/>
      <c r="AG1033" s="484"/>
      <c r="AH1033" s="436">
        <f t="shared" ref="AH1033:AH1037" si="705">(L1033*M1033)/100000</f>
        <v>0</v>
      </c>
      <c r="AJ1033" s="436"/>
      <c r="AK1033" s="578" t="str">
        <f t="shared" si="658"/>
        <v/>
      </c>
      <c r="AL1033" s="435" t="str">
        <f t="shared" si="659"/>
        <v/>
      </c>
      <c r="AM1033" s="463">
        <f t="shared" si="660"/>
        <v>0</v>
      </c>
      <c r="AN1033" s="463" t="str">
        <f t="shared" si="699"/>
        <v/>
      </c>
      <c r="AO1033" s="478" t="str">
        <f t="shared" si="700"/>
        <v/>
      </c>
      <c r="AP1033" s="478" t="str">
        <f t="shared" si="701"/>
        <v/>
      </c>
      <c r="AQ1033" s="478" t="str">
        <f t="shared" si="702"/>
        <v/>
      </c>
    </row>
    <row r="1034" spans="1:43" ht="41.25" customHeight="1">
      <c r="A1034" s="487" t="s">
        <v>2216</v>
      </c>
      <c r="B1034" s="446" t="s">
        <v>1462</v>
      </c>
      <c r="C1034" s="447"/>
      <c r="D1034" s="437"/>
      <c r="E1034" s="437"/>
      <c r="F1034" s="588" t="e">
        <f t="shared" si="597"/>
        <v>#DIV/0!</v>
      </c>
      <c r="G1034" s="438"/>
      <c r="H1034" s="438"/>
      <c r="I1034" s="480" t="e">
        <f t="shared" si="599"/>
        <v>#DIV/0!</v>
      </c>
      <c r="J1034" s="581"/>
      <c r="K1034" s="581"/>
      <c r="L1034" s="437"/>
      <c r="M1034" s="437"/>
      <c r="N1034" s="481"/>
      <c r="O1034" s="481"/>
      <c r="P1034" s="481"/>
      <c r="Q1034" s="481"/>
      <c r="R1034" s="481"/>
      <c r="S1034" s="481"/>
      <c r="T1034" s="481"/>
      <c r="U1034" s="481"/>
      <c r="V1034" s="481"/>
      <c r="W1034" s="481"/>
      <c r="X1034" s="482"/>
      <c r="Y1034" s="483"/>
      <c r="Z1034" s="483"/>
      <c r="AA1034" s="483"/>
      <c r="AB1034" s="483"/>
      <c r="AC1034" s="483"/>
      <c r="AD1034" s="483"/>
      <c r="AE1034" s="483"/>
      <c r="AF1034" s="483"/>
      <c r="AG1034" s="484"/>
      <c r="AH1034" s="436">
        <f t="shared" si="705"/>
        <v>0</v>
      </c>
      <c r="AJ1034" s="436"/>
      <c r="AK1034" s="578" t="str">
        <f t="shared" si="658"/>
        <v/>
      </c>
      <c r="AL1034" s="435" t="str">
        <f t="shared" si="659"/>
        <v/>
      </c>
      <c r="AM1034" s="463">
        <f t="shared" si="660"/>
        <v>0</v>
      </c>
      <c r="AN1034" s="463" t="str">
        <f t="shared" si="699"/>
        <v/>
      </c>
      <c r="AO1034" s="478" t="str">
        <f t="shared" si="700"/>
        <v/>
      </c>
      <c r="AP1034" s="478" t="str">
        <f t="shared" si="701"/>
        <v/>
      </c>
      <c r="AQ1034" s="478" t="str">
        <f t="shared" si="702"/>
        <v/>
      </c>
    </row>
    <row r="1035" spans="1:43" ht="41.25" customHeight="1">
      <c r="A1035" s="487" t="s">
        <v>1483</v>
      </c>
      <c r="B1035" s="452" t="s">
        <v>1481</v>
      </c>
      <c r="C1035" s="448"/>
      <c r="D1035" s="437"/>
      <c r="E1035" s="437"/>
      <c r="F1035" s="588" t="e">
        <f t="shared" si="597"/>
        <v>#DIV/0!</v>
      </c>
      <c r="G1035" s="438"/>
      <c r="H1035" s="438"/>
      <c r="I1035" s="480" t="e">
        <f t="shared" si="599"/>
        <v>#DIV/0!</v>
      </c>
      <c r="J1035" s="581"/>
      <c r="K1035" s="581"/>
      <c r="L1035" s="437"/>
      <c r="M1035" s="437"/>
      <c r="N1035" s="481"/>
      <c r="O1035" s="481"/>
      <c r="P1035" s="481"/>
      <c r="Q1035" s="481"/>
      <c r="R1035" s="481"/>
      <c r="S1035" s="481"/>
      <c r="T1035" s="481"/>
      <c r="U1035" s="481"/>
      <c r="V1035" s="481"/>
      <c r="W1035" s="481"/>
      <c r="X1035" s="482"/>
      <c r="Y1035" s="483"/>
      <c r="Z1035" s="483"/>
      <c r="AA1035" s="483"/>
      <c r="AB1035" s="483"/>
      <c r="AC1035" s="483"/>
      <c r="AD1035" s="483"/>
      <c r="AE1035" s="483"/>
      <c r="AF1035" s="483"/>
      <c r="AG1035" s="484"/>
      <c r="AH1035" s="436">
        <f t="shared" si="705"/>
        <v>0</v>
      </c>
      <c r="AJ1035" s="436"/>
      <c r="AK1035" s="578" t="str">
        <f t="shared" si="658"/>
        <v/>
      </c>
      <c r="AL1035" s="435" t="str">
        <f t="shared" si="659"/>
        <v/>
      </c>
      <c r="AM1035" s="463">
        <f t="shared" si="660"/>
        <v>0</v>
      </c>
      <c r="AN1035" s="463" t="str">
        <f t="shared" si="699"/>
        <v/>
      </c>
      <c r="AO1035" s="478" t="str">
        <f t="shared" si="700"/>
        <v/>
      </c>
      <c r="AP1035" s="478" t="str">
        <f t="shared" si="701"/>
        <v/>
      </c>
      <c r="AQ1035" s="478" t="str">
        <f t="shared" si="702"/>
        <v/>
      </c>
    </row>
    <row r="1036" spans="1:43" ht="41.25" customHeight="1">
      <c r="A1036" s="487" t="s">
        <v>1485</v>
      </c>
      <c r="B1036" s="452" t="s">
        <v>1484</v>
      </c>
      <c r="C1036" s="448"/>
      <c r="D1036" s="437"/>
      <c r="E1036" s="437"/>
      <c r="F1036" s="588" t="e">
        <f t="shared" si="597"/>
        <v>#DIV/0!</v>
      </c>
      <c r="G1036" s="438"/>
      <c r="H1036" s="438"/>
      <c r="I1036" s="480" t="e">
        <f t="shared" si="599"/>
        <v>#DIV/0!</v>
      </c>
      <c r="J1036" s="581"/>
      <c r="K1036" s="581"/>
      <c r="L1036" s="437"/>
      <c r="M1036" s="437"/>
      <c r="N1036" s="481"/>
      <c r="O1036" s="481"/>
      <c r="P1036" s="481"/>
      <c r="Q1036" s="481"/>
      <c r="R1036" s="481"/>
      <c r="S1036" s="481"/>
      <c r="T1036" s="481"/>
      <c r="U1036" s="481"/>
      <c r="V1036" s="481"/>
      <c r="W1036" s="481"/>
      <c r="X1036" s="482"/>
      <c r="Y1036" s="483"/>
      <c r="Z1036" s="483"/>
      <c r="AA1036" s="483"/>
      <c r="AB1036" s="483"/>
      <c r="AC1036" s="483"/>
      <c r="AD1036" s="483"/>
      <c r="AE1036" s="483"/>
      <c r="AF1036" s="483"/>
      <c r="AG1036" s="484"/>
      <c r="AH1036" s="436">
        <f t="shared" si="705"/>
        <v>0</v>
      </c>
      <c r="AJ1036" s="436"/>
      <c r="AK1036" s="578" t="str">
        <f t="shared" si="658"/>
        <v/>
      </c>
      <c r="AL1036" s="435" t="str">
        <f t="shared" si="659"/>
        <v/>
      </c>
      <c r="AM1036" s="463">
        <f t="shared" si="660"/>
        <v>0</v>
      </c>
      <c r="AN1036" s="463" t="str">
        <f t="shared" si="699"/>
        <v/>
      </c>
      <c r="AO1036" s="478" t="str">
        <f t="shared" si="700"/>
        <v/>
      </c>
      <c r="AP1036" s="478" t="str">
        <f t="shared" si="701"/>
        <v/>
      </c>
      <c r="AQ1036" s="478" t="str">
        <f t="shared" si="702"/>
        <v/>
      </c>
    </row>
    <row r="1037" spans="1:43" ht="41.25" customHeight="1">
      <c r="A1037" s="487" t="s">
        <v>1489</v>
      </c>
      <c r="B1037" s="452" t="s">
        <v>1486</v>
      </c>
      <c r="C1037" s="448"/>
      <c r="D1037" s="437"/>
      <c r="E1037" s="437"/>
      <c r="F1037" s="588" t="e">
        <f t="shared" si="597"/>
        <v>#DIV/0!</v>
      </c>
      <c r="G1037" s="438"/>
      <c r="H1037" s="438"/>
      <c r="I1037" s="480" t="e">
        <f t="shared" si="599"/>
        <v>#DIV/0!</v>
      </c>
      <c r="J1037" s="581"/>
      <c r="K1037" s="581"/>
      <c r="L1037" s="437"/>
      <c r="M1037" s="437"/>
      <c r="N1037" s="481"/>
      <c r="O1037" s="481"/>
      <c r="P1037" s="481"/>
      <c r="Q1037" s="481"/>
      <c r="R1037" s="481"/>
      <c r="S1037" s="481"/>
      <c r="T1037" s="481"/>
      <c r="U1037" s="481"/>
      <c r="V1037" s="481"/>
      <c r="W1037" s="481"/>
      <c r="X1037" s="482"/>
      <c r="Y1037" s="483"/>
      <c r="Z1037" s="483"/>
      <c r="AA1037" s="483"/>
      <c r="AB1037" s="483"/>
      <c r="AC1037" s="483"/>
      <c r="AD1037" s="483"/>
      <c r="AE1037" s="483"/>
      <c r="AF1037" s="483"/>
      <c r="AG1037" s="484"/>
      <c r="AH1037" s="436">
        <f t="shared" si="705"/>
        <v>0</v>
      </c>
      <c r="AJ1037" s="436"/>
      <c r="AK1037" s="578" t="str">
        <f t="shared" si="658"/>
        <v/>
      </c>
      <c r="AL1037" s="435" t="str">
        <f t="shared" si="659"/>
        <v/>
      </c>
      <c r="AM1037" s="463">
        <f t="shared" si="660"/>
        <v>0</v>
      </c>
      <c r="AN1037" s="463" t="str">
        <f t="shared" si="699"/>
        <v/>
      </c>
      <c r="AO1037" s="478" t="str">
        <f t="shared" si="700"/>
        <v/>
      </c>
      <c r="AP1037" s="478" t="str">
        <f t="shared" si="701"/>
        <v/>
      </c>
      <c r="AQ1037" s="478" t="str">
        <f t="shared" si="702"/>
        <v/>
      </c>
    </row>
    <row r="1038" spans="1:43" ht="41.25" customHeight="1">
      <c r="A1038" s="530" t="s">
        <v>906</v>
      </c>
      <c r="B1038" s="531" t="s">
        <v>2286</v>
      </c>
      <c r="C1038" s="448"/>
      <c r="D1038" s="587">
        <f>SUM(D1039:D1042)</f>
        <v>0</v>
      </c>
      <c r="E1038" s="587">
        <f>SUM(E1039:E1042)</f>
        <v>0</v>
      </c>
      <c r="F1038" s="590" t="e">
        <f t="shared" si="597"/>
        <v>#DIV/0!</v>
      </c>
      <c r="G1038" s="589">
        <f t="shared" ref="G1038:H1038" si="706">SUM(G1039:G1042)</f>
        <v>0</v>
      </c>
      <c r="H1038" s="589">
        <f t="shared" si="706"/>
        <v>0</v>
      </c>
      <c r="I1038" s="489" t="e">
        <f t="shared" si="599"/>
        <v>#DIV/0!</v>
      </c>
      <c r="J1038" s="774"/>
      <c r="K1038" s="774"/>
      <c r="L1038" s="479">
        <f t="shared" ref="L1038:M1038" si="707">SUM(L1039:L1042)</f>
        <v>0</v>
      </c>
      <c r="M1038" s="479">
        <f t="shared" si="707"/>
        <v>0</v>
      </c>
      <c r="N1038" s="490"/>
      <c r="O1038" s="490"/>
      <c r="P1038" s="490"/>
      <c r="Q1038" s="490"/>
      <c r="R1038" s="490"/>
      <c r="S1038" s="490"/>
      <c r="T1038" s="490"/>
      <c r="U1038" s="490"/>
      <c r="V1038" s="490"/>
      <c r="W1038" s="490"/>
      <c r="X1038" s="491"/>
      <c r="Y1038" s="492"/>
      <c r="Z1038" s="492"/>
      <c r="AA1038" s="492"/>
      <c r="AB1038" s="492"/>
      <c r="AC1038" s="492"/>
      <c r="AD1038" s="492"/>
      <c r="AE1038" s="492"/>
      <c r="AF1038" s="492"/>
      <c r="AG1038" s="493"/>
      <c r="AH1038" s="519">
        <f>SUM(AH1039:AH1042)</f>
        <v>0</v>
      </c>
      <c r="AJ1038" s="436"/>
      <c r="AK1038" s="578" t="str">
        <f t="shared" si="658"/>
        <v/>
      </c>
      <c r="AL1038" s="435" t="str">
        <f t="shared" si="659"/>
        <v/>
      </c>
      <c r="AM1038" s="463">
        <f t="shared" si="660"/>
        <v>0</v>
      </c>
      <c r="AN1038" s="463" t="str">
        <f t="shared" si="699"/>
        <v/>
      </c>
      <c r="AO1038" s="478" t="str">
        <f t="shared" si="700"/>
        <v/>
      </c>
      <c r="AP1038" s="478" t="str">
        <f t="shared" si="701"/>
        <v/>
      </c>
      <c r="AQ1038" s="478" t="str">
        <f t="shared" si="702"/>
        <v/>
      </c>
    </row>
    <row r="1039" spans="1:43" ht="41.25" customHeight="1">
      <c r="A1039" s="487" t="s">
        <v>2336</v>
      </c>
      <c r="B1039" s="446" t="s">
        <v>1398</v>
      </c>
      <c r="C1039" s="447"/>
      <c r="D1039" s="437"/>
      <c r="E1039" s="437"/>
      <c r="F1039" s="588" t="e">
        <f>E1039/D1039*100</f>
        <v>#DIV/0!</v>
      </c>
      <c r="G1039" s="438"/>
      <c r="H1039" s="438"/>
      <c r="I1039" s="480" t="e">
        <f>H1039/G1039*100</f>
        <v>#DIV/0!</v>
      </c>
      <c r="J1039" s="581"/>
      <c r="K1039" s="581"/>
      <c r="L1039" s="437"/>
      <c r="M1039" s="437"/>
      <c r="N1039" s="481"/>
      <c r="O1039" s="481"/>
      <c r="P1039" s="481"/>
      <c r="Q1039" s="481"/>
      <c r="R1039" s="481"/>
      <c r="S1039" s="481"/>
      <c r="T1039" s="481"/>
      <c r="U1039" s="481"/>
      <c r="V1039" s="481"/>
      <c r="W1039" s="481"/>
      <c r="X1039" s="482"/>
      <c r="Y1039" s="483"/>
      <c r="Z1039" s="483"/>
      <c r="AA1039" s="483"/>
      <c r="AB1039" s="483"/>
      <c r="AC1039" s="483"/>
      <c r="AD1039" s="483"/>
      <c r="AE1039" s="483"/>
      <c r="AF1039" s="483"/>
      <c r="AG1039" s="484"/>
      <c r="AH1039" s="436">
        <f t="shared" ref="AH1039:AH1041" si="708">(L1039*M1039)/100000</f>
        <v>0</v>
      </c>
      <c r="AI1039" s="477"/>
      <c r="AJ1039" s="436"/>
      <c r="AK1039" s="578" t="str">
        <f t="shared" si="658"/>
        <v/>
      </c>
      <c r="AL1039" s="435" t="str">
        <f t="shared" si="659"/>
        <v/>
      </c>
      <c r="AM1039" s="463">
        <f t="shared" si="660"/>
        <v>0</v>
      </c>
      <c r="AN1039" s="463" t="str">
        <f t="shared" si="699"/>
        <v/>
      </c>
      <c r="AO1039" s="478" t="str">
        <f t="shared" si="700"/>
        <v/>
      </c>
      <c r="AP1039" s="478" t="str">
        <f t="shared" si="701"/>
        <v/>
      </c>
      <c r="AQ1039" s="478" t="str">
        <f t="shared" si="702"/>
        <v/>
      </c>
    </row>
    <row r="1040" spans="1:43" ht="41.25" customHeight="1">
      <c r="A1040" s="487" t="s">
        <v>2337</v>
      </c>
      <c r="B1040" s="500" t="s">
        <v>1588</v>
      </c>
      <c r="C1040" s="499"/>
      <c r="D1040" s="437"/>
      <c r="E1040" s="437"/>
      <c r="F1040" s="588" t="e">
        <f>E1040/D1040*100</f>
        <v>#DIV/0!</v>
      </c>
      <c r="G1040" s="438"/>
      <c r="H1040" s="438"/>
      <c r="I1040" s="480" t="e">
        <f>H1040/G1040*100</f>
        <v>#DIV/0!</v>
      </c>
      <c r="J1040" s="581"/>
      <c r="K1040" s="581"/>
      <c r="L1040" s="437"/>
      <c r="M1040" s="437"/>
      <c r="N1040" s="481"/>
      <c r="O1040" s="481"/>
      <c r="P1040" s="481"/>
      <c r="Q1040" s="481"/>
      <c r="R1040" s="481"/>
      <c r="S1040" s="481"/>
      <c r="T1040" s="481"/>
      <c r="U1040" s="481"/>
      <c r="V1040" s="481"/>
      <c r="W1040" s="481"/>
      <c r="X1040" s="482"/>
      <c r="Y1040" s="483"/>
      <c r="Z1040" s="483"/>
      <c r="AA1040" s="483"/>
      <c r="AB1040" s="483"/>
      <c r="AC1040" s="483"/>
      <c r="AD1040" s="483"/>
      <c r="AE1040" s="483"/>
      <c r="AF1040" s="483"/>
      <c r="AG1040" s="484"/>
      <c r="AH1040" s="436">
        <f t="shared" si="708"/>
        <v>0</v>
      </c>
      <c r="AI1040" s="477"/>
      <c r="AJ1040" s="436"/>
      <c r="AK1040" s="578" t="str">
        <f t="shared" si="658"/>
        <v/>
      </c>
      <c r="AL1040" s="435" t="str">
        <f t="shared" si="659"/>
        <v/>
      </c>
      <c r="AM1040" s="463">
        <f t="shared" si="660"/>
        <v>0</v>
      </c>
      <c r="AN1040" s="463" t="str">
        <f t="shared" si="699"/>
        <v/>
      </c>
      <c r="AO1040" s="478" t="str">
        <f t="shared" si="700"/>
        <v/>
      </c>
      <c r="AP1040" s="478" t="str">
        <f t="shared" si="701"/>
        <v/>
      </c>
      <c r="AQ1040" s="478" t="str">
        <f t="shared" si="702"/>
        <v/>
      </c>
    </row>
    <row r="1041" spans="1:43" ht="41.25" customHeight="1">
      <c r="A1041" s="487" t="s">
        <v>2338</v>
      </c>
      <c r="B1041" s="500" t="s">
        <v>1589</v>
      </c>
      <c r="C1041" s="499"/>
      <c r="D1041" s="437"/>
      <c r="E1041" s="437"/>
      <c r="F1041" s="588" t="e">
        <f>E1041/D1041*100</f>
        <v>#DIV/0!</v>
      </c>
      <c r="G1041" s="438"/>
      <c r="H1041" s="438"/>
      <c r="I1041" s="480" t="e">
        <f>H1041/G1041*100</f>
        <v>#DIV/0!</v>
      </c>
      <c r="J1041" s="581"/>
      <c r="K1041" s="581"/>
      <c r="L1041" s="437"/>
      <c r="M1041" s="437"/>
      <c r="N1041" s="481"/>
      <c r="O1041" s="481"/>
      <c r="P1041" s="481"/>
      <c r="Q1041" s="481"/>
      <c r="R1041" s="481"/>
      <c r="S1041" s="481"/>
      <c r="T1041" s="481"/>
      <c r="U1041" s="481"/>
      <c r="V1041" s="481"/>
      <c r="W1041" s="481"/>
      <c r="X1041" s="482"/>
      <c r="Y1041" s="483"/>
      <c r="Z1041" s="483"/>
      <c r="AA1041" s="483"/>
      <c r="AB1041" s="483"/>
      <c r="AC1041" s="483"/>
      <c r="AD1041" s="483"/>
      <c r="AE1041" s="483"/>
      <c r="AF1041" s="483"/>
      <c r="AG1041" s="484"/>
      <c r="AH1041" s="436">
        <f t="shared" si="708"/>
        <v>0</v>
      </c>
      <c r="AI1041" s="477"/>
      <c r="AJ1041" s="436"/>
      <c r="AK1041" s="578" t="str">
        <f t="shared" si="658"/>
        <v/>
      </c>
      <c r="AL1041" s="435" t="str">
        <f t="shared" si="659"/>
        <v/>
      </c>
      <c r="AM1041" s="463">
        <f t="shared" si="660"/>
        <v>0</v>
      </c>
      <c r="AN1041" s="463" t="str">
        <f t="shared" si="699"/>
        <v/>
      </c>
      <c r="AO1041" s="478" t="str">
        <f t="shared" si="700"/>
        <v/>
      </c>
      <c r="AP1041" s="478" t="str">
        <f t="shared" si="701"/>
        <v/>
      </c>
      <c r="AQ1041" s="478" t="str">
        <f t="shared" si="702"/>
        <v/>
      </c>
    </row>
    <row r="1042" spans="1:43" ht="41.25" customHeight="1">
      <c r="A1042" s="525" t="s">
        <v>2339</v>
      </c>
      <c r="B1042" s="526" t="s">
        <v>1399</v>
      </c>
      <c r="C1042" s="502"/>
      <c r="D1042" s="587">
        <f>SUM(D1043:D1052)</f>
        <v>0</v>
      </c>
      <c r="E1042" s="587">
        <f>SUM(E1043:E1052)</f>
        <v>0</v>
      </c>
      <c r="F1042" s="590" t="e">
        <f>E1042/D1042*100</f>
        <v>#DIV/0!</v>
      </c>
      <c r="G1042" s="589">
        <f t="shared" ref="G1042:H1042" si="709">SUM(G1043:G1052)</f>
        <v>0</v>
      </c>
      <c r="H1042" s="589">
        <f t="shared" si="709"/>
        <v>0</v>
      </c>
      <c r="I1042" s="489" t="e">
        <f>H1042/G1042*100</f>
        <v>#DIV/0!</v>
      </c>
      <c r="J1042" s="774"/>
      <c r="K1042" s="774"/>
      <c r="L1042" s="479">
        <f t="shared" ref="L1042:M1042" si="710">SUM(L1043:L1052)</f>
        <v>0</v>
      </c>
      <c r="M1042" s="479">
        <f t="shared" si="710"/>
        <v>0</v>
      </c>
      <c r="N1042" s="490"/>
      <c r="O1042" s="490"/>
      <c r="P1042" s="490"/>
      <c r="Q1042" s="490"/>
      <c r="R1042" s="490"/>
      <c r="S1042" s="490"/>
      <c r="T1042" s="490"/>
      <c r="U1042" s="490"/>
      <c r="V1042" s="490"/>
      <c r="W1042" s="490"/>
      <c r="X1042" s="491"/>
      <c r="Y1042" s="492"/>
      <c r="Z1042" s="492"/>
      <c r="AA1042" s="492"/>
      <c r="AB1042" s="492"/>
      <c r="AC1042" s="492"/>
      <c r="AD1042" s="492"/>
      <c r="AE1042" s="492"/>
      <c r="AF1042" s="492"/>
      <c r="AG1042" s="493"/>
      <c r="AH1042" s="519">
        <f>SUM(AH1043:AH1052)</f>
        <v>0</v>
      </c>
      <c r="AI1042" s="477"/>
      <c r="AJ1042" s="436"/>
      <c r="AK1042" s="578" t="str">
        <f t="shared" si="658"/>
        <v/>
      </c>
      <c r="AL1042" s="435" t="str">
        <f t="shared" si="659"/>
        <v/>
      </c>
      <c r="AM1042" s="463">
        <f t="shared" si="660"/>
        <v>0</v>
      </c>
      <c r="AN1042" s="463" t="str">
        <f t="shared" si="699"/>
        <v/>
      </c>
      <c r="AO1042" s="478" t="str">
        <f t="shared" si="700"/>
        <v/>
      </c>
      <c r="AP1042" s="478" t="str">
        <f t="shared" si="701"/>
        <v/>
      </c>
      <c r="AQ1042" s="478" t="str">
        <f t="shared" si="702"/>
        <v/>
      </c>
    </row>
    <row r="1043" spans="1:43" ht="41.25" customHeight="1">
      <c r="A1043" s="487" t="s">
        <v>2340</v>
      </c>
      <c r="B1043" s="458"/>
      <c r="C1043" s="502"/>
      <c r="D1043" s="437"/>
      <c r="E1043" s="437"/>
      <c r="F1043" s="588"/>
      <c r="G1043" s="438"/>
      <c r="H1043" s="438"/>
      <c r="I1043" s="480"/>
      <c r="J1043" s="581"/>
      <c r="K1043" s="581"/>
      <c r="L1043" s="437"/>
      <c r="M1043" s="437"/>
      <c r="N1043" s="481"/>
      <c r="O1043" s="481"/>
      <c r="P1043" s="481"/>
      <c r="Q1043" s="481"/>
      <c r="R1043" s="481"/>
      <c r="S1043" s="481"/>
      <c r="T1043" s="481"/>
      <c r="U1043" s="481"/>
      <c r="V1043" s="481"/>
      <c r="W1043" s="481"/>
      <c r="X1043" s="482"/>
      <c r="Y1043" s="483"/>
      <c r="Z1043" s="483"/>
      <c r="AA1043" s="483"/>
      <c r="AB1043" s="483"/>
      <c r="AC1043" s="483"/>
      <c r="AD1043" s="483"/>
      <c r="AE1043" s="483"/>
      <c r="AF1043" s="483"/>
      <c r="AG1043" s="484"/>
      <c r="AH1043" s="436">
        <f t="shared" ref="AH1043:AH1052" si="711">(L1043*M1043)/100000</f>
        <v>0</v>
      </c>
      <c r="AI1043" s="477"/>
      <c r="AJ1043" s="436"/>
      <c r="AK1043" s="578" t="str">
        <f t="shared" si="658"/>
        <v/>
      </c>
      <c r="AL1043" s="435" t="str">
        <f t="shared" si="659"/>
        <v/>
      </c>
      <c r="AM1043" s="463">
        <f t="shared" si="660"/>
        <v>0</v>
      </c>
      <c r="AN1043" s="463" t="str">
        <f t="shared" si="699"/>
        <v/>
      </c>
      <c r="AO1043" s="478" t="str">
        <f t="shared" si="700"/>
        <v/>
      </c>
      <c r="AP1043" s="478" t="str">
        <f t="shared" si="701"/>
        <v/>
      </c>
      <c r="AQ1043" s="478" t="str">
        <f t="shared" si="702"/>
        <v/>
      </c>
    </row>
    <row r="1044" spans="1:43" ht="41.25" customHeight="1">
      <c r="A1044" s="487" t="s">
        <v>2341</v>
      </c>
      <c r="B1044" s="458"/>
      <c r="C1044" s="502"/>
      <c r="D1044" s="437"/>
      <c r="E1044" s="437"/>
      <c r="F1044" s="588"/>
      <c r="G1044" s="438"/>
      <c r="H1044" s="438"/>
      <c r="I1044" s="480"/>
      <c r="J1044" s="581"/>
      <c r="K1044" s="581"/>
      <c r="L1044" s="437"/>
      <c r="M1044" s="437"/>
      <c r="N1044" s="481"/>
      <c r="O1044" s="481"/>
      <c r="P1044" s="481"/>
      <c r="Q1044" s="481"/>
      <c r="R1044" s="481"/>
      <c r="S1044" s="481"/>
      <c r="T1044" s="481"/>
      <c r="U1044" s="481"/>
      <c r="V1044" s="481"/>
      <c r="W1044" s="481"/>
      <c r="X1044" s="482"/>
      <c r="Y1044" s="483"/>
      <c r="Z1044" s="483"/>
      <c r="AA1044" s="483"/>
      <c r="AB1044" s="483"/>
      <c r="AC1044" s="483"/>
      <c r="AD1044" s="483"/>
      <c r="AE1044" s="483"/>
      <c r="AF1044" s="483"/>
      <c r="AG1044" s="484"/>
      <c r="AH1044" s="436">
        <f t="shared" si="711"/>
        <v>0</v>
      </c>
      <c r="AI1044" s="477"/>
      <c r="AJ1044" s="436"/>
      <c r="AK1044" s="578"/>
      <c r="AL1044" s="435"/>
    </row>
    <row r="1045" spans="1:43" ht="41.25" customHeight="1">
      <c r="A1045" s="487" t="s">
        <v>3031</v>
      </c>
      <c r="B1045" s="458"/>
      <c r="C1045" s="502"/>
      <c r="D1045" s="437"/>
      <c r="E1045" s="437"/>
      <c r="F1045" s="588"/>
      <c r="G1045" s="438"/>
      <c r="H1045" s="438"/>
      <c r="I1045" s="480"/>
      <c r="J1045" s="581"/>
      <c r="K1045" s="581"/>
      <c r="L1045" s="437"/>
      <c r="M1045" s="437"/>
      <c r="N1045" s="481"/>
      <c r="O1045" s="481"/>
      <c r="P1045" s="481"/>
      <c r="Q1045" s="481"/>
      <c r="R1045" s="481"/>
      <c r="S1045" s="481"/>
      <c r="T1045" s="481"/>
      <c r="U1045" s="481"/>
      <c r="V1045" s="481"/>
      <c r="W1045" s="481"/>
      <c r="X1045" s="482"/>
      <c r="Y1045" s="483"/>
      <c r="Z1045" s="483"/>
      <c r="AA1045" s="483"/>
      <c r="AB1045" s="483"/>
      <c r="AC1045" s="483"/>
      <c r="AD1045" s="483"/>
      <c r="AE1045" s="483"/>
      <c r="AF1045" s="483"/>
      <c r="AG1045" s="484"/>
      <c r="AH1045" s="436">
        <f t="shared" si="711"/>
        <v>0</v>
      </c>
      <c r="AI1045" s="477"/>
      <c r="AJ1045" s="436"/>
      <c r="AK1045" s="578"/>
      <c r="AL1045" s="435"/>
    </row>
    <row r="1046" spans="1:43" ht="41.25" customHeight="1">
      <c r="A1046" s="487" t="s">
        <v>3032</v>
      </c>
      <c r="B1046" s="458"/>
      <c r="C1046" s="502"/>
      <c r="D1046" s="437"/>
      <c r="E1046" s="437"/>
      <c r="F1046" s="588"/>
      <c r="G1046" s="438"/>
      <c r="H1046" s="438"/>
      <c r="I1046" s="480"/>
      <c r="J1046" s="581"/>
      <c r="K1046" s="581"/>
      <c r="L1046" s="437"/>
      <c r="M1046" s="437"/>
      <c r="N1046" s="481"/>
      <c r="O1046" s="481"/>
      <c r="P1046" s="481"/>
      <c r="Q1046" s="481"/>
      <c r="R1046" s="481"/>
      <c r="S1046" s="481"/>
      <c r="T1046" s="481"/>
      <c r="U1046" s="481"/>
      <c r="V1046" s="481"/>
      <c r="W1046" s="481"/>
      <c r="X1046" s="482"/>
      <c r="Y1046" s="483"/>
      <c r="Z1046" s="483"/>
      <c r="AA1046" s="483"/>
      <c r="AB1046" s="483"/>
      <c r="AC1046" s="483"/>
      <c r="AD1046" s="483"/>
      <c r="AE1046" s="483"/>
      <c r="AF1046" s="483"/>
      <c r="AG1046" s="484"/>
      <c r="AH1046" s="436">
        <f t="shared" si="711"/>
        <v>0</v>
      </c>
      <c r="AI1046" s="477"/>
      <c r="AJ1046" s="436"/>
      <c r="AK1046" s="578"/>
      <c r="AL1046" s="435"/>
    </row>
    <row r="1047" spans="1:43" ht="41.25" customHeight="1">
      <c r="A1047" s="487" t="s">
        <v>3033</v>
      </c>
      <c r="B1047" s="458"/>
      <c r="C1047" s="502"/>
      <c r="D1047" s="437"/>
      <c r="E1047" s="437"/>
      <c r="F1047" s="588"/>
      <c r="G1047" s="438"/>
      <c r="H1047" s="438"/>
      <c r="I1047" s="480"/>
      <c r="J1047" s="581"/>
      <c r="K1047" s="581"/>
      <c r="L1047" s="437"/>
      <c r="M1047" s="437"/>
      <c r="N1047" s="481"/>
      <c r="O1047" s="481"/>
      <c r="P1047" s="481"/>
      <c r="Q1047" s="481"/>
      <c r="R1047" s="481"/>
      <c r="S1047" s="481"/>
      <c r="T1047" s="481"/>
      <c r="U1047" s="481"/>
      <c r="V1047" s="481"/>
      <c r="W1047" s="481"/>
      <c r="X1047" s="482"/>
      <c r="Y1047" s="483"/>
      <c r="Z1047" s="483"/>
      <c r="AA1047" s="483"/>
      <c r="AB1047" s="483"/>
      <c r="AC1047" s="483"/>
      <c r="AD1047" s="483"/>
      <c r="AE1047" s="483"/>
      <c r="AF1047" s="483"/>
      <c r="AG1047" s="484"/>
      <c r="AH1047" s="436">
        <f t="shared" si="711"/>
        <v>0</v>
      </c>
      <c r="AI1047" s="477"/>
      <c r="AJ1047" s="436"/>
      <c r="AK1047" s="578"/>
      <c r="AL1047" s="435"/>
    </row>
    <row r="1048" spans="1:43" ht="41.25" customHeight="1">
      <c r="A1048" s="487" t="s">
        <v>3034</v>
      </c>
      <c r="B1048" s="458"/>
      <c r="C1048" s="502"/>
      <c r="D1048" s="437"/>
      <c r="E1048" s="437"/>
      <c r="F1048" s="588"/>
      <c r="G1048" s="438"/>
      <c r="H1048" s="438"/>
      <c r="I1048" s="480"/>
      <c r="J1048" s="581"/>
      <c r="K1048" s="581"/>
      <c r="L1048" s="437"/>
      <c r="M1048" s="437"/>
      <c r="N1048" s="481"/>
      <c r="O1048" s="481"/>
      <c r="P1048" s="481"/>
      <c r="Q1048" s="481"/>
      <c r="R1048" s="481"/>
      <c r="S1048" s="481"/>
      <c r="T1048" s="481"/>
      <c r="U1048" s="481"/>
      <c r="V1048" s="481"/>
      <c r="W1048" s="481"/>
      <c r="X1048" s="482"/>
      <c r="Y1048" s="483"/>
      <c r="Z1048" s="483"/>
      <c r="AA1048" s="483"/>
      <c r="AB1048" s="483"/>
      <c r="AC1048" s="483"/>
      <c r="AD1048" s="483"/>
      <c r="AE1048" s="483"/>
      <c r="AF1048" s="483"/>
      <c r="AG1048" s="484"/>
      <c r="AH1048" s="436">
        <f t="shared" si="711"/>
        <v>0</v>
      </c>
      <c r="AI1048" s="477"/>
      <c r="AJ1048" s="436"/>
      <c r="AK1048" s="578"/>
      <c r="AL1048" s="435"/>
    </row>
    <row r="1049" spans="1:43" ht="41.25" customHeight="1">
      <c r="A1049" s="487" t="s">
        <v>3035</v>
      </c>
      <c r="B1049" s="458"/>
      <c r="C1049" s="502"/>
      <c r="D1049" s="437"/>
      <c r="E1049" s="437"/>
      <c r="F1049" s="588"/>
      <c r="G1049" s="438"/>
      <c r="H1049" s="438"/>
      <c r="I1049" s="480"/>
      <c r="J1049" s="581"/>
      <c r="K1049" s="581"/>
      <c r="L1049" s="437"/>
      <c r="M1049" s="437"/>
      <c r="N1049" s="481"/>
      <c r="O1049" s="481"/>
      <c r="P1049" s="481"/>
      <c r="Q1049" s="481"/>
      <c r="R1049" s="481"/>
      <c r="S1049" s="481"/>
      <c r="T1049" s="481"/>
      <c r="U1049" s="481"/>
      <c r="V1049" s="481"/>
      <c r="W1049" s="481"/>
      <c r="X1049" s="482"/>
      <c r="Y1049" s="483"/>
      <c r="Z1049" s="483"/>
      <c r="AA1049" s="483"/>
      <c r="AB1049" s="483"/>
      <c r="AC1049" s="483"/>
      <c r="AD1049" s="483"/>
      <c r="AE1049" s="483"/>
      <c r="AF1049" s="483"/>
      <c r="AG1049" s="484"/>
      <c r="AH1049" s="436">
        <f t="shared" si="711"/>
        <v>0</v>
      </c>
      <c r="AI1049" s="477"/>
      <c r="AJ1049" s="436"/>
      <c r="AK1049" s="578"/>
      <c r="AL1049" s="435"/>
    </row>
    <row r="1050" spans="1:43" ht="41.25" customHeight="1">
      <c r="A1050" s="487" t="s">
        <v>3036</v>
      </c>
      <c r="B1050" s="458"/>
      <c r="C1050" s="502"/>
      <c r="D1050" s="437"/>
      <c r="E1050" s="437"/>
      <c r="F1050" s="588"/>
      <c r="G1050" s="438"/>
      <c r="H1050" s="438"/>
      <c r="I1050" s="480"/>
      <c r="J1050" s="581"/>
      <c r="K1050" s="581"/>
      <c r="L1050" s="437"/>
      <c r="M1050" s="437"/>
      <c r="N1050" s="481"/>
      <c r="O1050" s="481"/>
      <c r="P1050" s="481"/>
      <c r="Q1050" s="481"/>
      <c r="R1050" s="481"/>
      <c r="S1050" s="481"/>
      <c r="T1050" s="481"/>
      <c r="U1050" s="481"/>
      <c r="V1050" s="481"/>
      <c r="W1050" s="481"/>
      <c r="X1050" s="482"/>
      <c r="Y1050" s="483"/>
      <c r="Z1050" s="483"/>
      <c r="AA1050" s="483"/>
      <c r="AB1050" s="483"/>
      <c r="AC1050" s="483"/>
      <c r="AD1050" s="483"/>
      <c r="AE1050" s="483"/>
      <c r="AF1050" s="483"/>
      <c r="AG1050" s="484"/>
      <c r="AH1050" s="436">
        <f t="shared" si="711"/>
        <v>0</v>
      </c>
      <c r="AI1050" s="477"/>
      <c r="AJ1050" s="436"/>
      <c r="AK1050" s="578"/>
      <c r="AL1050" s="435"/>
    </row>
    <row r="1051" spans="1:43" ht="41.25" customHeight="1">
      <c r="A1051" s="487" t="s">
        <v>3037</v>
      </c>
      <c r="B1051" s="458"/>
      <c r="C1051" s="502"/>
      <c r="D1051" s="437"/>
      <c r="E1051" s="437"/>
      <c r="F1051" s="588"/>
      <c r="G1051" s="438"/>
      <c r="H1051" s="438"/>
      <c r="I1051" s="480"/>
      <c r="J1051" s="581"/>
      <c r="K1051" s="581"/>
      <c r="L1051" s="437"/>
      <c r="M1051" s="437"/>
      <c r="N1051" s="481"/>
      <c r="O1051" s="481"/>
      <c r="P1051" s="481"/>
      <c r="Q1051" s="481"/>
      <c r="R1051" s="481"/>
      <c r="S1051" s="481"/>
      <c r="T1051" s="481"/>
      <c r="U1051" s="481"/>
      <c r="V1051" s="481"/>
      <c r="W1051" s="481"/>
      <c r="X1051" s="482"/>
      <c r="Y1051" s="483"/>
      <c r="Z1051" s="483"/>
      <c r="AA1051" s="483"/>
      <c r="AB1051" s="483"/>
      <c r="AC1051" s="483"/>
      <c r="AD1051" s="483"/>
      <c r="AE1051" s="483"/>
      <c r="AF1051" s="483"/>
      <c r="AG1051" s="484"/>
      <c r="AH1051" s="436">
        <f t="shared" si="711"/>
        <v>0</v>
      </c>
      <c r="AI1051" s="477"/>
      <c r="AJ1051" s="436"/>
      <c r="AK1051" s="578"/>
      <c r="AL1051" s="435"/>
    </row>
    <row r="1052" spans="1:43" ht="41.25" customHeight="1">
      <c r="A1052" s="487" t="s">
        <v>3038</v>
      </c>
      <c r="B1052" s="458"/>
      <c r="C1052" s="502"/>
      <c r="D1052" s="437"/>
      <c r="E1052" s="437"/>
      <c r="F1052" s="588"/>
      <c r="G1052" s="438"/>
      <c r="H1052" s="438"/>
      <c r="I1052" s="480"/>
      <c r="J1052" s="581"/>
      <c r="K1052" s="581"/>
      <c r="L1052" s="437"/>
      <c r="M1052" s="437"/>
      <c r="N1052" s="481"/>
      <c r="O1052" s="481"/>
      <c r="P1052" s="481"/>
      <c r="Q1052" s="481"/>
      <c r="R1052" s="481"/>
      <c r="S1052" s="481"/>
      <c r="T1052" s="481"/>
      <c r="U1052" s="481"/>
      <c r="V1052" s="481"/>
      <c r="W1052" s="481"/>
      <c r="X1052" s="482"/>
      <c r="Y1052" s="483"/>
      <c r="Z1052" s="483"/>
      <c r="AA1052" s="483"/>
      <c r="AB1052" s="483"/>
      <c r="AC1052" s="483"/>
      <c r="AD1052" s="483"/>
      <c r="AE1052" s="483"/>
      <c r="AF1052" s="483"/>
      <c r="AG1052" s="484"/>
      <c r="AH1052" s="436">
        <f t="shared" si="711"/>
        <v>0</v>
      </c>
      <c r="AI1052" s="477"/>
      <c r="AJ1052" s="436"/>
      <c r="AK1052" s="578" t="str">
        <f t="shared" si="658"/>
        <v/>
      </c>
      <c r="AL1052" s="435" t="str">
        <f t="shared" si="659"/>
        <v/>
      </c>
      <c r="AM1052" s="463">
        <f t="shared" si="660"/>
        <v>0</v>
      </c>
      <c r="AN1052" s="463" t="str">
        <f t="shared" si="699"/>
        <v/>
      </c>
      <c r="AO1052" s="478" t="str">
        <f t="shared" si="700"/>
        <v/>
      </c>
      <c r="AP1052" s="478" t="str">
        <f t="shared" si="701"/>
        <v/>
      </c>
      <c r="AQ1052" s="478" t="str">
        <f t="shared" si="702"/>
        <v/>
      </c>
    </row>
    <row r="1053" spans="1:43" ht="66.75" customHeight="1">
      <c r="A1053" s="530" t="s">
        <v>908</v>
      </c>
      <c r="B1053" s="531" t="s">
        <v>1692</v>
      </c>
      <c r="C1053" s="448"/>
      <c r="D1053" s="587">
        <f>D1054</f>
        <v>0</v>
      </c>
      <c r="E1053" s="587">
        <f>E1054</f>
        <v>0</v>
      </c>
      <c r="F1053" s="588" t="e">
        <f t="shared" si="597"/>
        <v>#DIV/0!</v>
      </c>
      <c r="G1053" s="589">
        <f t="shared" ref="G1053:H1053" si="712">G1054</f>
        <v>0</v>
      </c>
      <c r="H1053" s="589">
        <f t="shared" si="712"/>
        <v>0</v>
      </c>
      <c r="I1053" s="480" t="e">
        <f t="shared" si="599"/>
        <v>#DIV/0!</v>
      </c>
      <c r="J1053" s="774"/>
      <c r="K1053" s="774"/>
      <c r="L1053" s="479">
        <f t="shared" ref="L1053:M1053" si="713">L1054</f>
        <v>0</v>
      </c>
      <c r="M1053" s="479">
        <f t="shared" si="713"/>
        <v>0</v>
      </c>
      <c r="N1053" s="481"/>
      <c r="O1053" s="481"/>
      <c r="P1053" s="481"/>
      <c r="Q1053" s="481"/>
      <c r="R1053" s="481"/>
      <c r="S1053" s="481"/>
      <c r="T1053" s="481"/>
      <c r="U1053" s="481"/>
      <c r="V1053" s="481"/>
      <c r="W1053" s="481"/>
      <c r="X1053" s="482"/>
      <c r="Y1053" s="483"/>
      <c r="Z1053" s="483"/>
      <c r="AA1053" s="483"/>
      <c r="AB1053" s="483"/>
      <c r="AC1053" s="483"/>
      <c r="AD1053" s="483"/>
      <c r="AE1053" s="483"/>
      <c r="AF1053" s="483"/>
      <c r="AG1053" s="484"/>
      <c r="AH1053" s="519">
        <f>AH1054</f>
        <v>0</v>
      </c>
      <c r="AJ1053" s="782" t="s">
        <v>2041</v>
      </c>
      <c r="AK1053" s="578" t="str">
        <f t="shared" si="658"/>
        <v/>
      </c>
      <c r="AL1053" s="435" t="str">
        <f t="shared" si="659"/>
        <v/>
      </c>
      <c r="AM1053" s="463">
        <f t="shared" si="660"/>
        <v>0</v>
      </c>
      <c r="AN1053" s="463" t="str">
        <f t="shared" si="699"/>
        <v/>
      </c>
      <c r="AO1053" s="478" t="str">
        <f t="shared" si="700"/>
        <v/>
      </c>
      <c r="AP1053" s="478" t="str">
        <f t="shared" si="701"/>
        <v/>
      </c>
      <c r="AQ1053" s="478" t="str">
        <f t="shared" si="702"/>
        <v/>
      </c>
    </row>
    <row r="1054" spans="1:43" ht="41.25" customHeight="1">
      <c r="A1054" s="496" t="s">
        <v>1536</v>
      </c>
      <c r="B1054" s="452" t="s">
        <v>1537</v>
      </c>
      <c r="C1054" s="448"/>
      <c r="D1054" s="437"/>
      <c r="E1054" s="437"/>
      <c r="F1054" s="588" t="e">
        <f t="shared" si="597"/>
        <v>#DIV/0!</v>
      </c>
      <c r="G1054" s="438"/>
      <c r="H1054" s="438"/>
      <c r="I1054" s="480" t="e">
        <f t="shared" si="599"/>
        <v>#DIV/0!</v>
      </c>
      <c r="J1054" s="581"/>
      <c r="K1054" s="581"/>
      <c r="L1054" s="437"/>
      <c r="M1054" s="437"/>
      <c r="N1054" s="481"/>
      <c r="O1054" s="481"/>
      <c r="P1054" s="481"/>
      <c r="Q1054" s="481"/>
      <c r="R1054" s="481"/>
      <c r="S1054" s="481"/>
      <c r="T1054" s="481"/>
      <c r="U1054" s="481"/>
      <c r="V1054" s="481"/>
      <c r="W1054" s="481"/>
      <c r="X1054" s="482"/>
      <c r="Y1054" s="483"/>
      <c r="Z1054" s="483"/>
      <c r="AA1054" s="483"/>
      <c r="AB1054" s="483"/>
      <c r="AC1054" s="483"/>
      <c r="AD1054" s="483"/>
      <c r="AE1054" s="483"/>
      <c r="AF1054" s="483"/>
      <c r="AG1054" s="484"/>
      <c r="AH1054" s="436">
        <f t="shared" ref="AH1054:AH1056" si="714">(L1054*M1054)/100000</f>
        <v>0</v>
      </c>
      <c r="AJ1054" s="436"/>
      <c r="AK1054" s="578" t="str">
        <f t="shared" si="658"/>
        <v/>
      </c>
      <c r="AL1054" s="435" t="str">
        <f t="shared" si="659"/>
        <v/>
      </c>
      <c r="AM1054" s="463">
        <f t="shared" si="660"/>
        <v>0</v>
      </c>
      <c r="AN1054" s="463" t="str">
        <f t="shared" si="699"/>
        <v/>
      </c>
      <c r="AO1054" s="478" t="str">
        <f t="shared" si="700"/>
        <v/>
      </c>
      <c r="AP1054" s="478" t="str">
        <f t="shared" si="701"/>
        <v/>
      </c>
      <c r="AQ1054" s="478" t="str">
        <f t="shared" si="702"/>
        <v/>
      </c>
    </row>
    <row r="1055" spans="1:43" ht="41.25" customHeight="1">
      <c r="A1055" s="496" t="s">
        <v>910</v>
      </c>
      <c r="B1055" s="452" t="s">
        <v>911</v>
      </c>
      <c r="C1055" s="448"/>
      <c r="D1055" s="437"/>
      <c r="E1055" s="437"/>
      <c r="F1055" s="588" t="e">
        <f t="shared" si="597"/>
        <v>#DIV/0!</v>
      </c>
      <c r="G1055" s="438"/>
      <c r="H1055" s="438"/>
      <c r="I1055" s="480" t="e">
        <f t="shared" si="599"/>
        <v>#DIV/0!</v>
      </c>
      <c r="J1055" s="581"/>
      <c r="K1055" s="581"/>
      <c r="L1055" s="437"/>
      <c r="M1055" s="437"/>
      <c r="N1055" s="481"/>
      <c r="O1055" s="481"/>
      <c r="P1055" s="481"/>
      <c r="Q1055" s="481"/>
      <c r="R1055" s="481"/>
      <c r="S1055" s="481"/>
      <c r="T1055" s="481"/>
      <c r="U1055" s="481"/>
      <c r="V1055" s="481"/>
      <c r="W1055" s="481"/>
      <c r="X1055" s="482"/>
      <c r="Y1055" s="483"/>
      <c r="Z1055" s="483"/>
      <c r="AA1055" s="483"/>
      <c r="AB1055" s="483"/>
      <c r="AC1055" s="483"/>
      <c r="AD1055" s="483"/>
      <c r="AE1055" s="483"/>
      <c r="AF1055" s="483"/>
      <c r="AG1055" s="484"/>
      <c r="AH1055" s="436">
        <f t="shared" si="714"/>
        <v>0</v>
      </c>
      <c r="AJ1055" s="436"/>
      <c r="AK1055" s="578" t="str">
        <f t="shared" si="658"/>
        <v/>
      </c>
      <c r="AL1055" s="435" t="str">
        <f t="shared" si="659"/>
        <v/>
      </c>
      <c r="AM1055" s="463">
        <f t="shared" si="660"/>
        <v>0</v>
      </c>
      <c r="AN1055" s="463" t="str">
        <f t="shared" si="699"/>
        <v/>
      </c>
      <c r="AO1055" s="478" t="str">
        <f t="shared" si="700"/>
        <v/>
      </c>
      <c r="AP1055" s="478" t="str">
        <f t="shared" si="701"/>
        <v/>
      </c>
      <c r="AQ1055" s="478" t="str">
        <f t="shared" si="702"/>
        <v/>
      </c>
    </row>
    <row r="1056" spans="1:43" ht="41.25" customHeight="1">
      <c r="A1056" s="496" t="s">
        <v>912</v>
      </c>
      <c r="B1056" s="452" t="s">
        <v>913</v>
      </c>
      <c r="C1056" s="448"/>
      <c r="D1056" s="437"/>
      <c r="E1056" s="437"/>
      <c r="F1056" s="588" t="e">
        <f t="shared" si="597"/>
        <v>#DIV/0!</v>
      </c>
      <c r="G1056" s="438"/>
      <c r="H1056" s="438"/>
      <c r="I1056" s="480" t="e">
        <f t="shared" si="599"/>
        <v>#DIV/0!</v>
      </c>
      <c r="J1056" s="581"/>
      <c r="K1056" s="581"/>
      <c r="L1056" s="437"/>
      <c r="M1056" s="437"/>
      <c r="N1056" s="481"/>
      <c r="O1056" s="481"/>
      <c r="P1056" s="481"/>
      <c r="Q1056" s="481"/>
      <c r="R1056" s="481"/>
      <c r="S1056" s="481"/>
      <c r="T1056" s="481"/>
      <c r="U1056" s="481"/>
      <c r="V1056" s="481"/>
      <c r="W1056" s="481"/>
      <c r="X1056" s="482"/>
      <c r="Y1056" s="483"/>
      <c r="Z1056" s="483"/>
      <c r="AA1056" s="483"/>
      <c r="AB1056" s="483"/>
      <c r="AC1056" s="483"/>
      <c r="AD1056" s="483"/>
      <c r="AE1056" s="483"/>
      <c r="AF1056" s="483"/>
      <c r="AG1056" s="484"/>
      <c r="AH1056" s="436">
        <f t="shared" si="714"/>
        <v>0</v>
      </c>
      <c r="AJ1056" s="436"/>
      <c r="AK1056" s="578" t="str">
        <f t="shared" si="658"/>
        <v/>
      </c>
      <c r="AL1056" s="435" t="str">
        <f t="shared" si="659"/>
        <v/>
      </c>
      <c r="AM1056" s="463">
        <f t="shared" si="660"/>
        <v>0</v>
      </c>
      <c r="AN1056" s="463" t="str">
        <f t="shared" si="699"/>
        <v/>
      </c>
      <c r="AO1056" s="478" t="str">
        <f t="shared" si="700"/>
        <v/>
      </c>
      <c r="AP1056" s="478" t="str">
        <f t="shared" si="701"/>
        <v/>
      </c>
      <c r="AQ1056" s="478" t="str">
        <f t="shared" si="702"/>
        <v/>
      </c>
    </row>
    <row r="1057" spans="1:43" ht="41.25" customHeight="1">
      <c r="A1057" s="530" t="s">
        <v>914</v>
      </c>
      <c r="B1057" s="531" t="s">
        <v>915</v>
      </c>
      <c r="C1057" s="561"/>
      <c r="D1057" s="587">
        <f>SUM(D1058:D1059)</f>
        <v>0</v>
      </c>
      <c r="E1057" s="587">
        <f t="shared" ref="E1057:I1057" si="715">SUM(E1058:E1059)</f>
        <v>0</v>
      </c>
      <c r="F1057" s="588">
        <f t="shared" si="715"/>
        <v>0</v>
      </c>
      <c r="G1057" s="589">
        <f t="shared" si="715"/>
        <v>0</v>
      </c>
      <c r="H1057" s="589">
        <f t="shared" si="715"/>
        <v>0</v>
      </c>
      <c r="I1057" s="480">
        <f t="shared" si="715"/>
        <v>0</v>
      </c>
      <c r="J1057" s="774"/>
      <c r="K1057" s="774"/>
      <c r="L1057" s="479">
        <f>SUM(L1058:L1059)</f>
        <v>0</v>
      </c>
      <c r="M1057" s="479">
        <f>SUM(M1058:M1059)</f>
        <v>0</v>
      </c>
      <c r="N1057" s="479">
        <f t="shared" ref="N1057:AH1057" si="716">SUM(N1058:N1059)</f>
        <v>0</v>
      </c>
      <c r="O1057" s="479">
        <f t="shared" si="716"/>
        <v>0</v>
      </c>
      <c r="P1057" s="479">
        <f t="shared" si="716"/>
        <v>0</v>
      </c>
      <c r="Q1057" s="479">
        <f t="shared" si="716"/>
        <v>0</v>
      </c>
      <c r="R1057" s="479">
        <f t="shared" si="716"/>
        <v>0</v>
      </c>
      <c r="S1057" s="479">
        <f t="shared" si="716"/>
        <v>0</v>
      </c>
      <c r="T1057" s="479">
        <f t="shared" si="716"/>
        <v>0</v>
      </c>
      <c r="U1057" s="479">
        <f t="shared" si="716"/>
        <v>0</v>
      </c>
      <c r="V1057" s="479">
        <f t="shared" si="716"/>
        <v>0</v>
      </c>
      <c r="W1057" s="479">
        <f t="shared" si="716"/>
        <v>0</v>
      </c>
      <c r="X1057" s="479">
        <f t="shared" si="716"/>
        <v>0</v>
      </c>
      <c r="Y1057" s="479">
        <f t="shared" si="716"/>
        <v>0</v>
      </c>
      <c r="Z1057" s="479">
        <f t="shared" si="716"/>
        <v>0</v>
      </c>
      <c r="AA1057" s="479">
        <f t="shared" si="716"/>
        <v>0</v>
      </c>
      <c r="AB1057" s="479">
        <f t="shared" si="716"/>
        <v>0</v>
      </c>
      <c r="AC1057" s="479">
        <f t="shared" si="716"/>
        <v>0</v>
      </c>
      <c r="AD1057" s="479">
        <f t="shared" si="716"/>
        <v>0</v>
      </c>
      <c r="AE1057" s="479">
        <f t="shared" si="716"/>
        <v>0</v>
      </c>
      <c r="AF1057" s="479">
        <f t="shared" si="716"/>
        <v>0</v>
      </c>
      <c r="AG1057" s="479">
        <f t="shared" si="716"/>
        <v>0</v>
      </c>
      <c r="AH1057" s="519">
        <f t="shared" si="716"/>
        <v>0</v>
      </c>
      <c r="AJ1057" s="782" t="s">
        <v>2044</v>
      </c>
      <c r="AK1057" s="578" t="str">
        <f t="shared" si="658"/>
        <v/>
      </c>
      <c r="AL1057" s="435" t="str">
        <f t="shared" si="659"/>
        <v/>
      </c>
      <c r="AM1057" s="463">
        <f t="shared" si="660"/>
        <v>0</v>
      </c>
      <c r="AN1057" s="463" t="str">
        <f t="shared" si="699"/>
        <v/>
      </c>
      <c r="AO1057" s="478" t="str">
        <f t="shared" si="700"/>
        <v/>
      </c>
      <c r="AP1057" s="478" t="str">
        <f t="shared" si="701"/>
        <v/>
      </c>
      <c r="AQ1057" s="478" t="str">
        <f t="shared" si="702"/>
        <v/>
      </c>
    </row>
    <row r="1058" spans="1:43" ht="41.25" customHeight="1">
      <c r="A1058" s="487" t="s">
        <v>2419</v>
      </c>
      <c r="B1058" s="446" t="s">
        <v>2420</v>
      </c>
      <c r="C1058" s="448"/>
      <c r="D1058" s="437"/>
      <c r="E1058" s="437"/>
      <c r="F1058" s="588"/>
      <c r="G1058" s="438"/>
      <c r="H1058" s="438"/>
      <c r="I1058" s="480"/>
      <c r="J1058" s="581"/>
      <c r="K1058" s="581"/>
      <c r="L1058" s="437"/>
      <c r="M1058" s="437"/>
      <c r="N1058" s="481"/>
      <c r="O1058" s="481"/>
      <c r="P1058" s="481"/>
      <c r="Q1058" s="481"/>
      <c r="R1058" s="481"/>
      <c r="S1058" s="481"/>
      <c r="T1058" s="481"/>
      <c r="U1058" s="481"/>
      <c r="V1058" s="481"/>
      <c r="W1058" s="481"/>
      <c r="X1058" s="482"/>
      <c r="Y1058" s="483"/>
      <c r="Z1058" s="483"/>
      <c r="AA1058" s="483"/>
      <c r="AB1058" s="483"/>
      <c r="AC1058" s="483"/>
      <c r="AD1058" s="483"/>
      <c r="AE1058" s="483"/>
      <c r="AF1058" s="483"/>
      <c r="AG1058" s="484"/>
      <c r="AH1058" s="436">
        <f t="shared" ref="AH1058:AH1059" si="717">(L1058*M1058)/100000</f>
        <v>0</v>
      </c>
      <c r="AJ1058" s="434"/>
      <c r="AK1058" s="578"/>
      <c r="AL1058" s="435"/>
      <c r="AN1058" s="463" t="str">
        <f t="shared" si="699"/>
        <v/>
      </c>
      <c r="AO1058" s="478" t="str">
        <f t="shared" si="700"/>
        <v/>
      </c>
      <c r="AP1058" s="478" t="str">
        <f t="shared" si="701"/>
        <v/>
      </c>
      <c r="AQ1058" s="478" t="str">
        <f t="shared" si="702"/>
        <v/>
      </c>
    </row>
    <row r="1059" spans="1:43" ht="41.25" customHeight="1">
      <c r="A1059" s="487" t="s">
        <v>2421</v>
      </c>
      <c r="B1059" s="446" t="s">
        <v>2422</v>
      </c>
      <c r="C1059" s="448"/>
      <c r="D1059" s="437"/>
      <c r="E1059" s="437"/>
      <c r="F1059" s="588"/>
      <c r="G1059" s="438"/>
      <c r="H1059" s="438"/>
      <c r="I1059" s="480"/>
      <c r="J1059" s="581"/>
      <c r="K1059" s="581"/>
      <c r="L1059" s="437"/>
      <c r="M1059" s="437"/>
      <c r="N1059" s="481"/>
      <c r="O1059" s="481"/>
      <c r="P1059" s="481"/>
      <c r="Q1059" s="481"/>
      <c r="R1059" s="481"/>
      <c r="S1059" s="481"/>
      <c r="T1059" s="481"/>
      <c r="U1059" s="481"/>
      <c r="V1059" s="481"/>
      <c r="W1059" s="481"/>
      <c r="X1059" s="482"/>
      <c r="Y1059" s="483"/>
      <c r="Z1059" s="483"/>
      <c r="AA1059" s="483"/>
      <c r="AB1059" s="483"/>
      <c r="AC1059" s="483"/>
      <c r="AD1059" s="483"/>
      <c r="AE1059" s="483"/>
      <c r="AF1059" s="483"/>
      <c r="AG1059" s="484"/>
      <c r="AH1059" s="436">
        <f t="shared" si="717"/>
        <v>0</v>
      </c>
      <c r="AJ1059" s="434"/>
      <c r="AK1059" s="578"/>
      <c r="AL1059" s="435"/>
      <c r="AN1059" s="463" t="str">
        <f t="shared" si="699"/>
        <v/>
      </c>
      <c r="AO1059" s="478" t="str">
        <f t="shared" si="700"/>
        <v/>
      </c>
      <c r="AP1059" s="478" t="str">
        <f t="shared" si="701"/>
        <v/>
      </c>
      <c r="AQ1059" s="478" t="str">
        <f t="shared" si="702"/>
        <v/>
      </c>
    </row>
    <row r="1060" spans="1:43" ht="41.25" customHeight="1">
      <c r="A1060" s="530" t="s">
        <v>916</v>
      </c>
      <c r="B1060" s="531" t="s">
        <v>917</v>
      </c>
      <c r="C1060" s="448"/>
      <c r="D1060" s="587">
        <f>SUM(D1061:D1067)</f>
        <v>0</v>
      </c>
      <c r="E1060" s="587">
        <f>SUM(E1061:E1067)</f>
        <v>0</v>
      </c>
      <c r="F1060" s="588" t="e">
        <f t="shared" si="597"/>
        <v>#DIV/0!</v>
      </c>
      <c r="G1060" s="589">
        <f t="shared" ref="G1060:H1060" si="718">SUM(G1061:G1067)</f>
        <v>0</v>
      </c>
      <c r="H1060" s="589">
        <f t="shared" si="718"/>
        <v>0</v>
      </c>
      <c r="I1060" s="480" t="e">
        <f t="shared" si="599"/>
        <v>#DIV/0!</v>
      </c>
      <c r="J1060" s="774"/>
      <c r="K1060" s="774"/>
      <c r="L1060" s="479">
        <f t="shared" ref="L1060:M1060" si="719">SUM(L1061:L1067)</f>
        <v>0</v>
      </c>
      <c r="M1060" s="479">
        <f t="shared" si="719"/>
        <v>0</v>
      </c>
      <c r="N1060" s="481"/>
      <c r="O1060" s="481"/>
      <c r="P1060" s="481"/>
      <c r="Q1060" s="481"/>
      <c r="R1060" s="481"/>
      <c r="S1060" s="481"/>
      <c r="T1060" s="481"/>
      <c r="U1060" s="481"/>
      <c r="V1060" s="481"/>
      <c r="W1060" s="481"/>
      <c r="X1060" s="482"/>
      <c r="Y1060" s="483"/>
      <c r="Z1060" s="483"/>
      <c r="AA1060" s="483"/>
      <c r="AB1060" s="483"/>
      <c r="AC1060" s="483"/>
      <c r="AD1060" s="483"/>
      <c r="AE1060" s="483"/>
      <c r="AF1060" s="483"/>
      <c r="AG1060" s="484"/>
      <c r="AH1060" s="519">
        <f>SUM(AH1061:AH1067)</f>
        <v>0</v>
      </c>
      <c r="AJ1060" s="436"/>
      <c r="AK1060" s="578" t="str">
        <f t="shared" si="658"/>
        <v/>
      </c>
      <c r="AL1060" s="435" t="str">
        <f t="shared" si="659"/>
        <v/>
      </c>
      <c r="AM1060" s="463">
        <f t="shared" si="660"/>
        <v>0</v>
      </c>
      <c r="AN1060" s="463" t="str">
        <f t="shared" si="699"/>
        <v/>
      </c>
      <c r="AO1060" s="478" t="str">
        <f t="shared" si="700"/>
        <v/>
      </c>
      <c r="AP1060" s="478" t="str">
        <f t="shared" si="701"/>
        <v/>
      </c>
      <c r="AQ1060" s="478" t="str">
        <f t="shared" si="702"/>
        <v/>
      </c>
    </row>
    <row r="1061" spans="1:43" ht="41.25" customHeight="1">
      <c r="A1061" s="487" t="s">
        <v>918</v>
      </c>
      <c r="B1061" s="446" t="s">
        <v>919</v>
      </c>
      <c r="C1061" s="447"/>
      <c r="D1061" s="437"/>
      <c r="E1061" s="437"/>
      <c r="F1061" s="588" t="e">
        <f t="shared" ref="F1061:F1136" si="720">E1061/D1061*100</f>
        <v>#DIV/0!</v>
      </c>
      <c r="G1061" s="438"/>
      <c r="H1061" s="438"/>
      <c r="I1061" s="480" t="e">
        <f t="shared" ref="I1061:I1136" si="721">H1061/G1061*100</f>
        <v>#DIV/0!</v>
      </c>
      <c r="J1061" s="581"/>
      <c r="K1061" s="581"/>
      <c r="L1061" s="437"/>
      <c r="M1061" s="437"/>
      <c r="N1061" s="481"/>
      <c r="O1061" s="481"/>
      <c r="P1061" s="481"/>
      <c r="Q1061" s="481"/>
      <c r="R1061" s="481"/>
      <c r="S1061" s="481"/>
      <c r="T1061" s="481"/>
      <c r="U1061" s="481"/>
      <c r="V1061" s="481"/>
      <c r="W1061" s="481"/>
      <c r="X1061" s="482"/>
      <c r="Y1061" s="483"/>
      <c r="Z1061" s="483"/>
      <c r="AA1061" s="483"/>
      <c r="AB1061" s="483"/>
      <c r="AC1061" s="483"/>
      <c r="AD1061" s="483"/>
      <c r="AE1061" s="483"/>
      <c r="AF1061" s="483"/>
      <c r="AG1061" s="484"/>
      <c r="AH1061" s="436">
        <f t="shared" ref="AH1061:AH1067" si="722">(L1061*M1061)/100000</f>
        <v>0</v>
      </c>
      <c r="AJ1061" s="436"/>
      <c r="AK1061" s="578" t="str">
        <f t="shared" si="658"/>
        <v/>
      </c>
      <c r="AL1061" s="435" t="str">
        <f t="shared" si="659"/>
        <v/>
      </c>
      <c r="AM1061" s="463">
        <f t="shared" si="660"/>
        <v>0</v>
      </c>
      <c r="AN1061" s="463" t="str">
        <f t="shared" si="699"/>
        <v/>
      </c>
      <c r="AO1061" s="478" t="str">
        <f t="shared" si="700"/>
        <v/>
      </c>
      <c r="AP1061" s="478" t="str">
        <f t="shared" si="701"/>
        <v/>
      </c>
      <c r="AQ1061" s="478" t="str">
        <f t="shared" si="702"/>
        <v/>
      </c>
    </row>
    <row r="1062" spans="1:43" ht="41.25" customHeight="1">
      <c r="A1062" s="487" t="s">
        <v>920</v>
      </c>
      <c r="B1062" s="446" t="s">
        <v>921</v>
      </c>
      <c r="C1062" s="447"/>
      <c r="D1062" s="437"/>
      <c r="E1062" s="437"/>
      <c r="F1062" s="588" t="e">
        <f t="shared" si="720"/>
        <v>#DIV/0!</v>
      </c>
      <c r="G1062" s="438"/>
      <c r="H1062" s="438"/>
      <c r="I1062" s="480" t="e">
        <f t="shared" si="721"/>
        <v>#DIV/0!</v>
      </c>
      <c r="J1062" s="581"/>
      <c r="K1062" s="581"/>
      <c r="L1062" s="437"/>
      <c r="M1062" s="437"/>
      <c r="N1062" s="481"/>
      <c r="O1062" s="481"/>
      <c r="P1062" s="481"/>
      <c r="Q1062" s="481"/>
      <c r="R1062" s="481"/>
      <c r="S1062" s="481"/>
      <c r="T1062" s="481"/>
      <c r="U1062" s="481"/>
      <c r="V1062" s="481"/>
      <c r="W1062" s="481"/>
      <c r="X1062" s="482"/>
      <c r="Y1062" s="483"/>
      <c r="Z1062" s="483"/>
      <c r="AA1062" s="483"/>
      <c r="AB1062" s="483"/>
      <c r="AC1062" s="483"/>
      <c r="AD1062" s="483"/>
      <c r="AE1062" s="483"/>
      <c r="AF1062" s="483"/>
      <c r="AG1062" s="484"/>
      <c r="AH1062" s="436">
        <f t="shared" si="722"/>
        <v>0</v>
      </c>
      <c r="AJ1062" s="436"/>
      <c r="AK1062" s="578" t="str">
        <f t="shared" si="658"/>
        <v/>
      </c>
      <c r="AL1062" s="435" t="str">
        <f t="shared" si="659"/>
        <v/>
      </c>
      <c r="AM1062" s="463">
        <f t="shared" si="660"/>
        <v>0</v>
      </c>
      <c r="AN1062" s="463" t="str">
        <f t="shared" si="699"/>
        <v/>
      </c>
      <c r="AO1062" s="478" t="str">
        <f t="shared" si="700"/>
        <v/>
      </c>
      <c r="AP1062" s="478" t="str">
        <f t="shared" si="701"/>
        <v/>
      </c>
      <c r="AQ1062" s="478" t="str">
        <f t="shared" si="702"/>
        <v/>
      </c>
    </row>
    <row r="1063" spans="1:43" ht="41.25" customHeight="1">
      <c r="A1063" s="487" t="s">
        <v>922</v>
      </c>
      <c r="B1063" s="446" t="s">
        <v>923</v>
      </c>
      <c r="C1063" s="447"/>
      <c r="D1063" s="437"/>
      <c r="E1063" s="437"/>
      <c r="F1063" s="588" t="e">
        <f t="shared" si="720"/>
        <v>#DIV/0!</v>
      </c>
      <c r="G1063" s="438"/>
      <c r="H1063" s="438"/>
      <c r="I1063" s="480" t="e">
        <f t="shared" si="721"/>
        <v>#DIV/0!</v>
      </c>
      <c r="J1063" s="581"/>
      <c r="K1063" s="581"/>
      <c r="L1063" s="437"/>
      <c r="M1063" s="437"/>
      <c r="N1063" s="481"/>
      <c r="O1063" s="481"/>
      <c r="P1063" s="481"/>
      <c r="Q1063" s="481"/>
      <c r="R1063" s="481"/>
      <c r="S1063" s="481"/>
      <c r="T1063" s="481"/>
      <c r="U1063" s="481"/>
      <c r="V1063" s="481"/>
      <c r="W1063" s="481"/>
      <c r="X1063" s="482"/>
      <c r="Y1063" s="483"/>
      <c r="Z1063" s="483"/>
      <c r="AA1063" s="483"/>
      <c r="AB1063" s="483"/>
      <c r="AC1063" s="483"/>
      <c r="AD1063" s="483"/>
      <c r="AE1063" s="483"/>
      <c r="AF1063" s="483"/>
      <c r="AG1063" s="484"/>
      <c r="AH1063" s="436">
        <f t="shared" si="722"/>
        <v>0</v>
      </c>
      <c r="AJ1063" s="436"/>
      <c r="AK1063" s="578" t="str">
        <f t="shared" si="658"/>
        <v/>
      </c>
      <c r="AL1063" s="435" t="str">
        <f t="shared" si="659"/>
        <v/>
      </c>
      <c r="AM1063" s="463">
        <f t="shared" si="660"/>
        <v>0</v>
      </c>
      <c r="AN1063" s="463" t="str">
        <f t="shared" si="699"/>
        <v/>
      </c>
      <c r="AO1063" s="478" t="str">
        <f t="shared" si="700"/>
        <v/>
      </c>
      <c r="AP1063" s="478" t="str">
        <f t="shared" si="701"/>
        <v/>
      </c>
      <c r="AQ1063" s="478" t="str">
        <f t="shared" si="702"/>
        <v/>
      </c>
    </row>
    <row r="1064" spans="1:43" ht="41.25" customHeight="1">
      <c r="A1064" s="487" t="s">
        <v>924</v>
      </c>
      <c r="B1064" s="446" t="s">
        <v>925</v>
      </c>
      <c r="C1064" s="447"/>
      <c r="D1064" s="437"/>
      <c r="E1064" s="437"/>
      <c r="F1064" s="588" t="e">
        <f t="shared" si="720"/>
        <v>#DIV/0!</v>
      </c>
      <c r="G1064" s="438"/>
      <c r="H1064" s="438"/>
      <c r="I1064" s="480" t="e">
        <f t="shared" si="721"/>
        <v>#DIV/0!</v>
      </c>
      <c r="J1064" s="581"/>
      <c r="K1064" s="581"/>
      <c r="L1064" s="437"/>
      <c r="M1064" s="437"/>
      <c r="N1064" s="481"/>
      <c r="O1064" s="481"/>
      <c r="P1064" s="481"/>
      <c r="Q1064" s="481"/>
      <c r="R1064" s="481"/>
      <c r="S1064" s="481"/>
      <c r="T1064" s="481"/>
      <c r="U1064" s="481"/>
      <c r="V1064" s="481"/>
      <c r="W1064" s="481"/>
      <c r="X1064" s="482"/>
      <c r="Y1064" s="483"/>
      <c r="Z1064" s="483"/>
      <c r="AA1064" s="483"/>
      <c r="AB1064" s="483"/>
      <c r="AC1064" s="483"/>
      <c r="AD1064" s="483"/>
      <c r="AE1064" s="483"/>
      <c r="AF1064" s="483"/>
      <c r="AG1064" s="484"/>
      <c r="AH1064" s="436">
        <f t="shared" si="722"/>
        <v>0</v>
      </c>
      <c r="AJ1064" s="436"/>
      <c r="AK1064" s="578" t="str">
        <f t="shared" si="658"/>
        <v/>
      </c>
      <c r="AL1064" s="435" t="str">
        <f t="shared" si="659"/>
        <v/>
      </c>
      <c r="AM1064" s="463">
        <f t="shared" si="660"/>
        <v>0</v>
      </c>
      <c r="AN1064" s="463" t="str">
        <f t="shared" si="699"/>
        <v/>
      </c>
      <c r="AO1064" s="478" t="str">
        <f t="shared" si="700"/>
        <v/>
      </c>
      <c r="AP1064" s="478" t="str">
        <f t="shared" si="701"/>
        <v/>
      </c>
      <c r="AQ1064" s="478" t="str">
        <f t="shared" si="702"/>
        <v/>
      </c>
    </row>
    <row r="1065" spans="1:43" ht="41.25" customHeight="1">
      <c r="A1065" s="487" t="s">
        <v>926</v>
      </c>
      <c r="B1065" s="446" t="s">
        <v>927</v>
      </c>
      <c r="C1065" s="447"/>
      <c r="D1065" s="437"/>
      <c r="E1065" s="437"/>
      <c r="F1065" s="588" t="e">
        <f t="shared" si="720"/>
        <v>#DIV/0!</v>
      </c>
      <c r="G1065" s="438"/>
      <c r="H1065" s="438"/>
      <c r="I1065" s="480" t="e">
        <f t="shared" si="721"/>
        <v>#DIV/0!</v>
      </c>
      <c r="J1065" s="581"/>
      <c r="K1065" s="581"/>
      <c r="L1065" s="437"/>
      <c r="M1065" s="437"/>
      <c r="N1065" s="481"/>
      <c r="O1065" s="481"/>
      <c r="P1065" s="481"/>
      <c r="Q1065" s="481"/>
      <c r="R1065" s="481"/>
      <c r="S1065" s="481"/>
      <c r="T1065" s="481"/>
      <c r="U1065" s="481"/>
      <c r="V1065" s="481"/>
      <c r="W1065" s="481"/>
      <c r="X1065" s="482"/>
      <c r="Y1065" s="483"/>
      <c r="Z1065" s="483"/>
      <c r="AA1065" s="483"/>
      <c r="AB1065" s="483"/>
      <c r="AC1065" s="483"/>
      <c r="AD1065" s="483"/>
      <c r="AE1065" s="483"/>
      <c r="AF1065" s="483"/>
      <c r="AG1065" s="484"/>
      <c r="AH1065" s="436">
        <f t="shared" si="722"/>
        <v>0</v>
      </c>
      <c r="AJ1065" s="436"/>
      <c r="AK1065" s="578" t="str">
        <f t="shared" si="658"/>
        <v/>
      </c>
      <c r="AL1065" s="435" t="str">
        <f t="shared" si="659"/>
        <v/>
      </c>
      <c r="AM1065" s="463">
        <f t="shared" si="660"/>
        <v>0</v>
      </c>
      <c r="AN1065" s="463" t="str">
        <f t="shared" si="699"/>
        <v/>
      </c>
      <c r="AO1065" s="478" t="str">
        <f t="shared" si="700"/>
        <v/>
      </c>
      <c r="AP1065" s="478" t="str">
        <f t="shared" si="701"/>
        <v/>
      </c>
      <c r="AQ1065" s="478" t="str">
        <f t="shared" si="702"/>
        <v/>
      </c>
    </row>
    <row r="1066" spans="1:43" ht="41.25" customHeight="1">
      <c r="A1066" s="487" t="s">
        <v>928</v>
      </c>
      <c r="B1066" s="446" t="s">
        <v>929</v>
      </c>
      <c r="C1066" s="447"/>
      <c r="D1066" s="437"/>
      <c r="E1066" s="437"/>
      <c r="F1066" s="588" t="e">
        <f t="shared" si="720"/>
        <v>#DIV/0!</v>
      </c>
      <c r="G1066" s="438"/>
      <c r="H1066" s="438"/>
      <c r="I1066" s="480" t="e">
        <f t="shared" si="721"/>
        <v>#DIV/0!</v>
      </c>
      <c r="J1066" s="581"/>
      <c r="K1066" s="581"/>
      <c r="L1066" s="437"/>
      <c r="M1066" s="437"/>
      <c r="N1066" s="481"/>
      <c r="O1066" s="481"/>
      <c r="P1066" s="481"/>
      <c r="Q1066" s="481"/>
      <c r="R1066" s="481"/>
      <c r="S1066" s="481"/>
      <c r="T1066" s="481"/>
      <c r="U1066" s="481"/>
      <c r="V1066" s="481"/>
      <c r="W1066" s="481"/>
      <c r="X1066" s="482"/>
      <c r="Y1066" s="483"/>
      <c r="Z1066" s="483"/>
      <c r="AA1066" s="483"/>
      <c r="AB1066" s="483"/>
      <c r="AC1066" s="483"/>
      <c r="AD1066" s="483"/>
      <c r="AE1066" s="483"/>
      <c r="AF1066" s="483"/>
      <c r="AG1066" s="484"/>
      <c r="AH1066" s="436">
        <f t="shared" si="722"/>
        <v>0</v>
      </c>
      <c r="AJ1066" s="436"/>
      <c r="AK1066" s="578" t="str">
        <f t="shared" si="658"/>
        <v/>
      </c>
      <c r="AL1066" s="435" t="str">
        <f t="shared" si="659"/>
        <v/>
      </c>
      <c r="AM1066" s="463">
        <f t="shared" si="660"/>
        <v>0</v>
      </c>
      <c r="AN1066" s="463" t="str">
        <f t="shared" si="699"/>
        <v/>
      </c>
      <c r="AO1066" s="478" t="str">
        <f t="shared" si="700"/>
        <v/>
      </c>
      <c r="AP1066" s="478" t="str">
        <f t="shared" si="701"/>
        <v/>
      </c>
      <c r="AQ1066" s="478" t="str">
        <f t="shared" si="702"/>
        <v/>
      </c>
    </row>
    <row r="1067" spans="1:43" ht="41.25" customHeight="1">
      <c r="A1067" s="496" t="s">
        <v>2158</v>
      </c>
      <c r="B1067" s="446" t="s">
        <v>1423</v>
      </c>
      <c r="C1067" s="447"/>
      <c r="D1067" s="437"/>
      <c r="E1067" s="437"/>
      <c r="F1067" s="588" t="e">
        <f>E1067/D1067*100</f>
        <v>#DIV/0!</v>
      </c>
      <c r="G1067" s="438"/>
      <c r="H1067" s="438"/>
      <c r="I1067" s="480" t="e">
        <f>H1067/G1067*100</f>
        <v>#DIV/0!</v>
      </c>
      <c r="J1067" s="581"/>
      <c r="K1067" s="581"/>
      <c r="L1067" s="437"/>
      <c r="M1067" s="437"/>
      <c r="N1067" s="481"/>
      <c r="O1067" s="481"/>
      <c r="P1067" s="481"/>
      <c r="Q1067" s="481"/>
      <c r="R1067" s="481"/>
      <c r="S1067" s="481"/>
      <c r="T1067" s="481"/>
      <c r="U1067" s="481"/>
      <c r="V1067" s="481"/>
      <c r="W1067" s="481"/>
      <c r="X1067" s="482"/>
      <c r="Y1067" s="483"/>
      <c r="Z1067" s="483"/>
      <c r="AA1067" s="483"/>
      <c r="AB1067" s="483"/>
      <c r="AC1067" s="483"/>
      <c r="AD1067" s="483"/>
      <c r="AE1067" s="483"/>
      <c r="AF1067" s="483"/>
      <c r="AG1067" s="484"/>
      <c r="AH1067" s="436">
        <f t="shared" si="722"/>
        <v>0</v>
      </c>
      <c r="AJ1067" s="436"/>
      <c r="AK1067" s="578" t="str">
        <f t="shared" si="658"/>
        <v/>
      </c>
      <c r="AL1067" s="435" t="str">
        <f t="shared" si="659"/>
        <v/>
      </c>
      <c r="AM1067" s="463">
        <f t="shared" si="660"/>
        <v>0</v>
      </c>
      <c r="AN1067" s="463" t="str">
        <f t="shared" si="699"/>
        <v/>
      </c>
      <c r="AO1067" s="478" t="str">
        <f t="shared" si="700"/>
        <v/>
      </c>
      <c r="AP1067" s="478" t="str">
        <f t="shared" si="701"/>
        <v/>
      </c>
      <c r="AQ1067" s="478" t="str">
        <f t="shared" si="702"/>
        <v/>
      </c>
    </row>
    <row r="1068" spans="1:43" ht="41.25" customHeight="1">
      <c r="A1068" s="530" t="s">
        <v>930</v>
      </c>
      <c r="B1068" s="524" t="s">
        <v>1693</v>
      </c>
      <c r="C1068" s="558"/>
      <c r="D1068" s="587">
        <f>SUM(D1069:D1078)</f>
        <v>0</v>
      </c>
      <c r="E1068" s="587">
        <f t="shared" ref="E1068:AH1068" si="723">SUM(E1069:E1078)</f>
        <v>0</v>
      </c>
      <c r="F1068" s="588">
        <f t="shared" si="723"/>
        <v>0</v>
      </c>
      <c r="G1068" s="589">
        <f t="shared" si="723"/>
        <v>0</v>
      </c>
      <c r="H1068" s="589">
        <f t="shared" si="723"/>
        <v>0</v>
      </c>
      <c r="I1068" s="480">
        <f t="shared" si="723"/>
        <v>0</v>
      </c>
      <c r="J1068" s="774"/>
      <c r="K1068" s="774"/>
      <c r="L1068" s="479">
        <f t="shared" si="723"/>
        <v>0</v>
      </c>
      <c r="M1068" s="479">
        <f t="shared" si="723"/>
        <v>0</v>
      </c>
      <c r="N1068" s="481">
        <f t="shared" si="723"/>
        <v>0</v>
      </c>
      <c r="O1068" s="481">
        <f t="shared" si="723"/>
        <v>0</v>
      </c>
      <c r="P1068" s="481">
        <f t="shared" si="723"/>
        <v>0</v>
      </c>
      <c r="Q1068" s="481">
        <f t="shared" si="723"/>
        <v>0</v>
      </c>
      <c r="R1068" s="481">
        <f t="shared" si="723"/>
        <v>0</v>
      </c>
      <c r="S1068" s="481">
        <f t="shared" si="723"/>
        <v>0</v>
      </c>
      <c r="T1068" s="481">
        <f t="shared" si="723"/>
        <v>0</v>
      </c>
      <c r="U1068" s="481">
        <f t="shared" si="723"/>
        <v>0</v>
      </c>
      <c r="V1068" s="481">
        <f t="shared" si="723"/>
        <v>0</v>
      </c>
      <c r="W1068" s="481">
        <f t="shared" si="723"/>
        <v>0</v>
      </c>
      <c r="X1068" s="482">
        <f t="shared" si="723"/>
        <v>0</v>
      </c>
      <c r="Y1068" s="483">
        <f t="shared" si="723"/>
        <v>0</v>
      </c>
      <c r="Z1068" s="483">
        <f t="shared" si="723"/>
        <v>0</v>
      </c>
      <c r="AA1068" s="483">
        <f t="shared" si="723"/>
        <v>0</v>
      </c>
      <c r="AB1068" s="483">
        <f t="shared" si="723"/>
        <v>0</v>
      </c>
      <c r="AC1068" s="483">
        <f t="shared" si="723"/>
        <v>0</v>
      </c>
      <c r="AD1068" s="483">
        <f t="shared" si="723"/>
        <v>0</v>
      </c>
      <c r="AE1068" s="483">
        <f t="shared" si="723"/>
        <v>0</v>
      </c>
      <c r="AF1068" s="483">
        <f t="shared" si="723"/>
        <v>0</v>
      </c>
      <c r="AG1068" s="484">
        <f t="shared" si="723"/>
        <v>0</v>
      </c>
      <c r="AH1068" s="519">
        <f t="shared" si="723"/>
        <v>0</v>
      </c>
      <c r="AJ1068" s="436"/>
      <c r="AK1068" s="578" t="str">
        <f t="shared" si="658"/>
        <v/>
      </c>
      <c r="AL1068" s="435" t="str">
        <f t="shared" si="659"/>
        <v/>
      </c>
      <c r="AM1068" s="463">
        <f t="shared" si="660"/>
        <v>0</v>
      </c>
      <c r="AN1068" s="463" t="str">
        <f t="shared" si="699"/>
        <v/>
      </c>
      <c r="AO1068" s="478" t="str">
        <f t="shared" si="700"/>
        <v/>
      </c>
      <c r="AP1068" s="478" t="str">
        <f t="shared" si="701"/>
        <v/>
      </c>
      <c r="AQ1068" s="478" t="str">
        <f t="shared" si="702"/>
        <v/>
      </c>
    </row>
    <row r="1069" spans="1:43" ht="41.25" customHeight="1">
      <c r="A1069" s="487" t="s">
        <v>2474</v>
      </c>
      <c r="B1069" s="457"/>
      <c r="C1069" s="447"/>
      <c r="D1069" s="437"/>
      <c r="E1069" s="437"/>
      <c r="F1069" s="588"/>
      <c r="G1069" s="438"/>
      <c r="H1069" s="438"/>
      <c r="I1069" s="480"/>
      <c r="J1069" s="581"/>
      <c r="K1069" s="581"/>
      <c r="L1069" s="437"/>
      <c r="M1069" s="437"/>
      <c r="N1069" s="481"/>
      <c r="O1069" s="481"/>
      <c r="P1069" s="481"/>
      <c r="Q1069" s="481"/>
      <c r="R1069" s="481"/>
      <c r="S1069" s="481"/>
      <c r="T1069" s="481"/>
      <c r="U1069" s="481"/>
      <c r="V1069" s="481"/>
      <c r="W1069" s="481"/>
      <c r="X1069" s="482"/>
      <c r="Y1069" s="483"/>
      <c r="Z1069" s="483"/>
      <c r="AA1069" s="483"/>
      <c r="AB1069" s="483"/>
      <c r="AC1069" s="483"/>
      <c r="AD1069" s="483"/>
      <c r="AE1069" s="483"/>
      <c r="AF1069" s="483"/>
      <c r="AG1069" s="484"/>
      <c r="AH1069" s="436">
        <f t="shared" ref="AH1069:AH1078" si="724">(L1069*M1069)/100000</f>
        <v>0</v>
      </c>
      <c r="AJ1069" s="436"/>
      <c r="AK1069" s="578"/>
      <c r="AL1069" s="435"/>
      <c r="AN1069" s="463" t="str">
        <f t="shared" si="699"/>
        <v/>
      </c>
      <c r="AO1069" s="478" t="str">
        <f t="shared" si="700"/>
        <v/>
      </c>
      <c r="AP1069" s="478" t="str">
        <f t="shared" si="701"/>
        <v/>
      </c>
      <c r="AQ1069" s="478" t="str">
        <f t="shared" si="702"/>
        <v/>
      </c>
    </row>
    <row r="1070" spans="1:43" ht="41.25" customHeight="1">
      <c r="A1070" s="487" t="s">
        <v>2475</v>
      </c>
      <c r="B1070" s="457"/>
      <c r="C1070" s="447"/>
      <c r="D1070" s="437"/>
      <c r="E1070" s="437"/>
      <c r="F1070" s="588"/>
      <c r="G1070" s="438"/>
      <c r="H1070" s="438"/>
      <c r="I1070" s="480"/>
      <c r="J1070" s="581"/>
      <c r="K1070" s="581"/>
      <c r="L1070" s="437"/>
      <c r="M1070" s="437"/>
      <c r="N1070" s="481"/>
      <c r="O1070" s="481"/>
      <c r="P1070" s="481"/>
      <c r="Q1070" s="481"/>
      <c r="R1070" s="481"/>
      <c r="S1070" s="481"/>
      <c r="T1070" s="481"/>
      <c r="U1070" s="481"/>
      <c r="V1070" s="481"/>
      <c r="W1070" s="481"/>
      <c r="X1070" s="482"/>
      <c r="Y1070" s="483"/>
      <c r="Z1070" s="483"/>
      <c r="AA1070" s="483"/>
      <c r="AB1070" s="483"/>
      <c r="AC1070" s="483"/>
      <c r="AD1070" s="483"/>
      <c r="AE1070" s="483"/>
      <c r="AF1070" s="483"/>
      <c r="AG1070" s="484"/>
      <c r="AH1070" s="436">
        <f t="shared" si="724"/>
        <v>0</v>
      </c>
      <c r="AJ1070" s="436"/>
      <c r="AK1070" s="578"/>
      <c r="AL1070" s="435"/>
      <c r="AN1070" s="463" t="str">
        <f t="shared" si="699"/>
        <v/>
      </c>
      <c r="AO1070" s="478" t="str">
        <f t="shared" si="700"/>
        <v/>
      </c>
      <c r="AP1070" s="478" t="str">
        <f t="shared" si="701"/>
        <v/>
      </c>
      <c r="AQ1070" s="478" t="str">
        <f t="shared" si="702"/>
        <v/>
      </c>
    </row>
    <row r="1071" spans="1:43" ht="41.25" customHeight="1">
      <c r="A1071" s="487" t="s">
        <v>2476</v>
      </c>
      <c r="B1071" s="457"/>
      <c r="C1071" s="447"/>
      <c r="D1071" s="437"/>
      <c r="E1071" s="437"/>
      <c r="F1071" s="588"/>
      <c r="G1071" s="438"/>
      <c r="H1071" s="438"/>
      <c r="I1071" s="480"/>
      <c r="J1071" s="581"/>
      <c r="K1071" s="581"/>
      <c r="L1071" s="437"/>
      <c r="M1071" s="437"/>
      <c r="N1071" s="481"/>
      <c r="O1071" s="481"/>
      <c r="P1071" s="481"/>
      <c r="Q1071" s="481"/>
      <c r="R1071" s="481"/>
      <c r="S1071" s="481"/>
      <c r="T1071" s="481"/>
      <c r="U1071" s="481"/>
      <c r="V1071" s="481"/>
      <c r="W1071" s="481"/>
      <c r="X1071" s="482"/>
      <c r="Y1071" s="483"/>
      <c r="Z1071" s="483"/>
      <c r="AA1071" s="483"/>
      <c r="AB1071" s="483"/>
      <c r="AC1071" s="483"/>
      <c r="AD1071" s="483"/>
      <c r="AE1071" s="483"/>
      <c r="AF1071" s="483"/>
      <c r="AG1071" s="484"/>
      <c r="AH1071" s="436">
        <f t="shared" si="724"/>
        <v>0</v>
      </c>
      <c r="AJ1071" s="436"/>
      <c r="AK1071" s="578"/>
      <c r="AL1071" s="435"/>
      <c r="AN1071" s="463" t="str">
        <f t="shared" si="699"/>
        <v/>
      </c>
      <c r="AO1071" s="478" t="str">
        <f t="shared" si="700"/>
        <v/>
      </c>
      <c r="AP1071" s="478" t="str">
        <f t="shared" si="701"/>
        <v/>
      </c>
      <c r="AQ1071" s="478" t="str">
        <f t="shared" si="702"/>
        <v/>
      </c>
    </row>
    <row r="1072" spans="1:43" ht="41.25" customHeight="1">
      <c r="A1072" s="487" t="s">
        <v>2477</v>
      </c>
      <c r="B1072" s="457"/>
      <c r="C1072" s="447"/>
      <c r="D1072" s="437"/>
      <c r="E1072" s="437"/>
      <c r="F1072" s="588"/>
      <c r="G1072" s="438"/>
      <c r="H1072" s="438"/>
      <c r="I1072" s="480"/>
      <c r="J1072" s="581"/>
      <c r="K1072" s="581"/>
      <c r="L1072" s="437"/>
      <c r="M1072" s="437"/>
      <c r="N1072" s="481"/>
      <c r="O1072" s="481"/>
      <c r="P1072" s="481"/>
      <c r="Q1072" s="481"/>
      <c r="R1072" s="481"/>
      <c r="S1072" s="481"/>
      <c r="T1072" s="481"/>
      <c r="U1072" s="481"/>
      <c r="V1072" s="481"/>
      <c r="W1072" s="481"/>
      <c r="X1072" s="482"/>
      <c r="Y1072" s="483"/>
      <c r="Z1072" s="483"/>
      <c r="AA1072" s="483"/>
      <c r="AB1072" s="483"/>
      <c r="AC1072" s="483"/>
      <c r="AD1072" s="483"/>
      <c r="AE1072" s="483"/>
      <c r="AF1072" s="483"/>
      <c r="AG1072" s="484"/>
      <c r="AH1072" s="436">
        <f t="shared" si="724"/>
        <v>0</v>
      </c>
      <c r="AJ1072" s="436"/>
      <c r="AK1072" s="578"/>
      <c r="AL1072" s="435"/>
      <c r="AN1072" s="463" t="str">
        <f t="shared" si="699"/>
        <v/>
      </c>
      <c r="AO1072" s="478" t="str">
        <f t="shared" si="700"/>
        <v/>
      </c>
      <c r="AP1072" s="478" t="str">
        <f t="shared" si="701"/>
        <v/>
      </c>
      <c r="AQ1072" s="478" t="str">
        <f t="shared" si="702"/>
        <v/>
      </c>
    </row>
    <row r="1073" spans="1:43" ht="41.25" customHeight="1">
      <c r="A1073" s="487" t="s">
        <v>2478</v>
      </c>
      <c r="B1073" s="457"/>
      <c r="C1073" s="447"/>
      <c r="D1073" s="437"/>
      <c r="E1073" s="437"/>
      <c r="F1073" s="588"/>
      <c r="G1073" s="438"/>
      <c r="H1073" s="438"/>
      <c r="I1073" s="480"/>
      <c r="J1073" s="581"/>
      <c r="K1073" s="581"/>
      <c r="L1073" s="437"/>
      <c r="M1073" s="437"/>
      <c r="N1073" s="481"/>
      <c r="O1073" s="481"/>
      <c r="P1073" s="481"/>
      <c r="Q1073" s="481"/>
      <c r="R1073" s="481"/>
      <c r="S1073" s="481"/>
      <c r="T1073" s="481"/>
      <c r="U1073" s="481"/>
      <c r="V1073" s="481"/>
      <c r="W1073" s="481"/>
      <c r="X1073" s="482"/>
      <c r="Y1073" s="483"/>
      <c r="Z1073" s="483"/>
      <c r="AA1073" s="483"/>
      <c r="AB1073" s="483"/>
      <c r="AC1073" s="483"/>
      <c r="AD1073" s="483"/>
      <c r="AE1073" s="483"/>
      <c r="AF1073" s="483"/>
      <c r="AG1073" s="484"/>
      <c r="AH1073" s="436">
        <f t="shared" si="724"/>
        <v>0</v>
      </c>
      <c r="AJ1073" s="436"/>
      <c r="AK1073" s="578"/>
      <c r="AL1073" s="435"/>
      <c r="AN1073" s="463" t="str">
        <f t="shared" si="699"/>
        <v/>
      </c>
      <c r="AO1073" s="478" t="str">
        <f t="shared" si="700"/>
        <v/>
      </c>
      <c r="AP1073" s="478" t="str">
        <f t="shared" si="701"/>
        <v/>
      </c>
      <c r="AQ1073" s="478" t="str">
        <f t="shared" si="702"/>
        <v/>
      </c>
    </row>
    <row r="1074" spans="1:43" ht="41.25" customHeight="1">
      <c r="A1074" s="487" t="s">
        <v>2479</v>
      </c>
      <c r="B1074" s="457"/>
      <c r="C1074" s="447"/>
      <c r="D1074" s="437"/>
      <c r="E1074" s="437"/>
      <c r="F1074" s="588"/>
      <c r="G1074" s="438"/>
      <c r="H1074" s="438"/>
      <c r="I1074" s="480"/>
      <c r="J1074" s="581"/>
      <c r="K1074" s="581"/>
      <c r="L1074" s="437"/>
      <c r="M1074" s="437"/>
      <c r="N1074" s="481"/>
      <c r="O1074" s="481"/>
      <c r="P1074" s="481"/>
      <c r="Q1074" s="481"/>
      <c r="R1074" s="481"/>
      <c r="S1074" s="481"/>
      <c r="T1074" s="481"/>
      <c r="U1074" s="481"/>
      <c r="V1074" s="481"/>
      <c r="W1074" s="481"/>
      <c r="X1074" s="482"/>
      <c r="Y1074" s="483"/>
      <c r="Z1074" s="483"/>
      <c r="AA1074" s="483"/>
      <c r="AB1074" s="483"/>
      <c r="AC1074" s="483"/>
      <c r="AD1074" s="483"/>
      <c r="AE1074" s="483"/>
      <c r="AF1074" s="483"/>
      <c r="AG1074" s="484"/>
      <c r="AH1074" s="436">
        <f t="shared" si="724"/>
        <v>0</v>
      </c>
      <c r="AJ1074" s="436"/>
      <c r="AK1074" s="578"/>
      <c r="AL1074" s="435"/>
      <c r="AN1074" s="463" t="str">
        <f t="shared" si="699"/>
        <v/>
      </c>
      <c r="AO1074" s="478" t="str">
        <f t="shared" si="700"/>
        <v/>
      </c>
      <c r="AP1074" s="478" t="str">
        <f t="shared" si="701"/>
        <v/>
      </c>
      <c r="AQ1074" s="478" t="str">
        <f t="shared" si="702"/>
        <v/>
      </c>
    </row>
    <row r="1075" spans="1:43" ht="41.25" customHeight="1">
      <c r="A1075" s="487" t="s">
        <v>2480</v>
      </c>
      <c r="B1075" s="457"/>
      <c r="C1075" s="447"/>
      <c r="D1075" s="437"/>
      <c r="E1075" s="437"/>
      <c r="F1075" s="588"/>
      <c r="G1075" s="438"/>
      <c r="H1075" s="438"/>
      <c r="I1075" s="480"/>
      <c r="J1075" s="581"/>
      <c r="K1075" s="581"/>
      <c r="L1075" s="437"/>
      <c r="M1075" s="437"/>
      <c r="N1075" s="481"/>
      <c r="O1075" s="481"/>
      <c r="P1075" s="481"/>
      <c r="Q1075" s="481"/>
      <c r="R1075" s="481"/>
      <c r="S1075" s="481"/>
      <c r="T1075" s="481"/>
      <c r="U1075" s="481"/>
      <c r="V1075" s="481"/>
      <c r="W1075" s="481"/>
      <c r="X1075" s="482"/>
      <c r="Y1075" s="483"/>
      <c r="Z1075" s="483"/>
      <c r="AA1075" s="483"/>
      <c r="AB1075" s="483"/>
      <c r="AC1075" s="483"/>
      <c r="AD1075" s="483"/>
      <c r="AE1075" s="483"/>
      <c r="AF1075" s="483"/>
      <c r="AG1075" s="484"/>
      <c r="AH1075" s="436">
        <f t="shared" si="724"/>
        <v>0</v>
      </c>
      <c r="AJ1075" s="436"/>
      <c r="AK1075" s="578"/>
      <c r="AL1075" s="435"/>
      <c r="AN1075" s="463" t="str">
        <f t="shared" si="699"/>
        <v/>
      </c>
      <c r="AO1075" s="478" t="str">
        <f t="shared" si="700"/>
        <v/>
      </c>
      <c r="AP1075" s="478" t="str">
        <f t="shared" si="701"/>
        <v/>
      </c>
      <c r="AQ1075" s="478" t="str">
        <f t="shared" si="702"/>
        <v/>
      </c>
    </row>
    <row r="1076" spans="1:43" ht="41.25" customHeight="1">
      <c r="A1076" s="487" t="s">
        <v>2481</v>
      </c>
      <c r="B1076" s="457"/>
      <c r="C1076" s="447"/>
      <c r="D1076" s="437"/>
      <c r="E1076" s="437"/>
      <c r="F1076" s="588"/>
      <c r="G1076" s="438"/>
      <c r="H1076" s="438"/>
      <c r="I1076" s="480"/>
      <c r="J1076" s="581"/>
      <c r="K1076" s="581"/>
      <c r="L1076" s="437"/>
      <c r="M1076" s="437"/>
      <c r="N1076" s="481"/>
      <c r="O1076" s="481"/>
      <c r="P1076" s="481"/>
      <c r="Q1076" s="481"/>
      <c r="R1076" s="481"/>
      <c r="S1076" s="481"/>
      <c r="T1076" s="481"/>
      <c r="U1076" s="481"/>
      <c r="V1076" s="481"/>
      <c r="W1076" s="481"/>
      <c r="X1076" s="482"/>
      <c r="Y1076" s="483"/>
      <c r="Z1076" s="483"/>
      <c r="AA1076" s="483"/>
      <c r="AB1076" s="483"/>
      <c r="AC1076" s="483"/>
      <c r="AD1076" s="483"/>
      <c r="AE1076" s="483"/>
      <c r="AF1076" s="483"/>
      <c r="AG1076" s="484"/>
      <c r="AH1076" s="436">
        <f t="shared" si="724"/>
        <v>0</v>
      </c>
      <c r="AJ1076" s="436"/>
      <c r="AK1076" s="578"/>
      <c r="AL1076" s="435"/>
      <c r="AN1076" s="463" t="str">
        <f t="shared" si="699"/>
        <v/>
      </c>
      <c r="AO1076" s="478" t="str">
        <f t="shared" si="700"/>
        <v/>
      </c>
      <c r="AP1076" s="478" t="str">
        <f t="shared" si="701"/>
        <v/>
      </c>
      <c r="AQ1076" s="478" t="str">
        <f t="shared" si="702"/>
        <v/>
      </c>
    </row>
    <row r="1077" spans="1:43" ht="41.25" customHeight="1">
      <c r="A1077" s="487" t="s">
        <v>2482</v>
      </c>
      <c r="B1077" s="457"/>
      <c r="C1077" s="447"/>
      <c r="D1077" s="437"/>
      <c r="E1077" s="437"/>
      <c r="F1077" s="588"/>
      <c r="G1077" s="438"/>
      <c r="H1077" s="438"/>
      <c r="I1077" s="480"/>
      <c r="J1077" s="581"/>
      <c r="K1077" s="581"/>
      <c r="L1077" s="437"/>
      <c r="M1077" s="437"/>
      <c r="N1077" s="481"/>
      <c r="O1077" s="481"/>
      <c r="P1077" s="481"/>
      <c r="Q1077" s="481"/>
      <c r="R1077" s="481"/>
      <c r="S1077" s="481"/>
      <c r="T1077" s="481"/>
      <c r="U1077" s="481"/>
      <c r="V1077" s="481"/>
      <c r="W1077" s="481"/>
      <c r="X1077" s="482"/>
      <c r="Y1077" s="483"/>
      <c r="Z1077" s="483"/>
      <c r="AA1077" s="483"/>
      <c r="AB1077" s="483"/>
      <c r="AC1077" s="483"/>
      <c r="AD1077" s="483"/>
      <c r="AE1077" s="483"/>
      <c r="AF1077" s="483"/>
      <c r="AG1077" s="484"/>
      <c r="AH1077" s="436">
        <f t="shared" si="724"/>
        <v>0</v>
      </c>
      <c r="AJ1077" s="436"/>
      <c r="AK1077" s="578"/>
      <c r="AL1077" s="435"/>
      <c r="AN1077" s="463" t="str">
        <f t="shared" si="699"/>
        <v/>
      </c>
      <c r="AO1077" s="478" t="str">
        <f t="shared" si="700"/>
        <v/>
      </c>
      <c r="AP1077" s="478" t="str">
        <f t="shared" si="701"/>
        <v/>
      </c>
      <c r="AQ1077" s="478" t="str">
        <f t="shared" si="702"/>
        <v/>
      </c>
    </row>
    <row r="1078" spans="1:43" ht="41.25" customHeight="1">
      <c r="A1078" s="487" t="s">
        <v>2483</v>
      </c>
      <c r="B1078" s="457"/>
      <c r="C1078" s="447"/>
      <c r="D1078" s="437"/>
      <c r="E1078" s="437"/>
      <c r="F1078" s="588"/>
      <c r="G1078" s="438"/>
      <c r="H1078" s="438"/>
      <c r="I1078" s="480"/>
      <c r="J1078" s="581"/>
      <c r="K1078" s="581"/>
      <c r="L1078" s="437"/>
      <c r="M1078" s="437"/>
      <c r="N1078" s="481"/>
      <c r="O1078" s="481"/>
      <c r="P1078" s="481"/>
      <c r="Q1078" s="481"/>
      <c r="R1078" s="481"/>
      <c r="S1078" s="481"/>
      <c r="T1078" s="481"/>
      <c r="U1078" s="481"/>
      <c r="V1078" s="481"/>
      <c r="W1078" s="481"/>
      <c r="X1078" s="482"/>
      <c r="Y1078" s="483"/>
      <c r="Z1078" s="483"/>
      <c r="AA1078" s="483"/>
      <c r="AB1078" s="483"/>
      <c r="AC1078" s="483"/>
      <c r="AD1078" s="483"/>
      <c r="AE1078" s="483"/>
      <c r="AF1078" s="483"/>
      <c r="AG1078" s="484"/>
      <c r="AH1078" s="436">
        <f t="shared" si="724"/>
        <v>0</v>
      </c>
      <c r="AJ1078" s="436"/>
      <c r="AK1078" s="578"/>
      <c r="AL1078" s="435"/>
      <c r="AN1078" s="463" t="str">
        <f t="shared" si="699"/>
        <v/>
      </c>
      <c r="AO1078" s="478" t="str">
        <f t="shared" si="700"/>
        <v/>
      </c>
      <c r="AP1078" s="478" t="str">
        <f t="shared" si="701"/>
        <v/>
      </c>
      <c r="AQ1078" s="478" t="str">
        <f t="shared" si="702"/>
        <v/>
      </c>
    </row>
    <row r="1079" spans="1:43" s="563" customFormat="1" ht="41.25" customHeight="1">
      <c r="A1079" s="530" t="s">
        <v>932</v>
      </c>
      <c r="B1079" s="531" t="s">
        <v>933</v>
      </c>
      <c r="C1079" s="448"/>
      <c r="D1079" s="471">
        <f>D1080+D1103+D1107+D1114+D1115+D1116</f>
        <v>0</v>
      </c>
      <c r="E1079" s="471">
        <f>E1080+E1103+E1107+E1114+E1115+E1116</f>
        <v>0</v>
      </c>
      <c r="F1079" s="585" t="e">
        <f t="shared" si="720"/>
        <v>#DIV/0!</v>
      </c>
      <c r="G1079" s="521">
        <f t="shared" ref="G1079:H1079" si="725">G1080+G1103+G1107+G1114+G1115+G1116</f>
        <v>0</v>
      </c>
      <c r="H1079" s="521">
        <f t="shared" si="725"/>
        <v>0</v>
      </c>
      <c r="I1079" s="472" t="e">
        <f t="shared" si="721"/>
        <v>#DIV/0!</v>
      </c>
      <c r="J1079" s="775"/>
      <c r="K1079" s="775"/>
      <c r="L1079" s="471">
        <f t="shared" ref="L1079:M1079" si="726">L1080+L1103+L1107+L1114+L1115+L1116</f>
        <v>0</v>
      </c>
      <c r="M1079" s="471">
        <f t="shared" si="726"/>
        <v>0</v>
      </c>
      <c r="N1079" s="473"/>
      <c r="O1079" s="473"/>
      <c r="P1079" s="473"/>
      <c r="Q1079" s="473"/>
      <c r="R1079" s="473"/>
      <c r="S1079" s="473"/>
      <c r="T1079" s="473"/>
      <c r="U1079" s="473"/>
      <c r="V1079" s="473"/>
      <c r="W1079" s="473"/>
      <c r="X1079" s="474"/>
      <c r="Y1079" s="475"/>
      <c r="Z1079" s="475"/>
      <c r="AA1079" s="475"/>
      <c r="AB1079" s="475"/>
      <c r="AC1079" s="475"/>
      <c r="AD1079" s="475"/>
      <c r="AE1079" s="475"/>
      <c r="AF1079" s="475"/>
      <c r="AG1079" s="476"/>
      <c r="AH1079" s="521">
        <f>AH1080+AH1103+AH1107+AH1114+AH1115+AH1116</f>
        <v>0</v>
      </c>
      <c r="AJ1079" s="441"/>
      <c r="AK1079" s="578" t="str">
        <f t="shared" si="658"/>
        <v/>
      </c>
      <c r="AL1079" s="435" t="str">
        <f t="shared" si="659"/>
        <v/>
      </c>
      <c r="AM1079" s="463">
        <f t="shared" si="660"/>
        <v>0</v>
      </c>
      <c r="AN1079" s="463" t="str">
        <f t="shared" si="699"/>
        <v/>
      </c>
      <c r="AO1079" s="478" t="str">
        <f t="shared" si="700"/>
        <v/>
      </c>
      <c r="AP1079" s="478" t="str">
        <f t="shared" si="701"/>
        <v/>
      </c>
      <c r="AQ1079" s="478" t="str">
        <f t="shared" si="702"/>
        <v/>
      </c>
    </row>
    <row r="1080" spans="1:43" ht="41.25" customHeight="1">
      <c r="A1080" s="525" t="s">
        <v>934</v>
      </c>
      <c r="B1080" s="524" t="s">
        <v>935</v>
      </c>
      <c r="C1080" s="447"/>
      <c r="D1080" s="587">
        <f>SUM(D1081:D1102)</f>
        <v>0</v>
      </c>
      <c r="E1080" s="587">
        <f>SUM(E1081:E1102)</f>
        <v>0</v>
      </c>
      <c r="F1080" s="588" t="e">
        <f t="shared" si="720"/>
        <v>#DIV/0!</v>
      </c>
      <c r="G1080" s="589">
        <f t="shared" ref="G1080:H1080" si="727">SUM(G1081:G1102)</f>
        <v>0</v>
      </c>
      <c r="H1080" s="589">
        <f t="shared" si="727"/>
        <v>0</v>
      </c>
      <c r="I1080" s="480" t="e">
        <f t="shared" si="721"/>
        <v>#DIV/0!</v>
      </c>
      <c r="J1080" s="774"/>
      <c r="K1080" s="774"/>
      <c r="L1080" s="479">
        <f t="shared" ref="L1080:M1080" si="728">SUM(L1081:L1102)</f>
        <v>0</v>
      </c>
      <c r="M1080" s="479">
        <f t="shared" si="728"/>
        <v>0</v>
      </c>
      <c r="N1080" s="481"/>
      <c r="O1080" s="481"/>
      <c r="P1080" s="481"/>
      <c r="Q1080" s="481"/>
      <c r="R1080" s="481"/>
      <c r="S1080" s="481"/>
      <c r="T1080" s="481"/>
      <c r="U1080" s="481"/>
      <c r="V1080" s="481"/>
      <c r="W1080" s="481"/>
      <c r="X1080" s="482"/>
      <c r="Y1080" s="483"/>
      <c r="Z1080" s="483"/>
      <c r="AA1080" s="483"/>
      <c r="AB1080" s="483"/>
      <c r="AC1080" s="483"/>
      <c r="AD1080" s="483"/>
      <c r="AE1080" s="483"/>
      <c r="AF1080" s="483"/>
      <c r="AG1080" s="484"/>
      <c r="AH1080" s="519">
        <f>SUM(AH1081:AH1102)</f>
        <v>0</v>
      </c>
      <c r="AJ1080" s="436"/>
      <c r="AK1080" s="578" t="str">
        <f t="shared" si="658"/>
        <v/>
      </c>
      <c r="AL1080" s="435" t="str">
        <f t="shared" si="659"/>
        <v/>
      </c>
      <c r="AM1080" s="463">
        <f t="shared" si="660"/>
        <v>0</v>
      </c>
      <c r="AN1080" s="463" t="str">
        <f t="shared" si="699"/>
        <v/>
      </c>
      <c r="AO1080" s="478" t="str">
        <f t="shared" si="700"/>
        <v/>
      </c>
      <c r="AP1080" s="478" t="str">
        <f t="shared" si="701"/>
        <v/>
      </c>
      <c r="AQ1080" s="478" t="str">
        <f t="shared" si="702"/>
        <v/>
      </c>
    </row>
    <row r="1081" spans="1:43" ht="41.25" customHeight="1">
      <c r="A1081" s="487" t="s">
        <v>1443</v>
      </c>
      <c r="B1081" s="446" t="s">
        <v>1425</v>
      </c>
      <c r="C1081" s="447"/>
      <c r="D1081" s="437"/>
      <c r="E1081" s="437"/>
      <c r="F1081" s="588" t="e">
        <f t="shared" si="720"/>
        <v>#DIV/0!</v>
      </c>
      <c r="G1081" s="438"/>
      <c r="H1081" s="438"/>
      <c r="I1081" s="480" t="e">
        <f t="shared" si="721"/>
        <v>#DIV/0!</v>
      </c>
      <c r="J1081" s="581"/>
      <c r="K1081" s="581"/>
      <c r="L1081" s="437"/>
      <c r="M1081" s="437"/>
      <c r="N1081" s="481"/>
      <c r="O1081" s="481"/>
      <c r="P1081" s="481"/>
      <c r="Q1081" s="481"/>
      <c r="R1081" s="481"/>
      <c r="S1081" s="481"/>
      <c r="T1081" s="481"/>
      <c r="U1081" s="481"/>
      <c r="V1081" s="481"/>
      <c r="W1081" s="481"/>
      <c r="X1081" s="482"/>
      <c r="Y1081" s="483"/>
      <c r="Z1081" s="483"/>
      <c r="AA1081" s="483"/>
      <c r="AB1081" s="483"/>
      <c r="AC1081" s="483"/>
      <c r="AD1081" s="483"/>
      <c r="AE1081" s="483"/>
      <c r="AF1081" s="483"/>
      <c r="AG1081" s="484"/>
      <c r="AH1081" s="436">
        <f t="shared" ref="AH1081:AH1102" si="729">(L1081*M1081)/100000</f>
        <v>0</v>
      </c>
      <c r="AJ1081" s="436"/>
      <c r="AK1081" s="578" t="str">
        <f t="shared" si="658"/>
        <v/>
      </c>
      <c r="AL1081" s="435" t="str">
        <f t="shared" si="659"/>
        <v/>
      </c>
      <c r="AM1081" s="463">
        <f t="shared" si="660"/>
        <v>0</v>
      </c>
      <c r="AN1081" s="463" t="str">
        <f t="shared" si="699"/>
        <v/>
      </c>
      <c r="AO1081" s="478" t="str">
        <f t="shared" si="700"/>
        <v/>
      </c>
      <c r="AP1081" s="478" t="str">
        <f t="shared" si="701"/>
        <v/>
      </c>
      <c r="AQ1081" s="478" t="str">
        <f t="shared" si="702"/>
        <v/>
      </c>
    </row>
    <row r="1082" spans="1:43" ht="41.25" customHeight="1">
      <c r="A1082" s="487" t="s">
        <v>1444</v>
      </c>
      <c r="B1082" s="446" t="s">
        <v>1426</v>
      </c>
      <c r="C1082" s="447"/>
      <c r="D1082" s="437"/>
      <c r="E1082" s="437"/>
      <c r="F1082" s="588" t="e">
        <f t="shared" si="720"/>
        <v>#DIV/0!</v>
      </c>
      <c r="G1082" s="438"/>
      <c r="H1082" s="438"/>
      <c r="I1082" s="480" t="e">
        <f t="shared" si="721"/>
        <v>#DIV/0!</v>
      </c>
      <c r="J1082" s="581"/>
      <c r="K1082" s="581"/>
      <c r="L1082" s="437"/>
      <c r="M1082" s="437"/>
      <c r="N1082" s="481"/>
      <c r="O1082" s="481"/>
      <c r="P1082" s="481"/>
      <c r="Q1082" s="481"/>
      <c r="R1082" s="481"/>
      <c r="S1082" s="481"/>
      <c r="T1082" s="481"/>
      <c r="U1082" s="481"/>
      <c r="V1082" s="481"/>
      <c r="W1082" s="481"/>
      <c r="X1082" s="482"/>
      <c r="Y1082" s="483"/>
      <c r="Z1082" s="483"/>
      <c r="AA1082" s="483"/>
      <c r="AB1082" s="483"/>
      <c r="AC1082" s="483"/>
      <c r="AD1082" s="483"/>
      <c r="AE1082" s="483"/>
      <c r="AF1082" s="483"/>
      <c r="AG1082" s="484"/>
      <c r="AH1082" s="436">
        <f t="shared" si="729"/>
        <v>0</v>
      </c>
      <c r="AJ1082" s="436"/>
      <c r="AK1082" s="578" t="str">
        <f t="shared" si="658"/>
        <v/>
      </c>
      <c r="AL1082" s="435" t="str">
        <f t="shared" si="659"/>
        <v/>
      </c>
      <c r="AM1082" s="463">
        <f t="shared" si="660"/>
        <v>0</v>
      </c>
      <c r="AN1082" s="463" t="str">
        <f t="shared" si="699"/>
        <v/>
      </c>
      <c r="AO1082" s="478" t="str">
        <f t="shared" si="700"/>
        <v/>
      </c>
      <c r="AP1082" s="478" t="str">
        <f t="shared" si="701"/>
        <v/>
      </c>
      <c r="AQ1082" s="478" t="str">
        <f t="shared" si="702"/>
        <v/>
      </c>
    </row>
    <row r="1083" spans="1:43" ht="41.25" customHeight="1">
      <c r="A1083" s="487" t="s">
        <v>1445</v>
      </c>
      <c r="B1083" s="446" t="s">
        <v>1427</v>
      </c>
      <c r="C1083" s="447"/>
      <c r="D1083" s="437"/>
      <c r="E1083" s="437"/>
      <c r="F1083" s="588" t="e">
        <f t="shared" si="720"/>
        <v>#DIV/0!</v>
      </c>
      <c r="G1083" s="438"/>
      <c r="H1083" s="438"/>
      <c r="I1083" s="480" t="e">
        <f t="shared" si="721"/>
        <v>#DIV/0!</v>
      </c>
      <c r="J1083" s="581"/>
      <c r="K1083" s="581"/>
      <c r="L1083" s="437"/>
      <c r="M1083" s="437"/>
      <c r="N1083" s="481"/>
      <c r="O1083" s="481"/>
      <c r="P1083" s="481"/>
      <c r="Q1083" s="481"/>
      <c r="R1083" s="481"/>
      <c r="S1083" s="481"/>
      <c r="T1083" s="481"/>
      <c r="U1083" s="481"/>
      <c r="V1083" s="481"/>
      <c r="W1083" s="481"/>
      <c r="X1083" s="482"/>
      <c r="Y1083" s="483"/>
      <c r="Z1083" s="483"/>
      <c r="AA1083" s="483"/>
      <c r="AB1083" s="483"/>
      <c r="AC1083" s="483"/>
      <c r="AD1083" s="483"/>
      <c r="AE1083" s="483"/>
      <c r="AF1083" s="483"/>
      <c r="AG1083" s="484"/>
      <c r="AH1083" s="436">
        <f t="shared" si="729"/>
        <v>0</v>
      </c>
      <c r="AJ1083" s="436"/>
      <c r="AK1083" s="578" t="str">
        <f t="shared" si="658"/>
        <v/>
      </c>
      <c r="AL1083" s="435" t="str">
        <f t="shared" si="659"/>
        <v/>
      </c>
      <c r="AM1083" s="463">
        <f t="shared" si="660"/>
        <v>0</v>
      </c>
      <c r="AN1083" s="463" t="str">
        <f t="shared" si="699"/>
        <v/>
      </c>
      <c r="AO1083" s="478" t="str">
        <f t="shared" si="700"/>
        <v/>
      </c>
      <c r="AP1083" s="478" t="str">
        <f t="shared" si="701"/>
        <v/>
      </c>
      <c r="AQ1083" s="478" t="str">
        <f t="shared" si="702"/>
        <v/>
      </c>
    </row>
    <row r="1084" spans="1:43" ht="41.25" customHeight="1">
      <c r="A1084" s="487" t="s">
        <v>1446</v>
      </c>
      <c r="B1084" s="446" t="s">
        <v>1428</v>
      </c>
      <c r="C1084" s="447"/>
      <c r="D1084" s="437"/>
      <c r="E1084" s="437"/>
      <c r="F1084" s="588" t="e">
        <f t="shared" si="720"/>
        <v>#DIV/0!</v>
      </c>
      <c r="G1084" s="438"/>
      <c r="H1084" s="438"/>
      <c r="I1084" s="480" t="e">
        <f t="shared" si="721"/>
        <v>#DIV/0!</v>
      </c>
      <c r="J1084" s="581"/>
      <c r="K1084" s="581"/>
      <c r="L1084" s="437"/>
      <c r="M1084" s="437"/>
      <c r="N1084" s="481"/>
      <c r="O1084" s="481"/>
      <c r="P1084" s="481"/>
      <c r="Q1084" s="481"/>
      <c r="R1084" s="481"/>
      <c r="S1084" s="481"/>
      <c r="T1084" s="481"/>
      <c r="U1084" s="481"/>
      <c r="V1084" s="481"/>
      <c r="W1084" s="481"/>
      <c r="X1084" s="482"/>
      <c r="Y1084" s="483"/>
      <c r="Z1084" s="483"/>
      <c r="AA1084" s="483"/>
      <c r="AB1084" s="483"/>
      <c r="AC1084" s="483"/>
      <c r="AD1084" s="483"/>
      <c r="AE1084" s="483"/>
      <c r="AF1084" s="483"/>
      <c r="AG1084" s="484"/>
      <c r="AH1084" s="436">
        <f t="shared" si="729"/>
        <v>0</v>
      </c>
      <c r="AJ1084" s="436"/>
      <c r="AK1084" s="578" t="str">
        <f t="shared" si="658"/>
        <v/>
      </c>
      <c r="AL1084" s="435" t="str">
        <f t="shared" si="659"/>
        <v/>
      </c>
      <c r="AM1084" s="463">
        <f t="shared" si="660"/>
        <v>0</v>
      </c>
      <c r="AN1084" s="463" t="str">
        <f t="shared" si="699"/>
        <v/>
      </c>
      <c r="AO1084" s="478" t="str">
        <f t="shared" si="700"/>
        <v/>
      </c>
      <c r="AP1084" s="478" t="str">
        <f t="shared" si="701"/>
        <v/>
      </c>
      <c r="AQ1084" s="478" t="str">
        <f t="shared" si="702"/>
        <v/>
      </c>
    </row>
    <row r="1085" spans="1:43" ht="41.25" customHeight="1">
      <c r="A1085" s="487" t="s">
        <v>1852</v>
      </c>
      <c r="B1085" s="446" t="s">
        <v>1442</v>
      </c>
      <c r="C1085" s="447"/>
      <c r="D1085" s="437"/>
      <c r="E1085" s="437"/>
      <c r="F1085" s="588" t="e">
        <f t="shared" si="720"/>
        <v>#DIV/0!</v>
      </c>
      <c r="G1085" s="438"/>
      <c r="H1085" s="438"/>
      <c r="I1085" s="480" t="e">
        <f t="shared" si="721"/>
        <v>#DIV/0!</v>
      </c>
      <c r="J1085" s="581"/>
      <c r="K1085" s="581"/>
      <c r="L1085" s="437"/>
      <c r="M1085" s="437"/>
      <c r="N1085" s="481"/>
      <c r="O1085" s="481"/>
      <c r="P1085" s="481"/>
      <c r="Q1085" s="481"/>
      <c r="R1085" s="481"/>
      <c r="S1085" s="481"/>
      <c r="T1085" s="481"/>
      <c r="U1085" s="481"/>
      <c r="V1085" s="481"/>
      <c r="W1085" s="481"/>
      <c r="X1085" s="482"/>
      <c r="Y1085" s="483"/>
      <c r="Z1085" s="483"/>
      <c r="AA1085" s="483"/>
      <c r="AB1085" s="483"/>
      <c r="AC1085" s="483"/>
      <c r="AD1085" s="483"/>
      <c r="AE1085" s="483"/>
      <c r="AF1085" s="483"/>
      <c r="AG1085" s="484"/>
      <c r="AH1085" s="436">
        <f t="shared" si="729"/>
        <v>0</v>
      </c>
      <c r="AJ1085" s="436"/>
      <c r="AK1085" s="578" t="str">
        <f t="shared" si="658"/>
        <v/>
      </c>
      <c r="AL1085" s="435" t="str">
        <f t="shared" si="659"/>
        <v/>
      </c>
      <c r="AM1085" s="463">
        <f t="shared" si="660"/>
        <v>0</v>
      </c>
      <c r="AN1085" s="463" t="str">
        <f t="shared" si="699"/>
        <v/>
      </c>
      <c r="AO1085" s="478" t="str">
        <f t="shared" si="700"/>
        <v/>
      </c>
      <c r="AP1085" s="478" t="str">
        <f t="shared" si="701"/>
        <v/>
      </c>
      <c r="AQ1085" s="478" t="str">
        <f t="shared" si="702"/>
        <v/>
      </c>
    </row>
    <row r="1086" spans="1:43" ht="41.25" customHeight="1">
      <c r="A1086" s="487" t="s">
        <v>1853</v>
      </c>
      <c r="B1086" s="446" t="s">
        <v>1429</v>
      </c>
      <c r="C1086" s="447"/>
      <c r="D1086" s="437"/>
      <c r="E1086" s="437"/>
      <c r="F1086" s="588" t="e">
        <f t="shared" si="720"/>
        <v>#DIV/0!</v>
      </c>
      <c r="G1086" s="438"/>
      <c r="H1086" s="438"/>
      <c r="I1086" s="480" t="e">
        <f t="shared" si="721"/>
        <v>#DIV/0!</v>
      </c>
      <c r="J1086" s="581"/>
      <c r="K1086" s="581"/>
      <c r="L1086" s="437"/>
      <c r="M1086" s="437"/>
      <c r="N1086" s="481"/>
      <c r="O1086" s="481"/>
      <c r="P1086" s="481"/>
      <c r="Q1086" s="481"/>
      <c r="R1086" s="481"/>
      <c r="S1086" s="481"/>
      <c r="T1086" s="481"/>
      <c r="U1086" s="481"/>
      <c r="V1086" s="481"/>
      <c r="W1086" s="481"/>
      <c r="X1086" s="482"/>
      <c r="Y1086" s="483"/>
      <c r="Z1086" s="483"/>
      <c r="AA1086" s="483"/>
      <c r="AB1086" s="483"/>
      <c r="AC1086" s="483"/>
      <c r="AD1086" s="483"/>
      <c r="AE1086" s="483"/>
      <c r="AF1086" s="483"/>
      <c r="AG1086" s="484"/>
      <c r="AH1086" s="436">
        <f t="shared" si="729"/>
        <v>0</v>
      </c>
      <c r="AJ1086" s="436"/>
      <c r="AK1086" s="578" t="str">
        <f t="shared" si="658"/>
        <v/>
      </c>
      <c r="AL1086" s="435" t="str">
        <f t="shared" si="659"/>
        <v/>
      </c>
      <c r="AM1086" s="463">
        <f t="shared" si="660"/>
        <v>0</v>
      </c>
      <c r="AN1086" s="463" t="str">
        <f t="shared" si="699"/>
        <v/>
      </c>
      <c r="AO1086" s="478" t="str">
        <f t="shared" si="700"/>
        <v/>
      </c>
      <c r="AP1086" s="478" t="str">
        <f t="shared" si="701"/>
        <v/>
      </c>
      <c r="AQ1086" s="478" t="str">
        <f t="shared" si="702"/>
        <v/>
      </c>
    </row>
    <row r="1087" spans="1:43" ht="41.25" customHeight="1">
      <c r="A1087" s="487" t="s">
        <v>1854</v>
      </c>
      <c r="B1087" s="446" t="s">
        <v>1430</v>
      </c>
      <c r="C1087" s="447"/>
      <c r="D1087" s="437"/>
      <c r="E1087" s="437"/>
      <c r="F1087" s="588" t="e">
        <f t="shared" si="720"/>
        <v>#DIV/0!</v>
      </c>
      <c r="G1087" s="438"/>
      <c r="H1087" s="438"/>
      <c r="I1087" s="480" t="e">
        <f t="shared" si="721"/>
        <v>#DIV/0!</v>
      </c>
      <c r="J1087" s="581"/>
      <c r="K1087" s="581"/>
      <c r="L1087" s="437"/>
      <c r="M1087" s="437"/>
      <c r="N1087" s="481"/>
      <c r="O1087" s="481"/>
      <c r="P1087" s="481"/>
      <c r="Q1087" s="481"/>
      <c r="R1087" s="481"/>
      <c r="S1087" s="481"/>
      <c r="T1087" s="481"/>
      <c r="U1087" s="481"/>
      <c r="V1087" s="481"/>
      <c r="W1087" s="481"/>
      <c r="X1087" s="482"/>
      <c r="Y1087" s="483"/>
      <c r="Z1087" s="483"/>
      <c r="AA1087" s="483"/>
      <c r="AB1087" s="483"/>
      <c r="AC1087" s="483"/>
      <c r="AD1087" s="483"/>
      <c r="AE1087" s="483"/>
      <c r="AF1087" s="483"/>
      <c r="AG1087" s="484"/>
      <c r="AH1087" s="436">
        <f t="shared" si="729"/>
        <v>0</v>
      </c>
      <c r="AJ1087" s="436"/>
      <c r="AK1087" s="578" t="str">
        <f t="shared" si="658"/>
        <v/>
      </c>
      <c r="AL1087" s="435" t="str">
        <f t="shared" si="659"/>
        <v/>
      </c>
      <c r="AM1087" s="463">
        <f t="shared" si="660"/>
        <v>0</v>
      </c>
      <c r="AN1087" s="463" t="str">
        <f t="shared" si="699"/>
        <v/>
      </c>
      <c r="AO1087" s="478" t="str">
        <f t="shared" si="700"/>
        <v/>
      </c>
      <c r="AP1087" s="478" t="str">
        <f t="shared" si="701"/>
        <v/>
      </c>
      <c r="AQ1087" s="478" t="str">
        <f t="shared" si="702"/>
        <v/>
      </c>
    </row>
    <row r="1088" spans="1:43" ht="41.25" customHeight="1">
      <c r="A1088" s="487" t="s">
        <v>1855</v>
      </c>
      <c r="B1088" s="446" t="s">
        <v>1431</v>
      </c>
      <c r="C1088" s="447"/>
      <c r="D1088" s="437"/>
      <c r="E1088" s="437"/>
      <c r="F1088" s="588" t="e">
        <f t="shared" si="720"/>
        <v>#DIV/0!</v>
      </c>
      <c r="G1088" s="438"/>
      <c r="H1088" s="438"/>
      <c r="I1088" s="480" t="e">
        <f t="shared" si="721"/>
        <v>#DIV/0!</v>
      </c>
      <c r="J1088" s="581"/>
      <c r="K1088" s="581"/>
      <c r="L1088" s="437"/>
      <c r="M1088" s="437"/>
      <c r="N1088" s="481"/>
      <c r="O1088" s="481"/>
      <c r="P1088" s="481"/>
      <c r="Q1088" s="481"/>
      <c r="R1088" s="481"/>
      <c r="S1088" s="481"/>
      <c r="T1088" s="481"/>
      <c r="U1088" s="481"/>
      <c r="V1088" s="481"/>
      <c r="W1088" s="481"/>
      <c r="X1088" s="482"/>
      <c r="Y1088" s="483"/>
      <c r="Z1088" s="483"/>
      <c r="AA1088" s="483"/>
      <c r="AB1088" s="483"/>
      <c r="AC1088" s="483"/>
      <c r="AD1088" s="483"/>
      <c r="AE1088" s="483"/>
      <c r="AF1088" s="483"/>
      <c r="AG1088" s="484"/>
      <c r="AH1088" s="436">
        <f t="shared" si="729"/>
        <v>0</v>
      </c>
      <c r="AJ1088" s="436"/>
      <c r="AK1088" s="578" t="str">
        <f t="shared" si="658"/>
        <v/>
      </c>
      <c r="AL1088" s="435" t="str">
        <f t="shared" si="659"/>
        <v/>
      </c>
      <c r="AM1088" s="463">
        <f t="shared" si="660"/>
        <v>0</v>
      </c>
      <c r="AN1088" s="463" t="str">
        <f t="shared" si="699"/>
        <v/>
      </c>
      <c r="AO1088" s="478" t="str">
        <f t="shared" si="700"/>
        <v/>
      </c>
      <c r="AP1088" s="478" t="str">
        <f t="shared" si="701"/>
        <v/>
      </c>
      <c r="AQ1088" s="478" t="str">
        <f t="shared" si="702"/>
        <v/>
      </c>
    </row>
    <row r="1089" spans="1:43" ht="41.25" customHeight="1">
      <c r="A1089" s="487" t="s">
        <v>1856</v>
      </c>
      <c r="B1089" s="446" t="s">
        <v>1441</v>
      </c>
      <c r="C1089" s="447"/>
      <c r="D1089" s="437"/>
      <c r="E1089" s="437"/>
      <c r="F1089" s="588" t="e">
        <f t="shared" si="720"/>
        <v>#DIV/0!</v>
      </c>
      <c r="G1089" s="438"/>
      <c r="H1089" s="438"/>
      <c r="I1089" s="480" t="e">
        <f t="shared" si="721"/>
        <v>#DIV/0!</v>
      </c>
      <c r="J1089" s="581"/>
      <c r="K1089" s="581"/>
      <c r="L1089" s="437"/>
      <c r="M1089" s="437"/>
      <c r="N1089" s="481"/>
      <c r="O1089" s="481"/>
      <c r="P1089" s="481"/>
      <c r="Q1089" s="481"/>
      <c r="R1089" s="481"/>
      <c r="S1089" s="481"/>
      <c r="T1089" s="481"/>
      <c r="U1089" s="481"/>
      <c r="V1089" s="481"/>
      <c r="W1089" s="481"/>
      <c r="X1089" s="482"/>
      <c r="Y1089" s="483"/>
      <c r="Z1089" s="483"/>
      <c r="AA1089" s="483"/>
      <c r="AB1089" s="483"/>
      <c r="AC1089" s="483"/>
      <c r="AD1089" s="483"/>
      <c r="AE1089" s="483"/>
      <c r="AF1089" s="483"/>
      <c r="AG1089" s="484"/>
      <c r="AH1089" s="436">
        <f t="shared" si="729"/>
        <v>0</v>
      </c>
      <c r="AJ1089" s="436"/>
      <c r="AK1089" s="578" t="str">
        <f t="shared" si="658"/>
        <v/>
      </c>
      <c r="AL1089" s="435" t="str">
        <f t="shared" si="659"/>
        <v/>
      </c>
      <c r="AM1089" s="463">
        <f t="shared" si="660"/>
        <v>0</v>
      </c>
      <c r="AN1089" s="463" t="str">
        <f t="shared" si="699"/>
        <v/>
      </c>
      <c r="AO1089" s="478" t="str">
        <f t="shared" si="700"/>
        <v/>
      </c>
      <c r="AP1089" s="478" t="str">
        <f t="shared" si="701"/>
        <v/>
      </c>
      <c r="AQ1089" s="478" t="str">
        <f t="shared" si="702"/>
        <v/>
      </c>
    </row>
    <row r="1090" spans="1:43" ht="41.25" customHeight="1">
      <c r="A1090" s="487" t="s">
        <v>1857</v>
      </c>
      <c r="B1090" s="446" t="s">
        <v>1440</v>
      </c>
      <c r="C1090" s="447"/>
      <c r="D1090" s="437"/>
      <c r="E1090" s="437"/>
      <c r="F1090" s="588" t="e">
        <f t="shared" si="720"/>
        <v>#DIV/0!</v>
      </c>
      <c r="G1090" s="438"/>
      <c r="H1090" s="438"/>
      <c r="I1090" s="480" t="e">
        <f t="shared" si="721"/>
        <v>#DIV/0!</v>
      </c>
      <c r="J1090" s="581"/>
      <c r="K1090" s="581"/>
      <c r="L1090" s="437"/>
      <c r="M1090" s="437"/>
      <c r="N1090" s="481"/>
      <c r="O1090" s="481"/>
      <c r="P1090" s="481"/>
      <c r="Q1090" s="481"/>
      <c r="R1090" s="481"/>
      <c r="S1090" s="481"/>
      <c r="T1090" s="481"/>
      <c r="U1090" s="481"/>
      <c r="V1090" s="481"/>
      <c r="W1090" s="481"/>
      <c r="X1090" s="482"/>
      <c r="Y1090" s="483"/>
      <c r="Z1090" s="483"/>
      <c r="AA1090" s="483"/>
      <c r="AB1090" s="483"/>
      <c r="AC1090" s="483"/>
      <c r="AD1090" s="483"/>
      <c r="AE1090" s="483"/>
      <c r="AF1090" s="483"/>
      <c r="AG1090" s="484"/>
      <c r="AH1090" s="436">
        <f t="shared" si="729"/>
        <v>0</v>
      </c>
      <c r="AJ1090" s="436"/>
      <c r="AK1090" s="578" t="str">
        <f t="shared" si="658"/>
        <v/>
      </c>
      <c r="AL1090" s="435" t="str">
        <f t="shared" si="659"/>
        <v/>
      </c>
      <c r="AM1090" s="463">
        <f t="shared" si="660"/>
        <v>0</v>
      </c>
      <c r="AN1090" s="463" t="str">
        <f t="shared" si="699"/>
        <v/>
      </c>
      <c r="AO1090" s="478" t="str">
        <f t="shared" si="700"/>
        <v/>
      </c>
      <c r="AP1090" s="478" t="str">
        <f t="shared" si="701"/>
        <v/>
      </c>
      <c r="AQ1090" s="478" t="str">
        <f t="shared" si="702"/>
        <v/>
      </c>
    </row>
    <row r="1091" spans="1:43" ht="41.25" customHeight="1">
      <c r="A1091" s="487" t="s">
        <v>1858</v>
      </c>
      <c r="B1091" s="446" t="s">
        <v>1439</v>
      </c>
      <c r="C1091" s="447"/>
      <c r="D1091" s="437"/>
      <c r="E1091" s="437"/>
      <c r="F1091" s="588" t="e">
        <f t="shared" si="720"/>
        <v>#DIV/0!</v>
      </c>
      <c r="G1091" s="438"/>
      <c r="H1091" s="438"/>
      <c r="I1091" s="480" t="e">
        <f t="shared" si="721"/>
        <v>#DIV/0!</v>
      </c>
      <c r="J1091" s="581"/>
      <c r="K1091" s="581"/>
      <c r="L1091" s="437"/>
      <c r="M1091" s="437"/>
      <c r="N1091" s="481"/>
      <c r="O1091" s="481"/>
      <c r="P1091" s="481"/>
      <c r="Q1091" s="481"/>
      <c r="R1091" s="481"/>
      <c r="S1091" s="481"/>
      <c r="T1091" s="481"/>
      <c r="U1091" s="481"/>
      <c r="V1091" s="481"/>
      <c r="W1091" s="481"/>
      <c r="X1091" s="482"/>
      <c r="Y1091" s="483"/>
      <c r="Z1091" s="483"/>
      <c r="AA1091" s="483"/>
      <c r="AB1091" s="483"/>
      <c r="AC1091" s="483"/>
      <c r="AD1091" s="483"/>
      <c r="AE1091" s="483"/>
      <c r="AF1091" s="483"/>
      <c r="AG1091" s="484"/>
      <c r="AH1091" s="436">
        <f t="shared" si="729"/>
        <v>0</v>
      </c>
      <c r="AJ1091" s="436"/>
      <c r="AK1091" s="578" t="str">
        <f t="shared" si="658"/>
        <v/>
      </c>
      <c r="AL1091" s="435" t="str">
        <f t="shared" si="659"/>
        <v/>
      </c>
      <c r="AM1091" s="463">
        <f t="shared" si="660"/>
        <v>0</v>
      </c>
      <c r="AN1091" s="463" t="str">
        <f t="shared" si="699"/>
        <v/>
      </c>
      <c r="AO1091" s="478" t="str">
        <f t="shared" si="700"/>
        <v/>
      </c>
      <c r="AP1091" s="478" t="str">
        <f t="shared" si="701"/>
        <v/>
      </c>
      <c r="AQ1091" s="478" t="str">
        <f t="shared" si="702"/>
        <v/>
      </c>
    </row>
    <row r="1092" spans="1:43" ht="41.25" customHeight="1">
      <c r="A1092" s="487" t="s">
        <v>1859</v>
      </c>
      <c r="B1092" s="446" t="s">
        <v>1438</v>
      </c>
      <c r="C1092" s="447"/>
      <c r="D1092" s="437"/>
      <c r="E1092" s="437"/>
      <c r="F1092" s="588" t="e">
        <f t="shared" si="720"/>
        <v>#DIV/0!</v>
      </c>
      <c r="G1092" s="438"/>
      <c r="H1092" s="438"/>
      <c r="I1092" s="480" t="e">
        <f t="shared" si="721"/>
        <v>#DIV/0!</v>
      </c>
      <c r="J1092" s="581"/>
      <c r="K1092" s="581"/>
      <c r="L1092" s="437"/>
      <c r="M1092" s="437"/>
      <c r="N1092" s="481"/>
      <c r="O1092" s="481"/>
      <c r="P1092" s="481"/>
      <c r="Q1092" s="481"/>
      <c r="R1092" s="481"/>
      <c r="S1092" s="481"/>
      <c r="T1092" s="481"/>
      <c r="U1092" s="481"/>
      <c r="V1092" s="481"/>
      <c r="W1092" s="481"/>
      <c r="X1092" s="482"/>
      <c r="Y1092" s="483"/>
      <c r="Z1092" s="483"/>
      <c r="AA1092" s="483"/>
      <c r="AB1092" s="483"/>
      <c r="AC1092" s="483"/>
      <c r="AD1092" s="483"/>
      <c r="AE1092" s="483"/>
      <c r="AF1092" s="483"/>
      <c r="AG1092" s="484"/>
      <c r="AH1092" s="436">
        <f t="shared" si="729"/>
        <v>0</v>
      </c>
      <c r="AJ1092" s="436"/>
      <c r="AK1092" s="578" t="str">
        <f t="shared" si="658"/>
        <v/>
      </c>
      <c r="AL1092" s="435" t="str">
        <f t="shared" si="659"/>
        <v/>
      </c>
      <c r="AM1092" s="463">
        <f t="shared" si="660"/>
        <v>0</v>
      </c>
      <c r="AN1092" s="463" t="str">
        <f t="shared" si="699"/>
        <v/>
      </c>
      <c r="AO1092" s="478" t="str">
        <f t="shared" si="700"/>
        <v/>
      </c>
      <c r="AP1092" s="478" t="str">
        <f t="shared" si="701"/>
        <v/>
      </c>
      <c r="AQ1092" s="478" t="str">
        <f t="shared" si="702"/>
        <v/>
      </c>
    </row>
    <row r="1093" spans="1:43" ht="41.25" customHeight="1">
      <c r="A1093" s="487" t="s">
        <v>1860</v>
      </c>
      <c r="B1093" s="446" t="s">
        <v>1437</v>
      </c>
      <c r="C1093" s="447"/>
      <c r="D1093" s="437"/>
      <c r="E1093" s="437"/>
      <c r="F1093" s="588" t="e">
        <f t="shared" si="720"/>
        <v>#DIV/0!</v>
      </c>
      <c r="G1093" s="438"/>
      <c r="H1093" s="438"/>
      <c r="I1093" s="480" t="e">
        <f t="shared" si="721"/>
        <v>#DIV/0!</v>
      </c>
      <c r="J1093" s="581"/>
      <c r="K1093" s="581"/>
      <c r="L1093" s="437"/>
      <c r="M1093" s="437"/>
      <c r="N1093" s="481"/>
      <c r="O1093" s="481"/>
      <c r="P1093" s="481"/>
      <c r="Q1093" s="481"/>
      <c r="R1093" s="481"/>
      <c r="S1093" s="481"/>
      <c r="T1093" s="481"/>
      <c r="U1093" s="481"/>
      <c r="V1093" s="481"/>
      <c r="W1093" s="481"/>
      <c r="X1093" s="482"/>
      <c r="Y1093" s="483"/>
      <c r="Z1093" s="483"/>
      <c r="AA1093" s="483"/>
      <c r="AB1093" s="483"/>
      <c r="AC1093" s="483"/>
      <c r="AD1093" s="483"/>
      <c r="AE1093" s="483"/>
      <c r="AF1093" s="483"/>
      <c r="AG1093" s="484"/>
      <c r="AH1093" s="436">
        <f t="shared" si="729"/>
        <v>0</v>
      </c>
      <c r="AJ1093" s="436"/>
      <c r="AK1093" s="578" t="str">
        <f t="shared" si="658"/>
        <v/>
      </c>
      <c r="AL1093" s="435" t="str">
        <f t="shared" si="659"/>
        <v/>
      </c>
      <c r="AM1093" s="463">
        <f t="shared" si="660"/>
        <v>0</v>
      </c>
      <c r="AN1093" s="463" t="str">
        <f t="shared" si="699"/>
        <v/>
      </c>
      <c r="AO1093" s="478" t="str">
        <f t="shared" si="700"/>
        <v/>
      </c>
      <c r="AP1093" s="478" t="str">
        <f t="shared" si="701"/>
        <v/>
      </c>
      <c r="AQ1093" s="478" t="str">
        <f t="shared" si="702"/>
        <v/>
      </c>
    </row>
    <row r="1094" spans="1:43" ht="41.25" customHeight="1">
      <c r="A1094" s="487" t="s">
        <v>1861</v>
      </c>
      <c r="B1094" s="446" t="s">
        <v>1436</v>
      </c>
      <c r="C1094" s="447"/>
      <c r="D1094" s="437"/>
      <c r="E1094" s="437"/>
      <c r="F1094" s="588" t="e">
        <f t="shared" si="720"/>
        <v>#DIV/0!</v>
      </c>
      <c r="G1094" s="438"/>
      <c r="H1094" s="438"/>
      <c r="I1094" s="480" t="e">
        <f t="shared" si="721"/>
        <v>#DIV/0!</v>
      </c>
      <c r="J1094" s="581"/>
      <c r="K1094" s="581"/>
      <c r="L1094" s="437"/>
      <c r="M1094" s="437"/>
      <c r="N1094" s="481"/>
      <c r="O1094" s="481"/>
      <c r="P1094" s="481"/>
      <c r="Q1094" s="481"/>
      <c r="R1094" s="481"/>
      <c r="S1094" s="481"/>
      <c r="T1094" s="481"/>
      <c r="U1094" s="481"/>
      <c r="V1094" s="481"/>
      <c r="W1094" s="481"/>
      <c r="X1094" s="482"/>
      <c r="Y1094" s="483"/>
      <c r="Z1094" s="483"/>
      <c r="AA1094" s="483"/>
      <c r="AB1094" s="483"/>
      <c r="AC1094" s="483"/>
      <c r="AD1094" s="483"/>
      <c r="AE1094" s="483"/>
      <c r="AF1094" s="483"/>
      <c r="AG1094" s="484"/>
      <c r="AH1094" s="436">
        <f t="shared" si="729"/>
        <v>0</v>
      </c>
      <c r="AJ1094" s="436"/>
      <c r="AK1094" s="578" t="str">
        <f t="shared" si="658"/>
        <v/>
      </c>
      <c r="AL1094" s="435" t="str">
        <f t="shared" si="659"/>
        <v/>
      </c>
      <c r="AM1094" s="463">
        <f t="shared" si="660"/>
        <v>0</v>
      </c>
      <c r="AN1094" s="463" t="str">
        <f t="shared" si="699"/>
        <v/>
      </c>
      <c r="AO1094" s="478" t="str">
        <f t="shared" si="700"/>
        <v/>
      </c>
      <c r="AP1094" s="478" t="str">
        <f t="shared" si="701"/>
        <v/>
      </c>
      <c r="AQ1094" s="478" t="str">
        <f t="shared" si="702"/>
        <v/>
      </c>
    </row>
    <row r="1095" spans="1:43" ht="41.25" customHeight="1">
      <c r="A1095" s="487" t="s">
        <v>1862</v>
      </c>
      <c r="B1095" s="446" t="s">
        <v>1435</v>
      </c>
      <c r="C1095" s="447"/>
      <c r="D1095" s="437"/>
      <c r="E1095" s="437"/>
      <c r="F1095" s="588" t="e">
        <f t="shared" si="720"/>
        <v>#DIV/0!</v>
      </c>
      <c r="G1095" s="438"/>
      <c r="H1095" s="438"/>
      <c r="I1095" s="480" t="e">
        <f t="shared" si="721"/>
        <v>#DIV/0!</v>
      </c>
      <c r="J1095" s="581"/>
      <c r="K1095" s="581"/>
      <c r="L1095" s="437"/>
      <c r="M1095" s="437"/>
      <c r="N1095" s="481"/>
      <c r="O1095" s="481"/>
      <c r="P1095" s="481"/>
      <c r="Q1095" s="481"/>
      <c r="R1095" s="481"/>
      <c r="S1095" s="481"/>
      <c r="T1095" s="481"/>
      <c r="U1095" s="481"/>
      <c r="V1095" s="481"/>
      <c r="W1095" s="481"/>
      <c r="X1095" s="482"/>
      <c r="Y1095" s="483"/>
      <c r="Z1095" s="483"/>
      <c r="AA1095" s="483"/>
      <c r="AB1095" s="483"/>
      <c r="AC1095" s="483"/>
      <c r="AD1095" s="483"/>
      <c r="AE1095" s="483"/>
      <c r="AF1095" s="483"/>
      <c r="AG1095" s="484"/>
      <c r="AH1095" s="436">
        <f t="shared" si="729"/>
        <v>0</v>
      </c>
      <c r="AJ1095" s="436"/>
      <c r="AK1095" s="578" t="str">
        <f t="shared" si="658"/>
        <v/>
      </c>
      <c r="AL1095" s="435" t="str">
        <f t="shared" si="659"/>
        <v/>
      </c>
      <c r="AM1095" s="463">
        <f t="shared" si="660"/>
        <v>0</v>
      </c>
      <c r="AN1095" s="463" t="str">
        <f t="shared" si="699"/>
        <v/>
      </c>
      <c r="AO1095" s="478" t="str">
        <f t="shared" si="700"/>
        <v/>
      </c>
      <c r="AP1095" s="478" t="str">
        <f t="shared" si="701"/>
        <v/>
      </c>
      <c r="AQ1095" s="478" t="str">
        <f t="shared" si="702"/>
        <v/>
      </c>
    </row>
    <row r="1096" spans="1:43" ht="41.25" customHeight="1">
      <c r="A1096" s="487" t="s">
        <v>1863</v>
      </c>
      <c r="B1096" s="446" t="s">
        <v>1434</v>
      </c>
      <c r="C1096" s="447"/>
      <c r="D1096" s="437"/>
      <c r="E1096" s="437"/>
      <c r="F1096" s="588" t="e">
        <f t="shared" si="720"/>
        <v>#DIV/0!</v>
      </c>
      <c r="G1096" s="438"/>
      <c r="H1096" s="438"/>
      <c r="I1096" s="480" t="e">
        <f t="shared" si="721"/>
        <v>#DIV/0!</v>
      </c>
      <c r="J1096" s="581"/>
      <c r="K1096" s="581"/>
      <c r="L1096" s="437"/>
      <c r="M1096" s="437"/>
      <c r="N1096" s="481"/>
      <c r="O1096" s="481"/>
      <c r="P1096" s="481"/>
      <c r="Q1096" s="481"/>
      <c r="R1096" s="481"/>
      <c r="S1096" s="481"/>
      <c r="T1096" s="481"/>
      <c r="U1096" s="481"/>
      <c r="V1096" s="481"/>
      <c r="W1096" s="481"/>
      <c r="X1096" s="482"/>
      <c r="Y1096" s="483"/>
      <c r="Z1096" s="483"/>
      <c r="AA1096" s="483"/>
      <c r="AB1096" s="483"/>
      <c r="AC1096" s="483"/>
      <c r="AD1096" s="483"/>
      <c r="AE1096" s="483"/>
      <c r="AF1096" s="483"/>
      <c r="AG1096" s="484"/>
      <c r="AH1096" s="436">
        <f t="shared" si="729"/>
        <v>0</v>
      </c>
      <c r="AJ1096" s="436"/>
      <c r="AK1096" s="578" t="str">
        <f t="shared" si="658"/>
        <v/>
      </c>
      <c r="AL1096" s="435" t="str">
        <f t="shared" si="659"/>
        <v/>
      </c>
      <c r="AM1096" s="463">
        <f t="shared" si="660"/>
        <v>0</v>
      </c>
      <c r="AN1096" s="463" t="str">
        <f t="shared" si="699"/>
        <v/>
      </c>
      <c r="AO1096" s="478" t="str">
        <f t="shared" si="700"/>
        <v/>
      </c>
      <c r="AP1096" s="478" t="str">
        <f t="shared" si="701"/>
        <v/>
      </c>
      <c r="AQ1096" s="478" t="str">
        <f t="shared" si="702"/>
        <v/>
      </c>
    </row>
    <row r="1097" spans="1:43" ht="41.25" customHeight="1">
      <c r="A1097" s="487" t="s">
        <v>1864</v>
      </c>
      <c r="B1097" s="446" t="s">
        <v>1433</v>
      </c>
      <c r="C1097" s="447"/>
      <c r="D1097" s="437"/>
      <c r="E1097" s="437"/>
      <c r="F1097" s="588" t="e">
        <f t="shared" si="720"/>
        <v>#DIV/0!</v>
      </c>
      <c r="G1097" s="438"/>
      <c r="H1097" s="438"/>
      <c r="I1097" s="480" t="e">
        <f t="shared" si="721"/>
        <v>#DIV/0!</v>
      </c>
      <c r="J1097" s="581"/>
      <c r="K1097" s="581"/>
      <c r="L1097" s="437"/>
      <c r="M1097" s="437"/>
      <c r="N1097" s="481"/>
      <c r="O1097" s="481"/>
      <c r="P1097" s="481"/>
      <c r="Q1097" s="481"/>
      <c r="R1097" s="481"/>
      <c r="S1097" s="481"/>
      <c r="T1097" s="481"/>
      <c r="U1097" s="481"/>
      <c r="V1097" s="481"/>
      <c r="W1097" s="481"/>
      <c r="X1097" s="482"/>
      <c r="Y1097" s="483"/>
      <c r="Z1097" s="483"/>
      <c r="AA1097" s="483"/>
      <c r="AB1097" s="483"/>
      <c r="AC1097" s="483"/>
      <c r="AD1097" s="483"/>
      <c r="AE1097" s="483"/>
      <c r="AF1097" s="483"/>
      <c r="AG1097" s="484"/>
      <c r="AH1097" s="436">
        <f t="shared" si="729"/>
        <v>0</v>
      </c>
      <c r="AJ1097" s="436"/>
      <c r="AK1097" s="578" t="str">
        <f t="shared" si="658"/>
        <v/>
      </c>
      <c r="AL1097" s="435" t="str">
        <f t="shared" si="659"/>
        <v/>
      </c>
      <c r="AM1097" s="463">
        <f t="shared" si="660"/>
        <v>0</v>
      </c>
      <c r="AN1097" s="463" t="str">
        <f t="shared" si="699"/>
        <v/>
      </c>
      <c r="AO1097" s="478" t="str">
        <f t="shared" si="700"/>
        <v/>
      </c>
      <c r="AP1097" s="478" t="str">
        <f t="shared" si="701"/>
        <v/>
      </c>
      <c r="AQ1097" s="478" t="str">
        <f t="shared" si="702"/>
        <v/>
      </c>
    </row>
    <row r="1098" spans="1:43" ht="41.25" customHeight="1">
      <c r="A1098" s="487" t="s">
        <v>1865</v>
      </c>
      <c r="B1098" s="446" t="s">
        <v>1432</v>
      </c>
      <c r="C1098" s="447"/>
      <c r="D1098" s="437"/>
      <c r="E1098" s="437"/>
      <c r="F1098" s="588" t="e">
        <f t="shared" si="720"/>
        <v>#DIV/0!</v>
      </c>
      <c r="G1098" s="438"/>
      <c r="H1098" s="438"/>
      <c r="I1098" s="480" t="e">
        <f t="shared" si="721"/>
        <v>#DIV/0!</v>
      </c>
      <c r="J1098" s="581"/>
      <c r="K1098" s="581"/>
      <c r="L1098" s="437"/>
      <c r="M1098" s="437"/>
      <c r="N1098" s="481"/>
      <c r="O1098" s="481"/>
      <c r="P1098" s="481"/>
      <c r="Q1098" s="481"/>
      <c r="R1098" s="481"/>
      <c r="S1098" s="481"/>
      <c r="T1098" s="481"/>
      <c r="U1098" s="481"/>
      <c r="V1098" s="481"/>
      <c r="W1098" s="481"/>
      <c r="X1098" s="482"/>
      <c r="Y1098" s="483"/>
      <c r="Z1098" s="483"/>
      <c r="AA1098" s="483"/>
      <c r="AB1098" s="483"/>
      <c r="AC1098" s="483"/>
      <c r="AD1098" s="483"/>
      <c r="AE1098" s="483"/>
      <c r="AF1098" s="483"/>
      <c r="AG1098" s="484"/>
      <c r="AH1098" s="436">
        <f t="shared" si="729"/>
        <v>0</v>
      </c>
      <c r="AJ1098" s="436"/>
      <c r="AK1098" s="578" t="str">
        <f t="shared" si="658"/>
        <v/>
      </c>
      <c r="AL1098" s="435" t="str">
        <f t="shared" si="659"/>
        <v/>
      </c>
      <c r="AM1098" s="463">
        <f t="shared" si="660"/>
        <v>0</v>
      </c>
      <c r="AN1098" s="463" t="str">
        <f t="shared" si="699"/>
        <v/>
      </c>
      <c r="AO1098" s="478" t="str">
        <f t="shared" si="700"/>
        <v/>
      </c>
      <c r="AP1098" s="478" t="str">
        <f t="shared" si="701"/>
        <v/>
      </c>
      <c r="AQ1098" s="478" t="str">
        <f t="shared" si="702"/>
        <v/>
      </c>
    </row>
    <row r="1099" spans="1:43" ht="41.25" customHeight="1">
      <c r="A1099" s="487" t="s">
        <v>1866</v>
      </c>
      <c r="B1099" s="500" t="s">
        <v>1624</v>
      </c>
      <c r="C1099" s="503"/>
      <c r="D1099" s="437"/>
      <c r="E1099" s="437"/>
      <c r="F1099" s="588" t="e">
        <f t="shared" si="720"/>
        <v>#DIV/0!</v>
      </c>
      <c r="G1099" s="438"/>
      <c r="H1099" s="438"/>
      <c r="I1099" s="480" t="e">
        <f t="shared" si="721"/>
        <v>#DIV/0!</v>
      </c>
      <c r="J1099" s="581"/>
      <c r="K1099" s="581"/>
      <c r="L1099" s="437"/>
      <c r="M1099" s="437"/>
      <c r="N1099" s="481"/>
      <c r="O1099" s="481"/>
      <c r="P1099" s="481"/>
      <c r="Q1099" s="481"/>
      <c r="R1099" s="481"/>
      <c r="S1099" s="481"/>
      <c r="T1099" s="481"/>
      <c r="U1099" s="481"/>
      <c r="V1099" s="481"/>
      <c r="W1099" s="481"/>
      <c r="X1099" s="482"/>
      <c r="Y1099" s="483"/>
      <c r="Z1099" s="483"/>
      <c r="AA1099" s="483"/>
      <c r="AB1099" s="483"/>
      <c r="AC1099" s="483"/>
      <c r="AD1099" s="483"/>
      <c r="AE1099" s="483"/>
      <c r="AF1099" s="483"/>
      <c r="AG1099" s="484"/>
      <c r="AH1099" s="436">
        <f t="shared" si="729"/>
        <v>0</v>
      </c>
      <c r="AJ1099" s="436"/>
      <c r="AK1099" s="578" t="str">
        <f t="shared" si="658"/>
        <v/>
      </c>
      <c r="AL1099" s="435" t="str">
        <f t="shared" si="659"/>
        <v/>
      </c>
      <c r="AM1099" s="463">
        <f t="shared" si="660"/>
        <v>0</v>
      </c>
      <c r="AN1099" s="463" t="str">
        <f t="shared" si="699"/>
        <v/>
      </c>
      <c r="AO1099" s="478" t="str">
        <f t="shared" si="700"/>
        <v/>
      </c>
      <c r="AP1099" s="478" t="str">
        <f t="shared" si="701"/>
        <v/>
      </c>
      <c r="AQ1099" s="478" t="str">
        <f t="shared" si="702"/>
        <v/>
      </c>
    </row>
    <row r="1100" spans="1:43" ht="41.25" customHeight="1">
      <c r="A1100" s="487" t="s">
        <v>1867</v>
      </c>
      <c r="B1100" s="500" t="s">
        <v>1625</v>
      </c>
      <c r="C1100" s="503"/>
      <c r="D1100" s="437"/>
      <c r="E1100" s="437"/>
      <c r="F1100" s="588" t="e">
        <f t="shared" si="720"/>
        <v>#DIV/0!</v>
      </c>
      <c r="G1100" s="438"/>
      <c r="H1100" s="438"/>
      <c r="I1100" s="480" t="e">
        <f t="shared" si="721"/>
        <v>#DIV/0!</v>
      </c>
      <c r="J1100" s="581"/>
      <c r="K1100" s="581"/>
      <c r="L1100" s="437"/>
      <c r="M1100" s="437"/>
      <c r="N1100" s="481"/>
      <c r="O1100" s="481"/>
      <c r="P1100" s="481"/>
      <c r="Q1100" s="481"/>
      <c r="R1100" s="481"/>
      <c r="S1100" s="481"/>
      <c r="T1100" s="481"/>
      <c r="U1100" s="481"/>
      <c r="V1100" s="481"/>
      <c r="W1100" s="481"/>
      <c r="X1100" s="482"/>
      <c r="Y1100" s="483"/>
      <c r="Z1100" s="483"/>
      <c r="AA1100" s="483"/>
      <c r="AB1100" s="483"/>
      <c r="AC1100" s="483"/>
      <c r="AD1100" s="483"/>
      <c r="AE1100" s="483"/>
      <c r="AF1100" s="483"/>
      <c r="AG1100" s="484"/>
      <c r="AH1100" s="436">
        <f t="shared" si="729"/>
        <v>0</v>
      </c>
      <c r="AJ1100" s="436"/>
      <c r="AK1100" s="578" t="str">
        <f t="shared" ref="AK1100:AK1164" si="730">IF(OR(AO1100="The proposed budget is more that 30% increase over FY 12-13 budget. Consider revising or provide explanation",AP1100="Please check, there is a proposed budget but FY 12-13 expenditure is  &lt;30%", AP1100="Please check, there is a proposed budget but FY 12-13 expenditure is  &lt;50%", AP1100="Please check, there is a proposed budget but FY 12-13 expenditure is  &lt;60%",AQ1100="New activity? If not kindly provide the details of the progress (physical and financial) for FY 2012-13"),1,"")</f>
        <v/>
      </c>
      <c r="AL1100" s="435" t="str">
        <f t="shared" ref="AL1100:AL1164" si="731">IF(AND(G1100&gt;=0.00000000001,H1100&gt;=0.0000000000001),H1100/G1100*100,"")</f>
        <v/>
      </c>
      <c r="AM1100" s="463">
        <f t="shared" ref="AM1100:AM1164" si="732">AH1100-G1100</f>
        <v>0</v>
      </c>
      <c r="AN1100" s="463" t="str">
        <f t="shared" si="699"/>
        <v/>
      </c>
      <c r="AO1100" s="478" t="str">
        <f t="shared" si="700"/>
        <v/>
      </c>
      <c r="AP1100" s="478" t="str">
        <f t="shared" si="701"/>
        <v/>
      </c>
      <c r="AQ1100" s="478" t="str">
        <f t="shared" si="702"/>
        <v/>
      </c>
    </row>
    <row r="1101" spans="1:43" ht="41.25" customHeight="1">
      <c r="A1101" s="487" t="s">
        <v>1868</v>
      </c>
      <c r="B1101" s="500" t="s">
        <v>1626</v>
      </c>
      <c r="C1101" s="503"/>
      <c r="D1101" s="437"/>
      <c r="E1101" s="437"/>
      <c r="F1101" s="588" t="e">
        <f t="shared" si="720"/>
        <v>#DIV/0!</v>
      </c>
      <c r="G1101" s="438"/>
      <c r="H1101" s="438"/>
      <c r="I1101" s="480" t="e">
        <f t="shared" si="721"/>
        <v>#DIV/0!</v>
      </c>
      <c r="J1101" s="581"/>
      <c r="K1101" s="581"/>
      <c r="L1101" s="437"/>
      <c r="M1101" s="437"/>
      <c r="N1101" s="481"/>
      <c r="O1101" s="481"/>
      <c r="P1101" s="481"/>
      <c r="Q1101" s="481"/>
      <c r="R1101" s="481"/>
      <c r="S1101" s="481"/>
      <c r="T1101" s="481"/>
      <c r="U1101" s="481"/>
      <c r="V1101" s="481"/>
      <c r="W1101" s="481"/>
      <c r="X1101" s="482"/>
      <c r="Y1101" s="483"/>
      <c r="Z1101" s="483"/>
      <c r="AA1101" s="483"/>
      <c r="AB1101" s="483"/>
      <c r="AC1101" s="483"/>
      <c r="AD1101" s="483"/>
      <c r="AE1101" s="483"/>
      <c r="AF1101" s="483"/>
      <c r="AG1101" s="484"/>
      <c r="AH1101" s="436">
        <f t="shared" si="729"/>
        <v>0</v>
      </c>
      <c r="AJ1101" s="436"/>
      <c r="AK1101" s="578" t="str">
        <f t="shared" si="730"/>
        <v/>
      </c>
      <c r="AL1101" s="435" t="str">
        <f t="shared" si="731"/>
        <v/>
      </c>
      <c r="AM1101" s="463">
        <f t="shared" si="732"/>
        <v>0</v>
      </c>
      <c r="AN1101" s="463" t="str">
        <f t="shared" si="699"/>
        <v/>
      </c>
      <c r="AO1101" s="478" t="str">
        <f t="shared" si="700"/>
        <v/>
      </c>
      <c r="AP1101" s="478" t="str">
        <f t="shared" si="701"/>
        <v/>
      </c>
      <c r="AQ1101" s="478" t="str">
        <f t="shared" si="702"/>
        <v/>
      </c>
    </row>
    <row r="1102" spans="1:43" ht="41.25" customHeight="1">
      <c r="A1102" s="487" t="s">
        <v>1869</v>
      </c>
      <c r="B1102" s="446" t="s">
        <v>759</v>
      </c>
      <c r="C1102" s="447"/>
      <c r="D1102" s="437"/>
      <c r="E1102" s="437"/>
      <c r="F1102" s="588" t="e">
        <f t="shared" si="720"/>
        <v>#DIV/0!</v>
      </c>
      <c r="G1102" s="438"/>
      <c r="H1102" s="438"/>
      <c r="I1102" s="480" t="e">
        <f t="shared" si="721"/>
        <v>#DIV/0!</v>
      </c>
      <c r="J1102" s="581"/>
      <c r="K1102" s="581"/>
      <c r="L1102" s="437"/>
      <c r="M1102" s="437"/>
      <c r="N1102" s="481"/>
      <c r="O1102" s="481"/>
      <c r="P1102" s="481"/>
      <c r="Q1102" s="481"/>
      <c r="R1102" s="481"/>
      <c r="S1102" s="481"/>
      <c r="T1102" s="481"/>
      <c r="U1102" s="481"/>
      <c r="V1102" s="481"/>
      <c r="W1102" s="481"/>
      <c r="X1102" s="482"/>
      <c r="Y1102" s="483"/>
      <c r="Z1102" s="483"/>
      <c r="AA1102" s="483"/>
      <c r="AB1102" s="483"/>
      <c r="AC1102" s="483"/>
      <c r="AD1102" s="483"/>
      <c r="AE1102" s="483"/>
      <c r="AF1102" s="483"/>
      <c r="AG1102" s="484"/>
      <c r="AH1102" s="436">
        <f t="shared" si="729"/>
        <v>0</v>
      </c>
      <c r="AJ1102" s="436"/>
      <c r="AK1102" s="578" t="str">
        <f t="shared" si="730"/>
        <v/>
      </c>
      <c r="AL1102" s="435" t="str">
        <f t="shared" si="731"/>
        <v/>
      </c>
      <c r="AM1102" s="463">
        <f t="shared" si="732"/>
        <v>0</v>
      </c>
      <c r="AN1102" s="463" t="str">
        <f t="shared" si="699"/>
        <v/>
      </c>
      <c r="AO1102" s="478" t="str">
        <f t="shared" si="700"/>
        <v/>
      </c>
      <c r="AP1102" s="478" t="str">
        <f t="shared" si="701"/>
        <v/>
      </c>
      <c r="AQ1102" s="478" t="str">
        <f t="shared" si="702"/>
        <v/>
      </c>
    </row>
    <row r="1103" spans="1:43" ht="41.25" customHeight="1">
      <c r="A1103" s="530" t="s">
        <v>936</v>
      </c>
      <c r="B1103" s="531" t="s">
        <v>937</v>
      </c>
      <c r="C1103" s="448"/>
      <c r="D1103" s="587">
        <f>SUM(D1104:D1106)</f>
        <v>0</v>
      </c>
      <c r="E1103" s="587">
        <f>SUM(E1104:E1106)</f>
        <v>0</v>
      </c>
      <c r="F1103" s="588" t="e">
        <f t="shared" si="720"/>
        <v>#DIV/0!</v>
      </c>
      <c r="G1103" s="589">
        <f t="shared" ref="G1103:H1103" si="733">SUM(G1104:G1106)</f>
        <v>0</v>
      </c>
      <c r="H1103" s="589">
        <f t="shared" si="733"/>
        <v>0</v>
      </c>
      <c r="I1103" s="480" t="e">
        <f t="shared" si="721"/>
        <v>#DIV/0!</v>
      </c>
      <c r="J1103" s="774"/>
      <c r="K1103" s="774"/>
      <c r="L1103" s="479">
        <f t="shared" ref="L1103:M1103" si="734">SUM(L1104:L1106)</f>
        <v>0</v>
      </c>
      <c r="M1103" s="479">
        <f t="shared" si="734"/>
        <v>0</v>
      </c>
      <c r="N1103" s="481"/>
      <c r="O1103" s="481"/>
      <c r="P1103" s="481"/>
      <c r="Q1103" s="481"/>
      <c r="R1103" s="481"/>
      <c r="S1103" s="481"/>
      <c r="T1103" s="481"/>
      <c r="U1103" s="481"/>
      <c r="V1103" s="481"/>
      <c r="W1103" s="481"/>
      <c r="X1103" s="482"/>
      <c r="Y1103" s="483"/>
      <c r="Z1103" s="483"/>
      <c r="AA1103" s="483"/>
      <c r="AB1103" s="483"/>
      <c r="AC1103" s="483"/>
      <c r="AD1103" s="483"/>
      <c r="AE1103" s="483"/>
      <c r="AF1103" s="483"/>
      <c r="AG1103" s="484"/>
      <c r="AH1103" s="519">
        <f>SUM(AH1104:AH1106)</f>
        <v>0</v>
      </c>
      <c r="AJ1103" s="436"/>
      <c r="AK1103" s="578" t="str">
        <f t="shared" si="730"/>
        <v/>
      </c>
      <c r="AL1103" s="435" t="str">
        <f t="shared" si="731"/>
        <v/>
      </c>
      <c r="AM1103" s="463">
        <f t="shared" si="732"/>
        <v>0</v>
      </c>
      <c r="AN1103" s="463" t="str">
        <f t="shared" ref="AN1103:AN1167" si="735">IF(AND(G1103&gt;=0.00000000001,AH1103&gt;=0.0000000000001),((AH1103-G1103)/G1103)*100,"")</f>
        <v/>
      </c>
      <c r="AO1103" s="478" t="str">
        <f t="shared" ref="AO1103:AO1167" si="736">IF(AND(G1103&gt;=0.000000001,AN1103&gt;=30.000000000001),"The proposed budget is more that 30% increase over FY 12-13 budget. Consider revising or provide explanation","")</f>
        <v/>
      </c>
      <c r="AP1103" s="478" t="str">
        <f t="shared" ref="AP1103:AP1167" si="737">IF(AND(AL1103&lt;30,AM1103&gt;=0.000001),"Please check, there is a proposed budget but FY 12-13 expenditure is  &lt;30%","")&amp;IF(AND(AL1103&gt;30,AL1103&lt;50,AM1103&gt;=0.000001),"Please check, there is a proposed budget but FY 12-13 expenditure is  &lt;50%","")&amp;IF(AND(AL1103&gt;50,AL1103&lt;60,AM1103&gt;=0.000001),"Please check, there is a proposed budget but FY 12-13 expenditure is  &lt;60%","")</f>
        <v/>
      </c>
      <c r="AQ1103" s="478" t="str">
        <f t="shared" ref="AQ1103:AQ1167" si="738">IF(AND(G1103=0,AH1103&gt;=0.0000001), "New activity? If not kindly provide the details of the progress (physical and financial) for FY 2012-13", "")</f>
        <v/>
      </c>
    </row>
    <row r="1104" spans="1:43" ht="41.25" customHeight="1">
      <c r="A1104" s="487" t="s">
        <v>1821</v>
      </c>
      <c r="B1104" s="446" t="s">
        <v>1447</v>
      </c>
      <c r="C1104" s="447"/>
      <c r="D1104" s="437"/>
      <c r="E1104" s="437"/>
      <c r="F1104" s="588" t="e">
        <f t="shared" si="720"/>
        <v>#DIV/0!</v>
      </c>
      <c r="G1104" s="438"/>
      <c r="H1104" s="438"/>
      <c r="I1104" s="480" t="e">
        <f t="shared" si="721"/>
        <v>#DIV/0!</v>
      </c>
      <c r="J1104" s="581"/>
      <c r="K1104" s="581"/>
      <c r="L1104" s="437"/>
      <c r="M1104" s="437"/>
      <c r="N1104" s="481"/>
      <c r="O1104" s="481"/>
      <c r="P1104" s="481"/>
      <c r="Q1104" s="481"/>
      <c r="R1104" s="481"/>
      <c r="S1104" s="481"/>
      <c r="T1104" s="481"/>
      <c r="U1104" s="481"/>
      <c r="V1104" s="481"/>
      <c r="W1104" s="481"/>
      <c r="X1104" s="482"/>
      <c r="Y1104" s="483"/>
      <c r="Z1104" s="483"/>
      <c r="AA1104" s="483"/>
      <c r="AB1104" s="483"/>
      <c r="AC1104" s="483"/>
      <c r="AD1104" s="483"/>
      <c r="AE1104" s="483"/>
      <c r="AF1104" s="483"/>
      <c r="AG1104" s="484"/>
      <c r="AH1104" s="436">
        <f t="shared" ref="AH1104:AH1106" si="739">(L1104*M1104)/100000</f>
        <v>0</v>
      </c>
      <c r="AJ1104" s="436"/>
      <c r="AK1104" s="578" t="str">
        <f t="shared" si="730"/>
        <v/>
      </c>
      <c r="AL1104" s="435" t="str">
        <f t="shared" si="731"/>
        <v/>
      </c>
      <c r="AM1104" s="463">
        <f t="shared" si="732"/>
        <v>0</v>
      </c>
      <c r="AN1104" s="463" t="str">
        <f t="shared" si="735"/>
        <v/>
      </c>
      <c r="AO1104" s="478" t="str">
        <f t="shared" si="736"/>
        <v/>
      </c>
      <c r="AP1104" s="478" t="str">
        <f t="shared" si="737"/>
        <v/>
      </c>
      <c r="AQ1104" s="478" t="str">
        <f t="shared" si="738"/>
        <v/>
      </c>
    </row>
    <row r="1105" spans="1:43" ht="41.25" customHeight="1">
      <c r="A1105" s="487" t="s">
        <v>1822</v>
      </c>
      <c r="B1105" s="446" t="s">
        <v>1448</v>
      </c>
      <c r="C1105" s="447"/>
      <c r="D1105" s="437"/>
      <c r="E1105" s="437"/>
      <c r="F1105" s="588" t="e">
        <f t="shared" si="720"/>
        <v>#DIV/0!</v>
      </c>
      <c r="G1105" s="438"/>
      <c r="H1105" s="438"/>
      <c r="I1105" s="480" t="e">
        <f t="shared" si="721"/>
        <v>#DIV/0!</v>
      </c>
      <c r="J1105" s="581"/>
      <c r="K1105" s="581"/>
      <c r="L1105" s="437"/>
      <c r="M1105" s="437"/>
      <c r="N1105" s="481"/>
      <c r="O1105" s="481"/>
      <c r="P1105" s="481"/>
      <c r="Q1105" s="481"/>
      <c r="R1105" s="481"/>
      <c r="S1105" s="481"/>
      <c r="T1105" s="481"/>
      <c r="U1105" s="481"/>
      <c r="V1105" s="481"/>
      <c r="W1105" s="481"/>
      <c r="X1105" s="482"/>
      <c r="Y1105" s="483"/>
      <c r="Z1105" s="483"/>
      <c r="AA1105" s="483"/>
      <c r="AB1105" s="483"/>
      <c r="AC1105" s="483"/>
      <c r="AD1105" s="483"/>
      <c r="AE1105" s="483"/>
      <c r="AF1105" s="483"/>
      <c r="AG1105" s="484"/>
      <c r="AH1105" s="436">
        <f t="shared" si="739"/>
        <v>0</v>
      </c>
      <c r="AJ1105" s="436"/>
      <c r="AK1105" s="578" t="str">
        <f t="shared" si="730"/>
        <v/>
      </c>
      <c r="AL1105" s="435" t="str">
        <f t="shared" si="731"/>
        <v/>
      </c>
      <c r="AM1105" s="463">
        <f t="shared" si="732"/>
        <v>0</v>
      </c>
      <c r="AN1105" s="463" t="str">
        <f t="shared" si="735"/>
        <v/>
      </c>
      <c r="AO1105" s="478" t="str">
        <f t="shared" si="736"/>
        <v/>
      </c>
      <c r="AP1105" s="478" t="str">
        <f t="shared" si="737"/>
        <v/>
      </c>
      <c r="AQ1105" s="478" t="str">
        <f t="shared" si="738"/>
        <v/>
      </c>
    </row>
    <row r="1106" spans="1:43" ht="41.25" customHeight="1">
      <c r="A1106" s="487" t="s">
        <v>1823</v>
      </c>
      <c r="B1106" s="446" t="s">
        <v>2173</v>
      </c>
      <c r="C1106" s="447"/>
      <c r="D1106" s="437"/>
      <c r="E1106" s="437"/>
      <c r="F1106" s="588" t="e">
        <f t="shared" si="720"/>
        <v>#DIV/0!</v>
      </c>
      <c r="G1106" s="438"/>
      <c r="H1106" s="438"/>
      <c r="I1106" s="480" t="e">
        <f t="shared" si="721"/>
        <v>#DIV/0!</v>
      </c>
      <c r="J1106" s="581"/>
      <c r="K1106" s="581"/>
      <c r="L1106" s="437"/>
      <c r="M1106" s="437"/>
      <c r="N1106" s="481"/>
      <c r="O1106" s="481"/>
      <c r="P1106" s="481"/>
      <c r="Q1106" s="481"/>
      <c r="R1106" s="481"/>
      <c r="S1106" s="481"/>
      <c r="T1106" s="481"/>
      <c r="U1106" s="481"/>
      <c r="V1106" s="481"/>
      <c r="W1106" s="481"/>
      <c r="X1106" s="482"/>
      <c r="Y1106" s="483"/>
      <c r="Z1106" s="483"/>
      <c r="AA1106" s="483"/>
      <c r="AB1106" s="483"/>
      <c r="AC1106" s="483"/>
      <c r="AD1106" s="483"/>
      <c r="AE1106" s="483"/>
      <c r="AF1106" s="483"/>
      <c r="AG1106" s="484"/>
      <c r="AH1106" s="436">
        <f t="shared" si="739"/>
        <v>0</v>
      </c>
      <c r="AJ1106" s="436"/>
      <c r="AK1106" s="578" t="str">
        <f t="shared" si="730"/>
        <v/>
      </c>
      <c r="AL1106" s="435" t="str">
        <f t="shared" si="731"/>
        <v/>
      </c>
      <c r="AM1106" s="463">
        <f t="shared" si="732"/>
        <v>0</v>
      </c>
      <c r="AN1106" s="463" t="str">
        <f t="shared" si="735"/>
        <v/>
      </c>
      <c r="AO1106" s="478" t="str">
        <f t="shared" si="736"/>
        <v/>
      </c>
      <c r="AP1106" s="478" t="str">
        <f t="shared" si="737"/>
        <v/>
      </c>
      <c r="AQ1106" s="478" t="str">
        <f t="shared" si="738"/>
        <v/>
      </c>
    </row>
    <row r="1107" spans="1:43" ht="41.25" customHeight="1">
      <c r="A1107" s="530" t="s">
        <v>938</v>
      </c>
      <c r="B1107" s="531" t="s">
        <v>939</v>
      </c>
      <c r="C1107" s="448"/>
      <c r="D1107" s="587">
        <f>SUM(D1108:D1113)</f>
        <v>0</v>
      </c>
      <c r="E1107" s="587">
        <f>SUM(E1108:E1113)</f>
        <v>0</v>
      </c>
      <c r="F1107" s="588" t="e">
        <f t="shared" si="720"/>
        <v>#DIV/0!</v>
      </c>
      <c r="G1107" s="589">
        <f t="shared" ref="G1107:H1107" si="740">SUM(G1108:G1113)</f>
        <v>0</v>
      </c>
      <c r="H1107" s="589">
        <f t="shared" si="740"/>
        <v>0</v>
      </c>
      <c r="I1107" s="480" t="e">
        <f t="shared" si="721"/>
        <v>#DIV/0!</v>
      </c>
      <c r="J1107" s="774"/>
      <c r="K1107" s="774"/>
      <c r="L1107" s="479">
        <f t="shared" ref="L1107:M1107" si="741">SUM(L1108:L1113)</f>
        <v>0</v>
      </c>
      <c r="M1107" s="479">
        <f t="shared" si="741"/>
        <v>0</v>
      </c>
      <c r="N1107" s="481"/>
      <c r="O1107" s="481"/>
      <c r="P1107" s="481"/>
      <c r="Q1107" s="481"/>
      <c r="R1107" s="481"/>
      <c r="S1107" s="481"/>
      <c r="T1107" s="481"/>
      <c r="U1107" s="481"/>
      <c r="V1107" s="481"/>
      <c r="W1107" s="481"/>
      <c r="X1107" s="482"/>
      <c r="Y1107" s="483"/>
      <c r="Z1107" s="483"/>
      <c r="AA1107" s="483"/>
      <c r="AB1107" s="483"/>
      <c r="AC1107" s="483"/>
      <c r="AD1107" s="483"/>
      <c r="AE1107" s="483"/>
      <c r="AF1107" s="483"/>
      <c r="AG1107" s="484"/>
      <c r="AH1107" s="519">
        <f>SUM(AH1108:AH1113)</f>
        <v>0</v>
      </c>
      <c r="AJ1107" s="436"/>
      <c r="AK1107" s="578" t="str">
        <f t="shared" si="730"/>
        <v/>
      </c>
      <c r="AL1107" s="435" t="str">
        <f t="shared" si="731"/>
        <v/>
      </c>
      <c r="AM1107" s="463">
        <f t="shared" si="732"/>
        <v>0</v>
      </c>
      <c r="AN1107" s="463" t="str">
        <f t="shared" si="735"/>
        <v/>
      </c>
      <c r="AO1107" s="478" t="str">
        <f t="shared" si="736"/>
        <v/>
      </c>
      <c r="AP1107" s="478" t="str">
        <f t="shared" si="737"/>
        <v/>
      </c>
      <c r="AQ1107" s="478" t="str">
        <f t="shared" si="738"/>
        <v/>
      </c>
    </row>
    <row r="1108" spans="1:43" ht="66" customHeight="1">
      <c r="A1108" s="487" t="s">
        <v>1824</v>
      </c>
      <c r="B1108" s="446" t="s">
        <v>1449</v>
      </c>
      <c r="C1108" s="447"/>
      <c r="D1108" s="437"/>
      <c r="E1108" s="437"/>
      <c r="F1108" s="588" t="e">
        <f t="shared" si="720"/>
        <v>#DIV/0!</v>
      </c>
      <c r="G1108" s="438"/>
      <c r="H1108" s="438"/>
      <c r="I1108" s="480" t="e">
        <f t="shared" si="721"/>
        <v>#DIV/0!</v>
      </c>
      <c r="J1108" s="581"/>
      <c r="K1108" s="581"/>
      <c r="L1108" s="437"/>
      <c r="M1108" s="437"/>
      <c r="N1108" s="481"/>
      <c r="O1108" s="481"/>
      <c r="P1108" s="481"/>
      <c r="Q1108" s="481"/>
      <c r="R1108" s="481"/>
      <c r="S1108" s="481"/>
      <c r="T1108" s="481"/>
      <c r="U1108" s="481"/>
      <c r="V1108" s="481"/>
      <c r="W1108" s="481"/>
      <c r="X1108" s="482"/>
      <c r="Y1108" s="483"/>
      <c r="Z1108" s="483"/>
      <c r="AA1108" s="483"/>
      <c r="AB1108" s="483"/>
      <c r="AC1108" s="483"/>
      <c r="AD1108" s="483"/>
      <c r="AE1108" s="483"/>
      <c r="AF1108" s="483"/>
      <c r="AG1108" s="484"/>
      <c r="AH1108" s="436">
        <f t="shared" ref="AH1108:AH1116" si="742">(L1108*M1108)/100000</f>
        <v>0</v>
      </c>
      <c r="AJ1108" s="436"/>
      <c r="AK1108" s="578" t="str">
        <f t="shared" si="730"/>
        <v/>
      </c>
      <c r="AL1108" s="435" t="str">
        <f t="shared" si="731"/>
        <v/>
      </c>
      <c r="AM1108" s="463">
        <f t="shared" si="732"/>
        <v>0</v>
      </c>
      <c r="AN1108" s="463" t="str">
        <f t="shared" si="735"/>
        <v/>
      </c>
      <c r="AO1108" s="478" t="str">
        <f t="shared" si="736"/>
        <v/>
      </c>
      <c r="AP1108" s="478" t="str">
        <f t="shared" si="737"/>
        <v/>
      </c>
      <c r="AQ1108" s="478" t="str">
        <f t="shared" si="738"/>
        <v/>
      </c>
    </row>
    <row r="1109" spans="1:43" ht="41.25" customHeight="1">
      <c r="A1109" s="487" t="s">
        <v>1825</v>
      </c>
      <c r="B1109" s="446" t="s">
        <v>1450</v>
      </c>
      <c r="C1109" s="447"/>
      <c r="D1109" s="437"/>
      <c r="E1109" s="437"/>
      <c r="F1109" s="588" t="e">
        <f t="shared" si="720"/>
        <v>#DIV/0!</v>
      </c>
      <c r="G1109" s="438"/>
      <c r="H1109" s="438"/>
      <c r="I1109" s="480" t="e">
        <f t="shared" si="721"/>
        <v>#DIV/0!</v>
      </c>
      <c r="J1109" s="581"/>
      <c r="K1109" s="581"/>
      <c r="L1109" s="437"/>
      <c r="M1109" s="437"/>
      <c r="N1109" s="481"/>
      <c r="O1109" s="481"/>
      <c r="P1109" s="481"/>
      <c r="Q1109" s="481"/>
      <c r="R1109" s="481"/>
      <c r="S1109" s="481"/>
      <c r="T1109" s="481"/>
      <c r="U1109" s="481"/>
      <c r="V1109" s="481"/>
      <c r="W1109" s="481"/>
      <c r="X1109" s="482"/>
      <c r="Y1109" s="483"/>
      <c r="Z1109" s="483"/>
      <c r="AA1109" s="483"/>
      <c r="AB1109" s="483"/>
      <c r="AC1109" s="483"/>
      <c r="AD1109" s="483"/>
      <c r="AE1109" s="483"/>
      <c r="AF1109" s="483"/>
      <c r="AG1109" s="484"/>
      <c r="AH1109" s="436">
        <f t="shared" si="742"/>
        <v>0</v>
      </c>
      <c r="AJ1109" s="436"/>
      <c r="AK1109" s="578" t="str">
        <f t="shared" si="730"/>
        <v/>
      </c>
      <c r="AL1109" s="435" t="str">
        <f t="shared" si="731"/>
        <v/>
      </c>
      <c r="AM1109" s="463">
        <f t="shared" si="732"/>
        <v>0</v>
      </c>
      <c r="AN1109" s="463" t="str">
        <f t="shared" si="735"/>
        <v/>
      </c>
      <c r="AO1109" s="478" t="str">
        <f t="shared" si="736"/>
        <v/>
      </c>
      <c r="AP1109" s="478" t="str">
        <f t="shared" si="737"/>
        <v/>
      </c>
      <c r="AQ1109" s="478" t="str">
        <f t="shared" si="738"/>
        <v/>
      </c>
    </row>
    <row r="1110" spans="1:43" ht="41.25" customHeight="1">
      <c r="A1110" s="487" t="s">
        <v>1826</v>
      </c>
      <c r="B1110" s="446" t="s">
        <v>1451</v>
      </c>
      <c r="C1110" s="447"/>
      <c r="D1110" s="437"/>
      <c r="E1110" s="437"/>
      <c r="F1110" s="588" t="e">
        <f t="shared" si="720"/>
        <v>#DIV/0!</v>
      </c>
      <c r="G1110" s="438"/>
      <c r="H1110" s="438"/>
      <c r="I1110" s="480" t="e">
        <f t="shared" si="721"/>
        <v>#DIV/0!</v>
      </c>
      <c r="J1110" s="581"/>
      <c r="K1110" s="581"/>
      <c r="L1110" s="437"/>
      <c r="M1110" s="437"/>
      <c r="N1110" s="481"/>
      <c r="O1110" s="481"/>
      <c r="P1110" s="481"/>
      <c r="Q1110" s="481"/>
      <c r="R1110" s="481"/>
      <c r="S1110" s="481"/>
      <c r="T1110" s="481"/>
      <c r="U1110" s="481"/>
      <c r="V1110" s="481"/>
      <c r="W1110" s="481"/>
      <c r="X1110" s="482"/>
      <c r="Y1110" s="483"/>
      <c r="Z1110" s="483"/>
      <c r="AA1110" s="483"/>
      <c r="AB1110" s="483"/>
      <c r="AC1110" s="483"/>
      <c r="AD1110" s="483"/>
      <c r="AE1110" s="483"/>
      <c r="AF1110" s="483"/>
      <c r="AG1110" s="484"/>
      <c r="AH1110" s="436">
        <f t="shared" si="742"/>
        <v>0</v>
      </c>
      <c r="AJ1110" s="436"/>
      <c r="AK1110" s="578" t="str">
        <f t="shared" si="730"/>
        <v/>
      </c>
      <c r="AL1110" s="435" t="str">
        <f t="shared" si="731"/>
        <v/>
      </c>
      <c r="AM1110" s="463">
        <f t="shared" si="732"/>
        <v>0</v>
      </c>
      <c r="AN1110" s="463" t="str">
        <f t="shared" si="735"/>
        <v/>
      </c>
      <c r="AO1110" s="478" t="str">
        <f t="shared" si="736"/>
        <v/>
      </c>
      <c r="AP1110" s="478" t="str">
        <f t="shared" si="737"/>
        <v/>
      </c>
      <c r="AQ1110" s="478" t="str">
        <f t="shared" si="738"/>
        <v/>
      </c>
    </row>
    <row r="1111" spans="1:43" ht="41.25" customHeight="1">
      <c r="A1111" s="487" t="s">
        <v>1827</v>
      </c>
      <c r="B1111" s="446" t="s">
        <v>1452</v>
      </c>
      <c r="C1111" s="447"/>
      <c r="D1111" s="437"/>
      <c r="E1111" s="437"/>
      <c r="F1111" s="588" t="e">
        <f t="shared" si="720"/>
        <v>#DIV/0!</v>
      </c>
      <c r="G1111" s="438"/>
      <c r="H1111" s="438"/>
      <c r="I1111" s="480" t="e">
        <f t="shared" si="721"/>
        <v>#DIV/0!</v>
      </c>
      <c r="J1111" s="581"/>
      <c r="K1111" s="581"/>
      <c r="L1111" s="437"/>
      <c r="M1111" s="437"/>
      <c r="N1111" s="481"/>
      <c r="O1111" s="481"/>
      <c r="P1111" s="481"/>
      <c r="Q1111" s="481"/>
      <c r="R1111" s="481"/>
      <c r="S1111" s="481"/>
      <c r="T1111" s="481"/>
      <c r="U1111" s="481"/>
      <c r="V1111" s="481"/>
      <c r="W1111" s="481"/>
      <c r="X1111" s="482"/>
      <c r="Y1111" s="483"/>
      <c r="Z1111" s="483"/>
      <c r="AA1111" s="483"/>
      <c r="AB1111" s="483"/>
      <c r="AC1111" s="483"/>
      <c r="AD1111" s="483"/>
      <c r="AE1111" s="483"/>
      <c r="AF1111" s="483"/>
      <c r="AG1111" s="484"/>
      <c r="AH1111" s="436">
        <f t="shared" si="742"/>
        <v>0</v>
      </c>
      <c r="AJ1111" s="436"/>
      <c r="AK1111" s="578" t="str">
        <f t="shared" si="730"/>
        <v/>
      </c>
      <c r="AL1111" s="435" t="str">
        <f t="shared" si="731"/>
        <v/>
      </c>
      <c r="AM1111" s="463">
        <f t="shared" si="732"/>
        <v>0</v>
      </c>
      <c r="AN1111" s="463" t="str">
        <f t="shared" si="735"/>
        <v/>
      </c>
      <c r="AO1111" s="478" t="str">
        <f t="shared" si="736"/>
        <v/>
      </c>
      <c r="AP1111" s="478" t="str">
        <f t="shared" si="737"/>
        <v/>
      </c>
      <c r="AQ1111" s="478" t="str">
        <f t="shared" si="738"/>
        <v/>
      </c>
    </row>
    <row r="1112" spans="1:43" ht="41.25" customHeight="1">
      <c r="A1112" s="487" t="s">
        <v>1828</v>
      </c>
      <c r="B1112" s="446" t="s">
        <v>1453</v>
      </c>
      <c r="C1112" s="447"/>
      <c r="D1112" s="437"/>
      <c r="E1112" s="437"/>
      <c r="F1112" s="588" t="e">
        <f t="shared" si="720"/>
        <v>#DIV/0!</v>
      </c>
      <c r="G1112" s="438"/>
      <c r="H1112" s="438"/>
      <c r="I1112" s="480" t="e">
        <f t="shared" si="721"/>
        <v>#DIV/0!</v>
      </c>
      <c r="J1112" s="581"/>
      <c r="K1112" s="581"/>
      <c r="L1112" s="437"/>
      <c r="M1112" s="437"/>
      <c r="N1112" s="481"/>
      <c r="O1112" s="481"/>
      <c r="P1112" s="481"/>
      <c r="Q1112" s="481"/>
      <c r="R1112" s="481"/>
      <c r="S1112" s="481"/>
      <c r="T1112" s="481"/>
      <c r="U1112" s="481"/>
      <c r="V1112" s="481"/>
      <c r="W1112" s="481"/>
      <c r="X1112" s="482"/>
      <c r="Y1112" s="483"/>
      <c r="Z1112" s="483"/>
      <c r="AA1112" s="483"/>
      <c r="AB1112" s="483"/>
      <c r="AC1112" s="483"/>
      <c r="AD1112" s="483"/>
      <c r="AE1112" s="483"/>
      <c r="AF1112" s="483"/>
      <c r="AG1112" s="484"/>
      <c r="AH1112" s="436">
        <f t="shared" si="742"/>
        <v>0</v>
      </c>
      <c r="AJ1112" s="436"/>
      <c r="AK1112" s="578" t="str">
        <f t="shared" si="730"/>
        <v/>
      </c>
      <c r="AL1112" s="435" t="str">
        <f t="shared" si="731"/>
        <v/>
      </c>
      <c r="AM1112" s="463">
        <f t="shared" si="732"/>
        <v>0</v>
      </c>
      <c r="AN1112" s="463" t="str">
        <f t="shared" si="735"/>
        <v/>
      </c>
      <c r="AO1112" s="478" t="str">
        <f t="shared" si="736"/>
        <v/>
      </c>
      <c r="AP1112" s="478" t="str">
        <f t="shared" si="737"/>
        <v/>
      </c>
      <c r="AQ1112" s="478" t="str">
        <f t="shared" si="738"/>
        <v/>
      </c>
    </row>
    <row r="1113" spans="1:43" ht="41.25" customHeight="1">
      <c r="A1113" s="487" t="s">
        <v>1829</v>
      </c>
      <c r="B1113" s="446" t="s">
        <v>759</v>
      </c>
      <c r="C1113" s="447"/>
      <c r="D1113" s="437"/>
      <c r="E1113" s="437"/>
      <c r="F1113" s="588" t="e">
        <f t="shared" si="720"/>
        <v>#DIV/0!</v>
      </c>
      <c r="G1113" s="438"/>
      <c r="H1113" s="438"/>
      <c r="I1113" s="480" t="e">
        <f t="shared" si="721"/>
        <v>#DIV/0!</v>
      </c>
      <c r="J1113" s="581"/>
      <c r="K1113" s="581"/>
      <c r="L1113" s="437"/>
      <c r="M1113" s="437"/>
      <c r="N1113" s="481"/>
      <c r="O1113" s="481"/>
      <c r="P1113" s="481"/>
      <c r="Q1113" s="481"/>
      <c r="R1113" s="481"/>
      <c r="S1113" s="481"/>
      <c r="T1113" s="481"/>
      <c r="U1113" s="481"/>
      <c r="V1113" s="481"/>
      <c r="W1113" s="481"/>
      <c r="X1113" s="482"/>
      <c r="Y1113" s="483"/>
      <c r="Z1113" s="483"/>
      <c r="AA1113" s="483"/>
      <c r="AB1113" s="483"/>
      <c r="AC1113" s="483"/>
      <c r="AD1113" s="483"/>
      <c r="AE1113" s="483"/>
      <c r="AF1113" s="483"/>
      <c r="AG1113" s="484"/>
      <c r="AH1113" s="436">
        <f t="shared" si="742"/>
        <v>0</v>
      </c>
      <c r="AJ1113" s="436"/>
      <c r="AK1113" s="578" t="str">
        <f t="shared" si="730"/>
        <v/>
      </c>
      <c r="AL1113" s="435" t="str">
        <f t="shared" si="731"/>
        <v/>
      </c>
      <c r="AM1113" s="463">
        <f t="shared" si="732"/>
        <v>0</v>
      </c>
      <c r="AN1113" s="463" t="str">
        <f t="shared" si="735"/>
        <v/>
      </c>
      <c r="AO1113" s="478" t="str">
        <f t="shared" si="736"/>
        <v/>
      </c>
      <c r="AP1113" s="478" t="str">
        <f t="shared" si="737"/>
        <v/>
      </c>
      <c r="AQ1113" s="478" t="str">
        <f t="shared" si="738"/>
        <v/>
      </c>
    </row>
    <row r="1114" spans="1:43" ht="41.25" customHeight="1">
      <c r="A1114" s="496" t="s">
        <v>940</v>
      </c>
      <c r="B1114" s="452" t="s">
        <v>941</v>
      </c>
      <c r="C1114" s="448"/>
      <c r="D1114" s="437"/>
      <c r="E1114" s="437"/>
      <c r="F1114" s="588" t="e">
        <f t="shared" si="720"/>
        <v>#DIV/0!</v>
      </c>
      <c r="G1114" s="438"/>
      <c r="H1114" s="438"/>
      <c r="I1114" s="480" t="e">
        <f t="shared" si="721"/>
        <v>#DIV/0!</v>
      </c>
      <c r="J1114" s="581"/>
      <c r="K1114" s="581"/>
      <c r="L1114" s="437"/>
      <c r="M1114" s="437"/>
      <c r="N1114" s="481"/>
      <c r="O1114" s="481"/>
      <c r="P1114" s="481"/>
      <c r="Q1114" s="481"/>
      <c r="R1114" s="481"/>
      <c r="S1114" s="481"/>
      <c r="T1114" s="481"/>
      <c r="U1114" s="481"/>
      <c r="V1114" s="481"/>
      <c r="W1114" s="481"/>
      <c r="X1114" s="482"/>
      <c r="Y1114" s="483"/>
      <c r="Z1114" s="483"/>
      <c r="AA1114" s="483"/>
      <c r="AB1114" s="483"/>
      <c r="AC1114" s="483"/>
      <c r="AD1114" s="483"/>
      <c r="AE1114" s="483"/>
      <c r="AF1114" s="483"/>
      <c r="AG1114" s="484"/>
      <c r="AH1114" s="436">
        <f t="shared" si="742"/>
        <v>0</v>
      </c>
      <c r="AJ1114" s="436"/>
      <c r="AK1114" s="578" t="str">
        <f t="shared" si="730"/>
        <v/>
      </c>
      <c r="AL1114" s="435" t="str">
        <f t="shared" si="731"/>
        <v/>
      </c>
      <c r="AM1114" s="463">
        <f t="shared" si="732"/>
        <v>0</v>
      </c>
      <c r="AN1114" s="463" t="str">
        <f t="shared" si="735"/>
        <v/>
      </c>
      <c r="AO1114" s="478" t="str">
        <f t="shared" si="736"/>
        <v/>
      </c>
      <c r="AP1114" s="478" t="str">
        <f t="shared" si="737"/>
        <v/>
      </c>
      <c r="AQ1114" s="478" t="str">
        <f t="shared" si="738"/>
        <v/>
      </c>
    </row>
    <row r="1115" spans="1:43" ht="41.25" customHeight="1">
      <c r="A1115" s="496" t="s">
        <v>942</v>
      </c>
      <c r="B1115" s="452" t="s">
        <v>132</v>
      </c>
      <c r="C1115" s="448"/>
      <c r="D1115" s="437"/>
      <c r="E1115" s="437"/>
      <c r="F1115" s="588" t="e">
        <f t="shared" si="720"/>
        <v>#DIV/0!</v>
      </c>
      <c r="G1115" s="438"/>
      <c r="H1115" s="438"/>
      <c r="I1115" s="480" t="e">
        <f t="shared" si="721"/>
        <v>#DIV/0!</v>
      </c>
      <c r="J1115" s="581"/>
      <c r="K1115" s="581"/>
      <c r="L1115" s="437"/>
      <c r="M1115" s="437"/>
      <c r="N1115" s="481"/>
      <c r="O1115" s="481"/>
      <c r="P1115" s="481"/>
      <c r="Q1115" s="481"/>
      <c r="R1115" s="481"/>
      <c r="S1115" s="481"/>
      <c r="T1115" s="481"/>
      <c r="U1115" s="481"/>
      <c r="V1115" s="481"/>
      <c r="W1115" s="481"/>
      <c r="X1115" s="482"/>
      <c r="Y1115" s="483"/>
      <c r="Z1115" s="483"/>
      <c r="AA1115" s="483"/>
      <c r="AB1115" s="483"/>
      <c r="AC1115" s="483"/>
      <c r="AD1115" s="483"/>
      <c r="AE1115" s="483"/>
      <c r="AF1115" s="483"/>
      <c r="AG1115" s="484"/>
      <c r="AH1115" s="436">
        <f t="shared" si="742"/>
        <v>0</v>
      </c>
      <c r="AJ1115" s="436"/>
      <c r="AK1115" s="578" t="str">
        <f t="shared" si="730"/>
        <v/>
      </c>
      <c r="AL1115" s="435" t="str">
        <f t="shared" si="731"/>
        <v/>
      </c>
      <c r="AM1115" s="463">
        <f t="shared" si="732"/>
        <v>0</v>
      </c>
      <c r="AN1115" s="463" t="str">
        <f t="shared" si="735"/>
        <v/>
      </c>
      <c r="AO1115" s="478" t="str">
        <f t="shared" si="736"/>
        <v/>
      </c>
      <c r="AP1115" s="478" t="str">
        <f t="shared" si="737"/>
        <v/>
      </c>
      <c r="AQ1115" s="478" t="str">
        <f t="shared" si="738"/>
        <v/>
      </c>
    </row>
    <row r="1116" spans="1:43" ht="41.25" customHeight="1">
      <c r="A1116" s="496" t="s">
        <v>943</v>
      </c>
      <c r="B1116" s="452" t="s">
        <v>944</v>
      </c>
      <c r="C1116" s="448"/>
      <c r="D1116" s="437"/>
      <c r="E1116" s="437"/>
      <c r="F1116" s="588" t="e">
        <f t="shared" si="720"/>
        <v>#DIV/0!</v>
      </c>
      <c r="G1116" s="438"/>
      <c r="H1116" s="438"/>
      <c r="I1116" s="480" t="e">
        <f t="shared" si="721"/>
        <v>#DIV/0!</v>
      </c>
      <c r="J1116" s="581"/>
      <c r="K1116" s="581"/>
      <c r="L1116" s="437"/>
      <c r="M1116" s="437"/>
      <c r="N1116" s="481"/>
      <c r="O1116" s="481"/>
      <c r="P1116" s="481"/>
      <c r="Q1116" s="481"/>
      <c r="R1116" s="481"/>
      <c r="S1116" s="481"/>
      <c r="T1116" s="481"/>
      <c r="U1116" s="481"/>
      <c r="V1116" s="481"/>
      <c r="W1116" s="481"/>
      <c r="X1116" s="482"/>
      <c r="Y1116" s="483"/>
      <c r="Z1116" s="483"/>
      <c r="AA1116" s="483"/>
      <c r="AB1116" s="483"/>
      <c r="AC1116" s="483"/>
      <c r="AD1116" s="483"/>
      <c r="AE1116" s="483"/>
      <c r="AF1116" s="483"/>
      <c r="AG1116" s="484"/>
      <c r="AH1116" s="436">
        <f t="shared" si="742"/>
        <v>0</v>
      </c>
      <c r="AJ1116" s="436"/>
      <c r="AK1116" s="578" t="str">
        <f t="shared" si="730"/>
        <v/>
      </c>
      <c r="AL1116" s="435" t="str">
        <f t="shared" si="731"/>
        <v/>
      </c>
      <c r="AM1116" s="463">
        <f t="shared" si="732"/>
        <v>0</v>
      </c>
      <c r="AN1116" s="463" t="str">
        <f t="shared" si="735"/>
        <v/>
      </c>
      <c r="AO1116" s="478" t="str">
        <f t="shared" si="736"/>
        <v/>
      </c>
      <c r="AP1116" s="478" t="str">
        <f t="shared" si="737"/>
        <v/>
      </c>
      <c r="AQ1116" s="478" t="str">
        <f t="shared" si="738"/>
        <v/>
      </c>
    </row>
    <row r="1117" spans="1:43" ht="41.25" customHeight="1">
      <c r="A1117" s="530" t="s">
        <v>2355</v>
      </c>
      <c r="B1117" s="536" t="s">
        <v>1634</v>
      </c>
      <c r="C1117" s="505"/>
      <c r="D1117" s="479">
        <f>D1120+D1123+D1129+D1134+D1142+D1163</f>
        <v>0</v>
      </c>
      <c r="E1117" s="479">
        <f t="shared" ref="E1117:AG1117" si="743">E1120+E1123+E1129+E1134+E1142+E1163</f>
        <v>0</v>
      </c>
      <c r="F1117" s="588" t="e">
        <f t="shared" si="743"/>
        <v>#DIV/0!</v>
      </c>
      <c r="G1117" s="519">
        <f t="shared" si="743"/>
        <v>0</v>
      </c>
      <c r="H1117" s="519">
        <f t="shared" si="743"/>
        <v>0</v>
      </c>
      <c r="I1117" s="480" t="e">
        <f t="shared" si="743"/>
        <v>#DIV/0!</v>
      </c>
      <c r="J1117" s="774"/>
      <c r="K1117" s="774"/>
      <c r="L1117" s="479">
        <f t="shared" si="743"/>
        <v>0</v>
      </c>
      <c r="M1117" s="479">
        <f t="shared" si="743"/>
        <v>0</v>
      </c>
      <c r="N1117" s="481">
        <f t="shared" si="743"/>
        <v>0</v>
      </c>
      <c r="O1117" s="481">
        <f t="shared" si="743"/>
        <v>0</v>
      </c>
      <c r="P1117" s="481">
        <f t="shared" si="743"/>
        <v>0</v>
      </c>
      <c r="Q1117" s="481">
        <f t="shared" si="743"/>
        <v>0</v>
      </c>
      <c r="R1117" s="481">
        <f t="shared" si="743"/>
        <v>0</v>
      </c>
      <c r="S1117" s="481">
        <f t="shared" si="743"/>
        <v>0</v>
      </c>
      <c r="T1117" s="481">
        <f t="shared" si="743"/>
        <v>0</v>
      </c>
      <c r="U1117" s="481">
        <f t="shared" si="743"/>
        <v>0</v>
      </c>
      <c r="V1117" s="481">
        <f t="shared" si="743"/>
        <v>0</v>
      </c>
      <c r="W1117" s="481">
        <f t="shared" si="743"/>
        <v>0</v>
      </c>
      <c r="X1117" s="482">
        <f t="shared" si="743"/>
        <v>0</v>
      </c>
      <c r="Y1117" s="483">
        <f t="shared" si="743"/>
        <v>0</v>
      </c>
      <c r="Z1117" s="483">
        <f t="shared" si="743"/>
        <v>0</v>
      </c>
      <c r="AA1117" s="483">
        <f t="shared" si="743"/>
        <v>0</v>
      </c>
      <c r="AB1117" s="483">
        <f t="shared" si="743"/>
        <v>0</v>
      </c>
      <c r="AC1117" s="483">
        <f t="shared" si="743"/>
        <v>0</v>
      </c>
      <c r="AD1117" s="483">
        <f t="shared" si="743"/>
        <v>0</v>
      </c>
      <c r="AE1117" s="483">
        <f t="shared" si="743"/>
        <v>0</v>
      </c>
      <c r="AF1117" s="483">
        <f t="shared" si="743"/>
        <v>0</v>
      </c>
      <c r="AG1117" s="484">
        <f t="shared" si="743"/>
        <v>0</v>
      </c>
      <c r="AH1117" s="519">
        <f>AH1118+AH1120+AH1123+AH1129+AH1134+AH1142+AH1163</f>
        <v>0</v>
      </c>
      <c r="AJ1117" s="436"/>
      <c r="AK1117" s="578" t="str">
        <f t="shared" si="730"/>
        <v/>
      </c>
      <c r="AL1117" s="435" t="str">
        <f t="shared" si="731"/>
        <v/>
      </c>
      <c r="AM1117" s="463">
        <f t="shared" si="732"/>
        <v>0</v>
      </c>
      <c r="AN1117" s="463" t="str">
        <f t="shared" si="735"/>
        <v/>
      </c>
      <c r="AO1117" s="478" t="str">
        <f t="shared" si="736"/>
        <v/>
      </c>
      <c r="AP1117" s="478" t="str">
        <f t="shared" si="737"/>
        <v/>
      </c>
      <c r="AQ1117" s="478" t="str">
        <f t="shared" si="738"/>
        <v/>
      </c>
    </row>
    <row r="1118" spans="1:43" ht="22.5" customHeight="1">
      <c r="A1118" s="770" t="s">
        <v>2356</v>
      </c>
      <c r="B1118" s="779" t="s">
        <v>2783</v>
      </c>
      <c r="C1118" s="756"/>
      <c r="D1118" s="757"/>
      <c r="E1118" s="757"/>
      <c r="F1118" s="596"/>
      <c r="G1118" s="758"/>
      <c r="H1118" s="758"/>
      <c r="I1118" s="544"/>
      <c r="J1118" s="776"/>
      <c r="K1118" s="776"/>
      <c r="L1118" s="757"/>
      <c r="M1118" s="757"/>
      <c r="N1118" s="545"/>
      <c r="O1118" s="545"/>
      <c r="P1118" s="545"/>
      <c r="Q1118" s="545"/>
      <c r="R1118" s="545"/>
      <c r="S1118" s="545"/>
      <c r="T1118" s="545"/>
      <c r="U1118" s="545"/>
      <c r="V1118" s="545"/>
      <c r="W1118" s="545"/>
      <c r="X1118" s="546"/>
      <c r="Y1118" s="547"/>
      <c r="Z1118" s="547"/>
      <c r="AA1118" s="547"/>
      <c r="AB1118" s="547"/>
      <c r="AC1118" s="547"/>
      <c r="AD1118" s="547"/>
      <c r="AE1118" s="547"/>
      <c r="AF1118" s="547"/>
      <c r="AG1118" s="548"/>
      <c r="AH1118" s="758">
        <f>SUM(AH1119)</f>
        <v>0</v>
      </c>
      <c r="AJ1118" s="436"/>
      <c r="AK1118" s="578"/>
      <c r="AL1118" s="435"/>
    </row>
    <row r="1119" spans="1:43" ht="21.75" customHeight="1">
      <c r="A1119" s="487" t="s">
        <v>2785</v>
      </c>
      <c r="B1119" s="778" t="s">
        <v>2784</v>
      </c>
      <c r="C1119" s="769"/>
      <c r="D1119" s="481"/>
      <c r="E1119" s="481"/>
      <c r="F1119" s="445"/>
      <c r="G1119" s="484"/>
      <c r="H1119" s="484"/>
      <c r="I1119" s="480"/>
      <c r="J1119" s="480"/>
      <c r="K1119" s="480"/>
      <c r="L1119" s="481"/>
      <c r="M1119" s="481"/>
      <c r="N1119" s="481"/>
      <c r="O1119" s="481"/>
      <c r="P1119" s="481"/>
      <c r="Q1119" s="481"/>
      <c r="R1119" s="481"/>
      <c r="S1119" s="481"/>
      <c r="T1119" s="481"/>
      <c r="U1119" s="481"/>
      <c r="V1119" s="481"/>
      <c r="W1119" s="481"/>
      <c r="X1119" s="482"/>
      <c r="Y1119" s="483"/>
      <c r="Z1119" s="483"/>
      <c r="AA1119" s="483"/>
      <c r="AB1119" s="483"/>
      <c r="AC1119" s="483"/>
      <c r="AD1119" s="483"/>
      <c r="AE1119" s="483"/>
      <c r="AF1119" s="483"/>
      <c r="AG1119" s="484"/>
      <c r="AH1119" s="436">
        <f t="shared" ref="AH1119" si="744">(L1119*M1119)/100000</f>
        <v>0</v>
      </c>
      <c r="AJ1119" s="436"/>
      <c r="AK1119" s="578"/>
      <c r="AL1119" s="435"/>
    </row>
    <row r="1120" spans="1:43" ht="41.25" customHeight="1">
      <c r="A1120" s="525" t="s">
        <v>2357</v>
      </c>
      <c r="B1120" s="759" t="s">
        <v>1636</v>
      </c>
      <c r="C1120" s="760"/>
      <c r="D1120" s="761">
        <f>SUM(D1121:D1122)</f>
        <v>0</v>
      </c>
      <c r="E1120" s="761">
        <f t="shared" ref="E1120:AH1120" si="745">SUM(E1121:E1122)</f>
        <v>0</v>
      </c>
      <c r="F1120" s="762" t="e">
        <f t="shared" si="745"/>
        <v>#DIV/0!</v>
      </c>
      <c r="G1120" s="763">
        <f t="shared" si="745"/>
        <v>0</v>
      </c>
      <c r="H1120" s="763">
        <f t="shared" si="745"/>
        <v>0</v>
      </c>
      <c r="I1120" s="764" t="e">
        <f t="shared" si="745"/>
        <v>#DIV/0!</v>
      </c>
      <c r="J1120" s="777"/>
      <c r="K1120" s="777"/>
      <c r="L1120" s="761">
        <f t="shared" si="745"/>
        <v>0</v>
      </c>
      <c r="M1120" s="761">
        <f t="shared" si="745"/>
        <v>0</v>
      </c>
      <c r="N1120" s="765">
        <f t="shared" si="745"/>
        <v>0</v>
      </c>
      <c r="O1120" s="765">
        <f t="shared" si="745"/>
        <v>0</v>
      </c>
      <c r="P1120" s="765">
        <f t="shared" si="745"/>
        <v>0</v>
      </c>
      <c r="Q1120" s="765">
        <f t="shared" si="745"/>
        <v>0</v>
      </c>
      <c r="R1120" s="765">
        <f t="shared" si="745"/>
        <v>0</v>
      </c>
      <c r="S1120" s="765">
        <f t="shared" si="745"/>
        <v>0</v>
      </c>
      <c r="T1120" s="765">
        <f t="shared" si="745"/>
        <v>0</v>
      </c>
      <c r="U1120" s="765">
        <f t="shared" si="745"/>
        <v>0</v>
      </c>
      <c r="V1120" s="765">
        <f t="shared" si="745"/>
        <v>0</v>
      </c>
      <c r="W1120" s="765">
        <f t="shared" si="745"/>
        <v>0</v>
      </c>
      <c r="X1120" s="766">
        <f t="shared" si="745"/>
        <v>0</v>
      </c>
      <c r="Y1120" s="767">
        <f t="shared" si="745"/>
        <v>0</v>
      </c>
      <c r="Z1120" s="767">
        <f t="shared" si="745"/>
        <v>0</v>
      </c>
      <c r="AA1120" s="767">
        <f t="shared" si="745"/>
        <v>0</v>
      </c>
      <c r="AB1120" s="767">
        <f t="shared" si="745"/>
        <v>0</v>
      </c>
      <c r="AC1120" s="767">
        <f t="shared" si="745"/>
        <v>0</v>
      </c>
      <c r="AD1120" s="767">
        <f t="shared" si="745"/>
        <v>0</v>
      </c>
      <c r="AE1120" s="767">
        <f t="shared" si="745"/>
        <v>0</v>
      </c>
      <c r="AF1120" s="767">
        <f t="shared" si="745"/>
        <v>0</v>
      </c>
      <c r="AG1120" s="768">
        <f t="shared" si="745"/>
        <v>0</v>
      </c>
      <c r="AH1120" s="763">
        <f t="shared" si="745"/>
        <v>0</v>
      </c>
      <c r="AI1120" s="484"/>
      <c r="AJ1120" s="436"/>
      <c r="AK1120" s="578" t="str">
        <f t="shared" si="730"/>
        <v/>
      </c>
      <c r="AL1120" s="435" t="str">
        <f t="shared" si="731"/>
        <v/>
      </c>
      <c r="AM1120" s="463">
        <f t="shared" si="732"/>
        <v>0</v>
      </c>
      <c r="AN1120" s="463" t="str">
        <f t="shared" si="735"/>
        <v/>
      </c>
      <c r="AO1120" s="478" t="str">
        <f t="shared" si="736"/>
        <v/>
      </c>
      <c r="AP1120" s="478" t="str">
        <f t="shared" si="737"/>
        <v/>
      </c>
      <c r="AQ1120" s="478" t="str">
        <f t="shared" si="738"/>
        <v/>
      </c>
    </row>
    <row r="1121" spans="1:43" ht="41.25" customHeight="1">
      <c r="A1121" s="487" t="s">
        <v>2786</v>
      </c>
      <c r="B1121" s="500" t="s">
        <v>1549</v>
      </c>
      <c r="C1121" s="515"/>
      <c r="D1121" s="454"/>
      <c r="E1121" s="454"/>
      <c r="F1121" s="588" t="e">
        <f t="shared" si="720"/>
        <v>#DIV/0!</v>
      </c>
      <c r="G1121" s="436"/>
      <c r="H1121" s="436"/>
      <c r="I1121" s="480" t="e">
        <f t="shared" si="721"/>
        <v>#DIV/0!</v>
      </c>
      <c r="J1121" s="480"/>
      <c r="K1121" s="480"/>
      <c r="L1121" s="481"/>
      <c r="M1121" s="454"/>
      <c r="N1121" s="481"/>
      <c r="O1121" s="481"/>
      <c r="P1121" s="481"/>
      <c r="Q1121" s="481"/>
      <c r="R1121" s="481"/>
      <c r="S1121" s="481"/>
      <c r="T1121" s="481"/>
      <c r="U1121" s="481"/>
      <c r="V1121" s="481"/>
      <c r="W1121" s="481"/>
      <c r="X1121" s="482"/>
      <c r="Y1121" s="483"/>
      <c r="Z1121" s="483"/>
      <c r="AA1121" s="483"/>
      <c r="AB1121" s="483"/>
      <c r="AC1121" s="483"/>
      <c r="AD1121" s="483"/>
      <c r="AE1121" s="483"/>
      <c r="AF1121" s="483"/>
      <c r="AG1121" s="484"/>
      <c r="AH1121" s="436">
        <f t="shared" ref="AH1121:AH1122" si="746">(L1121*M1121)/100000</f>
        <v>0</v>
      </c>
      <c r="AI1121" s="484"/>
      <c r="AJ1121" s="436"/>
      <c r="AK1121" s="578" t="str">
        <f t="shared" si="730"/>
        <v/>
      </c>
      <c r="AL1121" s="435" t="str">
        <f t="shared" si="731"/>
        <v/>
      </c>
      <c r="AM1121" s="463">
        <f t="shared" si="732"/>
        <v>0</v>
      </c>
      <c r="AN1121" s="463" t="str">
        <f t="shared" si="735"/>
        <v/>
      </c>
      <c r="AO1121" s="478" t="str">
        <f t="shared" si="736"/>
        <v/>
      </c>
      <c r="AP1121" s="478" t="str">
        <f t="shared" si="737"/>
        <v/>
      </c>
      <c r="AQ1121" s="478" t="str">
        <f t="shared" si="738"/>
        <v/>
      </c>
    </row>
    <row r="1122" spans="1:43" ht="41.25" customHeight="1">
      <c r="A1122" s="487" t="s">
        <v>2787</v>
      </c>
      <c r="B1122" s="500" t="s">
        <v>1637</v>
      </c>
      <c r="C1122" s="515"/>
      <c r="D1122" s="454"/>
      <c r="E1122" s="454"/>
      <c r="F1122" s="588" t="e">
        <f t="shared" si="720"/>
        <v>#DIV/0!</v>
      </c>
      <c r="G1122" s="436"/>
      <c r="H1122" s="436"/>
      <c r="I1122" s="480" t="e">
        <f t="shared" si="721"/>
        <v>#DIV/0!</v>
      </c>
      <c r="J1122" s="480"/>
      <c r="K1122" s="480"/>
      <c r="L1122" s="481"/>
      <c r="M1122" s="454"/>
      <c r="N1122" s="481"/>
      <c r="O1122" s="481"/>
      <c r="P1122" s="481"/>
      <c r="Q1122" s="481"/>
      <c r="R1122" s="481"/>
      <c r="S1122" s="481"/>
      <c r="T1122" s="481"/>
      <c r="U1122" s="481"/>
      <c r="V1122" s="481"/>
      <c r="W1122" s="481"/>
      <c r="X1122" s="482"/>
      <c r="Y1122" s="483"/>
      <c r="Z1122" s="483"/>
      <c r="AA1122" s="483"/>
      <c r="AB1122" s="483"/>
      <c r="AC1122" s="483"/>
      <c r="AD1122" s="483"/>
      <c r="AE1122" s="483"/>
      <c r="AF1122" s="483"/>
      <c r="AG1122" s="484"/>
      <c r="AH1122" s="436">
        <f t="shared" si="746"/>
        <v>0</v>
      </c>
      <c r="AI1122" s="484"/>
      <c r="AJ1122" s="436"/>
      <c r="AK1122" s="578" t="str">
        <f t="shared" si="730"/>
        <v/>
      </c>
      <c r="AL1122" s="435" t="str">
        <f t="shared" si="731"/>
        <v/>
      </c>
      <c r="AM1122" s="463">
        <f t="shared" si="732"/>
        <v>0</v>
      </c>
      <c r="AN1122" s="463" t="str">
        <f t="shared" si="735"/>
        <v/>
      </c>
      <c r="AO1122" s="478" t="str">
        <f t="shared" si="736"/>
        <v/>
      </c>
      <c r="AP1122" s="478" t="str">
        <f t="shared" si="737"/>
        <v/>
      </c>
      <c r="AQ1122" s="478" t="str">
        <f t="shared" si="738"/>
        <v/>
      </c>
    </row>
    <row r="1123" spans="1:43" ht="41.25" customHeight="1">
      <c r="A1123" s="525" t="s">
        <v>2358</v>
      </c>
      <c r="B1123" s="529" t="s">
        <v>1638</v>
      </c>
      <c r="C1123" s="753"/>
      <c r="D1123" s="479">
        <f>SUM(D1124:D1128)</f>
        <v>0</v>
      </c>
      <c r="E1123" s="479">
        <f t="shared" ref="E1123:AH1123" si="747">SUM(E1124:E1128)</f>
        <v>0</v>
      </c>
      <c r="F1123" s="588" t="e">
        <f t="shared" si="747"/>
        <v>#DIV/0!</v>
      </c>
      <c r="G1123" s="519">
        <f t="shared" si="747"/>
        <v>0</v>
      </c>
      <c r="H1123" s="519">
        <f t="shared" si="747"/>
        <v>0</v>
      </c>
      <c r="I1123" s="480" t="e">
        <f t="shared" si="747"/>
        <v>#DIV/0!</v>
      </c>
      <c r="J1123" s="774"/>
      <c r="K1123" s="774"/>
      <c r="L1123" s="479">
        <f t="shared" si="747"/>
        <v>0</v>
      </c>
      <c r="M1123" s="479">
        <f t="shared" si="747"/>
        <v>0</v>
      </c>
      <c r="N1123" s="481">
        <f t="shared" si="747"/>
        <v>0</v>
      </c>
      <c r="O1123" s="481">
        <f t="shared" si="747"/>
        <v>0</v>
      </c>
      <c r="P1123" s="481">
        <f t="shared" si="747"/>
        <v>0</v>
      </c>
      <c r="Q1123" s="481">
        <f t="shared" si="747"/>
        <v>0</v>
      </c>
      <c r="R1123" s="481">
        <f t="shared" si="747"/>
        <v>0</v>
      </c>
      <c r="S1123" s="481">
        <f t="shared" si="747"/>
        <v>0</v>
      </c>
      <c r="T1123" s="481">
        <f t="shared" si="747"/>
        <v>0</v>
      </c>
      <c r="U1123" s="481">
        <f t="shared" si="747"/>
        <v>0</v>
      </c>
      <c r="V1123" s="481">
        <f t="shared" si="747"/>
        <v>0</v>
      </c>
      <c r="W1123" s="481">
        <f t="shared" si="747"/>
        <v>0</v>
      </c>
      <c r="X1123" s="482">
        <f t="shared" si="747"/>
        <v>0</v>
      </c>
      <c r="Y1123" s="483">
        <f t="shared" si="747"/>
        <v>0</v>
      </c>
      <c r="Z1123" s="483">
        <f t="shared" si="747"/>
        <v>0</v>
      </c>
      <c r="AA1123" s="483">
        <f t="shared" si="747"/>
        <v>0</v>
      </c>
      <c r="AB1123" s="483">
        <f t="shared" si="747"/>
        <v>0</v>
      </c>
      <c r="AC1123" s="483">
        <f t="shared" si="747"/>
        <v>0</v>
      </c>
      <c r="AD1123" s="483">
        <f t="shared" si="747"/>
        <v>0</v>
      </c>
      <c r="AE1123" s="483">
        <f t="shared" si="747"/>
        <v>0</v>
      </c>
      <c r="AF1123" s="483">
        <f t="shared" si="747"/>
        <v>0</v>
      </c>
      <c r="AG1123" s="484">
        <f t="shared" si="747"/>
        <v>0</v>
      </c>
      <c r="AH1123" s="519">
        <f t="shared" si="747"/>
        <v>0</v>
      </c>
      <c r="AI1123" s="484"/>
      <c r="AJ1123" s="436"/>
      <c r="AK1123" s="578" t="str">
        <f t="shared" si="730"/>
        <v/>
      </c>
      <c r="AL1123" s="435" t="str">
        <f t="shared" si="731"/>
        <v/>
      </c>
      <c r="AM1123" s="463">
        <f t="shared" si="732"/>
        <v>0</v>
      </c>
      <c r="AN1123" s="463" t="str">
        <f t="shared" si="735"/>
        <v/>
      </c>
      <c r="AO1123" s="478" t="str">
        <f t="shared" si="736"/>
        <v/>
      </c>
      <c r="AP1123" s="478" t="str">
        <f t="shared" si="737"/>
        <v/>
      </c>
      <c r="AQ1123" s="478" t="str">
        <f t="shared" si="738"/>
        <v/>
      </c>
    </row>
    <row r="1124" spans="1:43" ht="41.25" customHeight="1">
      <c r="A1124" s="487" t="s">
        <v>2788</v>
      </c>
      <c r="B1124" s="500" t="s">
        <v>1639</v>
      </c>
      <c r="C1124" s="515"/>
      <c r="D1124" s="454"/>
      <c r="E1124" s="454"/>
      <c r="F1124" s="588" t="e">
        <f t="shared" si="720"/>
        <v>#DIV/0!</v>
      </c>
      <c r="G1124" s="436"/>
      <c r="H1124" s="436"/>
      <c r="I1124" s="480" t="e">
        <f t="shared" si="721"/>
        <v>#DIV/0!</v>
      </c>
      <c r="J1124" s="480"/>
      <c r="K1124" s="480"/>
      <c r="L1124" s="481"/>
      <c r="M1124" s="454"/>
      <c r="N1124" s="481"/>
      <c r="O1124" s="481"/>
      <c r="P1124" s="481"/>
      <c r="Q1124" s="481"/>
      <c r="R1124" s="481"/>
      <c r="S1124" s="481"/>
      <c r="T1124" s="481"/>
      <c r="U1124" s="481"/>
      <c r="V1124" s="481"/>
      <c r="W1124" s="481"/>
      <c r="X1124" s="482"/>
      <c r="Y1124" s="483"/>
      <c r="Z1124" s="483"/>
      <c r="AA1124" s="483"/>
      <c r="AB1124" s="483"/>
      <c r="AC1124" s="483"/>
      <c r="AD1124" s="483"/>
      <c r="AE1124" s="483"/>
      <c r="AF1124" s="483"/>
      <c r="AG1124" s="484"/>
      <c r="AH1124" s="436">
        <f t="shared" ref="AH1124:AH1128" si="748">(L1124*M1124)/100000</f>
        <v>0</v>
      </c>
      <c r="AI1124" s="484"/>
      <c r="AJ1124" s="436"/>
      <c r="AK1124" s="578" t="str">
        <f t="shared" si="730"/>
        <v/>
      </c>
      <c r="AL1124" s="435" t="str">
        <f t="shared" si="731"/>
        <v/>
      </c>
      <c r="AM1124" s="463">
        <f t="shared" si="732"/>
        <v>0</v>
      </c>
      <c r="AN1124" s="463" t="str">
        <f t="shared" si="735"/>
        <v/>
      </c>
      <c r="AO1124" s="478" t="str">
        <f t="shared" si="736"/>
        <v/>
      </c>
      <c r="AP1124" s="478" t="str">
        <f t="shared" si="737"/>
        <v/>
      </c>
      <c r="AQ1124" s="478" t="str">
        <f t="shared" si="738"/>
        <v/>
      </c>
    </row>
    <row r="1125" spans="1:43" ht="41.25" customHeight="1">
      <c r="A1125" s="487" t="s">
        <v>2789</v>
      </c>
      <c r="B1125" s="500" t="s">
        <v>1640</v>
      </c>
      <c r="C1125" s="515"/>
      <c r="D1125" s="454"/>
      <c r="E1125" s="454"/>
      <c r="F1125" s="588" t="e">
        <f t="shared" si="720"/>
        <v>#DIV/0!</v>
      </c>
      <c r="G1125" s="436"/>
      <c r="H1125" s="436"/>
      <c r="I1125" s="480" t="e">
        <f t="shared" si="721"/>
        <v>#DIV/0!</v>
      </c>
      <c r="J1125" s="480"/>
      <c r="K1125" s="480"/>
      <c r="L1125" s="481"/>
      <c r="M1125" s="454"/>
      <c r="N1125" s="481"/>
      <c r="O1125" s="481"/>
      <c r="P1125" s="481"/>
      <c r="Q1125" s="481"/>
      <c r="R1125" s="481"/>
      <c r="S1125" s="481"/>
      <c r="T1125" s="481"/>
      <c r="U1125" s="481"/>
      <c r="V1125" s="481"/>
      <c r="W1125" s="481"/>
      <c r="X1125" s="482"/>
      <c r="Y1125" s="483"/>
      <c r="Z1125" s="483"/>
      <c r="AA1125" s="483"/>
      <c r="AB1125" s="483"/>
      <c r="AC1125" s="483"/>
      <c r="AD1125" s="483"/>
      <c r="AE1125" s="483"/>
      <c r="AF1125" s="483"/>
      <c r="AG1125" s="484"/>
      <c r="AH1125" s="436">
        <f t="shared" si="748"/>
        <v>0</v>
      </c>
      <c r="AI1125" s="484"/>
      <c r="AJ1125" s="436"/>
      <c r="AK1125" s="578" t="str">
        <f t="shared" si="730"/>
        <v/>
      </c>
      <c r="AL1125" s="435" t="str">
        <f t="shared" si="731"/>
        <v/>
      </c>
      <c r="AM1125" s="463">
        <f t="shared" si="732"/>
        <v>0</v>
      </c>
      <c r="AN1125" s="463" t="str">
        <f t="shared" si="735"/>
        <v/>
      </c>
      <c r="AO1125" s="478" t="str">
        <f t="shared" si="736"/>
        <v/>
      </c>
      <c r="AP1125" s="478" t="str">
        <f t="shared" si="737"/>
        <v/>
      </c>
      <c r="AQ1125" s="478" t="str">
        <f t="shared" si="738"/>
        <v/>
      </c>
    </row>
    <row r="1126" spans="1:43" ht="41.25" customHeight="1">
      <c r="A1126" s="487" t="s">
        <v>2790</v>
      </c>
      <c r="B1126" s="500" t="s">
        <v>1641</v>
      </c>
      <c r="C1126" s="515"/>
      <c r="D1126" s="454"/>
      <c r="E1126" s="454"/>
      <c r="F1126" s="588" t="e">
        <f t="shared" si="720"/>
        <v>#DIV/0!</v>
      </c>
      <c r="G1126" s="436"/>
      <c r="H1126" s="436"/>
      <c r="I1126" s="480" t="e">
        <f t="shared" si="721"/>
        <v>#DIV/0!</v>
      </c>
      <c r="J1126" s="480"/>
      <c r="K1126" s="480"/>
      <c r="L1126" s="481"/>
      <c r="M1126" s="454"/>
      <c r="N1126" s="481"/>
      <c r="O1126" s="481"/>
      <c r="P1126" s="481"/>
      <c r="Q1126" s="481"/>
      <c r="R1126" s="481"/>
      <c r="S1126" s="481"/>
      <c r="T1126" s="481"/>
      <c r="U1126" s="481"/>
      <c r="V1126" s="481"/>
      <c r="W1126" s="481"/>
      <c r="X1126" s="482"/>
      <c r="Y1126" s="483"/>
      <c r="Z1126" s="483"/>
      <c r="AA1126" s="483"/>
      <c r="AB1126" s="483"/>
      <c r="AC1126" s="483"/>
      <c r="AD1126" s="483"/>
      <c r="AE1126" s="483"/>
      <c r="AF1126" s="483"/>
      <c r="AG1126" s="484"/>
      <c r="AH1126" s="436">
        <f t="shared" si="748"/>
        <v>0</v>
      </c>
      <c r="AI1126" s="484"/>
      <c r="AJ1126" s="436"/>
      <c r="AK1126" s="578" t="str">
        <f t="shared" si="730"/>
        <v/>
      </c>
      <c r="AL1126" s="435" t="str">
        <f t="shared" si="731"/>
        <v/>
      </c>
      <c r="AM1126" s="463">
        <f t="shared" si="732"/>
        <v>0</v>
      </c>
      <c r="AN1126" s="463" t="str">
        <f t="shared" si="735"/>
        <v/>
      </c>
      <c r="AO1126" s="478" t="str">
        <f t="shared" si="736"/>
        <v/>
      </c>
      <c r="AP1126" s="478" t="str">
        <f t="shared" si="737"/>
        <v/>
      </c>
      <c r="AQ1126" s="478" t="str">
        <f t="shared" si="738"/>
        <v/>
      </c>
    </row>
    <row r="1127" spans="1:43" ht="41.25" customHeight="1">
      <c r="A1127" s="487" t="s">
        <v>2791</v>
      </c>
      <c r="B1127" s="500" t="s">
        <v>1642</v>
      </c>
      <c r="C1127" s="515"/>
      <c r="D1127" s="454"/>
      <c r="E1127" s="454"/>
      <c r="F1127" s="588" t="e">
        <f t="shared" si="720"/>
        <v>#DIV/0!</v>
      </c>
      <c r="G1127" s="436"/>
      <c r="H1127" s="436"/>
      <c r="I1127" s="480" t="e">
        <f t="shared" si="721"/>
        <v>#DIV/0!</v>
      </c>
      <c r="J1127" s="480"/>
      <c r="K1127" s="480"/>
      <c r="L1127" s="481"/>
      <c r="M1127" s="454"/>
      <c r="N1127" s="481"/>
      <c r="O1127" s="481"/>
      <c r="P1127" s="481"/>
      <c r="Q1127" s="481"/>
      <c r="R1127" s="481"/>
      <c r="S1127" s="481"/>
      <c r="T1127" s="481"/>
      <c r="U1127" s="481"/>
      <c r="V1127" s="481"/>
      <c r="W1127" s="481"/>
      <c r="X1127" s="482"/>
      <c r="Y1127" s="483"/>
      <c r="Z1127" s="483"/>
      <c r="AA1127" s="483"/>
      <c r="AB1127" s="483"/>
      <c r="AC1127" s="483"/>
      <c r="AD1127" s="483"/>
      <c r="AE1127" s="483"/>
      <c r="AF1127" s="483"/>
      <c r="AG1127" s="484"/>
      <c r="AH1127" s="436">
        <f t="shared" si="748"/>
        <v>0</v>
      </c>
      <c r="AI1127" s="484"/>
      <c r="AJ1127" s="436"/>
      <c r="AK1127" s="578" t="str">
        <f t="shared" si="730"/>
        <v/>
      </c>
      <c r="AL1127" s="435" t="str">
        <f t="shared" si="731"/>
        <v/>
      </c>
      <c r="AM1127" s="463">
        <f t="shared" si="732"/>
        <v>0</v>
      </c>
      <c r="AN1127" s="463" t="str">
        <f t="shared" si="735"/>
        <v/>
      </c>
      <c r="AO1127" s="478" t="str">
        <f t="shared" si="736"/>
        <v/>
      </c>
      <c r="AP1127" s="478" t="str">
        <f t="shared" si="737"/>
        <v/>
      </c>
      <c r="AQ1127" s="478" t="str">
        <f t="shared" si="738"/>
        <v/>
      </c>
    </row>
    <row r="1128" spans="1:43" ht="41.25" customHeight="1">
      <c r="A1128" s="487" t="s">
        <v>2805</v>
      </c>
      <c r="B1128" s="500" t="s">
        <v>1643</v>
      </c>
      <c r="C1128" s="515"/>
      <c r="D1128" s="454"/>
      <c r="E1128" s="454"/>
      <c r="F1128" s="588" t="e">
        <f t="shared" si="720"/>
        <v>#DIV/0!</v>
      </c>
      <c r="G1128" s="436"/>
      <c r="H1128" s="436"/>
      <c r="I1128" s="480" t="e">
        <f t="shared" si="721"/>
        <v>#DIV/0!</v>
      </c>
      <c r="J1128" s="480"/>
      <c r="K1128" s="480"/>
      <c r="L1128" s="481"/>
      <c r="M1128" s="454"/>
      <c r="N1128" s="481"/>
      <c r="O1128" s="481"/>
      <c r="P1128" s="481"/>
      <c r="Q1128" s="481"/>
      <c r="R1128" s="481"/>
      <c r="S1128" s="481"/>
      <c r="T1128" s="481"/>
      <c r="U1128" s="481"/>
      <c r="V1128" s="481"/>
      <c r="W1128" s="481"/>
      <c r="X1128" s="482"/>
      <c r="Y1128" s="483"/>
      <c r="Z1128" s="483"/>
      <c r="AA1128" s="483"/>
      <c r="AB1128" s="483"/>
      <c r="AC1128" s="483"/>
      <c r="AD1128" s="483"/>
      <c r="AE1128" s="483"/>
      <c r="AF1128" s="483"/>
      <c r="AG1128" s="484"/>
      <c r="AH1128" s="436">
        <f t="shared" si="748"/>
        <v>0</v>
      </c>
      <c r="AI1128" s="484"/>
      <c r="AJ1128" s="436"/>
      <c r="AK1128" s="578" t="str">
        <f t="shared" si="730"/>
        <v/>
      </c>
      <c r="AL1128" s="435" t="str">
        <f t="shared" si="731"/>
        <v/>
      </c>
      <c r="AM1128" s="463">
        <f t="shared" si="732"/>
        <v>0</v>
      </c>
      <c r="AN1128" s="463" t="str">
        <f t="shared" si="735"/>
        <v/>
      </c>
      <c r="AO1128" s="478" t="str">
        <f t="shared" si="736"/>
        <v/>
      </c>
      <c r="AP1128" s="478" t="str">
        <f t="shared" si="737"/>
        <v/>
      </c>
      <c r="AQ1128" s="478" t="str">
        <f t="shared" si="738"/>
        <v/>
      </c>
    </row>
    <row r="1129" spans="1:43" ht="41.25" customHeight="1">
      <c r="A1129" s="525" t="s">
        <v>2359</v>
      </c>
      <c r="B1129" s="529" t="s">
        <v>1644</v>
      </c>
      <c r="C1129" s="753"/>
      <c r="D1129" s="479">
        <f>SUM(D1130:D1133)</f>
        <v>0</v>
      </c>
      <c r="E1129" s="479">
        <f t="shared" ref="E1129:M1129" si="749">SUM(E1130:E1133)</f>
        <v>0</v>
      </c>
      <c r="F1129" s="588" t="e">
        <f t="shared" si="749"/>
        <v>#DIV/0!</v>
      </c>
      <c r="G1129" s="519">
        <f t="shared" si="749"/>
        <v>0</v>
      </c>
      <c r="H1129" s="519">
        <f t="shared" si="749"/>
        <v>0</v>
      </c>
      <c r="I1129" s="480" t="e">
        <f t="shared" si="749"/>
        <v>#DIV/0!</v>
      </c>
      <c r="J1129" s="774"/>
      <c r="K1129" s="774"/>
      <c r="L1129" s="479">
        <f t="shared" si="749"/>
        <v>0</v>
      </c>
      <c r="M1129" s="479">
        <f t="shared" si="749"/>
        <v>0</v>
      </c>
      <c r="N1129" s="481">
        <f t="shared" ref="N1129" si="750">SUM(N1130:N1133)</f>
        <v>0</v>
      </c>
      <c r="O1129" s="481">
        <f t="shared" ref="O1129" si="751">SUM(O1130:O1133)</f>
        <v>0</v>
      </c>
      <c r="P1129" s="481">
        <f t="shared" ref="P1129" si="752">SUM(P1130:P1133)</f>
        <v>0</v>
      </c>
      <c r="Q1129" s="481">
        <f t="shared" ref="Q1129" si="753">SUM(Q1130:Q1133)</f>
        <v>0</v>
      </c>
      <c r="R1129" s="481">
        <f t="shared" ref="R1129" si="754">SUM(R1130:R1133)</f>
        <v>0</v>
      </c>
      <c r="S1129" s="481">
        <f t="shared" ref="S1129" si="755">SUM(S1130:S1133)</f>
        <v>0</v>
      </c>
      <c r="T1129" s="481">
        <f t="shared" ref="T1129" si="756">SUM(T1130:T1133)</f>
        <v>0</v>
      </c>
      <c r="U1129" s="481">
        <f t="shared" ref="U1129" si="757">SUM(U1130:U1133)</f>
        <v>0</v>
      </c>
      <c r="V1129" s="481">
        <f t="shared" ref="V1129" si="758">SUM(V1130:V1133)</f>
        <v>0</v>
      </c>
      <c r="W1129" s="481">
        <f t="shared" ref="W1129" si="759">SUM(W1130:W1133)</f>
        <v>0</v>
      </c>
      <c r="X1129" s="482">
        <f t="shared" ref="X1129" si="760">SUM(X1130:X1133)</f>
        <v>0</v>
      </c>
      <c r="Y1129" s="483">
        <f t="shared" ref="Y1129" si="761">SUM(Y1130:Y1133)</f>
        <v>0</v>
      </c>
      <c r="Z1129" s="483">
        <f t="shared" ref="Z1129" si="762">SUM(Z1130:Z1133)</f>
        <v>0</v>
      </c>
      <c r="AA1129" s="483">
        <f t="shared" ref="AA1129" si="763">SUM(AA1130:AA1133)</f>
        <v>0</v>
      </c>
      <c r="AB1129" s="483">
        <f t="shared" ref="AB1129" si="764">SUM(AB1130:AB1133)</f>
        <v>0</v>
      </c>
      <c r="AC1129" s="483">
        <f t="shared" ref="AC1129" si="765">SUM(AC1130:AC1133)</f>
        <v>0</v>
      </c>
      <c r="AD1129" s="483">
        <f t="shared" ref="AD1129" si="766">SUM(AD1130:AD1133)</f>
        <v>0</v>
      </c>
      <c r="AE1129" s="483">
        <f t="shared" ref="AE1129" si="767">SUM(AE1130:AE1133)</f>
        <v>0</v>
      </c>
      <c r="AF1129" s="483">
        <f t="shared" ref="AF1129" si="768">SUM(AF1130:AF1133)</f>
        <v>0</v>
      </c>
      <c r="AG1129" s="484">
        <f t="shared" ref="AG1129" si="769">SUM(AG1130:AG1133)</f>
        <v>0</v>
      </c>
      <c r="AH1129" s="519">
        <f>SUM(AH1130:AH1133)</f>
        <v>0</v>
      </c>
      <c r="AI1129" s="484"/>
      <c r="AJ1129" s="436"/>
      <c r="AK1129" s="578" t="str">
        <f t="shared" si="730"/>
        <v/>
      </c>
      <c r="AL1129" s="435" t="str">
        <f t="shared" si="731"/>
        <v/>
      </c>
      <c r="AM1129" s="463">
        <f t="shared" si="732"/>
        <v>0</v>
      </c>
      <c r="AN1129" s="463" t="str">
        <f t="shared" si="735"/>
        <v/>
      </c>
      <c r="AO1129" s="478" t="str">
        <f t="shared" si="736"/>
        <v/>
      </c>
      <c r="AP1129" s="478" t="str">
        <f t="shared" si="737"/>
        <v/>
      </c>
      <c r="AQ1129" s="478" t="str">
        <f t="shared" si="738"/>
        <v/>
      </c>
    </row>
    <row r="1130" spans="1:43" ht="41.25" customHeight="1">
      <c r="A1130" s="487" t="s">
        <v>2792</v>
      </c>
      <c r="B1130" s="500" t="s">
        <v>1645</v>
      </c>
      <c r="C1130" s="515"/>
      <c r="D1130" s="454"/>
      <c r="E1130" s="454"/>
      <c r="F1130" s="588" t="e">
        <f t="shared" si="720"/>
        <v>#DIV/0!</v>
      </c>
      <c r="G1130" s="436"/>
      <c r="H1130" s="436"/>
      <c r="I1130" s="480" t="e">
        <f t="shared" si="721"/>
        <v>#DIV/0!</v>
      </c>
      <c r="J1130" s="480"/>
      <c r="K1130" s="480"/>
      <c r="L1130" s="481"/>
      <c r="M1130" s="454"/>
      <c r="N1130" s="481"/>
      <c r="O1130" s="481"/>
      <c r="P1130" s="481"/>
      <c r="Q1130" s="481"/>
      <c r="R1130" s="481"/>
      <c r="S1130" s="481"/>
      <c r="T1130" s="481"/>
      <c r="U1130" s="481"/>
      <c r="V1130" s="481"/>
      <c r="W1130" s="481"/>
      <c r="X1130" s="482"/>
      <c r="Y1130" s="483"/>
      <c r="Z1130" s="483"/>
      <c r="AA1130" s="483"/>
      <c r="AB1130" s="483"/>
      <c r="AC1130" s="483"/>
      <c r="AD1130" s="483"/>
      <c r="AE1130" s="483"/>
      <c r="AF1130" s="483"/>
      <c r="AG1130" s="484"/>
      <c r="AH1130" s="436">
        <f t="shared" ref="AH1130:AH1133" si="770">(L1130*M1130)/100000</f>
        <v>0</v>
      </c>
      <c r="AI1130" s="484"/>
      <c r="AJ1130" s="436"/>
      <c r="AK1130" s="578" t="str">
        <f t="shared" si="730"/>
        <v/>
      </c>
      <c r="AL1130" s="435" t="str">
        <f t="shared" si="731"/>
        <v/>
      </c>
      <c r="AM1130" s="463">
        <f t="shared" si="732"/>
        <v>0</v>
      </c>
      <c r="AN1130" s="463" t="str">
        <f t="shared" si="735"/>
        <v/>
      </c>
      <c r="AO1130" s="478" t="str">
        <f t="shared" si="736"/>
        <v/>
      </c>
      <c r="AP1130" s="478" t="str">
        <f t="shared" si="737"/>
        <v/>
      </c>
      <c r="AQ1130" s="478" t="str">
        <f t="shared" si="738"/>
        <v/>
      </c>
    </row>
    <row r="1131" spans="1:43" ht="41.25" customHeight="1">
      <c r="A1131" s="487" t="s">
        <v>2793</v>
      </c>
      <c r="B1131" s="500" t="s">
        <v>1639</v>
      </c>
      <c r="C1131" s="515"/>
      <c r="D1131" s="454"/>
      <c r="E1131" s="454"/>
      <c r="F1131" s="588" t="e">
        <f t="shared" si="720"/>
        <v>#DIV/0!</v>
      </c>
      <c r="G1131" s="436"/>
      <c r="H1131" s="436"/>
      <c r="I1131" s="480" t="e">
        <f t="shared" si="721"/>
        <v>#DIV/0!</v>
      </c>
      <c r="J1131" s="480"/>
      <c r="K1131" s="480"/>
      <c r="L1131" s="481"/>
      <c r="M1131" s="454"/>
      <c r="N1131" s="481"/>
      <c r="O1131" s="481"/>
      <c r="P1131" s="481"/>
      <c r="Q1131" s="481"/>
      <c r="R1131" s="481"/>
      <c r="S1131" s="481"/>
      <c r="T1131" s="481"/>
      <c r="U1131" s="481"/>
      <c r="V1131" s="481"/>
      <c r="W1131" s="481"/>
      <c r="X1131" s="482"/>
      <c r="Y1131" s="483"/>
      <c r="Z1131" s="483"/>
      <c r="AA1131" s="483"/>
      <c r="AB1131" s="483"/>
      <c r="AC1131" s="483"/>
      <c r="AD1131" s="483"/>
      <c r="AE1131" s="483"/>
      <c r="AF1131" s="483"/>
      <c r="AG1131" s="484"/>
      <c r="AH1131" s="436">
        <f t="shared" si="770"/>
        <v>0</v>
      </c>
      <c r="AI1131" s="484"/>
      <c r="AJ1131" s="436"/>
      <c r="AK1131" s="578" t="str">
        <f t="shared" si="730"/>
        <v/>
      </c>
      <c r="AL1131" s="435" t="str">
        <f t="shared" si="731"/>
        <v/>
      </c>
      <c r="AM1131" s="463">
        <f t="shared" si="732"/>
        <v>0</v>
      </c>
      <c r="AN1131" s="463" t="str">
        <f t="shared" si="735"/>
        <v/>
      </c>
      <c r="AO1131" s="478" t="str">
        <f t="shared" si="736"/>
        <v/>
      </c>
      <c r="AP1131" s="478" t="str">
        <f t="shared" si="737"/>
        <v/>
      </c>
      <c r="AQ1131" s="478" t="str">
        <f t="shared" si="738"/>
        <v/>
      </c>
    </row>
    <row r="1132" spans="1:43" ht="41.25" customHeight="1">
      <c r="A1132" s="487" t="s">
        <v>2794</v>
      </c>
      <c r="B1132" s="500" t="s">
        <v>1642</v>
      </c>
      <c r="C1132" s="515"/>
      <c r="D1132" s="454"/>
      <c r="E1132" s="454"/>
      <c r="F1132" s="588" t="e">
        <f t="shared" si="720"/>
        <v>#DIV/0!</v>
      </c>
      <c r="G1132" s="436"/>
      <c r="H1132" s="436"/>
      <c r="I1132" s="480" t="e">
        <f t="shared" si="721"/>
        <v>#DIV/0!</v>
      </c>
      <c r="J1132" s="480"/>
      <c r="K1132" s="480"/>
      <c r="L1132" s="481"/>
      <c r="M1132" s="454"/>
      <c r="N1132" s="481"/>
      <c r="O1132" s="481"/>
      <c r="P1132" s="481"/>
      <c r="Q1132" s="481"/>
      <c r="R1132" s="481"/>
      <c r="S1132" s="481"/>
      <c r="T1132" s="481"/>
      <c r="U1132" s="481"/>
      <c r="V1132" s="481"/>
      <c r="W1132" s="481"/>
      <c r="X1132" s="482"/>
      <c r="Y1132" s="483"/>
      <c r="Z1132" s="483"/>
      <c r="AA1132" s="483"/>
      <c r="AB1132" s="483"/>
      <c r="AC1132" s="483"/>
      <c r="AD1132" s="483"/>
      <c r="AE1132" s="483"/>
      <c r="AF1132" s="483"/>
      <c r="AG1132" s="484"/>
      <c r="AH1132" s="436">
        <f t="shared" si="770"/>
        <v>0</v>
      </c>
      <c r="AI1132" s="484"/>
      <c r="AJ1132" s="436"/>
      <c r="AK1132" s="578" t="str">
        <f t="shared" si="730"/>
        <v/>
      </c>
      <c r="AL1132" s="435" t="str">
        <f t="shared" si="731"/>
        <v/>
      </c>
      <c r="AM1132" s="463">
        <f t="shared" si="732"/>
        <v>0</v>
      </c>
      <c r="AN1132" s="463" t="str">
        <f t="shared" si="735"/>
        <v/>
      </c>
      <c r="AO1132" s="478" t="str">
        <f t="shared" si="736"/>
        <v/>
      </c>
      <c r="AP1132" s="478" t="str">
        <f t="shared" si="737"/>
        <v/>
      </c>
      <c r="AQ1132" s="478" t="str">
        <f t="shared" si="738"/>
        <v/>
      </c>
    </row>
    <row r="1133" spans="1:43" ht="41.25" customHeight="1">
      <c r="A1133" s="487" t="s">
        <v>2795</v>
      </c>
      <c r="B1133" s="500" t="s">
        <v>1641</v>
      </c>
      <c r="C1133" s="515"/>
      <c r="D1133" s="454"/>
      <c r="E1133" s="454"/>
      <c r="F1133" s="588" t="e">
        <f t="shared" si="720"/>
        <v>#DIV/0!</v>
      </c>
      <c r="G1133" s="436"/>
      <c r="H1133" s="436"/>
      <c r="I1133" s="480" t="e">
        <f t="shared" si="721"/>
        <v>#DIV/0!</v>
      </c>
      <c r="J1133" s="480"/>
      <c r="K1133" s="480"/>
      <c r="L1133" s="481"/>
      <c r="M1133" s="454"/>
      <c r="N1133" s="481"/>
      <c r="O1133" s="481"/>
      <c r="P1133" s="481"/>
      <c r="Q1133" s="481"/>
      <c r="R1133" s="481"/>
      <c r="S1133" s="481"/>
      <c r="T1133" s="481"/>
      <c r="U1133" s="481"/>
      <c r="V1133" s="481"/>
      <c r="W1133" s="481"/>
      <c r="X1133" s="482"/>
      <c r="Y1133" s="483"/>
      <c r="Z1133" s="483"/>
      <c r="AA1133" s="483"/>
      <c r="AB1133" s="483"/>
      <c r="AC1133" s="483"/>
      <c r="AD1133" s="483"/>
      <c r="AE1133" s="483"/>
      <c r="AF1133" s="483"/>
      <c r="AG1133" s="484"/>
      <c r="AH1133" s="436">
        <f t="shared" si="770"/>
        <v>0</v>
      </c>
      <c r="AI1133" s="484"/>
      <c r="AJ1133" s="436"/>
      <c r="AK1133" s="578" t="str">
        <f t="shared" si="730"/>
        <v/>
      </c>
      <c r="AL1133" s="435" t="str">
        <f t="shared" si="731"/>
        <v/>
      </c>
      <c r="AM1133" s="463">
        <f t="shared" si="732"/>
        <v>0</v>
      </c>
      <c r="AN1133" s="463" t="str">
        <f t="shared" si="735"/>
        <v/>
      </c>
      <c r="AO1133" s="478" t="str">
        <f t="shared" si="736"/>
        <v/>
      </c>
      <c r="AP1133" s="478" t="str">
        <f t="shared" si="737"/>
        <v/>
      </c>
      <c r="AQ1133" s="478" t="str">
        <f t="shared" si="738"/>
        <v/>
      </c>
    </row>
    <row r="1134" spans="1:43" ht="41.25" customHeight="1">
      <c r="A1134" s="525" t="s">
        <v>2360</v>
      </c>
      <c r="B1134" s="529" t="s">
        <v>1646</v>
      </c>
      <c r="C1134" s="753"/>
      <c r="D1134" s="479">
        <f>SUM(D1135:D1141)</f>
        <v>0</v>
      </c>
      <c r="E1134" s="479">
        <f t="shared" ref="E1134:AI1134" si="771">SUM(E1135:E1141)</f>
        <v>0</v>
      </c>
      <c r="F1134" s="588" t="e">
        <f t="shared" si="771"/>
        <v>#DIV/0!</v>
      </c>
      <c r="G1134" s="519">
        <f t="shared" si="771"/>
        <v>0</v>
      </c>
      <c r="H1134" s="519">
        <f t="shared" si="771"/>
        <v>0</v>
      </c>
      <c r="I1134" s="480" t="e">
        <f t="shared" si="771"/>
        <v>#DIV/0!</v>
      </c>
      <c r="J1134" s="774"/>
      <c r="K1134" s="774"/>
      <c r="L1134" s="479">
        <f t="shared" si="771"/>
        <v>0</v>
      </c>
      <c r="M1134" s="479">
        <f t="shared" si="771"/>
        <v>0</v>
      </c>
      <c r="N1134" s="481">
        <f t="shared" si="771"/>
        <v>0</v>
      </c>
      <c r="O1134" s="481">
        <f t="shared" si="771"/>
        <v>0</v>
      </c>
      <c r="P1134" s="481">
        <f t="shared" si="771"/>
        <v>0</v>
      </c>
      <c r="Q1134" s="481">
        <f t="shared" si="771"/>
        <v>0</v>
      </c>
      <c r="R1134" s="481">
        <f t="shared" si="771"/>
        <v>0</v>
      </c>
      <c r="S1134" s="481">
        <f t="shared" si="771"/>
        <v>0</v>
      </c>
      <c r="T1134" s="481">
        <f t="shared" si="771"/>
        <v>0</v>
      </c>
      <c r="U1134" s="481">
        <f t="shared" si="771"/>
        <v>0</v>
      </c>
      <c r="V1134" s="481">
        <f t="shared" si="771"/>
        <v>0</v>
      </c>
      <c r="W1134" s="481">
        <f t="shared" si="771"/>
        <v>0</v>
      </c>
      <c r="X1134" s="482">
        <f t="shared" si="771"/>
        <v>0</v>
      </c>
      <c r="Y1134" s="483">
        <f t="shared" si="771"/>
        <v>0</v>
      </c>
      <c r="Z1134" s="483">
        <f t="shared" si="771"/>
        <v>0</v>
      </c>
      <c r="AA1134" s="483">
        <f t="shared" si="771"/>
        <v>0</v>
      </c>
      <c r="AB1134" s="483">
        <f t="shared" si="771"/>
        <v>0</v>
      </c>
      <c r="AC1134" s="483">
        <f t="shared" si="771"/>
        <v>0</v>
      </c>
      <c r="AD1134" s="483">
        <f t="shared" si="771"/>
        <v>0</v>
      </c>
      <c r="AE1134" s="483">
        <f t="shared" si="771"/>
        <v>0</v>
      </c>
      <c r="AF1134" s="483">
        <f t="shared" si="771"/>
        <v>0</v>
      </c>
      <c r="AG1134" s="484">
        <f t="shared" si="771"/>
        <v>0</v>
      </c>
      <c r="AH1134" s="519">
        <f t="shared" si="771"/>
        <v>0</v>
      </c>
      <c r="AI1134" s="754">
        <f t="shared" si="771"/>
        <v>0</v>
      </c>
      <c r="AJ1134" s="436"/>
      <c r="AK1134" s="578" t="str">
        <f t="shared" si="730"/>
        <v/>
      </c>
      <c r="AL1134" s="435" t="str">
        <f t="shared" si="731"/>
        <v/>
      </c>
      <c r="AM1134" s="463">
        <f t="shared" si="732"/>
        <v>0</v>
      </c>
      <c r="AN1134" s="463" t="str">
        <f t="shared" si="735"/>
        <v/>
      </c>
      <c r="AO1134" s="478" t="str">
        <f t="shared" si="736"/>
        <v/>
      </c>
      <c r="AP1134" s="478" t="str">
        <f t="shared" si="737"/>
        <v/>
      </c>
      <c r="AQ1134" s="478" t="str">
        <f t="shared" si="738"/>
        <v/>
      </c>
    </row>
    <row r="1135" spans="1:43" ht="41.25" customHeight="1">
      <c r="A1135" s="487" t="s">
        <v>2796</v>
      </c>
      <c r="B1135" s="500" t="s">
        <v>1647</v>
      </c>
      <c r="C1135" s="515"/>
      <c r="D1135" s="454"/>
      <c r="E1135" s="454"/>
      <c r="F1135" s="588" t="e">
        <f t="shared" si="720"/>
        <v>#DIV/0!</v>
      </c>
      <c r="G1135" s="436"/>
      <c r="H1135" s="436"/>
      <c r="I1135" s="480" t="e">
        <f t="shared" si="721"/>
        <v>#DIV/0!</v>
      </c>
      <c r="J1135" s="480"/>
      <c r="K1135" s="480"/>
      <c r="L1135" s="481"/>
      <c r="M1135" s="454"/>
      <c r="N1135" s="481"/>
      <c r="O1135" s="481"/>
      <c r="P1135" s="481"/>
      <c r="Q1135" s="481"/>
      <c r="R1135" s="481"/>
      <c r="S1135" s="481"/>
      <c r="T1135" s="481"/>
      <c r="U1135" s="481"/>
      <c r="V1135" s="481"/>
      <c r="W1135" s="481"/>
      <c r="X1135" s="482"/>
      <c r="Y1135" s="483"/>
      <c r="Z1135" s="483"/>
      <c r="AA1135" s="483"/>
      <c r="AB1135" s="483"/>
      <c r="AC1135" s="483"/>
      <c r="AD1135" s="483"/>
      <c r="AE1135" s="483"/>
      <c r="AF1135" s="483"/>
      <c r="AG1135" s="484"/>
      <c r="AH1135" s="436">
        <f t="shared" ref="AH1135:AH1141" si="772">(L1135*M1135)/100000</f>
        <v>0</v>
      </c>
      <c r="AI1135" s="484"/>
      <c r="AJ1135" s="436"/>
      <c r="AK1135" s="578" t="str">
        <f t="shared" si="730"/>
        <v/>
      </c>
      <c r="AL1135" s="435" t="str">
        <f t="shared" si="731"/>
        <v/>
      </c>
      <c r="AM1135" s="463">
        <f t="shared" si="732"/>
        <v>0</v>
      </c>
      <c r="AN1135" s="463" t="str">
        <f t="shared" si="735"/>
        <v/>
      </c>
      <c r="AO1135" s="478" t="str">
        <f t="shared" si="736"/>
        <v/>
      </c>
      <c r="AP1135" s="478" t="str">
        <f t="shared" si="737"/>
        <v/>
      </c>
      <c r="AQ1135" s="478" t="str">
        <f t="shared" si="738"/>
        <v/>
      </c>
    </row>
    <row r="1136" spans="1:43" ht="41.25" customHeight="1">
      <c r="A1136" s="487" t="s">
        <v>2797</v>
      </c>
      <c r="B1136" s="500" t="s">
        <v>1648</v>
      </c>
      <c r="C1136" s="515"/>
      <c r="D1136" s="454"/>
      <c r="E1136" s="454"/>
      <c r="F1136" s="588" t="e">
        <f t="shared" si="720"/>
        <v>#DIV/0!</v>
      </c>
      <c r="G1136" s="436"/>
      <c r="H1136" s="436"/>
      <c r="I1136" s="480" t="e">
        <f t="shared" si="721"/>
        <v>#DIV/0!</v>
      </c>
      <c r="J1136" s="480"/>
      <c r="K1136" s="480"/>
      <c r="L1136" s="481"/>
      <c r="M1136" s="454"/>
      <c r="N1136" s="481"/>
      <c r="O1136" s="481"/>
      <c r="P1136" s="481"/>
      <c r="Q1136" s="481"/>
      <c r="R1136" s="481"/>
      <c r="S1136" s="481"/>
      <c r="T1136" s="481"/>
      <c r="U1136" s="481"/>
      <c r="V1136" s="481"/>
      <c r="W1136" s="481"/>
      <c r="X1136" s="482"/>
      <c r="Y1136" s="483"/>
      <c r="Z1136" s="483"/>
      <c r="AA1136" s="483"/>
      <c r="AB1136" s="483"/>
      <c r="AC1136" s="483"/>
      <c r="AD1136" s="483"/>
      <c r="AE1136" s="483"/>
      <c r="AF1136" s="483"/>
      <c r="AG1136" s="484"/>
      <c r="AH1136" s="436">
        <f t="shared" si="772"/>
        <v>0</v>
      </c>
      <c r="AI1136" s="484"/>
      <c r="AJ1136" s="436"/>
      <c r="AK1136" s="578" t="str">
        <f t="shared" si="730"/>
        <v/>
      </c>
      <c r="AL1136" s="435" t="str">
        <f t="shared" si="731"/>
        <v/>
      </c>
      <c r="AM1136" s="463">
        <f t="shared" si="732"/>
        <v>0</v>
      </c>
      <c r="AN1136" s="463" t="str">
        <f t="shared" si="735"/>
        <v/>
      </c>
      <c r="AO1136" s="478" t="str">
        <f t="shared" si="736"/>
        <v/>
      </c>
      <c r="AP1136" s="478" t="str">
        <f t="shared" si="737"/>
        <v/>
      </c>
      <c r="AQ1136" s="478" t="str">
        <f t="shared" si="738"/>
        <v/>
      </c>
    </row>
    <row r="1137" spans="1:43" ht="41.25" customHeight="1">
      <c r="A1137" s="487" t="s">
        <v>2798</v>
      </c>
      <c r="B1137" s="500" t="s">
        <v>1649</v>
      </c>
      <c r="C1137" s="515"/>
      <c r="D1137" s="454"/>
      <c r="E1137" s="454"/>
      <c r="F1137" s="588" t="e">
        <f t="shared" ref="F1137:F1180" si="773">E1137/D1137*100</f>
        <v>#DIV/0!</v>
      </c>
      <c r="G1137" s="436"/>
      <c r="H1137" s="436"/>
      <c r="I1137" s="480" t="e">
        <f t="shared" ref="I1137:I1180" si="774">H1137/G1137*100</f>
        <v>#DIV/0!</v>
      </c>
      <c r="J1137" s="480"/>
      <c r="K1137" s="480"/>
      <c r="L1137" s="481"/>
      <c r="M1137" s="454"/>
      <c r="N1137" s="481"/>
      <c r="O1137" s="481"/>
      <c r="P1137" s="481"/>
      <c r="Q1137" s="481"/>
      <c r="R1137" s="481"/>
      <c r="S1137" s="481"/>
      <c r="T1137" s="481"/>
      <c r="U1137" s="481"/>
      <c r="V1137" s="481"/>
      <c r="W1137" s="481"/>
      <c r="X1137" s="482"/>
      <c r="Y1137" s="483"/>
      <c r="Z1137" s="483"/>
      <c r="AA1137" s="483"/>
      <c r="AB1137" s="483"/>
      <c r="AC1137" s="483"/>
      <c r="AD1137" s="483"/>
      <c r="AE1137" s="483"/>
      <c r="AF1137" s="483"/>
      <c r="AG1137" s="484"/>
      <c r="AH1137" s="436">
        <f t="shared" si="772"/>
        <v>0</v>
      </c>
      <c r="AI1137" s="484"/>
      <c r="AJ1137" s="436"/>
      <c r="AK1137" s="578" t="str">
        <f t="shared" si="730"/>
        <v/>
      </c>
      <c r="AL1137" s="435" t="str">
        <f t="shared" si="731"/>
        <v/>
      </c>
      <c r="AM1137" s="463">
        <f t="shared" si="732"/>
        <v>0</v>
      </c>
      <c r="AN1137" s="463" t="str">
        <f t="shared" si="735"/>
        <v/>
      </c>
      <c r="AO1137" s="478" t="str">
        <f t="shared" si="736"/>
        <v/>
      </c>
      <c r="AP1137" s="478" t="str">
        <f t="shared" si="737"/>
        <v/>
      </c>
      <c r="AQ1137" s="478" t="str">
        <f t="shared" si="738"/>
        <v/>
      </c>
    </row>
    <row r="1138" spans="1:43" ht="41.25" customHeight="1">
      <c r="A1138" s="487" t="s">
        <v>2799</v>
      </c>
      <c r="B1138" s="500" t="s">
        <v>1650</v>
      </c>
      <c r="C1138" s="515"/>
      <c r="D1138" s="454"/>
      <c r="E1138" s="454"/>
      <c r="F1138" s="588" t="e">
        <f t="shared" si="773"/>
        <v>#DIV/0!</v>
      </c>
      <c r="G1138" s="436"/>
      <c r="H1138" s="436"/>
      <c r="I1138" s="480" t="e">
        <f t="shared" si="774"/>
        <v>#DIV/0!</v>
      </c>
      <c r="J1138" s="480"/>
      <c r="K1138" s="480"/>
      <c r="L1138" s="481"/>
      <c r="M1138" s="454"/>
      <c r="N1138" s="481"/>
      <c r="O1138" s="481"/>
      <c r="P1138" s="481"/>
      <c r="Q1138" s="481"/>
      <c r="R1138" s="481"/>
      <c r="S1138" s="481"/>
      <c r="T1138" s="481"/>
      <c r="U1138" s="481"/>
      <c r="V1138" s="481"/>
      <c r="W1138" s="481"/>
      <c r="X1138" s="482"/>
      <c r="Y1138" s="483"/>
      <c r="Z1138" s="483"/>
      <c r="AA1138" s="483"/>
      <c r="AB1138" s="483"/>
      <c r="AC1138" s="483"/>
      <c r="AD1138" s="483"/>
      <c r="AE1138" s="483"/>
      <c r="AF1138" s="483"/>
      <c r="AG1138" s="484"/>
      <c r="AH1138" s="436">
        <f t="shared" si="772"/>
        <v>0</v>
      </c>
      <c r="AI1138" s="484"/>
      <c r="AJ1138" s="436"/>
      <c r="AK1138" s="578" t="str">
        <f t="shared" si="730"/>
        <v/>
      </c>
      <c r="AL1138" s="435" t="str">
        <f t="shared" si="731"/>
        <v/>
      </c>
      <c r="AM1138" s="463">
        <f t="shared" si="732"/>
        <v>0</v>
      </c>
      <c r="AN1138" s="463" t="str">
        <f t="shared" si="735"/>
        <v/>
      </c>
      <c r="AO1138" s="478" t="str">
        <f t="shared" si="736"/>
        <v/>
      </c>
      <c r="AP1138" s="478" t="str">
        <f t="shared" si="737"/>
        <v/>
      </c>
      <c r="AQ1138" s="478" t="str">
        <f t="shared" si="738"/>
        <v/>
      </c>
    </row>
    <row r="1139" spans="1:43" ht="41.25" customHeight="1">
      <c r="A1139" s="487" t="s">
        <v>2800</v>
      </c>
      <c r="B1139" s="500" t="s">
        <v>1651</v>
      </c>
      <c r="C1139" s="515"/>
      <c r="D1139" s="454"/>
      <c r="E1139" s="454"/>
      <c r="F1139" s="588" t="e">
        <f t="shared" si="773"/>
        <v>#DIV/0!</v>
      </c>
      <c r="G1139" s="436"/>
      <c r="H1139" s="436"/>
      <c r="I1139" s="480" t="e">
        <f t="shared" si="774"/>
        <v>#DIV/0!</v>
      </c>
      <c r="J1139" s="480"/>
      <c r="K1139" s="480"/>
      <c r="L1139" s="481"/>
      <c r="M1139" s="454"/>
      <c r="N1139" s="481"/>
      <c r="O1139" s="481"/>
      <c r="P1139" s="481"/>
      <c r="Q1139" s="481"/>
      <c r="R1139" s="481"/>
      <c r="S1139" s="481"/>
      <c r="T1139" s="481"/>
      <c r="U1139" s="481"/>
      <c r="V1139" s="481"/>
      <c r="W1139" s="481"/>
      <c r="X1139" s="482"/>
      <c r="Y1139" s="483"/>
      <c r="Z1139" s="483"/>
      <c r="AA1139" s="483"/>
      <c r="AB1139" s="483"/>
      <c r="AC1139" s="483"/>
      <c r="AD1139" s="483"/>
      <c r="AE1139" s="483"/>
      <c r="AF1139" s="483"/>
      <c r="AG1139" s="484"/>
      <c r="AH1139" s="436">
        <f t="shared" si="772"/>
        <v>0</v>
      </c>
      <c r="AI1139" s="484"/>
      <c r="AJ1139" s="436"/>
      <c r="AK1139" s="578" t="str">
        <f t="shared" si="730"/>
        <v/>
      </c>
      <c r="AL1139" s="435" t="str">
        <f t="shared" si="731"/>
        <v/>
      </c>
      <c r="AM1139" s="463">
        <f t="shared" si="732"/>
        <v>0</v>
      </c>
      <c r="AN1139" s="463" t="str">
        <f t="shared" si="735"/>
        <v/>
      </c>
      <c r="AO1139" s="478" t="str">
        <f t="shared" si="736"/>
        <v/>
      </c>
      <c r="AP1139" s="478" t="str">
        <f t="shared" si="737"/>
        <v/>
      </c>
      <c r="AQ1139" s="478" t="str">
        <f t="shared" si="738"/>
        <v/>
      </c>
    </row>
    <row r="1140" spans="1:43" ht="41.25" customHeight="1">
      <c r="A1140" s="487" t="s">
        <v>2801</v>
      </c>
      <c r="B1140" s="500" t="s">
        <v>1652</v>
      </c>
      <c r="C1140" s="515"/>
      <c r="D1140" s="454"/>
      <c r="E1140" s="454"/>
      <c r="F1140" s="588" t="e">
        <f t="shared" si="773"/>
        <v>#DIV/0!</v>
      </c>
      <c r="G1140" s="436"/>
      <c r="H1140" s="436"/>
      <c r="I1140" s="480" t="e">
        <f t="shared" si="774"/>
        <v>#DIV/0!</v>
      </c>
      <c r="J1140" s="480"/>
      <c r="K1140" s="480"/>
      <c r="L1140" s="481"/>
      <c r="M1140" s="454"/>
      <c r="N1140" s="481"/>
      <c r="O1140" s="481"/>
      <c r="P1140" s="481"/>
      <c r="Q1140" s="481"/>
      <c r="R1140" s="481"/>
      <c r="S1140" s="481"/>
      <c r="T1140" s="481"/>
      <c r="U1140" s="481"/>
      <c r="V1140" s="481"/>
      <c r="W1140" s="481"/>
      <c r="X1140" s="482"/>
      <c r="Y1140" s="483"/>
      <c r="Z1140" s="483"/>
      <c r="AA1140" s="483"/>
      <c r="AB1140" s="483"/>
      <c r="AC1140" s="483"/>
      <c r="AD1140" s="483"/>
      <c r="AE1140" s="483"/>
      <c r="AF1140" s="483"/>
      <c r="AG1140" s="484"/>
      <c r="AH1140" s="436">
        <f t="shared" si="772"/>
        <v>0</v>
      </c>
      <c r="AI1140" s="484"/>
      <c r="AJ1140" s="436"/>
      <c r="AK1140" s="578" t="str">
        <f t="shared" si="730"/>
        <v/>
      </c>
      <c r="AL1140" s="435" t="str">
        <f t="shared" si="731"/>
        <v/>
      </c>
      <c r="AM1140" s="463">
        <f t="shared" si="732"/>
        <v>0</v>
      </c>
      <c r="AN1140" s="463" t="str">
        <f t="shared" si="735"/>
        <v/>
      </c>
      <c r="AO1140" s="478" t="str">
        <f t="shared" si="736"/>
        <v/>
      </c>
      <c r="AP1140" s="478" t="str">
        <f t="shared" si="737"/>
        <v/>
      </c>
      <c r="AQ1140" s="478" t="str">
        <f t="shared" si="738"/>
        <v/>
      </c>
    </row>
    <row r="1141" spans="1:43" ht="41.25" customHeight="1">
      <c r="A1141" s="487" t="s">
        <v>2802</v>
      </c>
      <c r="B1141" s="500" t="s">
        <v>1653</v>
      </c>
      <c r="C1141" s="515"/>
      <c r="D1141" s="454"/>
      <c r="E1141" s="454"/>
      <c r="F1141" s="588" t="e">
        <f t="shared" si="773"/>
        <v>#DIV/0!</v>
      </c>
      <c r="G1141" s="436"/>
      <c r="H1141" s="436"/>
      <c r="I1141" s="480" t="e">
        <f t="shared" si="774"/>
        <v>#DIV/0!</v>
      </c>
      <c r="J1141" s="480"/>
      <c r="K1141" s="480"/>
      <c r="L1141" s="481"/>
      <c r="M1141" s="454"/>
      <c r="N1141" s="481"/>
      <c r="O1141" s="481"/>
      <c r="P1141" s="481"/>
      <c r="Q1141" s="481"/>
      <c r="R1141" s="481"/>
      <c r="S1141" s="481"/>
      <c r="T1141" s="481"/>
      <c r="U1141" s="481"/>
      <c r="V1141" s="481"/>
      <c r="W1141" s="481"/>
      <c r="X1141" s="482"/>
      <c r="Y1141" s="483"/>
      <c r="Z1141" s="483"/>
      <c r="AA1141" s="483"/>
      <c r="AB1141" s="483"/>
      <c r="AC1141" s="483"/>
      <c r="AD1141" s="483"/>
      <c r="AE1141" s="483"/>
      <c r="AF1141" s="483"/>
      <c r="AG1141" s="484"/>
      <c r="AH1141" s="436">
        <f t="shared" si="772"/>
        <v>0</v>
      </c>
      <c r="AI1141" s="484"/>
      <c r="AJ1141" s="436"/>
      <c r="AK1141" s="578" t="str">
        <f t="shared" si="730"/>
        <v/>
      </c>
      <c r="AL1141" s="435" t="str">
        <f t="shared" si="731"/>
        <v/>
      </c>
      <c r="AM1141" s="463">
        <f t="shared" si="732"/>
        <v>0</v>
      </c>
      <c r="AN1141" s="463" t="str">
        <f t="shared" si="735"/>
        <v/>
      </c>
      <c r="AO1141" s="478" t="str">
        <f t="shared" si="736"/>
        <v/>
      </c>
      <c r="AP1141" s="478" t="str">
        <f t="shared" si="737"/>
        <v/>
      </c>
      <c r="AQ1141" s="478" t="str">
        <f t="shared" si="738"/>
        <v/>
      </c>
    </row>
    <row r="1142" spans="1:43" ht="41.25" customHeight="1">
      <c r="A1142" s="525" t="s">
        <v>2361</v>
      </c>
      <c r="B1142" s="529" t="s">
        <v>1654</v>
      </c>
      <c r="C1142" s="753"/>
      <c r="D1142" s="479">
        <f>SUM(D1143:D1162)</f>
        <v>0</v>
      </c>
      <c r="E1142" s="479">
        <f t="shared" ref="E1142:AH1142" si="775">SUM(E1143:E1162)</f>
        <v>0</v>
      </c>
      <c r="F1142" s="588" t="e">
        <f t="shared" si="775"/>
        <v>#DIV/0!</v>
      </c>
      <c r="G1142" s="519">
        <f t="shared" si="775"/>
        <v>0</v>
      </c>
      <c r="H1142" s="519">
        <f t="shared" si="775"/>
        <v>0</v>
      </c>
      <c r="I1142" s="480" t="e">
        <f t="shared" si="775"/>
        <v>#DIV/0!</v>
      </c>
      <c r="J1142" s="774"/>
      <c r="K1142" s="774"/>
      <c r="L1142" s="479">
        <f t="shared" si="775"/>
        <v>0</v>
      </c>
      <c r="M1142" s="479">
        <f t="shared" si="775"/>
        <v>0</v>
      </c>
      <c r="N1142" s="481">
        <f t="shared" si="775"/>
        <v>0</v>
      </c>
      <c r="O1142" s="481">
        <f t="shared" si="775"/>
        <v>0</v>
      </c>
      <c r="P1142" s="481">
        <f t="shared" si="775"/>
        <v>0</v>
      </c>
      <c r="Q1142" s="481">
        <f t="shared" si="775"/>
        <v>0</v>
      </c>
      <c r="R1142" s="481">
        <f t="shared" si="775"/>
        <v>0</v>
      </c>
      <c r="S1142" s="481">
        <f t="shared" si="775"/>
        <v>0</v>
      </c>
      <c r="T1142" s="481">
        <f t="shared" si="775"/>
        <v>0</v>
      </c>
      <c r="U1142" s="481">
        <f t="shared" si="775"/>
        <v>0</v>
      </c>
      <c r="V1142" s="481">
        <f t="shared" si="775"/>
        <v>0</v>
      </c>
      <c r="W1142" s="481">
        <f t="shared" si="775"/>
        <v>0</v>
      </c>
      <c r="X1142" s="482">
        <f t="shared" si="775"/>
        <v>0</v>
      </c>
      <c r="Y1142" s="483">
        <f t="shared" si="775"/>
        <v>0</v>
      </c>
      <c r="Z1142" s="483">
        <f t="shared" si="775"/>
        <v>0</v>
      </c>
      <c r="AA1142" s="483">
        <f t="shared" si="775"/>
        <v>0</v>
      </c>
      <c r="AB1142" s="483">
        <f t="shared" si="775"/>
        <v>0</v>
      </c>
      <c r="AC1142" s="483">
        <f t="shared" si="775"/>
        <v>0</v>
      </c>
      <c r="AD1142" s="483">
        <f t="shared" si="775"/>
        <v>0</v>
      </c>
      <c r="AE1142" s="483">
        <f t="shared" si="775"/>
        <v>0</v>
      </c>
      <c r="AF1142" s="483">
        <f t="shared" si="775"/>
        <v>0</v>
      </c>
      <c r="AG1142" s="484">
        <f t="shared" si="775"/>
        <v>0</v>
      </c>
      <c r="AH1142" s="519">
        <f t="shared" si="775"/>
        <v>0</v>
      </c>
      <c r="AI1142" s="484"/>
      <c r="AJ1142" s="436"/>
      <c r="AK1142" s="578" t="str">
        <f t="shared" si="730"/>
        <v/>
      </c>
      <c r="AL1142" s="435" t="str">
        <f t="shared" si="731"/>
        <v/>
      </c>
      <c r="AM1142" s="463">
        <f t="shared" si="732"/>
        <v>0</v>
      </c>
      <c r="AN1142" s="463" t="str">
        <f t="shared" si="735"/>
        <v/>
      </c>
      <c r="AO1142" s="478" t="str">
        <f t="shared" si="736"/>
        <v/>
      </c>
      <c r="AP1142" s="478" t="str">
        <f t="shared" si="737"/>
        <v/>
      </c>
      <c r="AQ1142" s="478" t="str">
        <f t="shared" si="738"/>
        <v/>
      </c>
    </row>
    <row r="1143" spans="1:43" ht="41.25" customHeight="1">
      <c r="A1143" s="487" t="s">
        <v>2803</v>
      </c>
      <c r="B1143" s="500" t="s">
        <v>1655</v>
      </c>
      <c r="C1143" s="515"/>
      <c r="D1143" s="454"/>
      <c r="E1143" s="454"/>
      <c r="F1143" s="588" t="e">
        <f t="shared" si="773"/>
        <v>#DIV/0!</v>
      </c>
      <c r="G1143" s="436"/>
      <c r="H1143" s="436"/>
      <c r="I1143" s="480" t="e">
        <f t="shared" si="774"/>
        <v>#DIV/0!</v>
      </c>
      <c r="J1143" s="480"/>
      <c r="K1143" s="480"/>
      <c r="L1143" s="481"/>
      <c r="M1143" s="454"/>
      <c r="N1143" s="481"/>
      <c r="O1143" s="481"/>
      <c r="P1143" s="481"/>
      <c r="Q1143" s="481"/>
      <c r="R1143" s="481"/>
      <c r="S1143" s="481"/>
      <c r="T1143" s="481"/>
      <c r="U1143" s="481"/>
      <c r="V1143" s="481"/>
      <c r="W1143" s="481"/>
      <c r="X1143" s="482"/>
      <c r="Y1143" s="483"/>
      <c r="Z1143" s="483"/>
      <c r="AA1143" s="483"/>
      <c r="AB1143" s="483"/>
      <c r="AC1143" s="483"/>
      <c r="AD1143" s="483"/>
      <c r="AE1143" s="483"/>
      <c r="AF1143" s="483"/>
      <c r="AG1143" s="484"/>
      <c r="AH1143" s="436">
        <f t="shared" ref="AH1143:AH1162" si="776">(L1143*M1143)/100000</f>
        <v>0</v>
      </c>
      <c r="AI1143" s="484"/>
      <c r="AJ1143" s="436"/>
      <c r="AK1143" s="578" t="str">
        <f t="shared" si="730"/>
        <v/>
      </c>
      <c r="AL1143" s="435" t="str">
        <f t="shared" si="731"/>
        <v/>
      </c>
      <c r="AM1143" s="463">
        <f t="shared" si="732"/>
        <v>0</v>
      </c>
      <c r="AN1143" s="463" t="str">
        <f t="shared" si="735"/>
        <v/>
      </c>
      <c r="AO1143" s="478" t="str">
        <f t="shared" si="736"/>
        <v/>
      </c>
      <c r="AP1143" s="478" t="str">
        <f t="shared" si="737"/>
        <v/>
      </c>
      <c r="AQ1143" s="478" t="str">
        <f t="shared" si="738"/>
        <v/>
      </c>
    </row>
    <row r="1144" spans="1:43" ht="41.25" customHeight="1">
      <c r="A1144" s="487" t="s">
        <v>2804</v>
      </c>
      <c r="B1144" s="500" t="s">
        <v>1656</v>
      </c>
      <c r="C1144" s="515"/>
      <c r="D1144" s="454"/>
      <c r="E1144" s="454"/>
      <c r="F1144" s="588" t="e">
        <f t="shared" si="773"/>
        <v>#DIV/0!</v>
      </c>
      <c r="G1144" s="436"/>
      <c r="H1144" s="436"/>
      <c r="I1144" s="480" t="e">
        <f t="shared" si="774"/>
        <v>#DIV/0!</v>
      </c>
      <c r="J1144" s="480"/>
      <c r="K1144" s="480"/>
      <c r="L1144" s="481"/>
      <c r="M1144" s="454"/>
      <c r="N1144" s="481"/>
      <c r="O1144" s="481"/>
      <c r="P1144" s="481"/>
      <c r="Q1144" s="481"/>
      <c r="R1144" s="481"/>
      <c r="S1144" s="481"/>
      <c r="T1144" s="481"/>
      <c r="U1144" s="481"/>
      <c r="V1144" s="481"/>
      <c r="W1144" s="481"/>
      <c r="X1144" s="482"/>
      <c r="Y1144" s="483"/>
      <c r="Z1144" s="483"/>
      <c r="AA1144" s="483"/>
      <c r="AB1144" s="483"/>
      <c r="AC1144" s="483"/>
      <c r="AD1144" s="483"/>
      <c r="AE1144" s="483"/>
      <c r="AF1144" s="483"/>
      <c r="AG1144" s="484"/>
      <c r="AH1144" s="436">
        <f t="shared" si="776"/>
        <v>0</v>
      </c>
      <c r="AI1144" s="484"/>
      <c r="AJ1144" s="436"/>
      <c r="AK1144" s="578" t="str">
        <f t="shared" si="730"/>
        <v/>
      </c>
      <c r="AL1144" s="435" t="str">
        <f t="shared" si="731"/>
        <v/>
      </c>
      <c r="AM1144" s="463">
        <f t="shared" si="732"/>
        <v>0</v>
      </c>
      <c r="AN1144" s="463" t="str">
        <f t="shared" si="735"/>
        <v/>
      </c>
      <c r="AO1144" s="478" t="str">
        <f t="shared" si="736"/>
        <v/>
      </c>
      <c r="AP1144" s="478" t="str">
        <f t="shared" si="737"/>
        <v/>
      </c>
      <c r="AQ1144" s="478" t="str">
        <f t="shared" si="738"/>
        <v/>
      </c>
    </row>
    <row r="1145" spans="1:43" ht="41.25" customHeight="1">
      <c r="A1145" s="487" t="s">
        <v>2806</v>
      </c>
      <c r="B1145" s="500" t="s">
        <v>1657</v>
      </c>
      <c r="C1145" s="515"/>
      <c r="D1145" s="454"/>
      <c r="E1145" s="454"/>
      <c r="F1145" s="588" t="e">
        <f t="shared" si="773"/>
        <v>#DIV/0!</v>
      </c>
      <c r="G1145" s="436"/>
      <c r="H1145" s="436"/>
      <c r="I1145" s="480" t="e">
        <f t="shared" si="774"/>
        <v>#DIV/0!</v>
      </c>
      <c r="J1145" s="480"/>
      <c r="K1145" s="480"/>
      <c r="L1145" s="481"/>
      <c r="M1145" s="454"/>
      <c r="N1145" s="481"/>
      <c r="O1145" s="481"/>
      <c r="P1145" s="481"/>
      <c r="Q1145" s="481"/>
      <c r="R1145" s="481"/>
      <c r="S1145" s="481"/>
      <c r="T1145" s="481"/>
      <c r="U1145" s="481"/>
      <c r="V1145" s="481"/>
      <c r="W1145" s="481"/>
      <c r="X1145" s="482"/>
      <c r="Y1145" s="483"/>
      <c r="Z1145" s="483"/>
      <c r="AA1145" s="483"/>
      <c r="AB1145" s="483"/>
      <c r="AC1145" s="483"/>
      <c r="AD1145" s="483"/>
      <c r="AE1145" s="483"/>
      <c r="AF1145" s="483"/>
      <c r="AG1145" s="484"/>
      <c r="AH1145" s="436">
        <f t="shared" si="776"/>
        <v>0</v>
      </c>
      <c r="AI1145" s="484"/>
      <c r="AJ1145" s="436"/>
      <c r="AK1145" s="578" t="str">
        <f t="shared" si="730"/>
        <v/>
      </c>
      <c r="AL1145" s="435" t="str">
        <f t="shared" si="731"/>
        <v/>
      </c>
      <c r="AM1145" s="463">
        <f t="shared" si="732"/>
        <v>0</v>
      </c>
      <c r="AN1145" s="463" t="str">
        <f t="shared" si="735"/>
        <v/>
      </c>
      <c r="AO1145" s="478" t="str">
        <f t="shared" si="736"/>
        <v/>
      </c>
      <c r="AP1145" s="478" t="str">
        <f t="shared" si="737"/>
        <v/>
      </c>
      <c r="AQ1145" s="478" t="str">
        <f t="shared" si="738"/>
        <v/>
      </c>
    </row>
    <row r="1146" spans="1:43" ht="41.25" customHeight="1">
      <c r="A1146" s="487" t="s">
        <v>2807</v>
      </c>
      <c r="B1146" s="500" t="s">
        <v>1658</v>
      </c>
      <c r="C1146" s="515"/>
      <c r="D1146" s="454"/>
      <c r="E1146" s="454"/>
      <c r="F1146" s="588" t="e">
        <f t="shared" si="773"/>
        <v>#DIV/0!</v>
      </c>
      <c r="G1146" s="436"/>
      <c r="H1146" s="436"/>
      <c r="I1146" s="480" t="e">
        <f t="shared" si="774"/>
        <v>#DIV/0!</v>
      </c>
      <c r="J1146" s="480"/>
      <c r="K1146" s="480"/>
      <c r="L1146" s="481"/>
      <c r="M1146" s="454"/>
      <c r="N1146" s="481"/>
      <c r="O1146" s="481"/>
      <c r="P1146" s="481"/>
      <c r="Q1146" s="481"/>
      <c r="R1146" s="481"/>
      <c r="S1146" s="481"/>
      <c r="T1146" s="481"/>
      <c r="U1146" s="481"/>
      <c r="V1146" s="481"/>
      <c r="W1146" s="481"/>
      <c r="X1146" s="482"/>
      <c r="Y1146" s="483"/>
      <c r="Z1146" s="483"/>
      <c r="AA1146" s="483"/>
      <c r="AB1146" s="483"/>
      <c r="AC1146" s="483"/>
      <c r="AD1146" s="483"/>
      <c r="AE1146" s="483"/>
      <c r="AF1146" s="483"/>
      <c r="AG1146" s="484"/>
      <c r="AH1146" s="436">
        <f t="shared" si="776"/>
        <v>0</v>
      </c>
      <c r="AI1146" s="484"/>
      <c r="AJ1146" s="436"/>
      <c r="AK1146" s="578" t="str">
        <f t="shared" si="730"/>
        <v/>
      </c>
      <c r="AL1146" s="435" t="str">
        <f t="shared" si="731"/>
        <v/>
      </c>
      <c r="AM1146" s="463">
        <f t="shared" si="732"/>
        <v>0</v>
      </c>
      <c r="AN1146" s="463" t="str">
        <f t="shared" si="735"/>
        <v/>
      </c>
      <c r="AO1146" s="478" t="str">
        <f t="shared" si="736"/>
        <v/>
      </c>
      <c r="AP1146" s="478" t="str">
        <f t="shared" si="737"/>
        <v/>
      </c>
      <c r="AQ1146" s="478" t="str">
        <f t="shared" si="738"/>
        <v/>
      </c>
    </row>
    <row r="1147" spans="1:43" ht="41.25" customHeight="1">
      <c r="A1147" s="487" t="s">
        <v>2808</v>
      </c>
      <c r="B1147" s="500" t="s">
        <v>1649</v>
      </c>
      <c r="C1147" s="515"/>
      <c r="D1147" s="454"/>
      <c r="E1147" s="454"/>
      <c r="F1147" s="588" t="e">
        <f t="shared" si="773"/>
        <v>#DIV/0!</v>
      </c>
      <c r="G1147" s="436"/>
      <c r="H1147" s="436"/>
      <c r="I1147" s="480" t="e">
        <f t="shared" si="774"/>
        <v>#DIV/0!</v>
      </c>
      <c r="J1147" s="480"/>
      <c r="K1147" s="480"/>
      <c r="L1147" s="481"/>
      <c r="M1147" s="454"/>
      <c r="N1147" s="481"/>
      <c r="O1147" s="481"/>
      <c r="P1147" s="481"/>
      <c r="Q1147" s="481"/>
      <c r="R1147" s="481"/>
      <c r="S1147" s="481"/>
      <c r="T1147" s="481"/>
      <c r="U1147" s="481"/>
      <c r="V1147" s="481"/>
      <c r="W1147" s="481"/>
      <c r="X1147" s="482"/>
      <c r="Y1147" s="483"/>
      <c r="Z1147" s="483"/>
      <c r="AA1147" s="483"/>
      <c r="AB1147" s="483"/>
      <c r="AC1147" s="483"/>
      <c r="AD1147" s="483"/>
      <c r="AE1147" s="483"/>
      <c r="AF1147" s="483"/>
      <c r="AG1147" s="484"/>
      <c r="AH1147" s="436">
        <f t="shared" si="776"/>
        <v>0</v>
      </c>
      <c r="AI1147" s="484"/>
      <c r="AJ1147" s="436"/>
      <c r="AK1147" s="578" t="str">
        <f t="shared" si="730"/>
        <v/>
      </c>
      <c r="AL1147" s="435" t="str">
        <f t="shared" si="731"/>
        <v/>
      </c>
      <c r="AM1147" s="463">
        <f t="shared" si="732"/>
        <v>0</v>
      </c>
      <c r="AN1147" s="463" t="str">
        <f t="shared" si="735"/>
        <v/>
      </c>
      <c r="AO1147" s="478" t="str">
        <f t="shared" si="736"/>
        <v/>
      </c>
      <c r="AP1147" s="478" t="str">
        <f t="shared" si="737"/>
        <v/>
      </c>
      <c r="AQ1147" s="478" t="str">
        <f t="shared" si="738"/>
        <v/>
      </c>
    </row>
    <row r="1148" spans="1:43" ht="41.25" customHeight="1">
      <c r="A1148" s="487" t="s">
        <v>2809</v>
      </c>
      <c r="B1148" s="500" t="s">
        <v>1659</v>
      </c>
      <c r="C1148" s="515"/>
      <c r="D1148" s="454"/>
      <c r="E1148" s="454"/>
      <c r="F1148" s="588" t="e">
        <f t="shared" si="773"/>
        <v>#DIV/0!</v>
      </c>
      <c r="G1148" s="436"/>
      <c r="H1148" s="436"/>
      <c r="I1148" s="480" t="e">
        <f t="shared" si="774"/>
        <v>#DIV/0!</v>
      </c>
      <c r="J1148" s="480"/>
      <c r="K1148" s="480"/>
      <c r="L1148" s="481"/>
      <c r="M1148" s="454"/>
      <c r="N1148" s="481"/>
      <c r="O1148" s="481"/>
      <c r="P1148" s="481"/>
      <c r="Q1148" s="481"/>
      <c r="R1148" s="481"/>
      <c r="S1148" s="481"/>
      <c r="T1148" s="481"/>
      <c r="U1148" s="481"/>
      <c r="V1148" s="481"/>
      <c r="W1148" s="481"/>
      <c r="X1148" s="482"/>
      <c r="Y1148" s="483"/>
      <c r="Z1148" s="483"/>
      <c r="AA1148" s="483"/>
      <c r="AB1148" s="483"/>
      <c r="AC1148" s="483"/>
      <c r="AD1148" s="483"/>
      <c r="AE1148" s="483"/>
      <c r="AF1148" s="483"/>
      <c r="AG1148" s="484"/>
      <c r="AH1148" s="436">
        <f t="shared" si="776"/>
        <v>0</v>
      </c>
      <c r="AI1148" s="484"/>
      <c r="AJ1148" s="436"/>
      <c r="AK1148" s="578" t="str">
        <f t="shared" si="730"/>
        <v/>
      </c>
      <c r="AL1148" s="435" t="str">
        <f t="shared" si="731"/>
        <v/>
      </c>
      <c r="AM1148" s="463">
        <f t="shared" si="732"/>
        <v>0</v>
      </c>
      <c r="AN1148" s="463" t="str">
        <f t="shared" si="735"/>
        <v/>
      </c>
      <c r="AO1148" s="478" t="str">
        <f t="shared" si="736"/>
        <v/>
      </c>
      <c r="AP1148" s="478" t="str">
        <f t="shared" si="737"/>
        <v/>
      </c>
      <c r="AQ1148" s="478" t="str">
        <f t="shared" si="738"/>
        <v/>
      </c>
    </row>
    <row r="1149" spans="1:43" ht="41.25" customHeight="1">
      <c r="A1149" s="487" t="s">
        <v>2810</v>
      </c>
      <c r="B1149" s="500" t="s">
        <v>1660</v>
      </c>
      <c r="C1149" s="515"/>
      <c r="D1149" s="454"/>
      <c r="E1149" s="454"/>
      <c r="F1149" s="588" t="e">
        <f t="shared" si="773"/>
        <v>#DIV/0!</v>
      </c>
      <c r="G1149" s="436"/>
      <c r="H1149" s="436"/>
      <c r="I1149" s="480" t="e">
        <f t="shared" si="774"/>
        <v>#DIV/0!</v>
      </c>
      <c r="J1149" s="480"/>
      <c r="K1149" s="480"/>
      <c r="L1149" s="481"/>
      <c r="M1149" s="454"/>
      <c r="N1149" s="481"/>
      <c r="O1149" s="481"/>
      <c r="P1149" s="481"/>
      <c r="Q1149" s="481"/>
      <c r="R1149" s="481"/>
      <c r="S1149" s="481"/>
      <c r="T1149" s="481"/>
      <c r="U1149" s="481"/>
      <c r="V1149" s="481"/>
      <c r="W1149" s="481"/>
      <c r="X1149" s="482"/>
      <c r="Y1149" s="483"/>
      <c r="Z1149" s="483"/>
      <c r="AA1149" s="483"/>
      <c r="AB1149" s="483"/>
      <c r="AC1149" s="483"/>
      <c r="AD1149" s="483"/>
      <c r="AE1149" s="483"/>
      <c r="AF1149" s="483"/>
      <c r="AG1149" s="484"/>
      <c r="AH1149" s="436">
        <f t="shared" si="776"/>
        <v>0</v>
      </c>
      <c r="AI1149" s="484"/>
      <c r="AJ1149" s="436"/>
      <c r="AK1149" s="578" t="str">
        <f t="shared" si="730"/>
        <v/>
      </c>
      <c r="AL1149" s="435" t="str">
        <f t="shared" si="731"/>
        <v/>
      </c>
      <c r="AM1149" s="463">
        <f t="shared" si="732"/>
        <v>0</v>
      </c>
      <c r="AN1149" s="463" t="str">
        <f t="shared" si="735"/>
        <v/>
      </c>
      <c r="AO1149" s="478" t="str">
        <f t="shared" si="736"/>
        <v/>
      </c>
      <c r="AP1149" s="478" t="str">
        <f t="shared" si="737"/>
        <v/>
      </c>
      <c r="AQ1149" s="478" t="str">
        <f t="shared" si="738"/>
        <v/>
      </c>
    </row>
    <row r="1150" spans="1:43" ht="41.25" customHeight="1">
      <c r="A1150" s="487" t="s">
        <v>2811</v>
      </c>
      <c r="B1150" s="500" t="s">
        <v>1661</v>
      </c>
      <c r="C1150" s="515"/>
      <c r="D1150" s="454"/>
      <c r="E1150" s="454"/>
      <c r="F1150" s="588" t="e">
        <f t="shared" si="773"/>
        <v>#DIV/0!</v>
      </c>
      <c r="G1150" s="436"/>
      <c r="H1150" s="436"/>
      <c r="I1150" s="480" t="e">
        <f t="shared" si="774"/>
        <v>#DIV/0!</v>
      </c>
      <c r="J1150" s="480"/>
      <c r="K1150" s="480"/>
      <c r="L1150" s="481"/>
      <c r="M1150" s="454"/>
      <c r="N1150" s="481"/>
      <c r="O1150" s="481"/>
      <c r="P1150" s="481"/>
      <c r="Q1150" s="481"/>
      <c r="R1150" s="481"/>
      <c r="S1150" s="481"/>
      <c r="T1150" s="481"/>
      <c r="U1150" s="481"/>
      <c r="V1150" s="481"/>
      <c r="W1150" s="481"/>
      <c r="X1150" s="482"/>
      <c r="Y1150" s="483"/>
      <c r="Z1150" s="483"/>
      <c r="AA1150" s="483"/>
      <c r="AB1150" s="483"/>
      <c r="AC1150" s="483"/>
      <c r="AD1150" s="483"/>
      <c r="AE1150" s="483"/>
      <c r="AF1150" s="483"/>
      <c r="AG1150" s="484"/>
      <c r="AH1150" s="436">
        <f t="shared" si="776"/>
        <v>0</v>
      </c>
      <c r="AI1150" s="484"/>
      <c r="AJ1150" s="436"/>
      <c r="AK1150" s="578" t="str">
        <f t="shared" si="730"/>
        <v/>
      </c>
      <c r="AL1150" s="435" t="str">
        <f t="shared" si="731"/>
        <v/>
      </c>
      <c r="AM1150" s="463">
        <f t="shared" si="732"/>
        <v>0</v>
      </c>
      <c r="AN1150" s="463" t="str">
        <f t="shared" si="735"/>
        <v/>
      </c>
      <c r="AO1150" s="478" t="str">
        <f t="shared" si="736"/>
        <v/>
      </c>
      <c r="AP1150" s="478" t="str">
        <f t="shared" si="737"/>
        <v/>
      </c>
      <c r="AQ1150" s="478" t="str">
        <f t="shared" si="738"/>
        <v/>
      </c>
    </row>
    <row r="1151" spans="1:43" ht="41.25" customHeight="1">
      <c r="A1151" s="487" t="s">
        <v>2812</v>
      </c>
      <c r="B1151" s="500" t="s">
        <v>1662</v>
      </c>
      <c r="C1151" s="515"/>
      <c r="D1151" s="454"/>
      <c r="E1151" s="454"/>
      <c r="F1151" s="588" t="e">
        <f t="shared" si="773"/>
        <v>#DIV/0!</v>
      </c>
      <c r="G1151" s="436"/>
      <c r="H1151" s="436"/>
      <c r="I1151" s="480" t="e">
        <f t="shared" si="774"/>
        <v>#DIV/0!</v>
      </c>
      <c r="J1151" s="480"/>
      <c r="K1151" s="480"/>
      <c r="L1151" s="481"/>
      <c r="M1151" s="454"/>
      <c r="N1151" s="481"/>
      <c r="O1151" s="481"/>
      <c r="P1151" s="481"/>
      <c r="Q1151" s="481"/>
      <c r="R1151" s="481"/>
      <c r="S1151" s="481"/>
      <c r="T1151" s="481"/>
      <c r="U1151" s="481"/>
      <c r="V1151" s="481"/>
      <c r="W1151" s="481"/>
      <c r="X1151" s="482"/>
      <c r="Y1151" s="483"/>
      <c r="Z1151" s="483"/>
      <c r="AA1151" s="483"/>
      <c r="AB1151" s="483"/>
      <c r="AC1151" s="483"/>
      <c r="AD1151" s="483"/>
      <c r="AE1151" s="483"/>
      <c r="AF1151" s="483"/>
      <c r="AG1151" s="484"/>
      <c r="AH1151" s="436">
        <f t="shared" si="776"/>
        <v>0</v>
      </c>
      <c r="AI1151" s="484"/>
      <c r="AJ1151" s="436"/>
      <c r="AK1151" s="578" t="str">
        <f t="shared" si="730"/>
        <v/>
      </c>
      <c r="AL1151" s="435" t="str">
        <f t="shared" si="731"/>
        <v/>
      </c>
      <c r="AM1151" s="463">
        <f t="shared" si="732"/>
        <v>0</v>
      </c>
      <c r="AN1151" s="463" t="str">
        <f t="shared" si="735"/>
        <v/>
      </c>
      <c r="AO1151" s="478" t="str">
        <f t="shared" si="736"/>
        <v/>
      </c>
      <c r="AP1151" s="478" t="str">
        <f t="shared" si="737"/>
        <v/>
      </c>
      <c r="AQ1151" s="478" t="str">
        <f t="shared" si="738"/>
        <v/>
      </c>
    </row>
    <row r="1152" spans="1:43" ht="41.25" customHeight="1">
      <c r="A1152" s="487" t="s">
        <v>2813</v>
      </c>
      <c r="B1152" s="500" t="s">
        <v>1663</v>
      </c>
      <c r="C1152" s="515"/>
      <c r="D1152" s="454"/>
      <c r="E1152" s="454"/>
      <c r="F1152" s="588" t="e">
        <f t="shared" si="773"/>
        <v>#DIV/0!</v>
      </c>
      <c r="G1152" s="436"/>
      <c r="H1152" s="436"/>
      <c r="I1152" s="480" t="e">
        <f t="shared" si="774"/>
        <v>#DIV/0!</v>
      </c>
      <c r="J1152" s="480"/>
      <c r="K1152" s="480"/>
      <c r="L1152" s="481"/>
      <c r="M1152" s="454"/>
      <c r="N1152" s="481"/>
      <c r="O1152" s="481"/>
      <c r="P1152" s="481"/>
      <c r="Q1152" s="481"/>
      <c r="R1152" s="481"/>
      <c r="S1152" s="481"/>
      <c r="T1152" s="481"/>
      <c r="U1152" s="481"/>
      <c r="V1152" s="481"/>
      <c r="W1152" s="481"/>
      <c r="X1152" s="482"/>
      <c r="Y1152" s="483"/>
      <c r="Z1152" s="483"/>
      <c r="AA1152" s="483"/>
      <c r="AB1152" s="483"/>
      <c r="AC1152" s="483"/>
      <c r="AD1152" s="483"/>
      <c r="AE1152" s="483"/>
      <c r="AF1152" s="483"/>
      <c r="AG1152" s="484"/>
      <c r="AH1152" s="436">
        <f t="shared" si="776"/>
        <v>0</v>
      </c>
      <c r="AI1152" s="484"/>
      <c r="AJ1152" s="436"/>
      <c r="AK1152" s="578" t="str">
        <f t="shared" si="730"/>
        <v/>
      </c>
      <c r="AL1152" s="435" t="str">
        <f t="shared" si="731"/>
        <v/>
      </c>
      <c r="AM1152" s="463">
        <f t="shared" si="732"/>
        <v>0</v>
      </c>
      <c r="AN1152" s="463" t="str">
        <f t="shared" si="735"/>
        <v/>
      </c>
      <c r="AO1152" s="478" t="str">
        <f t="shared" si="736"/>
        <v/>
      </c>
      <c r="AP1152" s="478" t="str">
        <f t="shared" si="737"/>
        <v/>
      </c>
      <c r="AQ1152" s="478" t="str">
        <f t="shared" si="738"/>
        <v/>
      </c>
    </row>
    <row r="1153" spans="1:43" ht="41.25" customHeight="1">
      <c r="A1153" s="487" t="s">
        <v>2814</v>
      </c>
      <c r="B1153" s="500" t="s">
        <v>1664</v>
      </c>
      <c r="C1153" s="515"/>
      <c r="D1153" s="454"/>
      <c r="E1153" s="454"/>
      <c r="F1153" s="588" t="e">
        <f t="shared" si="773"/>
        <v>#DIV/0!</v>
      </c>
      <c r="G1153" s="436"/>
      <c r="H1153" s="436"/>
      <c r="I1153" s="480" t="e">
        <f t="shared" si="774"/>
        <v>#DIV/0!</v>
      </c>
      <c r="J1153" s="480"/>
      <c r="K1153" s="480"/>
      <c r="L1153" s="481"/>
      <c r="M1153" s="454"/>
      <c r="N1153" s="481"/>
      <c r="O1153" s="481"/>
      <c r="P1153" s="481"/>
      <c r="Q1153" s="481"/>
      <c r="R1153" s="481"/>
      <c r="S1153" s="481"/>
      <c r="T1153" s="481"/>
      <c r="U1153" s="481"/>
      <c r="V1153" s="481"/>
      <c r="W1153" s="481"/>
      <c r="X1153" s="482"/>
      <c r="Y1153" s="483"/>
      <c r="Z1153" s="483"/>
      <c r="AA1153" s="483"/>
      <c r="AB1153" s="483"/>
      <c r="AC1153" s="483"/>
      <c r="AD1153" s="483"/>
      <c r="AE1153" s="483"/>
      <c r="AF1153" s="483"/>
      <c r="AG1153" s="484"/>
      <c r="AH1153" s="436">
        <f t="shared" si="776"/>
        <v>0</v>
      </c>
      <c r="AI1153" s="484"/>
      <c r="AJ1153" s="436"/>
      <c r="AK1153" s="578" t="str">
        <f t="shared" si="730"/>
        <v/>
      </c>
      <c r="AL1153" s="435" t="str">
        <f t="shared" si="731"/>
        <v/>
      </c>
      <c r="AM1153" s="463">
        <f t="shared" si="732"/>
        <v>0</v>
      </c>
      <c r="AN1153" s="463" t="str">
        <f t="shared" si="735"/>
        <v/>
      </c>
      <c r="AO1153" s="478" t="str">
        <f t="shared" si="736"/>
        <v/>
      </c>
      <c r="AP1153" s="478" t="str">
        <f t="shared" si="737"/>
        <v/>
      </c>
      <c r="AQ1153" s="478" t="str">
        <f t="shared" si="738"/>
        <v/>
      </c>
    </row>
    <row r="1154" spans="1:43" ht="41.25" customHeight="1">
      <c r="A1154" s="487" t="s">
        <v>2815</v>
      </c>
      <c r="B1154" s="500" t="s">
        <v>1665</v>
      </c>
      <c r="C1154" s="515"/>
      <c r="D1154" s="454"/>
      <c r="E1154" s="454"/>
      <c r="F1154" s="588" t="e">
        <f t="shared" si="773"/>
        <v>#DIV/0!</v>
      </c>
      <c r="G1154" s="436"/>
      <c r="H1154" s="436"/>
      <c r="I1154" s="480" t="e">
        <f t="shared" si="774"/>
        <v>#DIV/0!</v>
      </c>
      <c r="J1154" s="480"/>
      <c r="K1154" s="480"/>
      <c r="L1154" s="481"/>
      <c r="M1154" s="454"/>
      <c r="N1154" s="481"/>
      <c r="O1154" s="481"/>
      <c r="P1154" s="481"/>
      <c r="Q1154" s="481"/>
      <c r="R1154" s="481"/>
      <c r="S1154" s="481"/>
      <c r="T1154" s="481"/>
      <c r="U1154" s="481"/>
      <c r="V1154" s="481"/>
      <c r="W1154" s="481"/>
      <c r="X1154" s="482"/>
      <c r="Y1154" s="483"/>
      <c r="Z1154" s="483"/>
      <c r="AA1154" s="483"/>
      <c r="AB1154" s="483"/>
      <c r="AC1154" s="483"/>
      <c r="AD1154" s="483"/>
      <c r="AE1154" s="483"/>
      <c r="AF1154" s="483"/>
      <c r="AG1154" s="484"/>
      <c r="AH1154" s="436">
        <f t="shared" si="776"/>
        <v>0</v>
      </c>
      <c r="AI1154" s="484"/>
      <c r="AJ1154" s="436"/>
      <c r="AK1154" s="578" t="str">
        <f t="shared" si="730"/>
        <v/>
      </c>
      <c r="AL1154" s="435" t="str">
        <f t="shared" si="731"/>
        <v/>
      </c>
      <c r="AM1154" s="463">
        <f t="shared" si="732"/>
        <v>0</v>
      </c>
      <c r="AN1154" s="463" t="str">
        <f t="shared" si="735"/>
        <v/>
      </c>
      <c r="AO1154" s="478" t="str">
        <f t="shared" si="736"/>
        <v/>
      </c>
      <c r="AP1154" s="478" t="str">
        <f t="shared" si="737"/>
        <v/>
      </c>
      <c r="AQ1154" s="478" t="str">
        <f t="shared" si="738"/>
        <v/>
      </c>
    </row>
    <row r="1155" spans="1:43" ht="41.25" customHeight="1">
      <c r="A1155" s="487" t="s">
        <v>2816</v>
      </c>
      <c r="B1155" s="500" t="s">
        <v>1666</v>
      </c>
      <c r="C1155" s="515"/>
      <c r="D1155" s="454"/>
      <c r="E1155" s="454"/>
      <c r="F1155" s="588" t="e">
        <f t="shared" si="773"/>
        <v>#DIV/0!</v>
      </c>
      <c r="G1155" s="436"/>
      <c r="H1155" s="436"/>
      <c r="I1155" s="480" t="e">
        <f t="shared" si="774"/>
        <v>#DIV/0!</v>
      </c>
      <c r="J1155" s="480"/>
      <c r="K1155" s="480"/>
      <c r="L1155" s="481"/>
      <c r="M1155" s="454"/>
      <c r="N1155" s="481"/>
      <c r="O1155" s="481"/>
      <c r="P1155" s="481"/>
      <c r="Q1155" s="481"/>
      <c r="R1155" s="481"/>
      <c r="S1155" s="481"/>
      <c r="T1155" s="481"/>
      <c r="U1155" s="481"/>
      <c r="V1155" s="481"/>
      <c r="W1155" s="481"/>
      <c r="X1155" s="482"/>
      <c r="Y1155" s="483"/>
      <c r="Z1155" s="483"/>
      <c r="AA1155" s="483"/>
      <c r="AB1155" s="483"/>
      <c r="AC1155" s="483"/>
      <c r="AD1155" s="483"/>
      <c r="AE1155" s="483"/>
      <c r="AF1155" s="483"/>
      <c r="AG1155" s="484"/>
      <c r="AH1155" s="436">
        <f t="shared" si="776"/>
        <v>0</v>
      </c>
      <c r="AI1155" s="484"/>
      <c r="AJ1155" s="436"/>
      <c r="AK1155" s="578" t="str">
        <f t="shared" si="730"/>
        <v/>
      </c>
      <c r="AL1155" s="435" t="str">
        <f t="shared" si="731"/>
        <v/>
      </c>
      <c r="AM1155" s="463">
        <f t="shared" si="732"/>
        <v>0</v>
      </c>
      <c r="AN1155" s="463" t="str">
        <f t="shared" si="735"/>
        <v/>
      </c>
      <c r="AO1155" s="478" t="str">
        <f t="shared" si="736"/>
        <v/>
      </c>
      <c r="AP1155" s="478" t="str">
        <f t="shared" si="737"/>
        <v/>
      </c>
      <c r="AQ1155" s="478" t="str">
        <f t="shared" si="738"/>
        <v/>
      </c>
    </row>
    <row r="1156" spans="1:43" ht="41.25" customHeight="1">
      <c r="A1156" s="487" t="s">
        <v>2817</v>
      </c>
      <c r="B1156" s="500" t="s">
        <v>1667</v>
      </c>
      <c r="C1156" s="515"/>
      <c r="D1156" s="454"/>
      <c r="E1156" s="454"/>
      <c r="F1156" s="588" t="e">
        <f t="shared" si="773"/>
        <v>#DIV/0!</v>
      </c>
      <c r="G1156" s="436"/>
      <c r="H1156" s="436"/>
      <c r="I1156" s="480" t="e">
        <f t="shared" si="774"/>
        <v>#DIV/0!</v>
      </c>
      <c r="J1156" s="480"/>
      <c r="K1156" s="480"/>
      <c r="L1156" s="481"/>
      <c r="M1156" s="454"/>
      <c r="N1156" s="481"/>
      <c r="O1156" s="481"/>
      <c r="P1156" s="481"/>
      <c r="Q1156" s="481"/>
      <c r="R1156" s="481"/>
      <c r="S1156" s="481"/>
      <c r="T1156" s="481"/>
      <c r="U1156" s="481"/>
      <c r="V1156" s="481"/>
      <c r="W1156" s="481"/>
      <c r="X1156" s="482"/>
      <c r="Y1156" s="483"/>
      <c r="Z1156" s="483"/>
      <c r="AA1156" s="483"/>
      <c r="AB1156" s="483"/>
      <c r="AC1156" s="483"/>
      <c r="AD1156" s="483"/>
      <c r="AE1156" s="483"/>
      <c r="AF1156" s="483"/>
      <c r="AG1156" s="484"/>
      <c r="AH1156" s="436">
        <f t="shared" si="776"/>
        <v>0</v>
      </c>
      <c r="AI1156" s="484"/>
      <c r="AJ1156" s="436"/>
      <c r="AK1156" s="578" t="str">
        <f t="shared" si="730"/>
        <v/>
      </c>
      <c r="AL1156" s="435" t="str">
        <f t="shared" si="731"/>
        <v/>
      </c>
      <c r="AM1156" s="463">
        <f t="shared" si="732"/>
        <v>0</v>
      </c>
      <c r="AN1156" s="463" t="str">
        <f t="shared" si="735"/>
        <v/>
      </c>
      <c r="AO1156" s="478" t="str">
        <f t="shared" si="736"/>
        <v/>
      </c>
      <c r="AP1156" s="478" t="str">
        <f t="shared" si="737"/>
        <v/>
      </c>
      <c r="AQ1156" s="478" t="str">
        <f t="shared" si="738"/>
        <v/>
      </c>
    </row>
    <row r="1157" spans="1:43" ht="41.25" customHeight="1">
      <c r="A1157" s="487" t="s">
        <v>2818</v>
      </c>
      <c r="B1157" s="500" t="s">
        <v>1668</v>
      </c>
      <c r="C1157" s="515"/>
      <c r="D1157" s="454"/>
      <c r="E1157" s="454"/>
      <c r="F1157" s="588" t="e">
        <f t="shared" si="773"/>
        <v>#DIV/0!</v>
      </c>
      <c r="G1157" s="436"/>
      <c r="H1157" s="436"/>
      <c r="I1157" s="480" t="e">
        <f t="shared" si="774"/>
        <v>#DIV/0!</v>
      </c>
      <c r="J1157" s="480"/>
      <c r="K1157" s="480"/>
      <c r="L1157" s="481"/>
      <c r="M1157" s="454"/>
      <c r="N1157" s="481"/>
      <c r="O1157" s="481"/>
      <c r="P1157" s="481"/>
      <c r="Q1157" s="481"/>
      <c r="R1157" s="481"/>
      <c r="S1157" s="481"/>
      <c r="T1157" s="481"/>
      <c r="U1157" s="481"/>
      <c r="V1157" s="481"/>
      <c r="W1157" s="481"/>
      <c r="X1157" s="482"/>
      <c r="Y1157" s="483"/>
      <c r="Z1157" s="483"/>
      <c r="AA1157" s="483"/>
      <c r="AB1157" s="483"/>
      <c r="AC1157" s="483"/>
      <c r="AD1157" s="483"/>
      <c r="AE1157" s="483"/>
      <c r="AF1157" s="483"/>
      <c r="AG1157" s="484"/>
      <c r="AH1157" s="436">
        <f t="shared" si="776"/>
        <v>0</v>
      </c>
      <c r="AI1157" s="484"/>
      <c r="AJ1157" s="436"/>
      <c r="AK1157" s="578" t="str">
        <f t="shared" si="730"/>
        <v/>
      </c>
      <c r="AL1157" s="435" t="str">
        <f t="shared" si="731"/>
        <v/>
      </c>
      <c r="AM1157" s="463">
        <f t="shared" si="732"/>
        <v>0</v>
      </c>
      <c r="AN1157" s="463" t="str">
        <f t="shared" si="735"/>
        <v/>
      </c>
      <c r="AO1157" s="478" t="str">
        <f t="shared" si="736"/>
        <v/>
      </c>
      <c r="AP1157" s="478" t="str">
        <f t="shared" si="737"/>
        <v/>
      </c>
      <c r="AQ1157" s="478" t="str">
        <f t="shared" si="738"/>
        <v/>
      </c>
    </row>
    <row r="1158" spans="1:43" ht="41.25" customHeight="1">
      <c r="A1158" s="487" t="s">
        <v>2819</v>
      </c>
      <c r="B1158" s="500" t="s">
        <v>1669</v>
      </c>
      <c r="C1158" s="515"/>
      <c r="D1158" s="454"/>
      <c r="E1158" s="454"/>
      <c r="F1158" s="588" t="e">
        <f t="shared" si="773"/>
        <v>#DIV/0!</v>
      </c>
      <c r="G1158" s="436"/>
      <c r="H1158" s="436"/>
      <c r="I1158" s="480" t="e">
        <f t="shared" si="774"/>
        <v>#DIV/0!</v>
      </c>
      <c r="J1158" s="480"/>
      <c r="K1158" s="480"/>
      <c r="L1158" s="481"/>
      <c r="M1158" s="454"/>
      <c r="N1158" s="481"/>
      <c r="O1158" s="481"/>
      <c r="P1158" s="481"/>
      <c r="Q1158" s="481"/>
      <c r="R1158" s="481"/>
      <c r="S1158" s="481"/>
      <c r="T1158" s="481"/>
      <c r="U1158" s="481"/>
      <c r="V1158" s="481"/>
      <c r="W1158" s="481"/>
      <c r="X1158" s="482"/>
      <c r="Y1158" s="483"/>
      <c r="Z1158" s="483"/>
      <c r="AA1158" s="483"/>
      <c r="AB1158" s="483"/>
      <c r="AC1158" s="483"/>
      <c r="AD1158" s="483"/>
      <c r="AE1158" s="483"/>
      <c r="AF1158" s="483"/>
      <c r="AG1158" s="484"/>
      <c r="AH1158" s="436">
        <f t="shared" si="776"/>
        <v>0</v>
      </c>
      <c r="AI1158" s="484"/>
      <c r="AJ1158" s="436"/>
      <c r="AK1158" s="578" t="str">
        <f t="shared" si="730"/>
        <v/>
      </c>
      <c r="AL1158" s="435" t="str">
        <f t="shared" si="731"/>
        <v/>
      </c>
      <c r="AM1158" s="463">
        <f t="shared" si="732"/>
        <v>0</v>
      </c>
      <c r="AN1158" s="463" t="str">
        <f t="shared" si="735"/>
        <v/>
      </c>
      <c r="AO1158" s="478" t="str">
        <f t="shared" si="736"/>
        <v/>
      </c>
      <c r="AP1158" s="478" t="str">
        <f t="shared" si="737"/>
        <v/>
      </c>
      <c r="AQ1158" s="478" t="str">
        <f t="shared" si="738"/>
        <v/>
      </c>
    </row>
    <row r="1159" spans="1:43" ht="41.25" customHeight="1">
      <c r="A1159" s="487" t="s">
        <v>2820</v>
      </c>
      <c r="B1159" s="500" t="s">
        <v>1670</v>
      </c>
      <c r="C1159" s="515"/>
      <c r="D1159" s="454"/>
      <c r="E1159" s="454"/>
      <c r="F1159" s="588" t="e">
        <f t="shared" si="773"/>
        <v>#DIV/0!</v>
      </c>
      <c r="G1159" s="436"/>
      <c r="H1159" s="436"/>
      <c r="I1159" s="480" t="e">
        <f t="shared" si="774"/>
        <v>#DIV/0!</v>
      </c>
      <c r="J1159" s="480"/>
      <c r="K1159" s="480"/>
      <c r="L1159" s="481"/>
      <c r="M1159" s="454"/>
      <c r="N1159" s="481"/>
      <c r="O1159" s="481"/>
      <c r="P1159" s="481"/>
      <c r="Q1159" s="481"/>
      <c r="R1159" s="481"/>
      <c r="S1159" s="481"/>
      <c r="T1159" s="481"/>
      <c r="U1159" s="481"/>
      <c r="V1159" s="481"/>
      <c r="W1159" s="481"/>
      <c r="X1159" s="482"/>
      <c r="Y1159" s="483"/>
      <c r="Z1159" s="483"/>
      <c r="AA1159" s="483"/>
      <c r="AB1159" s="483"/>
      <c r="AC1159" s="483"/>
      <c r="AD1159" s="483"/>
      <c r="AE1159" s="483"/>
      <c r="AF1159" s="483"/>
      <c r="AG1159" s="484"/>
      <c r="AH1159" s="436">
        <f t="shared" si="776"/>
        <v>0</v>
      </c>
      <c r="AI1159" s="484"/>
      <c r="AJ1159" s="436"/>
      <c r="AK1159" s="578" t="str">
        <f t="shared" si="730"/>
        <v/>
      </c>
      <c r="AL1159" s="435" t="str">
        <f t="shared" si="731"/>
        <v/>
      </c>
      <c r="AM1159" s="463">
        <f t="shared" si="732"/>
        <v>0</v>
      </c>
      <c r="AN1159" s="463" t="str">
        <f t="shared" si="735"/>
        <v/>
      </c>
      <c r="AO1159" s="478" t="str">
        <f t="shared" si="736"/>
        <v/>
      </c>
      <c r="AP1159" s="478" t="str">
        <f t="shared" si="737"/>
        <v/>
      </c>
      <c r="AQ1159" s="478" t="str">
        <f t="shared" si="738"/>
        <v/>
      </c>
    </row>
    <row r="1160" spans="1:43" ht="41.25" customHeight="1">
      <c r="A1160" s="487" t="s">
        <v>2821</v>
      </c>
      <c r="B1160" s="500" t="s">
        <v>1671</v>
      </c>
      <c r="C1160" s="515"/>
      <c r="D1160" s="454"/>
      <c r="E1160" s="454"/>
      <c r="F1160" s="588" t="e">
        <f t="shared" si="773"/>
        <v>#DIV/0!</v>
      </c>
      <c r="G1160" s="436"/>
      <c r="H1160" s="436"/>
      <c r="I1160" s="480" t="e">
        <f t="shared" si="774"/>
        <v>#DIV/0!</v>
      </c>
      <c r="J1160" s="480"/>
      <c r="K1160" s="480"/>
      <c r="L1160" s="481"/>
      <c r="M1160" s="454"/>
      <c r="N1160" s="481"/>
      <c r="O1160" s="481"/>
      <c r="P1160" s="481"/>
      <c r="Q1160" s="481"/>
      <c r="R1160" s="481"/>
      <c r="S1160" s="481"/>
      <c r="T1160" s="481"/>
      <c r="U1160" s="481"/>
      <c r="V1160" s="481"/>
      <c r="W1160" s="481"/>
      <c r="X1160" s="482"/>
      <c r="Y1160" s="483"/>
      <c r="Z1160" s="483"/>
      <c r="AA1160" s="483"/>
      <c r="AB1160" s="483"/>
      <c r="AC1160" s="483"/>
      <c r="AD1160" s="483"/>
      <c r="AE1160" s="483"/>
      <c r="AF1160" s="483"/>
      <c r="AG1160" s="484"/>
      <c r="AH1160" s="436">
        <f t="shared" si="776"/>
        <v>0</v>
      </c>
      <c r="AI1160" s="484"/>
      <c r="AJ1160" s="436"/>
      <c r="AK1160" s="578" t="str">
        <f t="shared" si="730"/>
        <v/>
      </c>
      <c r="AL1160" s="435" t="str">
        <f t="shared" si="731"/>
        <v/>
      </c>
      <c r="AM1160" s="463">
        <f t="shared" si="732"/>
        <v>0</v>
      </c>
      <c r="AN1160" s="463" t="str">
        <f t="shared" si="735"/>
        <v/>
      </c>
      <c r="AO1160" s="478" t="str">
        <f t="shared" si="736"/>
        <v/>
      </c>
      <c r="AP1160" s="478" t="str">
        <f t="shared" si="737"/>
        <v/>
      </c>
      <c r="AQ1160" s="478" t="str">
        <f t="shared" si="738"/>
        <v/>
      </c>
    </row>
    <row r="1161" spans="1:43" ht="41.25" customHeight="1">
      <c r="A1161" s="487" t="s">
        <v>2822</v>
      </c>
      <c r="B1161" s="500" t="s">
        <v>1672</v>
      </c>
      <c r="C1161" s="515"/>
      <c r="D1161" s="454"/>
      <c r="E1161" s="454"/>
      <c r="F1161" s="588" t="e">
        <f t="shared" si="773"/>
        <v>#DIV/0!</v>
      </c>
      <c r="G1161" s="436"/>
      <c r="H1161" s="436"/>
      <c r="I1161" s="480" t="e">
        <f t="shared" si="774"/>
        <v>#DIV/0!</v>
      </c>
      <c r="J1161" s="480"/>
      <c r="K1161" s="480"/>
      <c r="L1161" s="481"/>
      <c r="M1161" s="454"/>
      <c r="N1161" s="481"/>
      <c r="O1161" s="481"/>
      <c r="P1161" s="481"/>
      <c r="Q1161" s="481"/>
      <c r="R1161" s="481"/>
      <c r="S1161" s="481"/>
      <c r="T1161" s="481"/>
      <c r="U1161" s="481"/>
      <c r="V1161" s="481"/>
      <c r="W1161" s="481"/>
      <c r="X1161" s="482"/>
      <c r="Y1161" s="483"/>
      <c r="Z1161" s="483"/>
      <c r="AA1161" s="483"/>
      <c r="AB1161" s="483"/>
      <c r="AC1161" s="483"/>
      <c r="AD1161" s="483"/>
      <c r="AE1161" s="483"/>
      <c r="AF1161" s="483"/>
      <c r="AG1161" s="484"/>
      <c r="AH1161" s="436">
        <f t="shared" si="776"/>
        <v>0</v>
      </c>
      <c r="AI1161" s="484"/>
      <c r="AJ1161" s="436"/>
      <c r="AK1161" s="578" t="str">
        <f t="shared" si="730"/>
        <v/>
      </c>
      <c r="AL1161" s="435" t="str">
        <f t="shared" si="731"/>
        <v/>
      </c>
      <c r="AM1161" s="463">
        <f t="shared" si="732"/>
        <v>0</v>
      </c>
      <c r="AN1161" s="463" t="str">
        <f t="shared" si="735"/>
        <v/>
      </c>
      <c r="AO1161" s="478" t="str">
        <f t="shared" si="736"/>
        <v/>
      </c>
      <c r="AP1161" s="478" t="str">
        <f t="shared" si="737"/>
        <v/>
      </c>
      <c r="AQ1161" s="478" t="str">
        <f t="shared" si="738"/>
        <v/>
      </c>
    </row>
    <row r="1162" spans="1:43" ht="41.25" customHeight="1">
      <c r="A1162" s="487" t="s">
        <v>2823</v>
      </c>
      <c r="B1162" s="500" t="s">
        <v>1673</v>
      </c>
      <c r="C1162" s="515"/>
      <c r="D1162" s="454"/>
      <c r="E1162" s="454"/>
      <c r="F1162" s="588" t="e">
        <f t="shared" si="773"/>
        <v>#DIV/0!</v>
      </c>
      <c r="G1162" s="436"/>
      <c r="H1162" s="436"/>
      <c r="I1162" s="480" t="e">
        <f t="shared" si="774"/>
        <v>#DIV/0!</v>
      </c>
      <c r="J1162" s="480"/>
      <c r="K1162" s="480"/>
      <c r="L1162" s="481"/>
      <c r="M1162" s="454"/>
      <c r="N1162" s="481"/>
      <c r="O1162" s="481"/>
      <c r="P1162" s="481"/>
      <c r="Q1162" s="481"/>
      <c r="R1162" s="481"/>
      <c r="S1162" s="481"/>
      <c r="T1162" s="481"/>
      <c r="U1162" s="481"/>
      <c r="V1162" s="481"/>
      <c r="W1162" s="481"/>
      <c r="X1162" s="482"/>
      <c r="Y1162" s="483"/>
      <c r="Z1162" s="483"/>
      <c r="AA1162" s="483"/>
      <c r="AB1162" s="483"/>
      <c r="AC1162" s="483"/>
      <c r="AD1162" s="483"/>
      <c r="AE1162" s="483"/>
      <c r="AF1162" s="483"/>
      <c r="AG1162" s="484"/>
      <c r="AH1162" s="436">
        <f t="shared" si="776"/>
        <v>0</v>
      </c>
      <c r="AI1162" s="484"/>
      <c r="AJ1162" s="436"/>
      <c r="AK1162" s="578" t="str">
        <f t="shared" si="730"/>
        <v/>
      </c>
      <c r="AL1162" s="435" t="str">
        <f t="shared" si="731"/>
        <v/>
      </c>
      <c r="AM1162" s="463">
        <f t="shared" si="732"/>
        <v>0</v>
      </c>
      <c r="AN1162" s="463" t="str">
        <f t="shared" si="735"/>
        <v/>
      </c>
      <c r="AO1162" s="478" t="str">
        <f t="shared" si="736"/>
        <v/>
      </c>
      <c r="AP1162" s="478" t="str">
        <f t="shared" si="737"/>
        <v/>
      </c>
      <c r="AQ1162" s="478" t="str">
        <f t="shared" si="738"/>
        <v/>
      </c>
    </row>
    <row r="1163" spans="1:43" ht="41.25" customHeight="1">
      <c r="A1163" s="463" t="s">
        <v>2362</v>
      </c>
      <c r="B1163" s="529" t="s">
        <v>1674</v>
      </c>
      <c r="C1163" s="753"/>
      <c r="D1163" s="479">
        <f>D1164+D1172</f>
        <v>0</v>
      </c>
      <c r="E1163" s="479">
        <f t="shared" ref="E1163:AH1163" si="777">E1164+E1172</f>
        <v>0</v>
      </c>
      <c r="F1163" s="588" t="e">
        <f t="shared" si="777"/>
        <v>#DIV/0!</v>
      </c>
      <c r="G1163" s="519">
        <f t="shared" si="777"/>
        <v>0</v>
      </c>
      <c r="H1163" s="519">
        <f t="shared" si="777"/>
        <v>0</v>
      </c>
      <c r="I1163" s="480" t="e">
        <f t="shared" si="777"/>
        <v>#DIV/0!</v>
      </c>
      <c r="J1163" s="774"/>
      <c r="K1163" s="774"/>
      <c r="L1163" s="479">
        <f t="shared" si="777"/>
        <v>0</v>
      </c>
      <c r="M1163" s="479">
        <f t="shared" si="777"/>
        <v>0</v>
      </c>
      <c r="N1163" s="481">
        <f t="shared" si="777"/>
        <v>0</v>
      </c>
      <c r="O1163" s="481">
        <f t="shared" si="777"/>
        <v>0</v>
      </c>
      <c r="P1163" s="481">
        <f t="shared" si="777"/>
        <v>0</v>
      </c>
      <c r="Q1163" s="481">
        <f t="shared" si="777"/>
        <v>0</v>
      </c>
      <c r="R1163" s="481">
        <f t="shared" si="777"/>
        <v>0</v>
      </c>
      <c r="S1163" s="481">
        <f t="shared" si="777"/>
        <v>0</v>
      </c>
      <c r="T1163" s="481">
        <f t="shared" si="777"/>
        <v>0</v>
      </c>
      <c r="U1163" s="481">
        <f t="shared" si="777"/>
        <v>0</v>
      </c>
      <c r="V1163" s="481">
        <f t="shared" si="777"/>
        <v>0</v>
      </c>
      <c r="W1163" s="481">
        <f t="shared" si="777"/>
        <v>0</v>
      </c>
      <c r="X1163" s="482">
        <f t="shared" si="777"/>
        <v>0</v>
      </c>
      <c r="Y1163" s="483">
        <f t="shared" si="777"/>
        <v>0</v>
      </c>
      <c r="Z1163" s="483">
        <f t="shared" si="777"/>
        <v>0</v>
      </c>
      <c r="AA1163" s="483">
        <f t="shared" si="777"/>
        <v>0</v>
      </c>
      <c r="AB1163" s="483">
        <f t="shared" si="777"/>
        <v>0</v>
      </c>
      <c r="AC1163" s="483">
        <f t="shared" si="777"/>
        <v>0</v>
      </c>
      <c r="AD1163" s="483">
        <f t="shared" si="777"/>
        <v>0</v>
      </c>
      <c r="AE1163" s="483">
        <f t="shared" si="777"/>
        <v>0</v>
      </c>
      <c r="AF1163" s="483">
        <f t="shared" si="777"/>
        <v>0</v>
      </c>
      <c r="AG1163" s="484">
        <f t="shared" si="777"/>
        <v>0</v>
      </c>
      <c r="AH1163" s="519">
        <f t="shared" si="777"/>
        <v>0</v>
      </c>
      <c r="AI1163" s="484"/>
      <c r="AJ1163" s="436"/>
      <c r="AK1163" s="578" t="str">
        <f t="shared" si="730"/>
        <v/>
      </c>
      <c r="AL1163" s="435" t="str">
        <f t="shared" si="731"/>
        <v/>
      </c>
      <c r="AM1163" s="463">
        <f t="shared" si="732"/>
        <v>0</v>
      </c>
      <c r="AN1163" s="463" t="str">
        <f t="shared" si="735"/>
        <v/>
      </c>
      <c r="AO1163" s="478" t="str">
        <f t="shared" si="736"/>
        <v/>
      </c>
      <c r="AP1163" s="478" t="str">
        <f t="shared" si="737"/>
        <v/>
      </c>
      <c r="AQ1163" s="478" t="str">
        <f t="shared" si="738"/>
        <v/>
      </c>
    </row>
    <row r="1164" spans="1:43" ht="41.25" customHeight="1">
      <c r="A1164" s="463" t="s">
        <v>2824</v>
      </c>
      <c r="B1164" s="529" t="s">
        <v>1675</v>
      </c>
      <c r="C1164" s="753"/>
      <c r="D1164" s="479">
        <f>SUM(D1165:D1171)</f>
        <v>0</v>
      </c>
      <c r="E1164" s="479">
        <f t="shared" ref="E1164:AH1164" si="778">SUM(E1165:E1171)</f>
        <v>0</v>
      </c>
      <c r="F1164" s="588" t="e">
        <f t="shared" si="778"/>
        <v>#DIV/0!</v>
      </c>
      <c r="G1164" s="519">
        <f t="shared" si="778"/>
        <v>0</v>
      </c>
      <c r="H1164" s="519">
        <f t="shared" si="778"/>
        <v>0</v>
      </c>
      <c r="I1164" s="480" t="e">
        <f t="shared" si="778"/>
        <v>#DIV/0!</v>
      </c>
      <c r="J1164" s="774"/>
      <c r="K1164" s="774"/>
      <c r="L1164" s="479">
        <f t="shared" si="778"/>
        <v>0</v>
      </c>
      <c r="M1164" s="479">
        <f t="shared" si="778"/>
        <v>0</v>
      </c>
      <c r="N1164" s="481">
        <f t="shared" si="778"/>
        <v>0</v>
      </c>
      <c r="O1164" s="481">
        <f t="shared" si="778"/>
        <v>0</v>
      </c>
      <c r="P1164" s="481">
        <f t="shared" si="778"/>
        <v>0</v>
      </c>
      <c r="Q1164" s="481">
        <f t="shared" si="778"/>
        <v>0</v>
      </c>
      <c r="R1164" s="481">
        <f t="shared" si="778"/>
        <v>0</v>
      </c>
      <c r="S1164" s="481">
        <f t="shared" si="778"/>
        <v>0</v>
      </c>
      <c r="T1164" s="481">
        <f t="shared" si="778"/>
        <v>0</v>
      </c>
      <c r="U1164" s="481">
        <f t="shared" si="778"/>
        <v>0</v>
      </c>
      <c r="V1164" s="481">
        <f t="shared" si="778"/>
        <v>0</v>
      </c>
      <c r="W1164" s="481">
        <f t="shared" si="778"/>
        <v>0</v>
      </c>
      <c r="X1164" s="482">
        <f t="shared" si="778"/>
        <v>0</v>
      </c>
      <c r="Y1164" s="483">
        <f t="shared" si="778"/>
        <v>0</v>
      </c>
      <c r="Z1164" s="483">
        <f t="shared" si="778"/>
        <v>0</v>
      </c>
      <c r="AA1164" s="483">
        <f t="shared" si="778"/>
        <v>0</v>
      </c>
      <c r="AB1164" s="483">
        <f t="shared" si="778"/>
        <v>0</v>
      </c>
      <c r="AC1164" s="483">
        <f t="shared" si="778"/>
        <v>0</v>
      </c>
      <c r="AD1164" s="483">
        <f t="shared" si="778"/>
        <v>0</v>
      </c>
      <c r="AE1164" s="483">
        <f t="shared" si="778"/>
        <v>0</v>
      </c>
      <c r="AF1164" s="483">
        <f t="shared" si="778"/>
        <v>0</v>
      </c>
      <c r="AG1164" s="484">
        <f t="shared" si="778"/>
        <v>0</v>
      </c>
      <c r="AH1164" s="519">
        <f t="shared" si="778"/>
        <v>0</v>
      </c>
      <c r="AI1164" s="484"/>
      <c r="AJ1164" s="436"/>
      <c r="AK1164" s="578" t="str">
        <f t="shared" si="730"/>
        <v/>
      </c>
      <c r="AL1164" s="435" t="str">
        <f t="shared" si="731"/>
        <v/>
      </c>
      <c r="AM1164" s="463">
        <f t="shared" si="732"/>
        <v>0</v>
      </c>
      <c r="AN1164" s="463" t="str">
        <f t="shared" si="735"/>
        <v/>
      </c>
      <c r="AO1164" s="478" t="str">
        <f t="shared" si="736"/>
        <v/>
      </c>
      <c r="AP1164" s="478" t="str">
        <f t="shared" si="737"/>
        <v/>
      </c>
      <c r="AQ1164" s="478" t="str">
        <f t="shared" si="738"/>
        <v/>
      </c>
    </row>
    <row r="1165" spans="1:43" ht="41.25" customHeight="1">
      <c r="A1165" s="463" t="s">
        <v>2825</v>
      </c>
      <c r="B1165" s="500" t="s">
        <v>1676</v>
      </c>
      <c r="C1165" s="515"/>
      <c r="D1165" s="454"/>
      <c r="E1165" s="454"/>
      <c r="F1165" s="588" t="e">
        <f t="shared" si="773"/>
        <v>#DIV/0!</v>
      </c>
      <c r="G1165" s="436"/>
      <c r="H1165" s="436"/>
      <c r="I1165" s="480" t="e">
        <f t="shared" si="774"/>
        <v>#DIV/0!</v>
      </c>
      <c r="J1165" s="480"/>
      <c r="K1165" s="480"/>
      <c r="L1165" s="481"/>
      <c r="M1165" s="454"/>
      <c r="N1165" s="481"/>
      <c r="O1165" s="481"/>
      <c r="P1165" s="481"/>
      <c r="Q1165" s="481"/>
      <c r="R1165" s="481"/>
      <c r="S1165" s="481"/>
      <c r="T1165" s="481"/>
      <c r="U1165" s="481"/>
      <c r="V1165" s="481"/>
      <c r="W1165" s="481"/>
      <c r="X1165" s="482"/>
      <c r="Y1165" s="483"/>
      <c r="Z1165" s="483"/>
      <c r="AA1165" s="483"/>
      <c r="AB1165" s="483"/>
      <c r="AC1165" s="483"/>
      <c r="AD1165" s="483"/>
      <c r="AE1165" s="483"/>
      <c r="AF1165" s="483"/>
      <c r="AG1165" s="484"/>
      <c r="AH1165" s="436">
        <f t="shared" ref="AH1165:AH1171" si="779">(L1165*M1165)/100000</f>
        <v>0</v>
      </c>
      <c r="AI1165" s="484"/>
      <c r="AJ1165" s="436"/>
      <c r="AK1165" s="578" t="str">
        <f t="shared" ref="AK1165:AK1180" si="780">IF(OR(AO1165="The proposed budget is more that 30% increase over FY 12-13 budget. Consider revising or provide explanation",AP1165="Please check, there is a proposed budget but FY 12-13 expenditure is  &lt;30%", AP1165="Please check, there is a proposed budget but FY 12-13 expenditure is  &lt;50%", AP1165="Please check, there is a proposed budget but FY 12-13 expenditure is  &lt;60%",AQ1165="New activity? If not kindly provide the details of the progress (physical and financial) for FY 2012-13"),1,"")</f>
        <v/>
      </c>
      <c r="AL1165" s="435" t="str">
        <f t="shared" ref="AL1165:AL1180" si="781">IF(AND(G1165&gt;=0.00000000001,H1165&gt;=0.0000000000001),H1165/G1165*100,"")</f>
        <v/>
      </c>
      <c r="AM1165" s="463">
        <f t="shared" ref="AM1165:AM1180" si="782">AH1165-G1165</f>
        <v>0</v>
      </c>
      <c r="AN1165" s="463" t="str">
        <f t="shared" si="735"/>
        <v/>
      </c>
      <c r="AO1165" s="478" t="str">
        <f t="shared" si="736"/>
        <v/>
      </c>
      <c r="AP1165" s="478" t="str">
        <f t="shared" si="737"/>
        <v/>
      </c>
      <c r="AQ1165" s="478" t="str">
        <f t="shared" si="738"/>
        <v/>
      </c>
    </row>
    <row r="1166" spans="1:43" ht="41.25" customHeight="1">
      <c r="A1166" s="463" t="s">
        <v>2826</v>
      </c>
      <c r="B1166" s="500" t="s">
        <v>1677</v>
      </c>
      <c r="C1166" s="515"/>
      <c r="D1166" s="454"/>
      <c r="E1166" s="454"/>
      <c r="F1166" s="588" t="e">
        <f t="shared" si="773"/>
        <v>#DIV/0!</v>
      </c>
      <c r="G1166" s="436"/>
      <c r="H1166" s="436"/>
      <c r="I1166" s="480" t="e">
        <f t="shared" si="774"/>
        <v>#DIV/0!</v>
      </c>
      <c r="J1166" s="480"/>
      <c r="K1166" s="480"/>
      <c r="L1166" s="481"/>
      <c r="M1166" s="454"/>
      <c r="N1166" s="481"/>
      <c r="O1166" s="481"/>
      <c r="P1166" s="481"/>
      <c r="Q1166" s="481"/>
      <c r="R1166" s="481"/>
      <c r="S1166" s="481"/>
      <c r="T1166" s="481"/>
      <c r="U1166" s="481"/>
      <c r="V1166" s="481"/>
      <c r="W1166" s="481"/>
      <c r="X1166" s="482"/>
      <c r="Y1166" s="483"/>
      <c r="Z1166" s="483"/>
      <c r="AA1166" s="483"/>
      <c r="AB1166" s="483"/>
      <c r="AC1166" s="483"/>
      <c r="AD1166" s="483"/>
      <c r="AE1166" s="483"/>
      <c r="AF1166" s="483"/>
      <c r="AG1166" s="484"/>
      <c r="AH1166" s="436">
        <f t="shared" si="779"/>
        <v>0</v>
      </c>
      <c r="AI1166" s="484"/>
      <c r="AJ1166" s="436"/>
      <c r="AK1166" s="578" t="str">
        <f t="shared" si="780"/>
        <v/>
      </c>
      <c r="AL1166" s="435" t="str">
        <f t="shared" si="781"/>
        <v/>
      </c>
      <c r="AM1166" s="463">
        <f t="shared" si="782"/>
        <v>0</v>
      </c>
      <c r="AN1166" s="463" t="str">
        <f t="shared" si="735"/>
        <v/>
      </c>
      <c r="AO1166" s="478" t="str">
        <f t="shared" si="736"/>
        <v/>
      </c>
      <c r="AP1166" s="478" t="str">
        <f t="shared" si="737"/>
        <v/>
      </c>
      <c r="AQ1166" s="478" t="str">
        <f t="shared" si="738"/>
        <v/>
      </c>
    </row>
    <row r="1167" spans="1:43" ht="41.25" customHeight="1">
      <c r="A1167" s="463" t="s">
        <v>2827</v>
      </c>
      <c r="B1167" s="500" t="s">
        <v>1678</v>
      </c>
      <c r="C1167" s="515"/>
      <c r="D1167" s="454"/>
      <c r="E1167" s="454"/>
      <c r="F1167" s="588" t="e">
        <f t="shared" si="773"/>
        <v>#DIV/0!</v>
      </c>
      <c r="G1167" s="436"/>
      <c r="H1167" s="436"/>
      <c r="I1167" s="480" t="e">
        <f t="shared" si="774"/>
        <v>#DIV/0!</v>
      </c>
      <c r="J1167" s="480"/>
      <c r="K1167" s="480"/>
      <c r="L1167" s="481"/>
      <c r="M1167" s="454"/>
      <c r="N1167" s="481"/>
      <c r="O1167" s="481"/>
      <c r="P1167" s="481"/>
      <c r="Q1167" s="481"/>
      <c r="R1167" s="481"/>
      <c r="S1167" s="481"/>
      <c r="T1167" s="481"/>
      <c r="U1167" s="481"/>
      <c r="V1167" s="481"/>
      <c r="W1167" s="481"/>
      <c r="X1167" s="482"/>
      <c r="Y1167" s="483"/>
      <c r="Z1167" s="483"/>
      <c r="AA1167" s="483"/>
      <c r="AB1167" s="483"/>
      <c r="AC1167" s="483"/>
      <c r="AD1167" s="483"/>
      <c r="AE1167" s="483"/>
      <c r="AF1167" s="483"/>
      <c r="AG1167" s="484"/>
      <c r="AH1167" s="436">
        <f t="shared" si="779"/>
        <v>0</v>
      </c>
      <c r="AI1167" s="484"/>
      <c r="AJ1167" s="436"/>
      <c r="AK1167" s="578" t="str">
        <f t="shared" si="780"/>
        <v/>
      </c>
      <c r="AL1167" s="435" t="str">
        <f t="shared" si="781"/>
        <v/>
      </c>
      <c r="AM1167" s="463">
        <f t="shared" si="782"/>
        <v>0</v>
      </c>
      <c r="AN1167" s="463" t="str">
        <f t="shared" si="735"/>
        <v/>
      </c>
      <c r="AO1167" s="478" t="str">
        <f t="shared" si="736"/>
        <v/>
      </c>
      <c r="AP1167" s="478" t="str">
        <f t="shared" si="737"/>
        <v/>
      </c>
      <c r="AQ1167" s="478" t="str">
        <f t="shared" si="738"/>
        <v/>
      </c>
    </row>
    <row r="1168" spans="1:43" ht="41.25" customHeight="1">
      <c r="A1168" s="463" t="s">
        <v>2828</v>
      </c>
      <c r="B1168" s="500" t="s">
        <v>1679</v>
      </c>
      <c r="C1168" s="515"/>
      <c r="D1168" s="454"/>
      <c r="E1168" s="454"/>
      <c r="F1168" s="588" t="e">
        <f t="shared" si="773"/>
        <v>#DIV/0!</v>
      </c>
      <c r="G1168" s="436"/>
      <c r="H1168" s="436"/>
      <c r="I1168" s="480" t="e">
        <f t="shared" si="774"/>
        <v>#DIV/0!</v>
      </c>
      <c r="J1168" s="480"/>
      <c r="K1168" s="480"/>
      <c r="L1168" s="481"/>
      <c r="M1168" s="454"/>
      <c r="N1168" s="481"/>
      <c r="O1168" s="481"/>
      <c r="P1168" s="481"/>
      <c r="Q1168" s="481"/>
      <c r="R1168" s="481"/>
      <c r="S1168" s="481"/>
      <c r="T1168" s="481"/>
      <c r="U1168" s="481"/>
      <c r="V1168" s="481"/>
      <c r="W1168" s="481"/>
      <c r="X1168" s="482"/>
      <c r="Y1168" s="483"/>
      <c r="Z1168" s="483"/>
      <c r="AA1168" s="483"/>
      <c r="AB1168" s="483"/>
      <c r="AC1168" s="483"/>
      <c r="AD1168" s="483"/>
      <c r="AE1168" s="483"/>
      <c r="AF1168" s="483"/>
      <c r="AG1168" s="484"/>
      <c r="AH1168" s="436">
        <f t="shared" si="779"/>
        <v>0</v>
      </c>
      <c r="AI1168" s="484"/>
      <c r="AJ1168" s="436"/>
      <c r="AK1168" s="578" t="str">
        <f t="shared" si="780"/>
        <v/>
      </c>
      <c r="AL1168" s="435" t="str">
        <f t="shared" si="781"/>
        <v/>
      </c>
      <c r="AM1168" s="463">
        <f t="shared" si="782"/>
        <v>0</v>
      </c>
      <c r="AN1168" s="463" t="str">
        <f t="shared" ref="AN1168:AN1180" si="783">IF(AND(G1168&gt;=0.00000000001,AH1168&gt;=0.0000000000001),((AH1168-G1168)/G1168)*100,"")</f>
        <v/>
      </c>
      <c r="AO1168" s="478" t="str">
        <f t="shared" ref="AO1168:AO1181" si="784">IF(AND(G1168&gt;=0.000000001,AN1168&gt;=30.000000000001),"The proposed budget is more that 30% increase over FY 12-13 budget. Consider revising or provide explanation","")</f>
        <v/>
      </c>
      <c r="AP1168" s="478" t="str">
        <f t="shared" ref="AP1168:AP1180" si="785">IF(AND(AL1168&lt;30,AM1168&gt;=0.000001),"Please check, there is a proposed budget but FY 12-13 expenditure is  &lt;30%","")&amp;IF(AND(AL1168&gt;30,AL1168&lt;50,AM1168&gt;=0.000001),"Please check, there is a proposed budget but FY 12-13 expenditure is  &lt;50%","")&amp;IF(AND(AL1168&gt;50,AL1168&lt;60,AM1168&gt;=0.000001),"Please check, there is a proposed budget but FY 12-13 expenditure is  &lt;60%","")</f>
        <v/>
      </c>
      <c r="AQ1168" s="478" t="str">
        <f t="shared" ref="AQ1168:AQ1180" si="786">IF(AND(G1168=0,AH1168&gt;=0.0000001), "New activity? If not kindly provide the details of the progress (physical and financial) for FY 2012-13", "")</f>
        <v/>
      </c>
    </row>
    <row r="1169" spans="1:43" ht="41.25" customHeight="1">
      <c r="A1169" s="463" t="s">
        <v>2829</v>
      </c>
      <c r="B1169" s="500" t="s">
        <v>1649</v>
      </c>
      <c r="C1169" s="515"/>
      <c r="D1169" s="454"/>
      <c r="E1169" s="454"/>
      <c r="F1169" s="588" t="e">
        <f t="shared" si="773"/>
        <v>#DIV/0!</v>
      </c>
      <c r="G1169" s="436"/>
      <c r="H1169" s="436"/>
      <c r="I1169" s="480" t="e">
        <f t="shared" si="774"/>
        <v>#DIV/0!</v>
      </c>
      <c r="J1169" s="480"/>
      <c r="K1169" s="480"/>
      <c r="L1169" s="481"/>
      <c r="M1169" s="454"/>
      <c r="N1169" s="481"/>
      <c r="O1169" s="481"/>
      <c r="P1169" s="481"/>
      <c r="Q1169" s="481"/>
      <c r="R1169" s="481"/>
      <c r="S1169" s="481"/>
      <c r="T1169" s="481"/>
      <c r="U1169" s="481"/>
      <c r="V1169" s="481"/>
      <c r="W1169" s="481"/>
      <c r="X1169" s="482"/>
      <c r="Y1169" s="483"/>
      <c r="Z1169" s="483"/>
      <c r="AA1169" s="483"/>
      <c r="AB1169" s="483"/>
      <c r="AC1169" s="483"/>
      <c r="AD1169" s="483"/>
      <c r="AE1169" s="483"/>
      <c r="AF1169" s="483"/>
      <c r="AG1169" s="484"/>
      <c r="AH1169" s="436">
        <f t="shared" si="779"/>
        <v>0</v>
      </c>
      <c r="AI1169" s="484"/>
      <c r="AJ1169" s="436"/>
      <c r="AK1169" s="578" t="str">
        <f t="shared" si="780"/>
        <v/>
      </c>
      <c r="AL1169" s="435" t="str">
        <f t="shared" si="781"/>
        <v/>
      </c>
      <c r="AM1169" s="463">
        <f t="shared" si="782"/>
        <v>0</v>
      </c>
      <c r="AN1169" s="463" t="str">
        <f t="shared" si="783"/>
        <v/>
      </c>
      <c r="AO1169" s="478" t="str">
        <f t="shared" si="784"/>
        <v/>
      </c>
      <c r="AP1169" s="478" t="str">
        <f t="shared" si="785"/>
        <v/>
      </c>
      <c r="AQ1169" s="478" t="str">
        <f t="shared" si="786"/>
        <v/>
      </c>
    </row>
    <row r="1170" spans="1:43" ht="41.25" customHeight="1">
      <c r="A1170" s="463" t="s">
        <v>2830</v>
      </c>
      <c r="B1170" s="500" t="s">
        <v>1680</v>
      </c>
      <c r="C1170" s="515"/>
      <c r="D1170" s="454"/>
      <c r="E1170" s="454"/>
      <c r="F1170" s="588" t="e">
        <f t="shared" si="773"/>
        <v>#DIV/0!</v>
      </c>
      <c r="G1170" s="436"/>
      <c r="H1170" s="436"/>
      <c r="I1170" s="480" t="e">
        <f t="shared" si="774"/>
        <v>#DIV/0!</v>
      </c>
      <c r="J1170" s="480"/>
      <c r="K1170" s="480"/>
      <c r="L1170" s="481"/>
      <c r="M1170" s="454"/>
      <c r="N1170" s="481"/>
      <c r="O1170" s="481"/>
      <c r="P1170" s="481"/>
      <c r="Q1170" s="481"/>
      <c r="R1170" s="481"/>
      <c r="S1170" s="481"/>
      <c r="T1170" s="481"/>
      <c r="U1170" s="481"/>
      <c r="V1170" s="481"/>
      <c r="W1170" s="481"/>
      <c r="X1170" s="482"/>
      <c r="Y1170" s="483"/>
      <c r="Z1170" s="483"/>
      <c r="AA1170" s="483"/>
      <c r="AB1170" s="483"/>
      <c r="AC1170" s="483"/>
      <c r="AD1170" s="483"/>
      <c r="AE1170" s="483"/>
      <c r="AF1170" s="483"/>
      <c r="AG1170" s="484"/>
      <c r="AH1170" s="436">
        <f t="shared" si="779"/>
        <v>0</v>
      </c>
      <c r="AI1170" s="484"/>
      <c r="AJ1170" s="436"/>
      <c r="AK1170" s="578" t="str">
        <f t="shared" si="780"/>
        <v/>
      </c>
      <c r="AL1170" s="435" t="str">
        <f t="shared" si="781"/>
        <v/>
      </c>
      <c r="AM1170" s="463">
        <f t="shared" si="782"/>
        <v>0</v>
      </c>
      <c r="AN1170" s="463" t="str">
        <f t="shared" si="783"/>
        <v/>
      </c>
      <c r="AO1170" s="478" t="str">
        <f t="shared" si="784"/>
        <v/>
      </c>
      <c r="AP1170" s="478" t="str">
        <f t="shared" si="785"/>
        <v/>
      </c>
      <c r="AQ1170" s="478" t="str">
        <f t="shared" si="786"/>
        <v/>
      </c>
    </row>
    <row r="1171" spans="1:43" ht="41.25" customHeight="1">
      <c r="A1171" s="463" t="s">
        <v>2831</v>
      </c>
      <c r="B1171" s="500" t="s">
        <v>1681</v>
      </c>
      <c r="C1171" s="515"/>
      <c r="D1171" s="454"/>
      <c r="E1171" s="454"/>
      <c r="F1171" s="588" t="e">
        <f t="shared" si="773"/>
        <v>#DIV/0!</v>
      </c>
      <c r="G1171" s="436"/>
      <c r="H1171" s="436"/>
      <c r="I1171" s="480" t="e">
        <f t="shared" si="774"/>
        <v>#DIV/0!</v>
      </c>
      <c r="J1171" s="480"/>
      <c r="K1171" s="480"/>
      <c r="L1171" s="481"/>
      <c r="M1171" s="454"/>
      <c r="N1171" s="481"/>
      <c r="O1171" s="481"/>
      <c r="P1171" s="481"/>
      <c r="Q1171" s="481"/>
      <c r="R1171" s="481"/>
      <c r="S1171" s="481"/>
      <c r="T1171" s="481"/>
      <c r="U1171" s="481"/>
      <c r="V1171" s="481"/>
      <c r="W1171" s="481"/>
      <c r="X1171" s="482"/>
      <c r="Y1171" s="483"/>
      <c r="Z1171" s="483"/>
      <c r="AA1171" s="483"/>
      <c r="AB1171" s="483"/>
      <c r="AC1171" s="483"/>
      <c r="AD1171" s="483"/>
      <c r="AE1171" s="483"/>
      <c r="AF1171" s="483"/>
      <c r="AG1171" s="484"/>
      <c r="AH1171" s="436">
        <f t="shared" si="779"/>
        <v>0</v>
      </c>
      <c r="AI1171" s="484"/>
      <c r="AJ1171" s="436"/>
      <c r="AK1171" s="578" t="str">
        <f t="shared" si="780"/>
        <v/>
      </c>
      <c r="AL1171" s="435" t="str">
        <f t="shared" si="781"/>
        <v/>
      </c>
      <c r="AM1171" s="463">
        <f t="shared" si="782"/>
        <v>0</v>
      </c>
      <c r="AN1171" s="463" t="str">
        <f t="shared" si="783"/>
        <v/>
      </c>
      <c r="AO1171" s="478" t="str">
        <f t="shared" si="784"/>
        <v/>
      </c>
      <c r="AP1171" s="478" t="str">
        <f t="shared" si="785"/>
        <v/>
      </c>
      <c r="AQ1171" s="478" t="str">
        <f t="shared" si="786"/>
        <v/>
      </c>
    </row>
    <row r="1172" spans="1:43" ht="41.25" customHeight="1">
      <c r="A1172" s="463" t="s">
        <v>2832</v>
      </c>
      <c r="B1172" s="529" t="s">
        <v>1682</v>
      </c>
      <c r="C1172" s="753"/>
      <c r="D1172" s="479">
        <f>SUM(D1173:D1180)</f>
        <v>0</v>
      </c>
      <c r="E1172" s="479">
        <f t="shared" ref="E1172:AG1172" si="787">SUM(E1173:E1180)</f>
        <v>0</v>
      </c>
      <c r="F1172" s="588" t="e">
        <f t="shared" si="787"/>
        <v>#DIV/0!</v>
      </c>
      <c r="G1172" s="519">
        <f t="shared" si="787"/>
        <v>0</v>
      </c>
      <c r="H1172" s="519">
        <f t="shared" si="787"/>
        <v>0</v>
      </c>
      <c r="I1172" s="480" t="e">
        <f t="shared" si="787"/>
        <v>#DIV/0!</v>
      </c>
      <c r="J1172" s="774"/>
      <c r="K1172" s="774"/>
      <c r="L1172" s="479">
        <f t="shared" si="787"/>
        <v>0</v>
      </c>
      <c r="M1172" s="479">
        <f t="shared" si="787"/>
        <v>0</v>
      </c>
      <c r="N1172" s="481">
        <f t="shared" si="787"/>
        <v>0</v>
      </c>
      <c r="O1172" s="481">
        <f t="shared" si="787"/>
        <v>0</v>
      </c>
      <c r="P1172" s="481">
        <f t="shared" si="787"/>
        <v>0</v>
      </c>
      <c r="Q1172" s="481">
        <f t="shared" si="787"/>
        <v>0</v>
      </c>
      <c r="R1172" s="481">
        <f t="shared" si="787"/>
        <v>0</v>
      </c>
      <c r="S1172" s="481">
        <f t="shared" si="787"/>
        <v>0</v>
      </c>
      <c r="T1172" s="481">
        <f t="shared" si="787"/>
        <v>0</v>
      </c>
      <c r="U1172" s="481">
        <f t="shared" si="787"/>
        <v>0</v>
      </c>
      <c r="V1172" s="481">
        <f t="shared" si="787"/>
        <v>0</v>
      </c>
      <c r="W1172" s="481">
        <f t="shared" si="787"/>
        <v>0</v>
      </c>
      <c r="X1172" s="482">
        <f t="shared" si="787"/>
        <v>0</v>
      </c>
      <c r="Y1172" s="483">
        <f t="shared" si="787"/>
        <v>0</v>
      </c>
      <c r="Z1172" s="483">
        <f t="shared" si="787"/>
        <v>0</v>
      </c>
      <c r="AA1172" s="483">
        <f t="shared" si="787"/>
        <v>0</v>
      </c>
      <c r="AB1172" s="483">
        <f t="shared" si="787"/>
        <v>0</v>
      </c>
      <c r="AC1172" s="483">
        <f t="shared" si="787"/>
        <v>0</v>
      </c>
      <c r="AD1172" s="483">
        <f t="shared" si="787"/>
        <v>0</v>
      </c>
      <c r="AE1172" s="483">
        <f t="shared" si="787"/>
        <v>0</v>
      </c>
      <c r="AF1172" s="483">
        <f t="shared" si="787"/>
        <v>0</v>
      </c>
      <c r="AG1172" s="484">
        <f t="shared" si="787"/>
        <v>0</v>
      </c>
      <c r="AH1172" s="519">
        <f>SUM(AH1173:AH1180)</f>
        <v>0</v>
      </c>
      <c r="AI1172" s="484"/>
      <c r="AJ1172" s="436"/>
      <c r="AK1172" s="578" t="str">
        <f t="shared" si="780"/>
        <v/>
      </c>
      <c r="AL1172" s="435" t="str">
        <f t="shared" si="781"/>
        <v/>
      </c>
      <c r="AM1172" s="463">
        <f t="shared" si="782"/>
        <v>0</v>
      </c>
      <c r="AN1172" s="463" t="str">
        <f t="shared" si="783"/>
        <v/>
      </c>
      <c r="AO1172" s="478" t="str">
        <f t="shared" si="784"/>
        <v/>
      </c>
      <c r="AP1172" s="478" t="str">
        <f t="shared" si="785"/>
        <v/>
      </c>
      <c r="AQ1172" s="478" t="str">
        <f t="shared" si="786"/>
        <v/>
      </c>
    </row>
    <row r="1173" spans="1:43" ht="41.25" customHeight="1">
      <c r="A1173" s="463" t="s">
        <v>2833</v>
      </c>
      <c r="B1173" s="500" t="s">
        <v>1683</v>
      </c>
      <c r="C1173" s="515"/>
      <c r="D1173" s="454"/>
      <c r="E1173" s="454"/>
      <c r="F1173" s="588" t="e">
        <f t="shared" si="773"/>
        <v>#DIV/0!</v>
      </c>
      <c r="G1173" s="436"/>
      <c r="H1173" s="436"/>
      <c r="I1173" s="480" t="e">
        <f t="shared" si="774"/>
        <v>#DIV/0!</v>
      </c>
      <c r="J1173" s="480"/>
      <c r="K1173" s="480"/>
      <c r="L1173" s="481"/>
      <c r="M1173" s="454"/>
      <c r="N1173" s="481"/>
      <c r="O1173" s="481"/>
      <c r="P1173" s="481"/>
      <c r="Q1173" s="481"/>
      <c r="R1173" s="481"/>
      <c r="S1173" s="481"/>
      <c r="T1173" s="481"/>
      <c r="U1173" s="481"/>
      <c r="V1173" s="481"/>
      <c r="W1173" s="481"/>
      <c r="X1173" s="482"/>
      <c r="Y1173" s="483"/>
      <c r="Z1173" s="483"/>
      <c r="AA1173" s="483"/>
      <c r="AB1173" s="483"/>
      <c r="AC1173" s="483"/>
      <c r="AD1173" s="483"/>
      <c r="AE1173" s="483"/>
      <c r="AF1173" s="483"/>
      <c r="AG1173" s="484"/>
      <c r="AH1173" s="436">
        <f t="shared" ref="AH1173:AH1179" si="788">(L1173*M1173)/100000</f>
        <v>0</v>
      </c>
      <c r="AI1173" s="484"/>
      <c r="AJ1173" s="436"/>
      <c r="AK1173" s="578" t="str">
        <f t="shared" si="780"/>
        <v/>
      </c>
      <c r="AL1173" s="435" t="str">
        <f t="shared" si="781"/>
        <v/>
      </c>
      <c r="AM1173" s="463">
        <f t="shared" si="782"/>
        <v>0</v>
      </c>
      <c r="AN1173" s="463" t="str">
        <f t="shared" si="783"/>
        <v/>
      </c>
      <c r="AO1173" s="478" t="str">
        <f t="shared" si="784"/>
        <v/>
      </c>
      <c r="AP1173" s="478" t="str">
        <f t="shared" si="785"/>
        <v/>
      </c>
      <c r="AQ1173" s="478" t="str">
        <f t="shared" si="786"/>
        <v/>
      </c>
    </row>
    <row r="1174" spans="1:43" ht="41.25" customHeight="1">
      <c r="A1174" s="463" t="s">
        <v>2834</v>
      </c>
      <c r="B1174" s="500" t="s">
        <v>1649</v>
      </c>
      <c r="C1174" s="515"/>
      <c r="D1174" s="454"/>
      <c r="E1174" s="454"/>
      <c r="F1174" s="588" t="e">
        <f t="shared" si="773"/>
        <v>#DIV/0!</v>
      </c>
      <c r="G1174" s="436"/>
      <c r="H1174" s="436"/>
      <c r="I1174" s="480" t="e">
        <f t="shared" si="774"/>
        <v>#DIV/0!</v>
      </c>
      <c r="J1174" s="480"/>
      <c r="K1174" s="480"/>
      <c r="L1174" s="481"/>
      <c r="M1174" s="454"/>
      <c r="N1174" s="481"/>
      <c r="O1174" s="481"/>
      <c r="P1174" s="481"/>
      <c r="Q1174" s="481"/>
      <c r="R1174" s="481"/>
      <c r="S1174" s="481"/>
      <c r="T1174" s="481"/>
      <c r="U1174" s="481"/>
      <c r="V1174" s="481"/>
      <c r="W1174" s="481"/>
      <c r="X1174" s="482"/>
      <c r="Y1174" s="483"/>
      <c r="Z1174" s="483"/>
      <c r="AA1174" s="483"/>
      <c r="AB1174" s="483"/>
      <c r="AC1174" s="483"/>
      <c r="AD1174" s="483"/>
      <c r="AE1174" s="483"/>
      <c r="AF1174" s="483"/>
      <c r="AG1174" s="484"/>
      <c r="AH1174" s="436">
        <f t="shared" si="788"/>
        <v>0</v>
      </c>
      <c r="AI1174" s="484"/>
      <c r="AJ1174" s="436"/>
      <c r="AK1174" s="578" t="str">
        <f t="shared" si="780"/>
        <v/>
      </c>
      <c r="AL1174" s="435" t="str">
        <f t="shared" si="781"/>
        <v/>
      </c>
      <c r="AM1174" s="463">
        <f t="shared" si="782"/>
        <v>0</v>
      </c>
      <c r="AN1174" s="463" t="str">
        <f t="shared" si="783"/>
        <v/>
      </c>
      <c r="AO1174" s="478" t="str">
        <f t="shared" si="784"/>
        <v/>
      </c>
      <c r="AP1174" s="478" t="str">
        <f t="shared" si="785"/>
        <v/>
      </c>
      <c r="AQ1174" s="478" t="str">
        <f t="shared" si="786"/>
        <v/>
      </c>
    </row>
    <row r="1175" spans="1:43" ht="41.25" customHeight="1">
      <c r="A1175" s="463" t="s">
        <v>2835</v>
      </c>
      <c r="B1175" s="500" t="s">
        <v>1684</v>
      </c>
      <c r="C1175" s="515"/>
      <c r="D1175" s="454"/>
      <c r="E1175" s="454"/>
      <c r="F1175" s="588" t="e">
        <f t="shared" si="773"/>
        <v>#DIV/0!</v>
      </c>
      <c r="G1175" s="436"/>
      <c r="H1175" s="436"/>
      <c r="I1175" s="480" t="e">
        <f t="shared" si="774"/>
        <v>#DIV/0!</v>
      </c>
      <c r="J1175" s="480"/>
      <c r="K1175" s="480"/>
      <c r="L1175" s="481"/>
      <c r="M1175" s="454"/>
      <c r="N1175" s="481"/>
      <c r="O1175" s="481"/>
      <c r="P1175" s="481"/>
      <c r="Q1175" s="481"/>
      <c r="R1175" s="481"/>
      <c r="S1175" s="481"/>
      <c r="T1175" s="481"/>
      <c r="U1175" s="481"/>
      <c r="V1175" s="481"/>
      <c r="W1175" s="481"/>
      <c r="X1175" s="482"/>
      <c r="Y1175" s="483"/>
      <c r="Z1175" s="483"/>
      <c r="AA1175" s="483"/>
      <c r="AB1175" s="483"/>
      <c r="AC1175" s="483"/>
      <c r="AD1175" s="483"/>
      <c r="AE1175" s="483"/>
      <c r="AF1175" s="483"/>
      <c r="AG1175" s="484"/>
      <c r="AH1175" s="436">
        <f t="shared" si="788"/>
        <v>0</v>
      </c>
      <c r="AI1175" s="484"/>
      <c r="AJ1175" s="436"/>
      <c r="AK1175" s="578" t="str">
        <f t="shared" si="780"/>
        <v/>
      </c>
      <c r="AL1175" s="435" t="str">
        <f t="shared" si="781"/>
        <v/>
      </c>
      <c r="AM1175" s="463">
        <f t="shared" si="782"/>
        <v>0</v>
      </c>
      <c r="AN1175" s="463" t="str">
        <f t="shared" si="783"/>
        <v/>
      </c>
      <c r="AO1175" s="478" t="str">
        <f t="shared" si="784"/>
        <v/>
      </c>
      <c r="AP1175" s="478" t="str">
        <f t="shared" si="785"/>
        <v/>
      </c>
      <c r="AQ1175" s="478" t="str">
        <f t="shared" si="786"/>
        <v/>
      </c>
    </row>
    <row r="1176" spans="1:43" ht="41.25" customHeight="1">
      <c r="A1176" s="463" t="s">
        <v>2836</v>
      </c>
      <c r="B1176" s="500" t="s">
        <v>1650</v>
      </c>
      <c r="C1176" s="515"/>
      <c r="D1176" s="454"/>
      <c r="E1176" s="454"/>
      <c r="F1176" s="588" t="e">
        <f t="shared" si="773"/>
        <v>#DIV/0!</v>
      </c>
      <c r="G1176" s="436"/>
      <c r="H1176" s="436"/>
      <c r="I1176" s="480" t="e">
        <f t="shared" si="774"/>
        <v>#DIV/0!</v>
      </c>
      <c r="J1176" s="480"/>
      <c r="K1176" s="480"/>
      <c r="L1176" s="481"/>
      <c r="M1176" s="454"/>
      <c r="N1176" s="481"/>
      <c r="O1176" s="481"/>
      <c r="P1176" s="481"/>
      <c r="Q1176" s="481"/>
      <c r="R1176" s="481"/>
      <c r="S1176" s="481"/>
      <c r="T1176" s="481"/>
      <c r="U1176" s="481"/>
      <c r="V1176" s="481"/>
      <c r="W1176" s="481"/>
      <c r="X1176" s="482"/>
      <c r="Y1176" s="483"/>
      <c r="Z1176" s="483"/>
      <c r="AA1176" s="483"/>
      <c r="AB1176" s="483"/>
      <c r="AC1176" s="483"/>
      <c r="AD1176" s="483"/>
      <c r="AE1176" s="483"/>
      <c r="AF1176" s="483"/>
      <c r="AG1176" s="484"/>
      <c r="AH1176" s="436">
        <f t="shared" si="788"/>
        <v>0</v>
      </c>
      <c r="AI1176" s="484"/>
      <c r="AJ1176" s="436"/>
      <c r="AK1176" s="578" t="str">
        <f t="shared" si="780"/>
        <v/>
      </c>
      <c r="AL1176" s="435" t="str">
        <f t="shared" si="781"/>
        <v/>
      </c>
      <c r="AM1176" s="463">
        <f t="shared" si="782"/>
        <v>0</v>
      </c>
      <c r="AN1176" s="463" t="str">
        <f t="shared" si="783"/>
        <v/>
      </c>
      <c r="AO1176" s="478" t="str">
        <f t="shared" si="784"/>
        <v/>
      </c>
      <c r="AP1176" s="478" t="str">
        <f t="shared" si="785"/>
        <v/>
      </c>
      <c r="AQ1176" s="478" t="str">
        <f t="shared" si="786"/>
        <v/>
      </c>
    </row>
    <row r="1177" spans="1:43" ht="41.25" customHeight="1">
      <c r="A1177" s="463" t="s">
        <v>2837</v>
      </c>
      <c r="B1177" s="500" t="s">
        <v>1685</v>
      </c>
      <c r="C1177" s="515"/>
      <c r="D1177" s="454"/>
      <c r="E1177" s="454"/>
      <c r="F1177" s="588" t="e">
        <f t="shared" si="773"/>
        <v>#DIV/0!</v>
      </c>
      <c r="G1177" s="436"/>
      <c r="H1177" s="436"/>
      <c r="I1177" s="480" t="e">
        <f t="shared" si="774"/>
        <v>#DIV/0!</v>
      </c>
      <c r="J1177" s="480"/>
      <c r="K1177" s="480"/>
      <c r="L1177" s="481"/>
      <c r="M1177" s="454"/>
      <c r="N1177" s="481"/>
      <c r="O1177" s="481"/>
      <c r="P1177" s="481"/>
      <c r="Q1177" s="481"/>
      <c r="R1177" s="481"/>
      <c r="S1177" s="481"/>
      <c r="T1177" s="481"/>
      <c r="U1177" s="481"/>
      <c r="V1177" s="481"/>
      <c r="W1177" s="481"/>
      <c r="X1177" s="482"/>
      <c r="Y1177" s="483"/>
      <c r="Z1177" s="483"/>
      <c r="AA1177" s="483"/>
      <c r="AB1177" s="483"/>
      <c r="AC1177" s="483"/>
      <c r="AD1177" s="483"/>
      <c r="AE1177" s="483"/>
      <c r="AF1177" s="483"/>
      <c r="AG1177" s="484"/>
      <c r="AH1177" s="436">
        <f t="shared" si="788"/>
        <v>0</v>
      </c>
      <c r="AI1177" s="484"/>
      <c r="AJ1177" s="436"/>
      <c r="AK1177" s="578" t="str">
        <f t="shared" si="780"/>
        <v/>
      </c>
      <c r="AL1177" s="435" t="str">
        <f t="shared" si="781"/>
        <v/>
      </c>
      <c r="AM1177" s="463">
        <f t="shared" si="782"/>
        <v>0</v>
      </c>
      <c r="AN1177" s="463" t="str">
        <f t="shared" si="783"/>
        <v/>
      </c>
      <c r="AO1177" s="478" t="str">
        <f t="shared" si="784"/>
        <v/>
      </c>
      <c r="AP1177" s="478" t="str">
        <f t="shared" si="785"/>
        <v/>
      </c>
      <c r="AQ1177" s="478" t="str">
        <f t="shared" si="786"/>
        <v/>
      </c>
    </row>
    <row r="1178" spans="1:43" ht="41.25" customHeight="1">
      <c r="A1178" s="463" t="s">
        <v>2838</v>
      </c>
      <c r="B1178" s="500" t="s">
        <v>1686</v>
      </c>
      <c r="C1178" s="515"/>
      <c r="D1178" s="454"/>
      <c r="E1178" s="454"/>
      <c r="F1178" s="588" t="e">
        <f t="shared" si="773"/>
        <v>#DIV/0!</v>
      </c>
      <c r="G1178" s="436"/>
      <c r="H1178" s="436"/>
      <c r="I1178" s="480" t="e">
        <f t="shared" si="774"/>
        <v>#DIV/0!</v>
      </c>
      <c r="J1178" s="480"/>
      <c r="K1178" s="480"/>
      <c r="L1178" s="481"/>
      <c r="M1178" s="454"/>
      <c r="N1178" s="481"/>
      <c r="O1178" s="481"/>
      <c r="P1178" s="481"/>
      <c r="Q1178" s="481"/>
      <c r="R1178" s="481"/>
      <c r="S1178" s="481"/>
      <c r="T1178" s="481"/>
      <c r="U1178" s="481"/>
      <c r="V1178" s="481"/>
      <c r="W1178" s="481"/>
      <c r="X1178" s="482"/>
      <c r="Y1178" s="483"/>
      <c r="Z1178" s="483"/>
      <c r="AA1178" s="483"/>
      <c r="AB1178" s="483"/>
      <c r="AC1178" s="483"/>
      <c r="AD1178" s="483"/>
      <c r="AE1178" s="483"/>
      <c r="AF1178" s="483"/>
      <c r="AG1178" s="484"/>
      <c r="AH1178" s="436">
        <f t="shared" si="788"/>
        <v>0</v>
      </c>
      <c r="AI1178" s="484"/>
      <c r="AJ1178" s="436"/>
      <c r="AK1178" s="578" t="str">
        <f t="shared" si="780"/>
        <v/>
      </c>
      <c r="AL1178" s="435" t="str">
        <f t="shared" si="781"/>
        <v/>
      </c>
      <c r="AM1178" s="463">
        <f t="shared" si="782"/>
        <v>0</v>
      </c>
      <c r="AN1178" s="463" t="str">
        <f t="shared" si="783"/>
        <v/>
      </c>
      <c r="AO1178" s="478" t="str">
        <f t="shared" si="784"/>
        <v/>
      </c>
      <c r="AP1178" s="478" t="str">
        <f t="shared" si="785"/>
        <v/>
      </c>
      <c r="AQ1178" s="478" t="str">
        <f t="shared" si="786"/>
        <v/>
      </c>
    </row>
    <row r="1179" spans="1:43" ht="41.25" customHeight="1">
      <c r="A1179" s="463" t="s">
        <v>2839</v>
      </c>
      <c r="B1179" s="500" t="s">
        <v>1687</v>
      </c>
      <c r="C1179" s="515"/>
      <c r="D1179" s="454"/>
      <c r="E1179" s="454"/>
      <c r="F1179" s="588" t="e">
        <f t="shared" si="773"/>
        <v>#DIV/0!</v>
      </c>
      <c r="G1179" s="436"/>
      <c r="H1179" s="436"/>
      <c r="I1179" s="480" t="e">
        <f t="shared" si="774"/>
        <v>#DIV/0!</v>
      </c>
      <c r="J1179" s="480"/>
      <c r="K1179" s="480"/>
      <c r="L1179" s="481"/>
      <c r="M1179" s="454"/>
      <c r="N1179" s="481"/>
      <c r="O1179" s="481"/>
      <c r="P1179" s="481"/>
      <c r="Q1179" s="481"/>
      <c r="R1179" s="481"/>
      <c r="S1179" s="481"/>
      <c r="T1179" s="481"/>
      <c r="U1179" s="481"/>
      <c r="V1179" s="481"/>
      <c r="W1179" s="481"/>
      <c r="X1179" s="482"/>
      <c r="Y1179" s="483"/>
      <c r="Z1179" s="483"/>
      <c r="AA1179" s="483"/>
      <c r="AB1179" s="483"/>
      <c r="AC1179" s="483"/>
      <c r="AD1179" s="483"/>
      <c r="AE1179" s="483"/>
      <c r="AF1179" s="483"/>
      <c r="AG1179" s="484"/>
      <c r="AH1179" s="436">
        <f t="shared" si="788"/>
        <v>0</v>
      </c>
      <c r="AI1179" s="484"/>
      <c r="AJ1179" s="436"/>
      <c r="AK1179" s="578" t="str">
        <f t="shared" si="780"/>
        <v/>
      </c>
      <c r="AL1179" s="435" t="str">
        <f t="shared" si="781"/>
        <v/>
      </c>
      <c r="AM1179" s="463">
        <f t="shared" si="782"/>
        <v>0</v>
      </c>
      <c r="AN1179" s="463" t="str">
        <f t="shared" si="783"/>
        <v/>
      </c>
      <c r="AO1179" s="478" t="str">
        <f t="shared" si="784"/>
        <v/>
      </c>
      <c r="AP1179" s="478" t="str">
        <f t="shared" si="785"/>
        <v/>
      </c>
      <c r="AQ1179" s="478" t="str">
        <f t="shared" si="786"/>
        <v/>
      </c>
    </row>
    <row r="1180" spans="1:43" ht="41.25" customHeight="1" thickBot="1">
      <c r="A1180" s="463" t="s">
        <v>2840</v>
      </c>
      <c r="B1180" s="541" t="s">
        <v>1688</v>
      </c>
      <c r="C1180" s="542"/>
      <c r="D1180" s="543"/>
      <c r="E1180" s="543"/>
      <c r="F1180" s="596" t="e">
        <f t="shared" si="773"/>
        <v>#DIV/0!</v>
      </c>
      <c r="G1180" s="453"/>
      <c r="H1180" s="453"/>
      <c r="I1180" s="544" t="e">
        <f t="shared" si="774"/>
        <v>#DIV/0!</v>
      </c>
      <c r="J1180" s="544"/>
      <c r="K1180" s="544"/>
      <c r="L1180" s="481"/>
      <c r="M1180" s="454"/>
      <c r="N1180" s="545"/>
      <c r="O1180" s="545"/>
      <c r="P1180" s="545"/>
      <c r="Q1180" s="545"/>
      <c r="R1180" s="545"/>
      <c r="S1180" s="545"/>
      <c r="T1180" s="545"/>
      <c r="U1180" s="545"/>
      <c r="V1180" s="545"/>
      <c r="W1180" s="545"/>
      <c r="X1180" s="546"/>
      <c r="Y1180" s="547"/>
      <c r="Z1180" s="547"/>
      <c r="AA1180" s="547"/>
      <c r="AB1180" s="547"/>
      <c r="AC1180" s="547"/>
      <c r="AD1180" s="547"/>
      <c r="AE1180" s="547"/>
      <c r="AF1180" s="547"/>
      <c r="AG1180" s="548"/>
      <c r="AH1180" s="436">
        <f t="shared" ref="AH1180" si="789">(L1180*M1180)/100000</f>
        <v>0</v>
      </c>
      <c r="AI1180" s="548"/>
      <c r="AJ1180" s="453"/>
      <c r="AK1180" s="578" t="str">
        <f t="shared" si="780"/>
        <v/>
      </c>
      <c r="AL1180" s="435" t="str">
        <f t="shared" si="781"/>
        <v/>
      </c>
      <c r="AM1180" s="463">
        <f t="shared" si="782"/>
        <v>0</v>
      </c>
      <c r="AN1180" s="463" t="str">
        <f t="shared" si="783"/>
        <v/>
      </c>
      <c r="AO1180" s="478" t="str">
        <f t="shared" si="784"/>
        <v/>
      </c>
      <c r="AP1180" s="478" t="str">
        <f t="shared" si="785"/>
        <v/>
      </c>
      <c r="AQ1180" s="478" t="str">
        <f t="shared" si="786"/>
        <v/>
      </c>
    </row>
    <row r="1181" spans="1:43" ht="21.75" thickBot="1">
      <c r="A1181" s="549"/>
      <c r="B1181" s="550" t="s">
        <v>2354</v>
      </c>
      <c r="C1181" s="551"/>
      <c r="D1181" s="552"/>
      <c r="E1181" s="553"/>
      <c r="F1181" s="552"/>
      <c r="G1181" s="554">
        <f>G582+G583+G1079+G1117</f>
        <v>0</v>
      </c>
      <c r="H1181" s="554">
        <f>H582+H583+H1079+H1117</f>
        <v>0</v>
      </c>
      <c r="I1181" s="552"/>
      <c r="J1181" s="552"/>
      <c r="K1181" s="552"/>
      <c r="L1181" s="552"/>
      <c r="M1181" s="552"/>
      <c r="N1181" s="555"/>
      <c r="O1181" s="555"/>
      <c r="P1181" s="555"/>
      <c r="Q1181" s="555"/>
      <c r="R1181" s="555"/>
      <c r="S1181" s="555"/>
      <c r="T1181" s="555"/>
      <c r="U1181" s="555"/>
      <c r="V1181" s="555"/>
      <c r="W1181" s="555"/>
      <c r="X1181" s="556"/>
      <c r="Y1181" s="557"/>
      <c r="Z1181" s="557"/>
      <c r="AA1181" s="557"/>
      <c r="AB1181" s="557"/>
      <c r="AC1181" s="557"/>
      <c r="AD1181" s="557"/>
      <c r="AE1181" s="557"/>
      <c r="AF1181" s="557"/>
      <c r="AG1181" s="557"/>
      <c r="AH1181" s="554">
        <f>AH582+AH583+AH1079+AH1117</f>
        <v>0</v>
      </c>
      <c r="AI1181" s="552"/>
      <c r="AJ1181" s="580"/>
      <c r="AL1181" s="435" t="str">
        <f t="shared" ref="AL1181" si="790">IF(AND(G1181&gt;=0.00000000001,H1181&gt;=0.0000000000001),H1181/G1181*100,"")</f>
        <v/>
      </c>
      <c r="AM1181" s="463">
        <f t="shared" ref="AM1181" si="791">AH1181-G1181</f>
        <v>0</v>
      </c>
      <c r="AN1181" s="463" t="str">
        <f t="shared" ref="AN1181" si="792">IF(AND(G1181&gt;=0.00000000001,AH1181&gt;=0.0000000000001),((AH1181-G1181)/G1181)*100,"")</f>
        <v/>
      </c>
      <c r="AO1181" s="478" t="str">
        <f t="shared" si="784"/>
        <v/>
      </c>
    </row>
  </sheetData>
  <sheetProtection password="D0B3" sheet="1" objects="1" scenarios="1" formatCells="0" formatColumns="0" formatRows="0"/>
  <mergeCells count="17">
    <mergeCell ref="AM4:AM6"/>
    <mergeCell ref="AN4:AN6"/>
    <mergeCell ref="AO4:AQ5"/>
    <mergeCell ref="AJ5:AJ6"/>
    <mergeCell ref="C4:C6"/>
    <mergeCell ref="AL4:AL6"/>
    <mergeCell ref="AK4:AK6"/>
    <mergeCell ref="B4:B6"/>
    <mergeCell ref="A2:B2"/>
    <mergeCell ref="X2:AI2"/>
    <mergeCell ref="A4:A6"/>
    <mergeCell ref="AI4:AI6"/>
    <mergeCell ref="D5:F5"/>
    <mergeCell ref="D4:J4"/>
    <mergeCell ref="G5:J5"/>
    <mergeCell ref="K4:AH4"/>
    <mergeCell ref="K5:AH5"/>
  </mergeCells>
  <conditionalFormatting sqref="AK7:AK1180">
    <cfRule type="iconSet" priority="5">
      <iconSet iconSet="3Flags" showValue="0">
        <cfvo type="percent" val="0"/>
        <cfvo type="num" val="5"/>
        <cfvo type="num" val="67"/>
      </iconSet>
    </cfRule>
  </conditionalFormatting>
  <hyperlinks>
    <hyperlink ref="AJ7" r:id="rId1"/>
    <hyperlink ref="AJ56" r:id="rId2"/>
    <hyperlink ref="AJ81" r:id="rId3"/>
    <hyperlink ref="AJ111" r:id="rId4"/>
    <hyperlink ref="AJ151" r:id="rId5"/>
    <hyperlink ref="AJ181" r:id="rId6"/>
    <hyperlink ref="AJ214" r:id="rId7"/>
    <hyperlink ref="AJ404" r:id="rId8"/>
    <hyperlink ref="AJ501" r:id="rId9"/>
    <hyperlink ref="AJ584" r:id="rId10"/>
    <hyperlink ref="AJ641" r:id="rId11"/>
    <hyperlink ref="AJ647" r:id="rId12"/>
    <hyperlink ref="AJ788" r:id="rId13"/>
    <hyperlink ref="AJ810" r:id="rId14"/>
    <hyperlink ref="AJ718" r:id="rId15"/>
    <hyperlink ref="AJ837" r:id="rId16"/>
    <hyperlink ref="AJ1053" r:id="rId17"/>
    <hyperlink ref="AJ870" r:id="rId18"/>
    <hyperlink ref="AJ943" r:id="rId19"/>
    <hyperlink ref="AJ1057" r:id="rId20"/>
    <hyperlink ref="AJ654" r:id="rId21"/>
    <hyperlink ref="AJ694" r:id="rId22"/>
  </hyperlinks>
  <printOptions horizontalCentered="1"/>
  <pageMargins left="0" right="0" top="0" bottom="0" header="0" footer="0"/>
  <pageSetup paperSize="9" scale="51" fitToHeight="0" pageOrder="overThenDown" orientation="landscape" r:id="rId23"/>
  <headerFooter alignWithMargins="0">
    <oddHeader>&amp;R&amp;"-,Bold"&amp;11ANNEX 3e</oddHeader>
    <oddFooter>Page &amp;P of &amp;N</oddFooter>
  </headerFooter>
  <rowBreaks count="1" manualBreakCount="1">
    <brk id="584" max="16383" man="1"/>
  </rowBreaks>
  <colBreaks count="1" manualBreakCount="1">
    <brk id="34" max="1180" man="1"/>
  </colBreaks>
  <cellWatches>
    <cellWatch r="AH1181"/>
  </cellWatches>
  <legacyDrawing r:id="rId24"/>
</worksheet>
</file>

<file path=xl/worksheets/sheet5.xml><?xml version="1.0" encoding="utf-8"?>
<worksheet xmlns="http://schemas.openxmlformats.org/spreadsheetml/2006/main" xmlns:r="http://schemas.openxmlformats.org/officeDocument/2006/relationships">
  <dimension ref="A1:AO981"/>
  <sheetViews>
    <sheetView tabSelected="1" zoomScale="90" zoomScaleNormal="90" workbookViewId="0">
      <selection activeCell="A2" sqref="A2:B2"/>
    </sheetView>
  </sheetViews>
  <sheetFormatPr defaultRowHeight="21"/>
  <cols>
    <col min="1" max="1" width="13.140625" style="466" customWidth="1"/>
    <col min="2" max="2" width="65" style="462" customWidth="1"/>
    <col min="3" max="3" width="15" style="462" hidden="1" customWidth="1"/>
    <col min="4" max="4" width="19.7109375" style="463" customWidth="1"/>
    <col min="5" max="5" width="20" style="463" customWidth="1"/>
    <col min="6" max="6" width="10.85546875" style="463" hidden="1" customWidth="1"/>
    <col min="7" max="7" width="15" style="463" customWidth="1"/>
    <col min="8" max="8" width="19.28515625" style="463" customWidth="1"/>
    <col min="9" max="9" width="9.7109375" style="463" hidden="1" customWidth="1"/>
    <col min="10" max="10" width="16.28515625" style="463" customWidth="1"/>
    <col min="11" max="11" width="13.28515625" style="463" customWidth="1"/>
    <col min="12" max="21" width="12.140625" style="464" hidden="1" customWidth="1"/>
    <col min="22" max="22" width="10.5703125" style="516" hidden="1" customWidth="1"/>
    <col min="23" max="30" width="11.85546875" style="465" hidden="1" customWidth="1"/>
    <col min="31" max="31" width="16.140625" style="465" hidden="1" customWidth="1"/>
    <col min="32" max="32" width="18.7109375" style="465" customWidth="1"/>
    <col min="33" max="33" width="25.28515625" style="463" hidden="1" customWidth="1"/>
    <col min="34" max="34" width="53.140625" style="463" hidden="1" customWidth="1"/>
    <col min="35" max="35" width="10.140625" style="577" hidden="1" customWidth="1"/>
    <col min="36" max="36" width="13.5703125" style="463" hidden="1" customWidth="1"/>
    <col min="37" max="38" width="10.7109375" style="463" hidden="1" customWidth="1"/>
    <col min="39" max="41" width="62.5703125" style="478" hidden="1" customWidth="1"/>
    <col min="42" max="16384" width="9.140625" style="463"/>
  </cols>
  <sheetData>
    <row r="1" spans="1:41" ht="43.5" customHeight="1" thickBot="1">
      <c r="A1" s="461" t="s">
        <v>2342</v>
      </c>
      <c r="B1" s="614">
        <f>'NRHM State budget sheet 2013-14'!B1</f>
        <v>0</v>
      </c>
      <c r="V1" s="463"/>
      <c r="AG1" s="575"/>
    </row>
    <row r="2" spans="1:41" ht="15.75" customHeight="1">
      <c r="A2" s="822" t="s">
        <v>2491</v>
      </c>
      <c r="B2" s="822"/>
      <c r="C2" s="574"/>
      <c r="L2" s="463"/>
      <c r="M2" s="463"/>
      <c r="N2" s="463"/>
      <c r="O2" s="463"/>
      <c r="P2" s="463"/>
      <c r="Q2" s="463"/>
      <c r="R2" s="463"/>
      <c r="S2" s="463"/>
      <c r="T2" s="463"/>
      <c r="U2" s="463"/>
      <c r="V2" s="823"/>
      <c r="W2" s="823"/>
      <c r="X2" s="823"/>
      <c r="Y2" s="823"/>
      <c r="Z2" s="823"/>
      <c r="AA2" s="823"/>
      <c r="AB2" s="823"/>
      <c r="AC2" s="823"/>
      <c r="AD2" s="823"/>
      <c r="AE2" s="823"/>
      <c r="AF2" s="823"/>
      <c r="AG2" s="823"/>
    </row>
    <row r="3" spans="1:41">
      <c r="L3" s="463"/>
      <c r="M3" s="463"/>
      <c r="N3" s="463"/>
      <c r="O3" s="463"/>
      <c r="P3" s="463"/>
      <c r="Q3" s="463"/>
      <c r="R3" s="463"/>
      <c r="S3" s="463"/>
      <c r="T3" s="463"/>
      <c r="U3" s="463"/>
      <c r="V3" s="463"/>
      <c r="W3" s="463"/>
      <c r="X3" s="463"/>
      <c r="Y3" s="463"/>
      <c r="Z3" s="463"/>
      <c r="AA3" s="463"/>
      <c r="AB3" s="463"/>
      <c r="AC3" s="463"/>
      <c r="AD3" s="463"/>
      <c r="AE3" s="463"/>
      <c r="AF3" s="463"/>
    </row>
    <row r="4" spans="1:41" s="467" customFormat="1" ht="18" customHeight="1">
      <c r="A4" s="824" t="s">
        <v>22</v>
      </c>
      <c r="B4" s="821" t="s">
        <v>13</v>
      </c>
      <c r="C4" s="839" t="s">
        <v>15</v>
      </c>
      <c r="D4" s="826" t="s">
        <v>2015</v>
      </c>
      <c r="E4" s="826"/>
      <c r="F4" s="826"/>
      <c r="G4" s="826"/>
      <c r="H4" s="826"/>
      <c r="I4" s="826"/>
      <c r="J4" s="830" t="s">
        <v>2017</v>
      </c>
      <c r="K4" s="831"/>
      <c r="L4" s="831"/>
      <c r="M4" s="831"/>
      <c r="N4" s="831"/>
      <c r="O4" s="831"/>
      <c r="P4" s="831"/>
      <c r="Q4" s="831"/>
      <c r="R4" s="831"/>
      <c r="S4" s="831"/>
      <c r="T4" s="831"/>
      <c r="U4" s="831"/>
      <c r="V4" s="831"/>
      <c r="W4" s="831"/>
      <c r="X4" s="831"/>
      <c r="Y4" s="831"/>
      <c r="Z4" s="831"/>
      <c r="AA4" s="831"/>
      <c r="AB4" s="831"/>
      <c r="AC4" s="831"/>
      <c r="AD4" s="831"/>
      <c r="AE4" s="831"/>
      <c r="AF4" s="832"/>
      <c r="AG4" s="825" t="s">
        <v>47</v>
      </c>
      <c r="AH4" s="570" t="s">
        <v>2023</v>
      </c>
      <c r="AI4" s="840" t="s">
        <v>2487</v>
      </c>
      <c r="AJ4" s="836" t="s">
        <v>2348</v>
      </c>
      <c r="AK4" s="836" t="s">
        <v>2170</v>
      </c>
      <c r="AL4" s="825" t="s">
        <v>2171</v>
      </c>
      <c r="AM4" s="837" t="s">
        <v>2169</v>
      </c>
      <c r="AN4" s="837"/>
      <c r="AO4" s="837"/>
    </row>
    <row r="5" spans="1:41" s="467" customFormat="1" ht="18" customHeight="1">
      <c r="A5" s="824"/>
      <c r="B5" s="821"/>
      <c r="C5" s="839"/>
      <c r="D5" s="826" t="s">
        <v>495</v>
      </c>
      <c r="E5" s="826"/>
      <c r="F5" s="826"/>
      <c r="G5" s="826" t="s">
        <v>2019</v>
      </c>
      <c r="H5" s="826"/>
      <c r="I5" s="826"/>
      <c r="J5" s="571"/>
      <c r="K5" s="572"/>
      <c r="L5" s="572"/>
      <c r="M5" s="572"/>
      <c r="N5" s="572"/>
      <c r="O5" s="572"/>
      <c r="P5" s="572"/>
      <c r="Q5" s="572"/>
      <c r="R5" s="572"/>
      <c r="S5" s="572"/>
      <c r="T5" s="572"/>
      <c r="U5" s="572"/>
      <c r="V5" s="468"/>
      <c r="W5" s="572"/>
      <c r="X5" s="572"/>
      <c r="Y5" s="572"/>
      <c r="Z5" s="572"/>
      <c r="AA5" s="572"/>
      <c r="AB5" s="572"/>
      <c r="AC5" s="572"/>
      <c r="AD5" s="572"/>
      <c r="AE5" s="572"/>
      <c r="AF5" s="573"/>
      <c r="AG5" s="825"/>
      <c r="AH5" s="838" t="s">
        <v>2168</v>
      </c>
      <c r="AI5" s="840"/>
      <c r="AJ5" s="836"/>
      <c r="AK5" s="836"/>
      <c r="AL5" s="825"/>
      <c r="AM5" s="837"/>
      <c r="AN5" s="837"/>
      <c r="AO5" s="837"/>
    </row>
    <row r="6" spans="1:41" s="467" customFormat="1" ht="36">
      <c r="A6" s="824"/>
      <c r="B6" s="821"/>
      <c r="C6" s="839"/>
      <c r="D6" s="576" t="s">
        <v>2014</v>
      </c>
      <c r="E6" s="576" t="str">
        <f>'NRHM State budget sheet 2013-14'!E6</f>
        <v xml:space="preserve">Achievement
  (as on _____2012) </v>
      </c>
      <c r="F6" s="576" t="s">
        <v>2022</v>
      </c>
      <c r="G6" s="576" t="s">
        <v>2016</v>
      </c>
      <c r="H6" s="576" t="str">
        <f>'NRHM State budget sheet 2013-14'!H6</f>
        <v xml:space="preserve">Expenditure  
(as on _____ 2012) 
</v>
      </c>
      <c r="I6" s="576" t="s">
        <v>2022</v>
      </c>
      <c r="J6" s="469" t="s">
        <v>2347</v>
      </c>
      <c r="K6" s="469" t="s">
        <v>2011</v>
      </c>
      <c r="L6" s="576" t="s">
        <v>44</v>
      </c>
      <c r="M6" s="576" t="s">
        <v>45</v>
      </c>
      <c r="N6" s="576" t="s">
        <v>44</v>
      </c>
      <c r="O6" s="576" t="s">
        <v>45</v>
      </c>
      <c r="P6" s="576" t="s">
        <v>44</v>
      </c>
      <c r="Q6" s="576" t="s">
        <v>45</v>
      </c>
      <c r="R6" s="576" t="s">
        <v>44</v>
      </c>
      <c r="S6" s="576" t="s">
        <v>45</v>
      </c>
      <c r="T6" s="576" t="s">
        <v>44</v>
      </c>
      <c r="U6" s="576" t="s">
        <v>45</v>
      </c>
      <c r="V6" s="470"/>
      <c r="W6" s="576" t="s">
        <v>44</v>
      </c>
      <c r="X6" s="576" t="s">
        <v>45</v>
      </c>
      <c r="Y6" s="576" t="s">
        <v>44</v>
      </c>
      <c r="Z6" s="576" t="s">
        <v>45</v>
      </c>
      <c r="AA6" s="576" t="s">
        <v>44</v>
      </c>
      <c r="AB6" s="576" t="s">
        <v>45</v>
      </c>
      <c r="AC6" s="576" t="s">
        <v>44</v>
      </c>
      <c r="AD6" s="576" t="s">
        <v>45</v>
      </c>
      <c r="AE6" s="576" t="s">
        <v>44</v>
      </c>
      <c r="AF6" s="576" t="s">
        <v>2021</v>
      </c>
      <c r="AG6" s="825"/>
      <c r="AH6" s="838"/>
      <c r="AI6" s="840"/>
      <c r="AJ6" s="836"/>
      <c r="AK6" s="836"/>
      <c r="AL6" s="825"/>
      <c r="AM6" s="569" t="s">
        <v>2488</v>
      </c>
      <c r="AN6" s="569" t="s">
        <v>2489</v>
      </c>
      <c r="AO6" s="569" t="s">
        <v>2490</v>
      </c>
    </row>
    <row r="7" spans="1:41" ht="20.25">
      <c r="A7" s="485" t="s">
        <v>492</v>
      </c>
      <c r="B7" s="446" t="s">
        <v>23</v>
      </c>
      <c r="C7" s="447"/>
      <c r="D7" s="486">
        <f>'NRHM State budget sheet 2013-14'!D7</f>
        <v>1</v>
      </c>
      <c r="E7" s="486">
        <f>'NRHM State budget sheet 2013-14'!E7</f>
        <v>1</v>
      </c>
      <c r="F7" s="486">
        <f>'NRHM State budget sheet 2013-14'!F7</f>
        <v>100</v>
      </c>
      <c r="G7" s="486">
        <f>'NRHM State budget sheet 2013-14'!G7</f>
        <v>0</v>
      </c>
      <c r="H7" s="486">
        <f>'NRHM State budget sheet 2013-14'!H7</f>
        <v>0</v>
      </c>
      <c r="I7" s="486" t="e">
        <f>'NRHM State budget sheet 2013-14'!I7</f>
        <v>#DIV/0!</v>
      </c>
      <c r="J7" s="486">
        <f>'NRHM State budget sheet 2013-14'!L7</f>
        <v>0</v>
      </c>
      <c r="K7" s="486">
        <f>'NRHM State budget sheet 2013-14'!M7</f>
        <v>0</v>
      </c>
      <c r="L7" s="486">
        <f>'NRHM State budget sheet 2013-14'!N7</f>
        <v>0</v>
      </c>
      <c r="M7" s="486">
        <f>'NRHM State budget sheet 2013-14'!O7</f>
        <v>0</v>
      </c>
      <c r="N7" s="486">
        <f>'NRHM State budget sheet 2013-14'!P7</f>
        <v>0</v>
      </c>
      <c r="O7" s="486">
        <f>'NRHM State budget sheet 2013-14'!Q7</f>
        <v>0</v>
      </c>
      <c r="P7" s="486">
        <f>'NRHM State budget sheet 2013-14'!R7</f>
        <v>0</v>
      </c>
      <c r="Q7" s="486">
        <f>'NRHM State budget sheet 2013-14'!S7</f>
        <v>0</v>
      </c>
      <c r="R7" s="486">
        <f>'NRHM State budget sheet 2013-14'!T7</f>
        <v>0</v>
      </c>
      <c r="S7" s="486">
        <f>'NRHM State budget sheet 2013-14'!U7</f>
        <v>0</v>
      </c>
      <c r="T7" s="486">
        <f>'NRHM State budget sheet 2013-14'!V7</f>
        <v>0</v>
      </c>
      <c r="U7" s="486">
        <f>'NRHM State budget sheet 2013-14'!W7</f>
        <v>0</v>
      </c>
      <c r="V7" s="486">
        <f>'NRHM State budget sheet 2013-14'!X7</f>
        <v>0</v>
      </c>
      <c r="W7" s="486">
        <f>'NRHM State budget sheet 2013-14'!Y7</f>
        <v>0</v>
      </c>
      <c r="X7" s="486">
        <f>'NRHM State budget sheet 2013-14'!Z7</f>
        <v>0</v>
      </c>
      <c r="Y7" s="486">
        <f>'NRHM State budget sheet 2013-14'!AA7</f>
        <v>0</v>
      </c>
      <c r="Z7" s="486">
        <f>'NRHM State budget sheet 2013-14'!AB7</f>
        <v>0</v>
      </c>
      <c r="AA7" s="486">
        <f>'NRHM State budget sheet 2013-14'!AC7</f>
        <v>0</v>
      </c>
      <c r="AB7" s="486">
        <f>'NRHM State budget sheet 2013-14'!AD7</f>
        <v>0</v>
      </c>
      <c r="AC7" s="486">
        <f>'NRHM State budget sheet 2013-14'!AE7</f>
        <v>0</v>
      </c>
      <c r="AD7" s="486">
        <f>'NRHM State budget sheet 2013-14'!AF7</f>
        <v>0</v>
      </c>
      <c r="AE7" s="486">
        <f>'NRHM State budget sheet 2013-14'!AG7</f>
        <v>0</v>
      </c>
      <c r="AF7" s="486">
        <f>'NRHM State budget sheet 2013-14'!AH7</f>
        <v>0</v>
      </c>
      <c r="AG7" s="477"/>
      <c r="AH7" s="615" t="s">
        <v>2025</v>
      </c>
      <c r="AI7" s="578" t="str">
        <f>IF(OR(AM7="The proposed budget is more that 30% increase over FY 12-13 budget. Consider revising or provide explanation",AN7="Please check, there is a proposed budget but FY 12-13 expenditure is  &lt;30%", AN7="Please check, there is a proposed budget but FY 12-13 expenditure is  &lt;50%", AN7="Please check, there is a proposed budget but FY 12-13 expenditure is  &lt;60%",AO7="New activity? If not kindly provide the details of the progress (physical and financial) for FY 2012-13"),1,"")</f>
        <v/>
      </c>
      <c r="AJ7" s="435" t="str">
        <f>IF(AND(G7&gt;=0.00000000001,H7&gt;=0.0000000000001),H7/G7*100,"")</f>
        <v/>
      </c>
      <c r="AK7" s="463">
        <f>AF7-G7</f>
        <v>0</v>
      </c>
      <c r="AL7" s="463" t="str">
        <f>IF(AND(G7&gt;=0.00000000001,AF7&gt;=0.0000000000001),((AF7-G7)/G7)*100,"")</f>
        <v/>
      </c>
      <c r="AM7" s="478" t="str">
        <f>IF(AND(G7&gt;=0.000000001,AL7&gt;=30.000000000001),"The proposed budget is more that 30% increase over FY 12-13 budget. Consider revising or provide explanation","")</f>
        <v/>
      </c>
      <c r="AN7" s="478" t="str">
        <f>IF(AND(AJ7&lt;30,AK7&gt;=0.000001),"Please check, there is a proposed budget but FY 12-13 expenditure is  &lt;30%","")&amp;IF(AND(AJ7&gt;30,AJ7&lt;50,AK7&gt;=0.000001),"Please check, there is a proposed budget but FY 12-13 expenditure is  &lt;50%","")&amp;IF(AND(AJ7&gt;50,AJ7&lt;60,AK7&gt;=0.000001),"Please check, there is a proposed budget but FY 12-13 expenditure is  &lt;60%","")</f>
        <v/>
      </c>
      <c r="AO7" s="478" t="str">
        <f>IF(AND(G7=0,AF7&gt;=0.0000001), "New activity? If not kindly provide the details of the progress (physical and financial) for FY 2012-13", "")</f>
        <v/>
      </c>
    </row>
    <row r="8" spans="1:41" ht="36" hidden="1">
      <c r="A8" s="485" t="s">
        <v>532</v>
      </c>
      <c r="B8" s="446" t="s">
        <v>2012</v>
      </c>
      <c r="C8" s="447"/>
      <c r="D8" s="486">
        <f>'NRHM State budget sheet 2013-14'!D8</f>
        <v>1</v>
      </c>
      <c r="E8" s="486">
        <f>'NRHM State budget sheet 2013-14'!E8</f>
        <v>1</v>
      </c>
      <c r="F8" s="486">
        <f>'NRHM State budget sheet 2013-14'!F8</f>
        <v>100</v>
      </c>
      <c r="G8" s="486">
        <f>'NRHM State budget sheet 2013-14'!G8</f>
        <v>0</v>
      </c>
      <c r="H8" s="486">
        <f>'NRHM State budget sheet 2013-14'!H8</f>
        <v>0</v>
      </c>
      <c r="I8" s="486" t="e">
        <f>'NRHM State budget sheet 2013-14'!I8</f>
        <v>#DIV/0!</v>
      </c>
      <c r="J8" s="486">
        <f>'NRHM State budget sheet 2013-14'!L8</f>
        <v>0</v>
      </c>
      <c r="K8" s="486">
        <f>'NRHM State budget sheet 2013-14'!M8</f>
        <v>0</v>
      </c>
      <c r="L8" s="486">
        <f>'NRHM State budget sheet 2013-14'!N8</f>
        <v>0</v>
      </c>
      <c r="M8" s="486">
        <f>'NRHM State budget sheet 2013-14'!O8</f>
        <v>0</v>
      </c>
      <c r="N8" s="486">
        <f>'NRHM State budget sheet 2013-14'!P8</f>
        <v>0</v>
      </c>
      <c r="O8" s="486">
        <f>'NRHM State budget sheet 2013-14'!Q8</f>
        <v>0</v>
      </c>
      <c r="P8" s="486">
        <f>'NRHM State budget sheet 2013-14'!R8</f>
        <v>0</v>
      </c>
      <c r="Q8" s="486">
        <f>'NRHM State budget sheet 2013-14'!S8</f>
        <v>0</v>
      </c>
      <c r="R8" s="486">
        <f>'NRHM State budget sheet 2013-14'!T8</f>
        <v>0</v>
      </c>
      <c r="S8" s="486">
        <f>'NRHM State budget sheet 2013-14'!U8</f>
        <v>0</v>
      </c>
      <c r="T8" s="486">
        <f>'NRHM State budget sheet 2013-14'!V8</f>
        <v>0</v>
      </c>
      <c r="U8" s="486">
        <f>'NRHM State budget sheet 2013-14'!W8</f>
        <v>0</v>
      </c>
      <c r="V8" s="486">
        <f>'NRHM State budget sheet 2013-14'!X8</f>
        <v>0</v>
      </c>
      <c r="W8" s="486">
        <f>'NRHM State budget sheet 2013-14'!Y8</f>
        <v>0</v>
      </c>
      <c r="X8" s="486">
        <f>'NRHM State budget sheet 2013-14'!Z8</f>
        <v>0</v>
      </c>
      <c r="Y8" s="486">
        <f>'NRHM State budget sheet 2013-14'!AA8</f>
        <v>0</v>
      </c>
      <c r="Z8" s="486">
        <f>'NRHM State budget sheet 2013-14'!AB8</f>
        <v>0</v>
      </c>
      <c r="AA8" s="486">
        <f>'NRHM State budget sheet 2013-14'!AC8</f>
        <v>0</v>
      </c>
      <c r="AB8" s="486">
        <f>'NRHM State budget sheet 2013-14'!AD8</f>
        <v>0</v>
      </c>
      <c r="AC8" s="486">
        <f>'NRHM State budget sheet 2013-14'!AE8</f>
        <v>0</v>
      </c>
      <c r="AD8" s="486">
        <f>'NRHM State budget sheet 2013-14'!AF8</f>
        <v>0</v>
      </c>
      <c r="AE8" s="486">
        <f>'NRHM State budget sheet 2013-14'!AG8</f>
        <v>0</v>
      </c>
      <c r="AF8" s="486">
        <f>'NRHM State budget sheet 2013-14'!AH8</f>
        <v>0</v>
      </c>
      <c r="AG8" s="477"/>
      <c r="AH8" s="484"/>
      <c r="AI8" s="578" t="str">
        <f t="shared" ref="AI8:AI71" si="0">IF(OR(AM8="The proposed budget is more that 30% increase over FY 12-13 budget. Consider revising or provide explanation",AN8="Please check, there is a proposed budget but FY 12-13 expenditure is  &lt;30%", AN8="Please check, there is a proposed budget but FY 12-13 expenditure is  &lt;50%", AN8="Please check, there is a proposed budget but FY 12-13 expenditure is  &lt;60%",AO8="New activity? If not kindly provide the details of the progress (physical and financial) for FY 2012-13"),1,"")</f>
        <v/>
      </c>
      <c r="AJ8" s="435" t="str">
        <f t="shared" ref="AJ8:AJ71" si="1">IF(AND(G8&gt;=0.00000000001,H8&gt;=0.0000000000001),H8/G8*100,"")</f>
        <v/>
      </c>
      <c r="AK8" s="463">
        <f t="shared" ref="AK8:AK71" si="2">AF8-G8</f>
        <v>0</v>
      </c>
      <c r="AL8" s="463" t="str">
        <f t="shared" ref="AL8:AL71" si="3">IF(AND(G8&gt;=0.00000000001,AF8&gt;=0.0000000000001),((AF8-G8)/G8)*100,"")</f>
        <v/>
      </c>
      <c r="AM8" s="478" t="str">
        <f t="shared" ref="AM8:AM71" si="4">IF(AND(G8&gt;=0.000000001,AL8&gt;=30.000000000001),"The proposed budget is more that 30% increase over FY 12-13 budget. Consider revising or provide explanation","")</f>
        <v/>
      </c>
      <c r="AN8" s="478" t="str">
        <f t="shared" ref="AN8:AN71" si="5">IF(AND(AJ8&lt;30,AK8&gt;=0.000001),"Please check, there is a proposed budget but FY 12-13 expenditure is  &lt;30%","")&amp;IF(AND(AJ8&gt;30,AJ8&lt;50,AK8&gt;=0.000001),"Please check, there is a proposed budget but FY 12-13 expenditure is  &lt;50%","")&amp;IF(AND(AJ8&gt;50,AJ8&lt;60,AK8&gt;=0.000001),"Please check, there is a proposed budget but FY 12-13 expenditure is  &lt;60%","")</f>
        <v/>
      </c>
      <c r="AO8" s="478" t="str">
        <f t="shared" ref="AO8:AO71" si="6">IF(AND(G8=0,AF8&gt;=0.0000001), "New activity? If not kindly provide the details of the progress (physical and financial) for FY 2012-13", "")</f>
        <v/>
      </c>
    </row>
    <row r="9" spans="1:41" ht="20.25" hidden="1">
      <c r="A9" s="485" t="s">
        <v>534</v>
      </c>
      <c r="B9" s="446" t="s">
        <v>2179</v>
      </c>
      <c r="C9" s="447"/>
      <c r="D9" s="486">
        <f>'NRHM State budget sheet 2013-14'!D9</f>
        <v>1</v>
      </c>
      <c r="E9" s="486">
        <f>'NRHM State budget sheet 2013-14'!E9</f>
        <v>1</v>
      </c>
      <c r="F9" s="486">
        <f>'NRHM State budget sheet 2013-14'!F9</f>
        <v>100</v>
      </c>
      <c r="G9" s="486">
        <f>'NRHM State budget sheet 2013-14'!G9</f>
        <v>0</v>
      </c>
      <c r="H9" s="486">
        <f>'NRHM State budget sheet 2013-14'!H9</f>
        <v>0</v>
      </c>
      <c r="I9" s="486" t="e">
        <f>'NRHM State budget sheet 2013-14'!I9</f>
        <v>#DIV/0!</v>
      </c>
      <c r="J9" s="486">
        <f>'NRHM State budget sheet 2013-14'!L9</f>
        <v>0</v>
      </c>
      <c r="K9" s="486">
        <f>'NRHM State budget sheet 2013-14'!M9</f>
        <v>0</v>
      </c>
      <c r="L9" s="486">
        <f>'NRHM State budget sheet 2013-14'!N9</f>
        <v>0</v>
      </c>
      <c r="M9" s="486">
        <f>'NRHM State budget sheet 2013-14'!O9</f>
        <v>0</v>
      </c>
      <c r="N9" s="486">
        <f>'NRHM State budget sheet 2013-14'!P9</f>
        <v>0</v>
      </c>
      <c r="O9" s="486">
        <f>'NRHM State budget sheet 2013-14'!Q9</f>
        <v>0</v>
      </c>
      <c r="P9" s="486">
        <f>'NRHM State budget sheet 2013-14'!R9</f>
        <v>0</v>
      </c>
      <c r="Q9" s="486">
        <f>'NRHM State budget sheet 2013-14'!S9</f>
        <v>0</v>
      </c>
      <c r="R9" s="486">
        <f>'NRHM State budget sheet 2013-14'!T9</f>
        <v>0</v>
      </c>
      <c r="S9" s="486">
        <f>'NRHM State budget sheet 2013-14'!U9</f>
        <v>0</v>
      </c>
      <c r="T9" s="486">
        <f>'NRHM State budget sheet 2013-14'!V9</f>
        <v>0</v>
      </c>
      <c r="U9" s="486">
        <f>'NRHM State budget sheet 2013-14'!W9</f>
        <v>0</v>
      </c>
      <c r="V9" s="486">
        <f>'NRHM State budget sheet 2013-14'!X9</f>
        <v>0</v>
      </c>
      <c r="W9" s="486">
        <f>'NRHM State budget sheet 2013-14'!Y9</f>
        <v>0</v>
      </c>
      <c r="X9" s="486">
        <f>'NRHM State budget sheet 2013-14'!Z9</f>
        <v>0</v>
      </c>
      <c r="Y9" s="486">
        <f>'NRHM State budget sheet 2013-14'!AA9</f>
        <v>0</v>
      </c>
      <c r="Z9" s="486">
        <f>'NRHM State budget sheet 2013-14'!AB9</f>
        <v>0</v>
      </c>
      <c r="AA9" s="486">
        <f>'NRHM State budget sheet 2013-14'!AC9</f>
        <v>0</v>
      </c>
      <c r="AB9" s="486">
        <f>'NRHM State budget sheet 2013-14'!AD9</f>
        <v>0</v>
      </c>
      <c r="AC9" s="486">
        <f>'NRHM State budget sheet 2013-14'!AE9</f>
        <v>0</v>
      </c>
      <c r="AD9" s="486">
        <f>'NRHM State budget sheet 2013-14'!AF9</f>
        <v>0</v>
      </c>
      <c r="AE9" s="486">
        <f>'NRHM State budget sheet 2013-14'!AG9</f>
        <v>0</v>
      </c>
      <c r="AF9" s="486">
        <f>'NRHM State budget sheet 2013-14'!AH9</f>
        <v>0</v>
      </c>
      <c r="AG9" s="477"/>
      <c r="AH9" s="484"/>
      <c r="AI9" s="578" t="str">
        <f t="shared" si="0"/>
        <v/>
      </c>
      <c r="AJ9" s="435" t="str">
        <f t="shared" si="1"/>
        <v/>
      </c>
      <c r="AK9" s="463">
        <f t="shared" si="2"/>
        <v>0</v>
      </c>
      <c r="AL9" s="463" t="str">
        <f t="shared" si="3"/>
        <v/>
      </c>
      <c r="AM9" s="478" t="str">
        <f t="shared" si="4"/>
        <v/>
      </c>
      <c r="AN9" s="478" t="str">
        <f t="shared" si="5"/>
        <v/>
      </c>
      <c r="AO9" s="478" t="str">
        <f t="shared" si="6"/>
        <v/>
      </c>
    </row>
    <row r="10" spans="1:41" ht="20.25" hidden="1">
      <c r="A10" s="485" t="s">
        <v>535</v>
      </c>
      <c r="B10" s="446" t="s">
        <v>55</v>
      </c>
      <c r="C10" s="447"/>
      <c r="D10" s="486">
        <f>'NRHM State budget sheet 2013-14'!D10</f>
        <v>0</v>
      </c>
      <c r="E10" s="486">
        <f>'NRHM State budget sheet 2013-14'!E10</f>
        <v>0</v>
      </c>
      <c r="F10" s="486" t="e">
        <f>'NRHM State budget sheet 2013-14'!F10</f>
        <v>#DIV/0!</v>
      </c>
      <c r="G10" s="486">
        <f>'NRHM State budget sheet 2013-14'!G10</f>
        <v>0</v>
      </c>
      <c r="H10" s="486">
        <f>'NRHM State budget sheet 2013-14'!H10</f>
        <v>0</v>
      </c>
      <c r="I10" s="486" t="e">
        <f>'NRHM State budget sheet 2013-14'!I10</f>
        <v>#DIV/0!</v>
      </c>
      <c r="J10" s="486">
        <f>'NRHM State budget sheet 2013-14'!L10</f>
        <v>0</v>
      </c>
      <c r="K10" s="486">
        <f>'NRHM State budget sheet 2013-14'!M10</f>
        <v>0</v>
      </c>
      <c r="L10" s="486">
        <f>'NRHM State budget sheet 2013-14'!N10</f>
        <v>0</v>
      </c>
      <c r="M10" s="486">
        <f>'NRHM State budget sheet 2013-14'!O10</f>
        <v>0</v>
      </c>
      <c r="N10" s="486">
        <f>'NRHM State budget sheet 2013-14'!P10</f>
        <v>0</v>
      </c>
      <c r="O10" s="486">
        <f>'NRHM State budget sheet 2013-14'!Q10</f>
        <v>0</v>
      </c>
      <c r="P10" s="486">
        <f>'NRHM State budget sheet 2013-14'!R10</f>
        <v>0</v>
      </c>
      <c r="Q10" s="486">
        <f>'NRHM State budget sheet 2013-14'!S10</f>
        <v>0</v>
      </c>
      <c r="R10" s="486">
        <f>'NRHM State budget sheet 2013-14'!T10</f>
        <v>0</v>
      </c>
      <c r="S10" s="486">
        <f>'NRHM State budget sheet 2013-14'!U10</f>
        <v>0</v>
      </c>
      <c r="T10" s="486">
        <f>'NRHM State budget sheet 2013-14'!V10</f>
        <v>0</v>
      </c>
      <c r="U10" s="486">
        <f>'NRHM State budget sheet 2013-14'!W10</f>
        <v>0</v>
      </c>
      <c r="V10" s="486">
        <f>'NRHM State budget sheet 2013-14'!X10</f>
        <v>0</v>
      </c>
      <c r="W10" s="486">
        <f>'NRHM State budget sheet 2013-14'!Y10</f>
        <v>0</v>
      </c>
      <c r="X10" s="486">
        <f>'NRHM State budget sheet 2013-14'!Z10</f>
        <v>0</v>
      </c>
      <c r="Y10" s="486">
        <f>'NRHM State budget sheet 2013-14'!AA10</f>
        <v>0</v>
      </c>
      <c r="Z10" s="486">
        <f>'NRHM State budget sheet 2013-14'!AB10</f>
        <v>0</v>
      </c>
      <c r="AA10" s="486">
        <f>'NRHM State budget sheet 2013-14'!AC10</f>
        <v>0</v>
      </c>
      <c r="AB10" s="486">
        <f>'NRHM State budget sheet 2013-14'!AD10</f>
        <v>0</v>
      </c>
      <c r="AC10" s="486">
        <f>'NRHM State budget sheet 2013-14'!AE10</f>
        <v>0</v>
      </c>
      <c r="AD10" s="486">
        <f>'NRHM State budget sheet 2013-14'!AF10</f>
        <v>0</v>
      </c>
      <c r="AE10" s="486">
        <f>'NRHM State budget sheet 2013-14'!AG10</f>
        <v>0</v>
      </c>
      <c r="AF10" s="486">
        <f>'NRHM State budget sheet 2013-14'!AH10</f>
        <v>0</v>
      </c>
      <c r="AG10" s="477"/>
      <c r="AH10" s="484"/>
      <c r="AI10" s="578" t="str">
        <f t="shared" si="0"/>
        <v/>
      </c>
      <c r="AJ10" s="435" t="str">
        <f t="shared" si="1"/>
        <v/>
      </c>
      <c r="AK10" s="463">
        <f t="shared" si="2"/>
        <v>0</v>
      </c>
      <c r="AL10" s="463" t="str">
        <f t="shared" si="3"/>
        <v/>
      </c>
      <c r="AM10" s="478" t="str">
        <f t="shared" si="4"/>
        <v/>
      </c>
      <c r="AN10" s="478" t="str">
        <f t="shared" si="5"/>
        <v/>
      </c>
      <c r="AO10" s="478" t="str">
        <f t="shared" si="6"/>
        <v/>
      </c>
    </row>
    <row r="11" spans="1:41" ht="24" hidden="1">
      <c r="A11" s="485" t="s">
        <v>537</v>
      </c>
      <c r="B11" s="446" t="s">
        <v>56</v>
      </c>
      <c r="C11" s="447"/>
      <c r="D11" s="486">
        <f>'NRHM State budget sheet 2013-14'!D11</f>
        <v>0</v>
      </c>
      <c r="E11" s="486">
        <f>'NRHM State budget sheet 2013-14'!E11</f>
        <v>0</v>
      </c>
      <c r="F11" s="486" t="e">
        <f>'NRHM State budget sheet 2013-14'!F11</f>
        <v>#DIV/0!</v>
      </c>
      <c r="G11" s="486">
        <f>'NRHM State budget sheet 2013-14'!G11</f>
        <v>0</v>
      </c>
      <c r="H11" s="486">
        <f>'NRHM State budget sheet 2013-14'!H11</f>
        <v>0</v>
      </c>
      <c r="I11" s="486">
        <f>'NRHM State budget sheet 2013-14'!I11</f>
        <v>0</v>
      </c>
      <c r="J11" s="486">
        <f>'NRHM State budget sheet 2013-14'!L11</f>
        <v>0</v>
      </c>
      <c r="K11" s="486">
        <f>'NRHM State budget sheet 2013-14'!M11</f>
        <v>0</v>
      </c>
      <c r="L11" s="486">
        <f>'NRHM State budget sheet 2013-14'!N11</f>
        <v>0</v>
      </c>
      <c r="M11" s="486">
        <f>'NRHM State budget sheet 2013-14'!O11</f>
        <v>0</v>
      </c>
      <c r="N11" s="486">
        <f>'NRHM State budget sheet 2013-14'!P11</f>
        <v>0</v>
      </c>
      <c r="O11" s="486">
        <f>'NRHM State budget sheet 2013-14'!Q11</f>
        <v>0</v>
      </c>
      <c r="P11" s="486">
        <f>'NRHM State budget sheet 2013-14'!R11</f>
        <v>0</v>
      </c>
      <c r="Q11" s="486">
        <f>'NRHM State budget sheet 2013-14'!S11</f>
        <v>0</v>
      </c>
      <c r="R11" s="486">
        <f>'NRHM State budget sheet 2013-14'!T11</f>
        <v>0</v>
      </c>
      <c r="S11" s="486">
        <f>'NRHM State budget sheet 2013-14'!U11</f>
        <v>0</v>
      </c>
      <c r="T11" s="486">
        <f>'NRHM State budget sheet 2013-14'!V11</f>
        <v>0</v>
      </c>
      <c r="U11" s="486">
        <f>'NRHM State budget sheet 2013-14'!W11</f>
        <v>0</v>
      </c>
      <c r="V11" s="486">
        <f>'NRHM State budget sheet 2013-14'!X11</f>
        <v>0</v>
      </c>
      <c r="W11" s="486">
        <f>'NRHM State budget sheet 2013-14'!Y11</f>
        <v>0</v>
      </c>
      <c r="X11" s="486">
        <f>'NRHM State budget sheet 2013-14'!Z11</f>
        <v>0</v>
      </c>
      <c r="Y11" s="486">
        <f>'NRHM State budget sheet 2013-14'!AA11</f>
        <v>0</v>
      </c>
      <c r="Z11" s="486">
        <f>'NRHM State budget sheet 2013-14'!AB11</f>
        <v>0</v>
      </c>
      <c r="AA11" s="486">
        <f>'NRHM State budget sheet 2013-14'!AC11</f>
        <v>0</v>
      </c>
      <c r="AB11" s="486">
        <f>'NRHM State budget sheet 2013-14'!AD11</f>
        <v>0</v>
      </c>
      <c r="AC11" s="486">
        <f>'NRHM State budget sheet 2013-14'!AE11</f>
        <v>0</v>
      </c>
      <c r="AD11" s="486">
        <f>'NRHM State budget sheet 2013-14'!AF11</f>
        <v>0</v>
      </c>
      <c r="AE11" s="486">
        <f>'NRHM State budget sheet 2013-14'!AG11</f>
        <v>0</v>
      </c>
      <c r="AF11" s="486">
        <f>'NRHM State budget sheet 2013-14'!AH11</f>
        <v>0</v>
      </c>
      <c r="AG11" s="477"/>
      <c r="AH11" s="484"/>
      <c r="AI11" s="578" t="str">
        <f t="shared" si="0"/>
        <v/>
      </c>
      <c r="AJ11" s="435" t="str">
        <f t="shared" si="1"/>
        <v/>
      </c>
      <c r="AK11" s="463">
        <f t="shared" si="2"/>
        <v>0</v>
      </c>
      <c r="AL11" s="463" t="str">
        <f t="shared" si="3"/>
        <v/>
      </c>
      <c r="AM11" s="478" t="str">
        <f t="shared" si="4"/>
        <v/>
      </c>
      <c r="AN11" s="478" t="str">
        <f t="shared" si="5"/>
        <v/>
      </c>
      <c r="AO11" s="478" t="str">
        <f t="shared" si="6"/>
        <v/>
      </c>
    </row>
    <row r="12" spans="1:41" ht="20.25" hidden="1">
      <c r="A12" s="485" t="s">
        <v>539</v>
      </c>
      <c r="B12" s="446" t="s">
        <v>58</v>
      </c>
      <c r="C12" s="447"/>
      <c r="D12" s="486">
        <f>'NRHM State budget sheet 2013-14'!D12</f>
        <v>0</v>
      </c>
      <c r="E12" s="486">
        <f>'NRHM State budget sheet 2013-14'!E12</f>
        <v>0</v>
      </c>
      <c r="F12" s="486" t="e">
        <f>'NRHM State budget sheet 2013-14'!F12</f>
        <v>#DIV/0!</v>
      </c>
      <c r="G12" s="486">
        <f>'NRHM State budget sheet 2013-14'!G12</f>
        <v>0</v>
      </c>
      <c r="H12" s="486">
        <f>'NRHM State budget sheet 2013-14'!H12</f>
        <v>0</v>
      </c>
      <c r="I12" s="486" t="e">
        <f>'NRHM State budget sheet 2013-14'!I12</f>
        <v>#DIV/0!</v>
      </c>
      <c r="J12" s="486">
        <f>'NRHM State budget sheet 2013-14'!L12</f>
        <v>0</v>
      </c>
      <c r="K12" s="486">
        <f>'NRHM State budget sheet 2013-14'!M12</f>
        <v>0</v>
      </c>
      <c r="L12" s="486">
        <f>'NRHM State budget sheet 2013-14'!N12</f>
        <v>0</v>
      </c>
      <c r="M12" s="486">
        <f>'NRHM State budget sheet 2013-14'!O12</f>
        <v>0</v>
      </c>
      <c r="N12" s="486">
        <f>'NRHM State budget sheet 2013-14'!P12</f>
        <v>0</v>
      </c>
      <c r="O12" s="486">
        <f>'NRHM State budget sheet 2013-14'!Q12</f>
        <v>0</v>
      </c>
      <c r="P12" s="486">
        <f>'NRHM State budget sheet 2013-14'!R12</f>
        <v>0</v>
      </c>
      <c r="Q12" s="486">
        <f>'NRHM State budget sheet 2013-14'!S12</f>
        <v>0</v>
      </c>
      <c r="R12" s="486">
        <f>'NRHM State budget sheet 2013-14'!T12</f>
        <v>0</v>
      </c>
      <c r="S12" s="486">
        <f>'NRHM State budget sheet 2013-14'!U12</f>
        <v>0</v>
      </c>
      <c r="T12" s="486">
        <f>'NRHM State budget sheet 2013-14'!V12</f>
        <v>0</v>
      </c>
      <c r="U12" s="486">
        <f>'NRHM State budget sheet 2013-14'!W12</f>
        <v>0</v>
      </c>
      <c r="V12" s="486">
        <f>'NRHM State budget sheet 2013-14'!X12</f>
        <v>0</v>
      </c>
      <c r="W12" s="486">
        <f>'NRHM State budget sheet 2013-14'!Y12</f>
        <v>0</v>
      </c>
      <c r="X12" s="486">
        <f>'NRHM State budget sheet 2013-14'!Z12</f>
        <v>0</v>
      </c>
      <c r="Y12" s="486">
        <f>'NRHM State budget sheet 2013-14'!AA12</f>
        <v>0</v>
      </c>
      <c r="Z12" s="486">
        <f>'NRHM State budget sheet 2013-14'!AB12</f>
        <v>0</v>
      </c>
      <c r="AA12" s="486">
        <f>'NRHM State budget sheet 2013-14'!AC12</f>
        <v>0</v>
      </c>
      <c r="AB12" s="486">
        <f>'NRHM State budget sheet 2013-14'!AD12</f>
        <v>0</v>
      </c>
      <c r="AC12" s="486">
        <f>'NRHM State budget sheet 2013-14'!AE12</f>
        <v>0</v>
      </c>
      <c r="AD12" s="486">
        <f>'NRHM State budget sheet 2013-14'!AF12</f>
        <v>0</v>
      </c>
      <c r="AE12" s="486">
        <f>'NRHM State budget sheet 2013-14'!AG12</f>
        <v>0</v>
      </c>
      <c r="AF12" s="486">
        <f>'NRHM State budget sheet 2013-14'!AH12</f>
        <v>0</v>
      </c>
      <c r="AG12" s="477"/>
      <c r="AH12" s="484"/>
      <c r="AI12" s="578" t="str">
        <f t="shared" si="0"/>
        <v/>
      </c>
      <c r="AJ12" s="435" t="str">
        <f t="shared" si="1"/>
        <v/>
      </c>
      <c r="AK12" s="463">
        <f t="shared" si="2"/>
        <v>0</v>
      </c>
      <c r="AL12" s="463" t="str">
        <f t="shared" si="3"/>
        <v/>
      </c>
      <c r="AM12" s="478" t="str">
        <f t="shared" si="4"/>
        <v/>
      </c>
      <c r="AN12" s="478" t="str">
        <f t="shared" si="5"/>
        <v/>
      </c>
      <c r="AO12" s="478" t="str">
        <f t="shared" si="6"/>
        <v/>
      </c>
    </row>
    <row r="13" spans="1:41" ht="20.25" hidden="1">
      <c r="A13" s="485" t="s">
        <v>541</v>
      </c>
      <c r="B13" s="446" t="s">
        <v>61</v>
      </c>
      <c r="C13" s="447"/>
      <c r="D13" s="486">
        <f>'NRHM State budget sheet 2013-14'!D13</f>
        <v>0</v>
      </c>
      <c r="E13" s="486">
        <f>'NRHM State budget sheet 2013-14'!E13</f>
        <v>0</v>
      </c>
      <c r="F13" s="486" t="e">
        <f>'NRHM State budget sheet 2013-14'!F13</f>
        <v>#DIV/0!</v>
      </c>
      <c r="G13" s="486">
        <f>'NRHM State budget sheet 2013-14'!G13</f>
        <v>0</v>
      </c>
      <c r="H13" s="486">
        <f>'NRHM State budget sheet 2013-14'!H13</f>
        <v>0</v>
      </c>
      <c r="I13" s="486" t="e">
        <f>'NRHM State budget sheet 2013-14'!I13</f>
        <v>#DIV/0!</v>
      </c>
      <c r="J13" s="486">
        <f>'NRHM State budget sheet 2013-14'!L13</f>
        <v>0</v>
      </c>
      <c r="K13" s="486">
        <f>'NRHM State budget sheet 2013-14'!M13</f>
        <v>0</v>
      </c>
      <c r="L13" s="486">
        <f>'NRHM State budget sheet 2013-14'!N13</f>
        <v>0</v>
      </c>
      <c r="M13" s="486">
        <f>'NRHM State budget sheet 2013-14'!O13</f>
        <v>0</v>
      </c>
      <c r="N13" s="486">
        <f>'NRHM State budget sheet 2013-14'!P13</f>
        <v>0</v>
      </c>
      <c r="O13" s="486">
        <f>'NRHM State budget sheet 2013-14'!Q13</f>
        <v>0</v>
      </c>
      <c r="P13" s="486">
        <f>'NRHM State budget sheet 2013-14'!R13</f>
        <v>0</v>
      </c>
      <c r="Q13" s="486">
        <f>'NRHM State budget sheet 2013-14'!S13</f>
        <v>0</v>
      </c>
      <c r="R13" s="486">
        <f>'NRHM State budget sheet 2013-14'!T13</f>
        <v>0</v>
      </c>
      <c r="S13" s="486">
        <f>'NRHM State budget sheet 2013-14'!U13</f>
        <v>0</v>
      </c>
      <c r="T13" s="486">
        <f>'NRHM State budget sheet 2013-14'!V13</f>
        <v>0</v>
      </c>
      <c r="U13" s="486">
        <f>'NRHM State budget sheet 2013-14'!W13</f>
        <v>0</v>
      </c>
      <c r="V13" s="486">
        <f>'NRHM State budget sheet 2013-14'!X13</f>
        <v>0</v>
      </c>
      <c r="W13" s="486">
        <f>'NRHM State budget sheet 2013-14'!Y13</f>
        <v>0</v>
      </c>
      <c r="X13" s="486">
        <f>'NRHM State budget sheet 2013-14'!Z13</f>
        <v>0</v>
      </c>
      <c r="Y13" s="486">
        <f>'NRHM State budget sheet 2013-14'!AA13</f>
        <v>0</v>
      </c>
      <c r="Z13" s="486">
        <f>'NRHM State budget sheet 2013-14'!AB13</f>
        <v>0</v>
      </c>
      <c r="AA13" s="486">
        <f>'NRHM State budget sheet 2013-14'!AC13</f>
        <v>0</v>
      </c>
      <c r="AB13" s="486">
        <f>'NRHM State budget sheet 2013-14'!AD13</f>
        <v>0</v>
      </c>
      <c r="AC13" s="486">
        <f>'NRHM State budget sheet 2013-14'!AE13</f>
        <v>0</v>
      </c>
      <c r="AD13" s="486">
        <f>'NRHM State budget sheet 2013-14'!AF13</f>
        <v>0</v>
      </c>
      <c r="AE13" s="486">
        <f>'NRHM State budget sheet 2013-14'!AG13</f>
        <v>0</v>
      </c>
      <c r="AF13" s="486">
        <f>'NRHM State budget sheet 2013-14'!AH13</f>
        <v>0</v>
      </c>
      <c r="AG13" s="477"/>
      <c r="AH13" s="484"/>
      <c r="AI13" s="578" t="str">
        <f t="shared" si="0"/>
        <v/>
      </c>
      <c r="AJ13" s="435" t="str">
        <f t="shared" si="1"/>
        <v/>
      </c>
      <c r="AK13" s="463">
        <f t="shared" si="2"/>
        <v>0</v>
      </c>
      <c r="AL13" s="463" t="str">
        <f t="shared" si="3"/>
        <v/>
      </c>
      <c r="AM13" s="478" t="str">
        <f t="shared" si="4"/>
        <v/>
      </c>
      <c r="AN13" s="478" t="str">
        <f t="shared" si="5"/>
        <v/>
      </c>
      <c r="AO13" s="478" t="str">
        <f t="shared" si="6"/>
        <v/>
      </c>
    </row>
    <row r="14" spans="1:41" ht="21.75" hidden="1" customHeight="1">
      <c r="A14" s="485" t="s">
        <v>543</v>
      </c>
      <c r="B14" s="446" t="s">
        <v>2046</v>
      </c>
      <c r="C14" s="447"/>
      <c r="D14" s="486">
        <f>'NRHM State budget sheet 2013-14'!D14</f>
        <v>0</v>
      </c>
      <c r="E14" s="486">
        <f>'NRHM State budget sheet 2013-14'!E14</f>
        <v>0</v>
      </c>
      <c r="F14" s="486" t="e">
        <f>'NRHM State budget sheet 2013-14'!F14</f>
        <v>#DIV/0!</v>
      </c>
      <c r="G14" s="486">
        <f>'NRHM State budget sheet 2013-14'!G14</f>
        <v>0</v>
      </c>
      <c r="H14" s="486">
        <f>'NRHM State budget sheet 2013-14'!H14</f>
        <v>0</v>
      </c>
      <c r="I14" s="486" t="e">
        <f>'NRHM State budget sheet 2013-14'!I14</f>
        <v>#DIV/0!</v>
      </c>
      <c r="J14" s="486">
        <f>'NRHM State budget sheet 2013-14'!L14</f>
        <v>0</v>
      </c>
      <c r="K14" s="486">
        <f>'NRHM State budget sheet 2013-14'!M14</f>
        <v>0</v>
      </c>
      <c r="L14" s="486">
        <f>'NRHM State budget sheet 2013-14'!N14</f>
        <v>0</v>
      </c>
      <c r="M14" s="486">
        <f>'NRHM State budget sheet 2013-14'!O14</f>
        <v>0</v>
      </c>
      <c r="N14" s="486">
        <f>'NRHM State budget sheet 2013-14'!P14</f>
        <v>0</v>
      </c>
      <c r="O14" s="486">
        <f>'NRHM State budget sheet 2013-14'!Q14</f>
        <v>0</v>
      </c>
      <c r="P14" s="486">
        <f>'NRHM State budget sheet 2013-14'!R14</f>
        <v>0</v>
      </c>
      <c r="Q14" s="486">
        <f>'NRHM State budget sheet 2013-14'!S14</f>
        <v>0</v>
      </c>
      <c r="R14" s="486">
        <f>'NRHM State budget sheet 2013-14'!T14</f>
        <v>0</v>
      </c>
      <c r="S14" s="486">
        <f>'NRHM State budget sheet 2013-14'!U14</f>
        <v>0</v>
      </c>
      <c r="T14" s="486">
        <f>'NRHM State budget sheet 2013-14'!V14</f>
        <v>0</v>
      </c>
      <c r="U14" s="486">
        <f>'NRHM State budget sheet 2013-14'!W14</f>
        <v>0</v>
      </c>
      <c r="V14" s="486">
        <f>'NRHM State budget sheet 2013-14'!X14</f>
        <v>0</v>
      </c>
      <c r="W14" s="486">
        <f>'NRHM State budget sheet 2013-14'!Y14</f>
        <v>0</v>
      </c>
      <c r="X14" s="486">
        <f>'NRHM State budget sheet 2013-14'!Z14</f>
        <v>0</v>
      </c>
      <c r="Y14" s="486">
        <f>'NRHM State budget sheet 2013-14'!AA14</f>
        <v>0</v>
      </c>
      <c r="Z14" s="486">
        <f>'NRHM State budget sheet 2013-14'!AB14</f>
        <v>0</v>
      </c>
      <c r="AA14" s="486">
        <f>'NRHM State budget sheet 2013-14'!AC14</f>
        <v>0</v>
      </c>
      <c r="AB14" s="486">
        <f>'NRHM State budget sheet 2013-14'!AD14</f>
        <v>0</v>
      </c>
      <c r="AC14" s="486">
        <f>'NRHM State budget sheet 2013-14'!AE14</f>
        <v>0</v>
      </c>
      <c r="AD14" s="486">
        <f>'NRHM State budget sheet 2013-14'!AF14</f>
        <v>0</v>
      </c>
      <c r="AE14" s="486">
        <f>'NRHM State budget sheet 2013-14'!AG14</f>
        <v>0</v>
      </c>
      <c r="AF14" s="486">
        <f>'NRHM State budget sheet 2013-14'!AH14</f>
        <v>0</v>
      </c>
      <c r="AG14" s="477"/>
      <c r="AH14" s="484"/>
      <c r="AI14" s="578" t="str">
        <f t="shared" si="0"/>
        <v/>
      </c>
      <c r="AJ14" s="435" t="str">
        <f t="shared" si="1"/>
        <v/>
      </c>
      <c r="AK14" s="463">
        <f t="shared" si="2"/>
        <v>0</v>
      </c>
      <c r="AL14" s="463" t="str">
        <f t="shared" si="3"/>
        <v/>
      </c>
      <c r="AM14" s="478" t="str">
        <f t="shared" si="4"/>
        <v/>
      </c>
      <c r="AN14" s="478" t="str">
        <f t="shared" si="5"/>
        <v/>
      </c>
      <c r="AO14" s="478" t="str">
        <f t="shared" si="6"/>
        <v/>
      </c>
    </row>
    <row r="15" spans="1:41" ht="21.75" hidden="1" customHeight="1">
      <c r="A15" s="485" t="s">
        <v>544</v>
      </c>
      <c r="B15" s="446" t="s">
        <v>1525</v>
      </c>
      <c r="C15" s="447"/>
      <c r="D15" s="486">
        <f>'NRHM State budget sheet 2013-14'!D15</f>
        <v>0</v>
      </c>
      <c r="E15" s="486">
        <f>'NRHM State budget sheet 2013-14'!E15</f>
        <v>0</v>
      </c>
      <c r="F15" s="486" t="e">
        <f>'NRHM State budget sheet 2013-14'!F15</f>
        <v>#DIV/0!</v>
      </c>
      <c r="G15" s="486">
        <f>'NRHM State budget sheet 2013-14'!G15</f>
        <v>0</v>
      </c>
      <c r="H15" s="486">
        <f>'NRHM State budget sheet 2013-14'!H15</f>
        <v>0</v>
      </c>
      <c r="I15" s="486" t="e">
        <f>'NRHM State budget sheet 2013-14'!I15</f>
        <v>#DIV/0!</v>
      </c>
      <c r="J15" s="486">
        <f>'NRHM State budget sheet 2013-14'!L15</f>
        <v>0</v>
      </c>
      <c r="K15" s="486">
        <f>'NRHM State budget sheet 2013-14'!M15</f>
        <v>0</v>
      </c>
      <c r="L15" s="486">
        <f>'NRHM State budget sheet 2013-14'!N15</f>
        <v>0</v>
      </c>
      <c r="M15" s="486">
        <f>'NRHM State budget sheet 2013-14'!O15</f>
        <v>0</v>
      </c>
      <c r="N15" s="486">
        <f>'NRHM State budget sheet 2013-14'!P15</f>
        <v>0</v>
      </c>
      <c r="O15" s="486">
        <f>'NRHM State budget sheet 2013-14'!Q15</f>
        <v>0</v>
      </c>
      <c r="P15" s="486">
        <f>'NRHM State budget sheet 2013-14'!R15</f>
        <v>0</v>
      </c>
      <c r="Q15" s="486">
        <f>'NRHM State budget sheet 2013-14'!S15</f>
        <v>0</v>
      </c>
      <c r="R15" s="486">
        <f>'NRHM State budget sheet 2013-14'!T15</f>
        <v>0</v>
      </c>
      <c r="S15" s="486">
        <f>'NRHM State budget sheet 2013-14'!U15</f>
        <v>0</v>
      </c>
      <c r="T15" s="486">
        <f>'NRHM State budget sheet 2013-14'!V15</f>
        <v>0</v>
      </c>
      <c r="U15" s="486">
        <f>'NRHM State budget sheet 2013-14'!W15</f>
        <v>0</v>
      </c>
      <c r="V15" s="486">
        <f>'NRHM State budget sheet 2013-14'!X15</f>
        <v>0</v>
      </c>
      <c r="W15" s="486">
        <f>'NRHM State budget sheet 2013-14'!Y15</f>
        <v>0</v>
      </c>
      <c r="X15" s="486">
        <f>'NRHM State budget sheet 2013-14'!Z15</f>
        <v>0</v>
      </c>
      <c r="Y15" s="486">
        <f>'NRHM State budget sheet 2013-14'!AA15</f>
        <v>0</v>
      </c>
      <c r="Z15" s="486">
        <f>'NRHM State budget sheet 2013-14'!AB15</f>
        <v>0</v>
      </c>
      <c r="AA15" s="486">
        <f>'NRHM State budget sheet 2013-14'!AC15</f>
        <v>0</v>
      </c>
      <c r="AB15" s="486">
        <f>'NRHM State budget sheet 2013-14'!AD15</f>
        <v>0</v>
      </c>
      <c r="AC15" s="486">
        <f>'NRHM State budget sheet 2013-14'!AE15</f>
        <v>0</v>
      </c>
      <c r="AD15" s="486">
        <f>'NRHM State budget sheet 2013-14'!AF15</f>
        <v>0</v>
      </c>
      <c r="AE15" s="486">
        <f>'NRHM State budget sheet 2013-14'!AG15</f>
        <v>0</v>
      </c>
      <c r="AF15" s="486">
        <f>'NRHM State budget sheet 2013-14'!AH15</f>
        <v>0</v>
      </c>
      <c r="AG15" s="477"/>
      <c r="AH15" s="484"/>
      <c r="AI15" s="578" t="str">
        <f t="shared" si="0"/>
        <v/>
      </c>
      <c r="AJ15" s="435" t="str">
        <f t="shared" si="1"/>
        <v/>
      </c>
      <c r="AK15" s="463">
        <f t="shared" si="2"/>
        <v>0</v>
      </c>
      <c r="AL15" s="463" t="str">
        <f t="shared" si="3"/>
        <v/>
      </c>
      <c r="AM15" s="478" t="str">
        <f t="shared" si="4"/>
        <v/>
      </c>
      <c r="AN15" s="478" t="str">
        <f t="shared" si="5"/>
        <v/>
      </c>
      <c r="AO15" s="478" t="str">
        <f t="shared" si="6"/>
        <v/>
      </c>
    </row>
    <row r="16" spans="1:41" ht="21.75" hidden="1" customHeight="1">
      <c r="A16" s="485" t="s">
        <v>1830</v>
      </c>
      <c r="B16" s="446" t="s">
        <v>1296</v>
      </c>
      <c r="C16" s="447"/>
      <c r="D16" s="486">
        <f>'NRHM State budget sheet 2013-14'!D16</f>
        <v>0</v>
      </c>
      <c r="E16" s="486">
        <f>'NRHM State budget sheet 2013-14'!E16</f>
        <v>0</v>
      </c>
      <c r="F16" s="486" t="e">
        <f>'NRHM State budget sheet 2013-14'!F16</f>
        <v>#DIV/0!</v>
      </c>
      <c r="G16" s="486">
        <f>'NRHM State budget sheet 2013-14'!G16</f>
        <v>0</v>
      </c>
      <c r="H16" s="486">
        <f>'NRHM State budget sheet 2013-14'!H16</f>
        <v>0</v>
      </c>
      <c r="I16" s="486" t="e">
        <f>'NRHM State budget sheet 2013-14'!I16</f>
        <v>#DIV/0!</v>
      </c>
      <c r="J16" s="486">
        <f>'NRHM State budget sheet 2013-14'!L16</f>
        <v>0</v>
      </c>
      <c r="K16" s="486">
        <f>'NRHM State budget sheet 2013-14'!M16</f>
        <v>0</v>
      </c>
      <c r="L16" s="486">
        <f>'NRHM State budget sheet 2013-14'!N16</f>
        <v>0</v>
      </c>
      <c r="M16" s="486">
        <f>'NRHM State budget sheet 2013-14'!O16</f>
        <v>0</v>
      </c>
      <c r="N16" s="486">
        <f>'NRHM State budget sheet 2013-14'!P16</f>
        <v>0</v>
      </c>
      <c r="O16" s="486">
        <f>'NRHM State budget sheet 2013-14'!Q16</f>
        <v>0</v>
      </c>
      <c r="P16" s="486">
        <f>'NRHM State budget sheet 2013-14'!R16</f>
        <v>0</v>
      </c>
      <c r="Q16" s="486">
        <f>'NRHM State budget sheet 2013-14'!S16</f>
        <v>0</v>
      </c>
      <c r="R16" s="486">
        <f>'NRHM State budget sheet 2013-14'!T16</f>
        <v>0</v>
      </c>
      <c r="S16" s="486">
        <f>'NRHM State budget sheet 2013-14'!U16</f>
        <v>0</v>
      </c>
      <c r="T16" s="486">
        <f>'NRHM State budget sheet 2013-14'!V16</f>
        <v>0</v>
      </c>
      <c r="U16" s="486">
        <f>'NRHM State budget sheet 2013-14'!W16</f>
        <v>0</v>
      </c>
      <c r="V16" s="486">
        <f>'NRHM State budget sheet 2013-14'!X16</f>
        <v>0</v>
      </c>
      <c r="W16" s="486">
        <f>'NRHM State budget sheet 2013-14'!Y16</f>
        <v>0</v>
      </c>
      <c r="X16" s="486">
        <f>'NRHM State budget sheet 2013-14'!Z16</f>
        <v>0</v>
      </c>
      <c r="Y16" s="486">
        <f>'NRHM State budget sheet 2013-14'!AA16</f>
        <v>0</v>
      </c>
      <c r="Z16" s="486">
        <f>'NRHM State budget sheet 2013-14'!AB16</f>
        <v>0</v>
      </c>
      <c r="AA16" s="486">
        <f>'NRHM State budget sheet 2013-14'!AC16</f>
        <v>0</v>
      </c>
      <c r="AB16" s="486">
        <f>'NRHM State budget sheet 2013-14'!AD16</f>
        <v>0</v>
      </c>
      <c r="AC16" s="486">
        <f>'NRHM State budget sheet 2013-14'!AE16</f>
        <v>0</v>
      </c>
      <c r="AD16" s="486">
        <f>'NRHM State budget sheet 2013-14'!AF16</f>
        <v>0</v>
      </c>
      <c r="AE16" s="486">
        <f>'NRHM State budget sheet 2013-14'!AG16</f>
        <v>0</v>
      </c>
      <c r="AF16" s="486">
        <f>'NRHM State budget sheet 2013-14'!AH16</f>
        <v>0</v>
      </c>
      <c r="AG16" s="477"/>
      <c r="AH16" s="484"/>
      <c r="AI16" s="578" t="str">
        <f t="shared" si="0"/>
        <v/>
      </c>
      <c r="AJ16" s="435" t="str">
        <f t="shared" si="1"/>
        <v/>
      </c>
      <c r="AK16" s="463">
        <f t="shared" si="2"/>
        <v>0</v>
      </c>
      <c r="AL16" s="463" t="str">
        <f t="shared" si="3"/>
        <v/>
      </c>
      <c r="AM16" s="478" t="str">
        <f t="shared" si="4"/>
        <v/>
      </c>
      <c r="AN16" s="478" t="str">
        <f t="shared" si="5"/>
        <v/>
      </c>
      <c r="AO16" s="478" t="str">
        <f t="shared" si="6"/>
        <v/>
      </c>
    </row>
    <row r="17" spans="1:41" ht="21.75" hidden="1" customHeight="1">
      <c r="A17" s="487" t="s">
        <v>1831</v>
      </c>
      <c r="B17" s="446" t="s">
        <v>122</v>
      </c>
      <c r="C17" s="447"/>
      <c r="D17" s="486">
        <f>'NRHM State budget sheet 2013-14'!D17</f>
        <v>0</v>
      </c>
      <c r="E17" s="486">
        <f>'NRHM State budget sheet 2013-14'!E17</f>
        <v>0</v>
      </c>
      <c r="F17" s="486" t="e">
        <f>'NRHM State budget sheet 2013-14'!F17</f>
        <v>#DIV/0!</v>
      </c>
      <c r="G17" s="486">
        <f>'NRHM State budget sheet 2013-14'!G17</f>
        <v>0</v>
      </c>
      <c r="H17" s="486">
        <f>'NRHM State budget sheet 2013-14'!H17</f>
        <v>0</v>
      </c>
      <c r="I17" s="486" t="e">
        <f>'NRHM State budget sheet 2013-14'!I17</f>
        <v>#DIV/0!</v>
      </c>
      <c r="J17" s="486">
        <f>'NRHM State budget sheet 2013-14'!L17</f>
        <v>0</v>
      </c>
      <c r="K17" s="486">
        <f>'NRHM State budget sheet 2013-14'!M17</f>
        <v>0</v>
      </c>
      <c r="L17" s="486">
        <f>'NRHM State budget sheet 2013-14'!N17</f>
        <v>0</v>
      </c>
      <c r="M17" s="486">
        <f>'NRHM State budget sheet 2013-14'!O17</f>
        <v>0</v>
      </c>
      <c r="N17" s="486">
        <f>'NRHM State budget sheet 2013-14'!P17</f>
        <v>0</v>
      </c>
      <c r="O17" s="486">
        <f>'NRHM State budget sheet 2013-14'!Q17</f>
        <v>0</v>
      </c>
      <c r="P17" s="486">
        <f>'NRHM State budget sheet 2013-14'!R17</f>
        <v>0</v>
      </c>
      <c r="Q17" s="486">
        <f>'NRHM State budget sheet 2013-14'!S17</f>
        <v>0</v>
      </c>
      <c r="R17" s="486">
        <f>'NRHM State budget sheet 2013-14'!T17</f>
        <v>0</v>
      </c>
      <c r="S17" s="486">
        <f>'NRHM State budget sheet 2013-14'!U17</f>
        <v>0</v>
      </c>
      <c r="T17" s="486">
        <f>'NRHM State budget sheet 2013-14'!V17</f>
        <v>0</v>
      </c>
      <c r="U17" s="486">
        <f>'NRHM State budget sheet 2013-14'!W17</f>
        <v>0</v>
      </c>
      <c r="V17" s="486">
        <f>'NRHM State budget sheet 2013-14'!X17</f>
        <v>0</v>
      </c>
      <c r="W17" s="486">
        <f>'NRHM State budget sheet 2013-14'!Y17</f>
        <v>0</v>
      </c>
      <c r="X17" s="486">
        <f>'NRHM State budget sheet 2013-14'!Z17</f>
        <v>0</v>
      </c>
      <c r="Y17" s="486">
        <f>'NRHM State budget sheet 2013-14'!AA17</f>
        <v>0</v>
      </c>
      <c r="Z17" s="486">
        <f>'NRHM State budget sheet 2013-14'!AB17</f>
        <v>0</v>
      </c>
      <c r="AA17" s="486">
        <f>'NRHM State budget sheet 2013-14'!AC17</f>
        <v>0</v>
      </c>
      <c r="AB17" s="486">
        <f>'NRHM State budget sheet 2013-14'!AD17</f>
        <v>0</v>
      </c>
      <c r="AC17" s="486">
        <f>'NRHM State budget sheet 2013-14'!AE17</f>
        <v>0</v>
      </c>
      <c r="AD17" s="486">
        <f>'NRHM State budget sheet 2013-14'!AF17</f>
        <v>0</v>
      </c>
      <c r="AE17" s="486">
        <f>'NRHM State budget sheet 2013-14'!AG17</f>
        <v>0</v>
      </c>
      <c r="AF17" s="486">
        <f>'NRHM State budget sheet 2013-14'!AH17</f>
        <v>0</v>
      </c>
      <c r="AG17" s="477"/>
      <c r="AH17" s="484"/>
      <c r="AI17" s="578" t="str">
        <f t="shared" si="0"/>
        <v/>
      </c>
      <c r="AJ17" s="435" t="str">
        <f t="shared" si="1"/>
        <v/>
      </c>
      <c r="AK17" s="463">
        <f t="shared" si="2"/>
        <v>0</v>
      </c>
      <c r="AL17" s="463" t="str">
        <f t="shared" si="3"/>
        <v/>
      </c>
      <c r="AM17" s="478" t="str">
        <f t="shared" si="4"/>
        <v/>
      </c>
      <c r="AN17" s="478" t="str">
        <f t="shared" si="5"/>
        <v/>
      </c>
      <c r="AO17" s="478" t="str">
        <f t="shared" si="6"/>
        <v/>
      </c>
    </row>
    <row r="18" spans="1:41" ht="21.75" hidden="1" customHeight="1">
      <c r="A18" s="487" t="s">
        <v>1832</v>
      </c>
      <c r="B18" s="446" t="s">
        <v>308</v>
      </c>
      <c r="C18" s="447"/>
      <c r="D18" s="486">
        <f>'NRHM State budget sheet 2013-14'!D18</f>
        <v>0</v>
      </c>
      <c r="E18" s="486">
        <f>'NRHM State budget sheet 2013-14'!E18</f>
        <v>0</v>
      </c>
      <c r="F18" s="486" t="e">
        <f>'NRHM State budget sheet 2013-14'!F18</f>
        <v>#DIV/0!</v>
      </c>
      <c r="G18" s="486">
        <f>'NRHM State budget sheet 2013-14'!G18</f>
        <v>0</v>
      </c>
      <c r="H18" s="486">
        <f>'NRHM State budget sheet 2013-14'!H18</f>
        <v>0</v>
      </c>
      <c r="I18" s="486" t="e">
        <f>'NRHM State budget sheet 2013-14'!I18</f>
        <v>#DIV/0!</v>
      </c>
      <c r="J18" s="486">
        <f>'NRHM State budget sheet 2013-14'!L18</f>
        <v>0</v>
      </c>
      <c r="K18" s="486">
        <f>'NRHM State budget sheet 2013-14'!M18</f>
        <v>0</v>
      </c>
      <c r="L18" s="486">
        <f>'NRHM State budget sheet 2013-14'!N18</f>
        <v>0</v>
      </c>
      <c r="M18" s="486">
        <f>'NRHM State budget sheet 2013-14'!O18</f>
        <v>0</v>
      </c>
      <c r="N18" s="486">
        <f>'NRHM State budget sheet 2013-14'!P18</f>
        <v>0</v>
      </c>
      <c r="O18" s="486">
        <f>'NRHM State budget sheet 2013-14'!Q18</f>
        <v>0</v>
      </c>
      <c r="P18" s="486">
        <f>'NRHM State budget sheet 2013-14'!R18</f>
        <v>0</v>
      </c>
      <c r="Q18" s="486">
        <f>'NRHM State budget sheet 2013-14'!S18</f>
        <v>0</v>
      </c>
      <c r="R18" s="486">
        <f>'NRHM State budget sheet 2013-14'!T18</f>
        <v>0</v>
      </c>
      <c r="S18" s="486">
        <f>'NRHM State budget sheet 2013-14'!U18</f>
        <v>0</v>
      </c>
      <c r="T18" s="486">
        <f>'NRHM State budget sheet 2013-14'!V18</f>
        <v>0</v>
      </c>
      <c r="U18" s="486">
        <f>'NRHM State budget sheet 2013-14'!W18</f>
        <v>0</v>
      </c>
      <c r="V18" s="486">
        <f>'NRHM State budget sheet 2013-14'!X18</f>
        <v>0</v>
      </c>
      <c r="W18" s="486">
        <f>'NRHM State budget sheet 2013-14'!Y18</f>
        <v>0</v>
      </c>
      <c r="X18" s="486">
        <f>'NRHM State budget sheet 2013-14'!Z18</f>
        <v>0</v>
      </c>
      <c r="Y18" s="486">
        <f>'NRHM State budget sheet 2013-14'!AA18</f>
        <v>0</v>
      </c>
      <c r="Z18" s="486">
        <f>'NRHM State budget sheet 2013-14'!AB18</f>
        <v>0</v>
      </c>
      <c r="AA18" s="486">
        <f>'NRHM State budget sheet 2013-14'!AC18</f>
        <v>0</v>
      </c>
      <c r="AB18" s="486">
        <f>'NRHM State budget sheet 2013-14'!AD18</f>
        <v>0</v>
      </c>
      <c r="AC18" s="486">
        <f>'NRHM State budget sheet 2013-14'!AE18</f>
        <v>0</v>
      </c>
      <c r="AD18" s="486">
        <f>'NRHM State budget sheet 2013-14'!AF18</f>
        <v>0</v>
      </c>
      <c r="AE18" s="486">
        <f>'NRHM State budget sheet 2013-14'!AG18</f>
        <v>0</v>
      </c>
      <c r="AF18" s="486">
        <f>'NRHM State budget sheet 2013-14'!AH18</f>
        <v>0</v>
      </c>
      <c r="AG18" s="477"/>
      <c r="AH18" s="484"/>
      <c r="AI18" s="578" t="str">
        <f t="shared" si="0"/>
        <v/>
      </c>
      <c r="AJ18" s="435" t="str">
        <f t="shared" si="1"/>
        <v/>
      </c>
      <c r="AK18" s="463">
        <f t="shared" si="2"/>
        <v>0</v>
      </c>
      <c r="AL18" s="463" t="str">
        <f t="shared" si="3"/>
        <v/>
      </c>
      <c r="AM18" s="478" t="str">
        <f t="shared" si="4"/>
        <v/>
      </c>
      <c r="AN18" s="478" t="str">
        <f t="shared" si="5"/>
        <v/>
      </c>
      <c r="AO18" s="478" t="str">
        <f t="shared" si="6"/>
        <v/>
      </c>
    </row>
    <row r="19" spans="1:41" ht="21.75" hidden="1" customHeight="1">
      <c r="A19" s="487" t="s">
        <v>551</v>
      </c>
      <c r="B19" s="446" t="s">
        <v>126</v>
      </c>
      <c r="C19" s="447"/>
      <c r="D19" s="486">
        <f>'NRHM State budget sheet 2013-14'!D19</f>
        <v>0</v>
      </c>
      <c r="E19" s="486">
        <f>'NRHM State budget sheet 2013-14'!E19</f>
        <v>0</v>
      </c>
      <c r="F19" s="486" t="e">
        <f>'NRHM State budget sheet 2013-14'!F19</f>
        <v>#DIV/0!</v>
      </c>
      <c r="G19" s="486">
        <f>'NRHM State budget sheet 2013-14'!G19</f>
        <v>0</v>
      </c>
      <c r="H19" s="486">
        <f>'NRHM State budget sheet 2013-14'!H19</f>
        <v>0</v>
      </c>
      <c r="I19" s="486" t="e">
        <f>'NRHM State budget sheet 2013-14'!I19</f>
        <v>#DIV/0!</v>
      </c>
      <c r="J19" s="486">
        <f>'NRHM State budget sheet 2013-14'!L19</f>
        <v>0</v>
      </c>
      <c r="K19" s="486">
        <f>'NRHM State budget sheet 2013-14'!M19</f>
        <v>0</v>
      </c>
      <c r="L19" s="486">
        <f>'NRHM State budget sheet 2013-14'!N19</f>
        <v>0</v>
      </c>
      <c r="M19" s="486">
        <f>'NRHM State budget sheet 2013-14'!O19</f>
        <v>0</v>
      </c>
      <c r="N19" s="486">
        <f>'NRHM State budget sheet 2013-14'!P19</f>
        <v>0</v>
      </c>
      <c r="O19" s="486">
        <f>'NRHM State budget sheet 2013-14'!Q19</f>
        <v>0</v>
      </c>
      <c r="P19" s="486">
        <f>'NRHM State budget sheet 2013-14'!R19</f>
        <v>0</v>
      </c>
      <c r="Q19" s="486">
        <f>'NRHM State budget sheet 2013-14'!S19</f>
        <v>0</v>
      </c>
      <c r="R19" s="486">
        <f>'NRHM State budget sheet 2013-14'!T19</f>
        <v>0</v>
      </c>
      <c r="S19" s="486">
        <f>'NRHM State budget sheet 2013-14'!U19</f>
        <v>0</v>
      </c>
      <c r="T19" s="486">
        <f>'NRHM State budget sheet 2013-14'!V19</f>
        <v>0</v>
      </c>
      <c r="U19" s="486">
        <f>'NRHM State budget sheet 2013-14'!W19</f>
        <v>0</v>
      </c>
      <c r="V19" s="486">
        <f>'NRHM State budget sheet 2013-14'!X19</f>
        <v>0</v>
      </c>
      <c r="W19" s="486">
        <f>'NRHM State budget sheet 2013-14'!Y19</f>
        <v>0</v>
      </c>
      <c r="X19" s="486">
        <f>'NRHM State budget sheet 2013-14'!Z19</f>
        <v>0</v>
      </c>
      <c r="Y19" s="486">
        <f>'NRHM State budget sheet 2013-14'!AA19</f>
        <v>0</v>
      </c>
      <c r="Z19" s="486">
        <f>'NRHM State budget sheet 2013-14'!AB19</f>
        <v>0</v>
      </c>
      <c r="AA19" s="486">
        <f>'NRHM State budget sheet 2013-14'!AC19</f>
        <v>0</v>
      </c>
      <c r="AB19" s="486">
        <f>'NRHM State budget sheet 2013-14'!AD19</f>
        <v>0</v>
      </c>
      <c r="AC19" s="486">
        <f>'NRHM State budget sheet 2013-14'!AE19</f>
        <v>0</v>
      </c>
      <c r="AD19" s="486">
        <f>'NRHM State budget sheet 2013-14'!AF19</f>
        <v>0</v>
      </c>
      <c r="AE19" s="486">
        <f>'NRHM State budget sheet 2013-14'!AG19</f>
        <v>0</v>
      </c>
      <c r="AF19" s="486">
        <f>'NRHM State budget sheet 2013-14'!AH19</f>
        <v>0</v>
      </c>
      <c r="AG19" s="477"/>
      <c r="AH19" s="484"/>
      <c r="AI19" s="578" t="str">
        <f t="shared" si="0"/>
        <v/>
      </c>
      <c r="AJ19" s="435" t="str">
        <f t="shared" si="1"/>
        <v/>
      </c>
      <c r="AK19" s="463">
        <f t="shared" si="2"/>
        <v>0</v>
      </c>
      <c r="AL19" s="463" t="str">
        <f t="shared" si="3"/>
        <v/>
      </c>
      <c r="AM19" s="478" t="str">
        <f t="shared" si="4"/>
        <v/>
      </c>
      <c r="AN19" s="478" t="str">
        <f t="shared" si="5"/>
        <v/>
      </c>
      <c r="AO19" s="478" t="str">
        <f t="shared" si="6"/>
        <v/>
      </c>
    </row>
    <row r="20" spans="1:41" ht="21.75" hidden="1" customHeight="1">
      <c r="A20" s="487" t="s">
        <v>553</v>
      </c>
      <c r="B20" s="446" t="s">
        <v>127</v>
      </c>
      <c r="C20" s="447"/>
      <c r="D20" s="486">
        <f>'NRHM State budget sheet 2013-14'!D20</f>
        <v>0</v>
      </c>
      <c r="E20" s="486">
        <f>'NRHM State budget sheet 2013-14'!E20</f>
        <v>0</v>
      </c>
      <c r="F20" s="486" t="e">
        <f>'NRHM State budget sheet 2013-14'!F20</f>
        <v>#DIV/0!</v>
      </c>
      <c r="G20" s="486">
        <f>'NRHM State budget sheet 2013-14'!G20</f>
        <v>0</v>
      </c>
      <c r="H20" s="486">
        <f>'NRHM State budget sheet 2013-14'!H20</f>
        <v>0</v>
      </c>
      <c r="I20" s="486" t="e">
        <f>'NRHM State budget sheet 2013-14'!I20</f>
        <v>#DIV/0!</v>
      </c>
      <c r="J20" s="486">
        <f>'NRHM State budget sheet 2013-14'!L20</f>
        <v>0</v>
      </c>
      <c r="K20" s="486">
        <f>'NRHM State budget sheet 2013-14'!M20</f>
        <v>0</v>
      </c>
      <c r="L20" s="486">
        <f>'NRHM State budget sheet 2013-14'!N20</f>
        <v>0</v>
      </c>
      <c r="M20" s="486">
        <f>'NRHM State budget sheet 2013-14'!O20</f>
        <v>0</v>
      </c>
      <c r="N20" s="486">
        <f>'NRHM State budget sheet 2013-14'!P20</f>
        <v>0</v>
      </c>
      <c r="O20" s="486">
        <f>'NRHM State budget sheet 2013-14'!Q20</f>
        <v>0</v>
      </c>
      <c r="P20" s="486">
        <f>'NRHM State budget sheet 2013-14'!R20</f>
        <v>0</v>
      </c>
      <c r="Q20" s="486">
        <f>'NRHM State budget sheet 2013-14'!S20</f>
        <v>0</v>
      </c>
      <c r="R20" s="486">
        <f>'NRHM State budget sheet 2013-14'!T20</f>
        <v>0</v>
      </c>
      <c r="S20" s="486">
        <f>'NRHM State budget sheet 2013-14'!U20</f>
        <v>0</v>
      </c>
      <c r="T20" s="486">
        <f>'NRHM State budget sheet 2013-14'!V20</f>
        <v>0</v>
      </c>
      <c r="U20" s="486">
        <f>'NRHM State budget sheet 2013-14'!W20</f>
        <v>0</v>
      </c>
      <c r="V20" s="486">
        <f>'NRHM State budget sheet 2013-14'!X20</f>
        <v>0</v>
      </c>
      <c r="W20" s="486">
        <f>'NRHM State budget sheet 2013-14'!Y20</f>
        <v>0</v>
      </c>
      <c r="X20" s="486">
        <f>'NRHM State budget sheet 2013-14'!Z20</f>
        <v>0</v>
      </c>
      <c r="Y20" s="486">
        <f>'NRHM State budget sheet 2013-14'!AA20</f>
        <v>0</v>
      </c>
      <c r="Z20" s="486">
        <f>'NRHM State budget sheet 2013-14'!AB20</f>
        <v>0</v>
      </c>
      <c r="AA20" s="486">
        <f>'NRHM State budget sheet 2013-14'!AC20</f>
        <v>0</v>
      </c>
      <c r="AB20" s="486">
        <f>'NRHM State budget sheet 2013-14'!AD20</f>
        <v>0</v>
      </c>
      <c r="AC20" s="486">
        <f>'NRHM State budget sheet 2013-14'!AE20</f>
        <v>0</v>
      </c>
      <c r="AD20" s="486">
        <f>'NRHM State budget sheet 2013-14'!AF20</f>
        <v>0</v>
      </c>
      <c r="AE20" s="486">
        <f>'NRHM State budget sheet 2013-14'!AG20</f>
        <v>0</v>
      </c>
      <c r="AF20" s="486">
        <f>'NRHM State budget sheet 2013-14'!AH20</f>
        <v>0</v>
      </c>
      <c r="AG20" s="477"/>
      <c r="AH20" s="484"/>
      <c r="AI20" s="578" t="str">
        <f t="shared" si="0"/>
        <v/>
      </c>
      <c r="AJ20" s="435" t="str">
        <f t="shared" si="1"/>
        <v/>
      </c>
      <c r="AK20" s="463">
        <f t="shared" si="2"/>
        <v>0</v>
      </c>
      <c r="AL20" s="463" t="str">
        <f t="shared" si="3"/>
        <v/>
      </c>
      <c r="AM20" s="478" t="str">
        <f t="shared" si="4"/>
        <v/>
      </c>
      <c r="AN20" s="478" t="str">
        <f t="shared" si="5"/>
        <v/>
      </c>
      <c r="AO20" s="478" t="str">
        <f t="shared" si="6"/>
        <v/>
      </c>
    </row>
    <row r="21" spans="1:41" ht="21.75" hidden="1" customHeight="1">
      <c r="A21" s="487" t="s">
        <v>1468</v>
      </c>
      <c r="B21" s="446" t="s">
        <v>128</v>
      </c>
      <c r="C21" s="447"/>
      <c r="D21" s="486">
        <f>'NRHM State budget sheet 2013-14'!D21</f>
        <v>0</v>
      </c>
      <c r="E21" s="486">
        <f>'NRHM State budget sheet 2013-14'!E21</f>
        <v>0</v>
      </c>
      <c r="F21" s="486" t="e">
        <f>'NRHM State budget sheet 2013-14'!F21</f>
        <v>#DIV/0!</v>
      </c>
      <c r="G21" s="486">
        <f>'NRHM State budget sheet 2013-14'!G21</f>
        <v>0</v>
      </c>
      <c r="H21" s="486">
        <f>'NRHM State budget sheet 2013-14'!H21</f>
        <v>0</v>
      </c>
      <c r="I21" s="486" t="e">
        <f>'NRHM State budget sheet 2013-14'!I21</f>
        <v>#DIV/0!</v>
      </c>
      <c r="J21" s="486">
        <f>'NRHM State budget sheet 2013-14'!L21</f>
        <v>0</v>
      </c>
      <c r="K21" s="486">
        <f>'NRHM State budget sheet 2013-14'!M21</f>
        <v>0</v>
      </c>
      <c r="L21" s="486">
        <f>'NRHM State budget sheet 2013-14'!N21</f>
        <v>0</v>
      </c>
      <c r="M21" s="486">
        <f>'NRHM State budget sheet 2013-14'!O21</f>
        <v>0</v>
      </c>
      <c r="N21" s="486">
        <f>'NRHM State budget sheet 2013-14'!P21</f>
        <v>0</v>
      </c>
      <c r="O21" s="486">
        <f>'NRHM State budget sheet 2013-14'!Q21</f>
        <v>0</v>
      </c>
      <c r="P21" s="486">
        <f>'NRHM State budget sheet 2013-14'!R21</f>
        <v>0</v>
      </c>
      <c r="Q21" s="486">
        <f>'NRHM State budget sheet 2013-14'!S21</f>
        <v>0</v>
      </c>
      <c r="R21" s="486">
        <f>'NRHM State budget sheet 2013-14'!T21</f>
        <v>0</v>
      </c>
      <c r="S21" s="486">
        <f>'NRHM State budget sheet 2013-14'!U21</f>
        <v>0</v>
      </c>
      <c r="T21" s="486">
        <f>'NRHM State budget sheet 2013-14'!V21</f>
        <v>0</v>
      </c>
      <c r="U21" s="486">
        <f>'NRHM State budget sheet 2013-14'!W21</f>
        <v>0</v>
      </c>
      <c r="V21" s="486">
        <f>'NRHM State budget sheet 2013-14'!X21</f>
        <v>0</v>
      </c>
      <c r="W21" s="486">
        <f>'NRHM State budget sheet 2013-14'!Y21</f>
        <v>0</v>
      </c>
      <c r="X21" s="486">
        <f>'NRHM State budget sheet 2013-14'!Z21</f>
        <v>0</v>
      </c>
      <c r="Y21" s="486">
        <f>'NRHM State budget sheet 2013-14'!AA21</f>
        <v>0</v>
      </c>
      <c r="Z21" s="486">
        <f>'NRHM State budget sheet 2013-14'!AB21</f>
        <v>0</v>
      </c>
      <c r="AA21" s="486">
        <f>'NRHM State budget sheet 2013-14'!AC21</f>
        <v>0</v>
      </c>
      <c r="AB21" s="486">
        <f>'NRHM State budget sheet 2013-14'!AD21</f>
        <v>0</v>
      </c>
      <c r="AC21" s="486">
        <f>'NRHM State budget sheet 2013-14'!AE21</f>
        <v>0</v>
      </c>
      <c r="AD21" s="486">
        <f>'NRHM State budget sheet 2013-14'!AF21</f>
        <v>0</v>
      </c>
      <c r="AE21" s="486">
        <f>'NRHM State budget sheet 2013-14'!AG21</f>
        <v>0</v>
      </c>
      <c r="AF21" s="486">
        <f>'NRHM State budget sheet 2013-14'!AH21</f>
        <v>0</v>
      </c>
      <c r="AG21" s="477"/>
      <c r="AH21" s="484"/>
      <c r="AI21" s="578" t="str">
        <f t="shared" si="0"/>
        <v/>
      </c>
      <c r="AJ21" s="435" t="str">
        <f t="shared" si="1"/>
        <v/>
      </c>
      <c r="AK21" s="463">
        <f t="shared" si="2"/>
        <v>0</v>
      </c>
      <c r="AL21" s="463" t="str">
        <f t="shared" si="3"/>
        <v/>
      </c>
      <c r="AM21" s="478" t="str">
        <f t="shared" si="4"/>
        <v/>
      </c>
      <c r="AN21" s="478" t="str">
        <f t="shared" si="5"/>
        <v/>
      </c>
      <c r="AO21" s="478" t="str">
        <f t="shared" si="6"/>
        <v/>
      </c>
    </row>
    <row r="22" spans="1:41" ht="21.75" hidden="1" customHeight="1">
      <c r="A22" s="487" t="s">
        <v>1469</v>
      </c>
      <c r="B22" s="446" t="s">
        <v>129</v>
      </c>
      <c r="C22" s="447"/>
      <c r="D22" s="486">
        <f>'NRHM State budget sheet 2013-14'!D22</f>
        <v>0</v>
      </c>
      <c r="E22" s="486">
        <f>'NRHM State budget sheet 2013-14'!E22</f>
        <v>0</v>
      </c>
      <c r="F22" s="486" t="e">
        <f>'NRHM State budget sheet 2013-14'!F22</f>
        <v>#DIV/0!</v>
      </c>
      <c r="G22" s="486">
        <f>'NRHM State budget sheet 2013-14'!G22</f>
        <v>0</v>
      </c>
      <c r="H22" s="486">
        <f>'NRHM State budget sheet 2013-14'!H22</f>
        <v>0</v>
      </c>
      <c r="I22" s="486" t="e">
        <f>'NRHM State budget sheet 2013-14'!I22</f>
        <v>#DIV/0!</v>
      </c>
      <c r="J22" s="486">
        <f>'NRHM State budget sheet 2013-14'!L22</f>
        <v>0</v>
      </c>
      <c r="K22" s="486">
        <f>'NRHM State budget sheet 2013-14'!M22</f>
        <v>0</v>
      </c>
      <c r="L22" s="486">
        <f>'NRHM State budget sheet 2013-14'!N22</f>
        <v>0</v>
      </c>
      <c r="M22" s="486">
        <f>'NRHM State budget sheet 2013-14'!O22</f>
        <v>0</v>
      </c>
      <c r="N22" s="486">
        <f>'NRHM State budget sheet 2013-14'!P22</f>
        <v>0</v>
      </c>
      <c r="O22" s="486">
        <f>'NRHM State budget sheet 2013-14'!Q22</f>
        <v>0</v>
      </c>
      <c r="P22" s="486">
        <f>'NRHM State budget sheet 2013-14'!R22</f>
        <v>0</v>
      </c>
      <c r="Q22" s="486">
        <f>'NRHM State budget sheet 2013-14'!S22</f>
        <v>0</v>
      </c>
      <c r="R22" s="486">
        <f>'NRHM State budget sheet 2013-14'!T22</f>
        <v>0</v>
      </c>
      <c r="S22" s="486">
        <f>'NRHM State budget sheet 2013-14'!U22</f>
        <v>0</v>
      </c>
      <c r="T22" s="486">
        <f>'NRHM State budget sheet 2013-14'!V22</f>
        <v>0</v>
      </c>
      <c r="U22" s="486">
        <f>'NRHM State budget sheet 2013-14'!W22</f>
        <v>0</v>
      </c>
      <c r="V22" s="486">
        <f>'NRHM State budget sheet 2013-14'!X22</f>
        <v>0</v>
      </c>
      <c r="W22" s="486">
        <f>'NRHM State budget sheet 2013-14'!Y22</f>
        <v>0</v>
      </c>
      <c r="X22" s="486">
        <f>'NRHM State budget sheet 2013-14'!Z22</f>
        <v>0</v>
      </c>
      <c r="Y22" s="486">
        <f>'NRHM State budget sheet 2013-14'!AA22</f>
        <v>0</v>
      </c>
      <c r="Z22" s="486">
        <f>'NRHM State budget sheet 2013-14'!AB22</f>
        <v>0</v>
      </c>
      <c r="AA22" s="486">
        <f>'NRHM State budget sheet 2013-14'!AC22</f>
        <v>0</v>
      </c>
      <c r="AB22" s="486">
        <f>'NRHM State budget sheet 2013-14'!AD22</f>
        <v>0</v>
      </c>
      <c r="AC22" s="486">
        <f>'NRHM State budget sheet 2013-14'!AE22</f>
        <v>0</v>
      </c>
      <c r="AD22" s="486">
        <f>'NRHM State budget sheet 2013-14'!AF22</f>
        <v>0</v>
      </c>
      <c r="AE22" s="486">
        <f>'NRHM State budget sheet 2013-14'!AG22</f>
        <v>0</v>
      </c>
      <c r="AF22" s="486">
        <f>'NRHM State budget sheet 2013-14'!AH22</f>
        <v>0</v>
      </c>
      <c r="AG22" s="477"/>
      <c r="AH22" s="484"/>
      <c r="AI22" s="578" t="str">
        <f t="shared" si="0"/>
        <v/>
      </c>
      <c r="AJ22" s="435" t="str">
        <f t="shared" si="1"/>
        <v/>
      </c>
      <c r="AK22" s="463">
        <f t="shared" si="2"/>
        <v>0</v>
      </c>
      <c r="AL22" s="463" t="str">
        <f t="shared" si="3"/>
        <v/>
      </c>
      <c r="AM22" s="478" t="str">
        <f t="shared" si="4"/>
        <v/>
      </c>
      <c r="AN22" s="478" t="str">
        <f t="shared" si="5"/>
        <v/>
      </c>
      <c r="AO22" s="478" t="str">
        <f t="shared" si="6"/>
        <v/>
      </c>
    </row>
    <row r="23" spans="1:41" ht="21.75" hidden="1" customHeight="1">
      <c r="A23" s="487" t="s">
        <v>1470</v>
      </c>
      <c r="B23" s="446" t="s">
        <v>130</v>
      </c>
      <c r="C23" s="447"/>
      <c r="D23" s="486">
        <f>'NRHM State budget sheet 2013-14'!D23</f>
        <v>0</v>
      </c>
      <c r="E23" s="486">
        <f>'NRHM State budget sheet 2013-14'!E23</f>
        <v>0</v>
      </c>
      <c r="F23" s="486" t="e">
        <f>'NRHM State budget sheet 2013-14'!F23</f>
        <v>#DIV/0!</v>
      </c>
      <c r="G23" s="486">
        <f>'NRHM State budget sheet 2013-14'!G23</f>
        <v>0</v>
      </c>
      <c r="H23" s="486">
        <f>'NRHM State budget sheet 2013-14'!H23</f>
        <v>0</v>
      </c>
      <c r="I23" s="486">
        <f>'NRHM State budget sheet 2013-14'!I23</f>
        <v>0</v>
      </c>
      <c r="J23" s="486">
        <f>'NRHM State budget sheet 2013-14'!L23</f>
        <v>0</v>
      </c>
      <c r="K23" s="486">
        <f>'NRHM State budget sheet 2013-14'!M23</f>
        <v>0</v>
      </c>
      <c r="L23" s="486">
        <f>'NRHM State budget sheet 2013-14'!N23</f>
        <v>0</v>
      </c>
      <c r="M23" s="486">
        <f>'NRHM State budget sheet 2013-14'!O23</f>
        <v>0</v>
      </c>
      <c r="N23" s="486">
        <f>'NRHM State budget sheet 2013-14'!P23</f>
        <v>0</v>
      </c>
      <c r="O23" s="486">
        <f>'NRHM State budget sheet 2013-14'!Q23</f>
        <v>0</v>
      </c>
      <c r="P23" s="486">
        <f>'NRHM State budget sheet 2013-14'!R23</f>
        <v>0</v>
      </c>
      <c r="Q23" s="486">
        <f>'NRHM State budget sheet 2013-14'!S23</f>
        <v>0</v>
      </c>
      <c r="R23" s="486">
        <f>'NRHM State budget sheet 2013-14'!T23</f>
        <v>0</v>
      </c>
      <c r="S23" s="486">
        <f>'NRHM State budget sheet 2013-14'!U23</f>
        <v>0</v>
      </c>
      <c r="T23" s="486">
        <f>'NRHM State budget sheet 2013-14'!V23</f>
        <v>0</v>
      </c>
      <c r="U23" s="486">
        <f>'NRHM State budget sheet 2013-14'!W23</f>
        <v>0</v>
      </c>
      <c r="V23" s="486">
        <f>'NRHM State budget sheet 2013-14'!X23</f>
        <v>0</v>
      </c>
      <c r="W23" s="486">
        <f>'NRHM State budget sheet 2013-14'!Y23</f>
        <v>0</v>
      </c>
      <c r="X23" s="486">
        <f>'NRHM State budget sheet 2013-14'!Z23</f>
        <v>0</v>
      </c>
      <c r="Y23" s="486">
        <f>'NRHM State budget sheet 2013-14'!AA23</f>
        <v>0</v>
      </c>
      <c r="Z23" s="486">
        <f>'NRHM State budget sheet 2013-14'!AB23</f>
        <v>0</v>
      </c>
      <c r="AA23" s="486">
        <f>'NRHM State budget sheet 2013-14'!AC23</f>
        <v>0</v>
      </c>
      <c r="AB23" s="486">
        <f>'NRHM State budget sheet 2013-14'!AD23</f>
        <v>0</v>
      </c>
      <c r="AC23" s="486">
        <f>'NRHM State budget sheet 2013-14'!AE23</f>
        <v>0</v>
      </c>
      <c r="AD23" s="486">
        <f>'NRHM State budget sheet 2013-14'!AF23</f>
        <v>0</v>
      </c>
      <c r="AE23" s="486">
        <f>'NRHM State budget sheet 2013-14'!AG23</f>
        <v>0</v>
      </c>
      <c r="AF23" s="486">
        <f>'NRHM State budget sheet 2013-14'!AH23</f>
        <v>0</v>
      </c>
      <c r="AG23" s="477"/>
      <c r="AH23" s="484"/>
      <c r="AI23" s="578" t="str">
        <f t="shared" si="0"/>
        <v/>
      </c>
      <c r="AJ23" s="435" t="str">
        <f t="shared" si="1"/>
        <v/>
      </c>
      <c r="AK23" s="463">
        <f t="shared" si="2"/>
        <v>0</v>
      </c>
      <c r="AL23" s="463" t="str">
        <f t="shared" si="3"/>
        <v/>
      </c>
      <c r="AM23" s="478" t="str">
        <f t="shared" si="4"/>
        <v/>
      </c>
      <c r="AN23" s="478" t="str">
        <f t="shared" si="5"/>
        <v/>
      </c>
      <c r="AO23" s="478" t="str">
        <f t="shared" si="6"/>
        <v/>
      </c>
    </row>
    <row r="24" spans="1:41" ht="21.75" hidden="1" customHeight="1">
      <c r="A24" s="487" t="s">
        <v>1833</v>
      </c>
      <c r="B24" s="446" t="s">
        <v>1834</v>
      </c>
      <c r="C24" s="447"/>
      <c r="D24" s="486">
        <f>'NRHM State budget sheet 2013-14'!D24</f>
        <v>0</v>
      </c>
      <c r="E24" s="486">
        <f>'NRHM State budget sheet 2013-14'!E24</f>
        <v>0</v>
      </c>
      <c r="F24" s="486" t="e">
        <f>'NRHM State budget sheet 2013-14'!F24</f>
        <v>#DIV/0!</v>
      </c>
      <c r="G24" s="486">
        <f>'NRHM State budget sheet 2013-14'!G24</f>
        <v>0</v>
      </c>
      <c r="H24" s="486">
        <f>'NRHM State budget sheet 2013-14'!H24</f>
        <v>0</v>
      </c>
      <c r="I24" s="486" t="e">
        <f>'NRHM State budget sheet 2013-14'!I24</f>
        <v>#DIV/0!</v>
      </c>
      <c r="J24" s="486">
        <f>'NRHM State budget sheet 2013-14'!L24</f>
        <v>0</v>
      </c>
      <c r="K24" s="486">
        <f>'NRHM State budget sheet 2013-14'!M24</f>
        <v>0</v>
      </c>
      <c r="L24" s="486">
        <f>'NRHM State budget sheet 2013-14'!N24</f>
        <v>0</v>
      </c>
      <c r="M24" s="486">
        <f>'NRHM State budget sheet 2013-14'!O24</f>
        <v>0</v>
      </c>
      <c r="N24" s="486">
        <f>'NRHM State budget sheet 2013-14'!P24</f>
        <v>0</v>
      </c>
      <c r="O24" s="486">
        <f>'NRHM State budget sheet 2013-14'!Q24</f>
        <v>0</v>
      </c>
      <c r="P24" s="486">
        <f>'NRHM State budget sheet 2013-14'!R24</f>
        <v>0</v>
      </c>
      <c r="Q24" s="486">
        <f>'NRHM State budget sheet 2013-14'!S24</f>
        <v>0</v>
      </c>
      <c r="R24" s="486">
        <f>'NRHM State budget sheet 2013-14'!T24</f>
        <v>0</v>
      </c>
      <c r="S24" s="486">
        <f>'NRHM State budget sheet 2013-14'!U24</f>
        <v>0</v>
      </c>
      <c r="T24" s="486">
        <f>'NRHM State budget sheet 2013-14'!V24</f>
        <v>0</v>
      </c>
      <c r="U24" s="486">
        <f>'NRHM State budget sheet 2013-14'!W24</f>
        <v>0</v>
      </c>
      <c r="V24" s="486">
        <f>'NRHM State budget sheet 2013-14'!X24</f>
        <v>0</v>
      </c>
      <c r="W24" s="486">
        <f>'NRHM State budget sheet 2013-14'!Y24</f>
        <v>0</v>
      </c>
      <c r="X24" s="486">
        <f>'NRHM State budget sheet 2013-14'!Z24</f>
        <v>0</v>
      </c>
      <c r="Y24" s="486">
        <f>'NRHM State budget sheet 2013-14'!AA24</f>
        <v>0</v>
      </c>
      <c r="Z24" s="486">
        <f>'NRHM State budget sheet 2013-14'!AB24</f>
        <v>0</v>
      </c>
      <c r="AA24" s="486">
        <f>'NRHM State budget sheet 2013-14'!AC24</f>
        <v>0</v>
      </c>
      <c r="AB24" s="486">
        <f>'NRHM State budget sheet 2013-14'!AD24</f>
        <v>0</v>
      </c>
      <c r="AC24" s="486">
        <f>'NRHM State budget sheet 2013-14'!AE24</f>
        <v>0</v>
      </c>
      <c r="AD24" s="486">
        <f>'NRHM State budget sheet 2013-14'!AF24</f>
        <v>0</v>
      </c>
      <c r="AE24" s="486">
        <f>'NRHM State budget sheet 2013-14'!AG24</f>
        <v>0</v>
      </c>
      <c r="AF24" s="486">
        <f>'NRHM State budget sheet 2013-14'!AH24</f>
        <v>0</v>
      </c>
      <c r="AG24" s="477"/>
      <c r="AH24" s="484"/>
      <c r="AI24" s="578" t="str">
        <f t="shared" si="0"/>
        <v/>
      </c>
      <c r="AJ24" s="435" t="str">
        <f t="shared" si="1"/>
        <v/>
      </c>
      <c r="AK24" s="463">
        <f t="shared" si="2"/>
        <v>0</v>
      </c>
      <c r="AL24" s="463" t="str">
        <f t="shared" si="3"/>
        <v/>
      </c>
      <c r="AM24" s="478" t="str">
        <f t="shared" si="4"/>
        <v/>
      </c>
      <c r="AN24" s="478" t="str">
        <f t="shared" si="5"/>
        <v/>
      </c>
      <c r="AO24" s="478" t="str">
        <f t="shared" si="6"/>
        <v/>
      </c>
    </row>
    <row r="25" spans="1:41" ht="21.75" hidden="1" customHeight="1">
      <c r="A25" s="487" t="s">
        <v>1835</v>
      </c>
      <c r="B25" s="446" t="s">
        <v>491</v>
      </c>
      <c r="C25" s="447"/>
      <c r="D25" s="486">
        <f>'NRHM State budget sheet 2013-14'!D25</f>
        <v>0</v>
      </c>
      <c r="E25" s="486">
        <f>'NRHM State budget sheet 2013-14'!E25</f>
        <v>0</v>
      </c>
      <c r="F25" s="486" t="e">
        <f>'NRHM State budget sheet 2013-14'!F25</f>
        <v>#DIV/0!</v>
      </c>
      <c r="G25" s="486">
        <f>'NRHM State budget sheet 2013-14'!G25</f>
        <v>0</v>
      </c>
      <c r="H25" s="486">
        <f>'NRHM State budget sheet 2013-14'!H25</f>
        <v>0</v>
      </c>
      <c r="I25" s="486" t="e">
        <f>'NRHM State budget sheet 2013-14'!I25</f>
        <v>#DIV/0!</v>
      </c>
      <c r="J25" s="486">
        <f>'NRHM State budget sheet 2013-14'!L25</f>
        <v>0</v>
      </c>
      <c r="K25" s="486">
        <f>'NRHM State budget sheet 2013-14'!M25</f>
        <v>0</v>
      </c>
      <c r="L25" s="486">
        <f>'NRHM State budget sheet 2013-14'!N25</f>
        <v>0</v>
      </c>
      <c r="M25" s="486">
        <f>'NRHM State budget sheet 2013-14'!O25</f>
        <v>0</v>
      </c>
      <c r="N25" s="486">
        <f>'NRHM State budget sheet 2013-14'!P25</f>
        <v>0</v>
      </c>
      <c r="O25" s="486">
        <f>'NRHM State budget sheet 2013-14'!Q25</f>
        <v>0</v>
      </c>
      <c r="P25" s="486">
        <f>'NRHM State budget sheet 2013-14'!R25</f>
        <v>0</v>
      </c>
      <c r="Q25" s="486">
        <f>'NRHM State budget sheet 2013-14'!S25</f>
        <v>0</v>
      </c>
      <c r="R25" s="486">
        <f>'NRHM State budget sheet 2013-14'!T25</f>
        <v>0</v>
      </c>
      <c r="S25" s="486">
        <f>'NRHM State budget sheet 2013-14'!U25</f>
        <v>0</v>
      </c>
      <c r="T25" s="486">
        <f>'NRHM State budget sheet 2013-14'!V25</f>
        <v>0</v>
      </c>
      <c r="U25" s="486">
        <f>'NRHM State budget sheet 2013-14'!W25</f>
        <v>0</v>
      </c>
      <c r="V25" s="486">
        <f>'NRHM State budget sheet 2013-14'!X25</f>
        <v>0</v>
      </c>
      <c r="W25" s="486">
        <f>'NRHM State budget sheet 2013-14'!Y25</f>
        <v>0</v>
      </c>
      <c r="X25" s="486">
        <f>'NRHM State budget sheet 2013-14'!Z25</f>
        <v>0</v>
      </c>
      <c r="Y25" s="486">
        <f>'NRHM State budget sheet 2013-14'!AA25</f>
        <v>0</v>
      </c>
      <c r="Z25" s="486">
        <f>'NRHM State budget sheet 2013-14'!AB25</f>
        <v>0</v>
      </c>
      <c r="AA25" s="486">
        <f>'NRHM State budget sheet 2013-14'!AC25</f>
        <v>0</v>
      </c>
      <c r="AB25" s="486">
        <f>'NRHM State budget sheet 2013-14'!AD25</f>
        <v>0</v>
      </c>
      <c r="AC25" s="486">
        <f>'NRHM State budget sheet 2013-14'!AE25</f>
        <v>0</v>
      </c>
      <c r="AD25" s="486">
        <f>'NRHM State budget sheet 2013-14'!AF25</f>
        <v>0</v>
      </c>
      <c r="AE25" s="486">
        <f>'NRHM State budget sheet 2013-14'!AG25</f>
        <v>0</v>
      </c>
      <c r="AF25" s="486">
        <f>'NRHM State budget sheet 2013-14'!AH25</f>
        <v>0</v>
      </c>
      <c r="AG25" s="477"/>
      <c r="AH25" s="484"/>
      <c r="AI25" s="578" t="str">
        <f t="shared" si="0"/>
        <v/>
      </c>
      <c r="AJ25" s="435" t="str">
        <f t="shared" si="1"/>
        <v/>
      </c>
      <c r="AK25" s="463">
        <f t="shared" si="2"/>
        <v>0</v>
      </c>
      <c r="AL25" s="463" t="str">
        <f t="shared" si="3"/>
        <v/>
      </c>
      <c r="AM25" s="478" t="str">
        <f t="shared" si="4"/>
        <v/>
      </c>
      <c r="AN25" s="478" t="str">
        <f t="shared" si="5"/>
        <v/>
      </c>
      <c r="AO25" s="478" t="str">
        <f t="shared" si="6"/>
        <v/>
      </c>
    </row>
    <row r="26" spans="1:41" ht="21.75" hidden="1" customHeight="1">
      <c r="A26" s="487" t="s">
        <v>2343</v>
      </c>
      <c r="B26" s="446" t="s">
        <v>1297</v>
      </c>
      <c r="C26" s="447"/>
      <c r="D26" s="486">
        <f>'NRHM State budget sheet 2013-14'!D26</f>
        <v>0</v>
      </c>
      <c r="E26" s="486">
        <f>'NRHM State budget sheet 2013-14'!E26</f>
        <v>0</v>
      </c>
      <c r="F26" s="486" t="e">
        <f>'NRHM State budget sheet 2013-14'!F26</f>
        <v>#DIV/0!</v>
      </c>
      <c r="G26" s="486">
        <f>'NRHM State budget sheet 2013-14'!G26</f>
        <v>0</v>
      </c>
      <c r="H26" s="486">
        <f>'NRHM State budget sheet 2013-14'!H26</f>
        <v>0</v>
      </c>
      <c r="I26" s="486" t="e">
        <f>'NRHM State budget sheet 2013-14'!I26</f>
        <v>#DIV/0!</v>
      </c>
      <c r="J26" s="486">
        <f>'NRHM State budget sheet 2013-14'!L26</f>
        <v>0</v>
      </c>
      <c r="K26" s="486">
        <f>'NRHM State budget sheet 2013-14'!M26</f>
        <v>0</v>
      </c>
      <c r="L26" s="486">
        <f>'NRHM State budget sheet 2013-14'!N26</f>
        <v>0</v>
      </c>
      <c r="M26" s="486">
        <f>'NRHM State budget sheet 2013-14'!O26</f>
        <v>0</v>
      </c>
      <c r="N26" s="486">
        <f>'NRHM State budget sheet 2013-14'!P26</f>
        <v>0</v>
      </c>
      <c r="O26" s="486">
        <f>'NRHM State budget sheet 2013-14'!Q26</f>
        <v>0</v>
      </c>
      <c r="P26" s="486">
        <f>'NRHM State budget sheet 2013-14'!R26</f>
        <v>0</v>
      </c>
      <c r="Q26" s="486">
        <f>'NRHM State budget sheet 2013-14'!S26</f>
        <v>0</v>
      </c>
      <c r="R26" s="486">
        <f>'NRHM State budget sheet 2013-14'!T26</f>
        <v>0</v>
      </c>
      <c r="S26" s="486">
        <f>'NRHM State budget sheet 2013-14'!U26</f>
        <v>0</v>
      </c>
      <c r="T26" s="486">
        <f>'NRHM State budget sheet 2013-14'!V26</f>
        <v>0</v>
      </c>
      <c r="U26" s="486">
        <f>'NRHM State budget sheet 2013-14'!W26</f>
        <v>0</v>
      </c>
      <c r="V26" s="486">
        <f>'NRHM State budget sheet 2013-14'!X26</f>
        <v>0</v>
      </c>
      <c r="W26" s="486">
        <f>'NRHM State budget sheet 2013-14'!Y26</f>
        <v>0</v>
      </c>
      <c r="X26" s="486">
        <f>'NRHM State budget sheet 2013-14'!Z26</f>
        <v>0</v>
      </c>
      <c r="Y26" s="486">
        <f>'NRHM State budget sheet 2013-14'!AA26</f>
        <v>0</v>
      </c>
      <c r="Z26" s="486">
        <f>'NRHM State budget sheet 2013-14'!AB26</f>
        <v>0</v>
      </c>
      <c r="AA26" s="486">
        <f>'NRHM State budget sheet 2013-14'!AC26</f>
        <v>0</v>
      </c>
      <c r="AB26" s="486">
        <f>'NRHM State budget sheet 2013-14'!AD26</f>
        <v>0</v>
      </c>
      <c r="AC26" s="486">
        <f>'NRHM State budget sheet 2013-14'!AE26</f>
        <v>0</v>
      </c>
      <c r="AD26" s="486">
        <f>'NRHM State budget sheet 2013-14'!AF26</f>
        <v>0</v>
      </c>
      <c r="AE26" s="486">
        <f>'NRHM State budget sheet 2013-14'!AG26</f>
        <v>0</v>
      </c>
      <c r="AF26" s="486">
        <f>'NRHM State budget sheet 2013-14'!AH26</f>
        <v>0</v>
      </c>
      <c r="AG26" s="477"/>
      <c r="AH26" s="484"/>
      <c r="AI26" s="578" t="str">
        <f t="shared" si="0"/>
        <v/>
      </c>
      <c r="AJ26" s="435" t="str">
        <f t="shared" si="1"/>
        <v/>
      </c>
      <c r="AK26" s="463">
        <f t="shared" si="2"/>
        <v>0</v>
      </c>
      <c r="AL26" s="463" t="str">
        <f t="shared" si="3"/>
        <v/>
      </c>
      <c r="AM26" s="478" t="str">
        <f t="shared" si="4"/>
        <v/>
      </c>
      <c r="AN26" s="478" t="str">
        <f t="shared" si="5"/>
        <v/>
      </c>
      <c r="AO26" s="478" t="str">
        <f t="shared" si="6"/>
        <v/>
      </c>
    </row>
    <row r="27" spans="1:41" ht="21.75" hidden="1" customHeight="1">
      <c r="A27" s="487" t="s">
        <v>567</v>
      </c>
      <c r="B27" s="495" t="s">
        <v>309</v>
      </c>
      <c r="C27" s="502"/>
      <c r="D27" s="486">
        <f>'NRHM State budget sheet 2013-14'!D27</f>
        <v>0</v>
      </c>
      <c r="E27" s="486">
        <f>'NRHM State budget sheet 2013-14'!E27</f>
        <v>0</v>
      </c>
      <c r="F27" s="486" t="e">
        <f>'NRHM State budget sheet 2013-14'!F27</f>
        <v>#DIV/0!</v>
      </c>
      <c r="G27" s="486">
        <f>'NRHM State budget sheet 2013-14'!G27</f>
        <v>0</v>
      </c>
      <c r="H27" s="486">
        <f>'NRHM State budget sheet 2013-14'!H27</f>
        <v>0</v>
      </c>
      <c r="I27" s="486" t="e">
        <f>'NRHM State budget sheet 2013-14'!I27</f>
        <v>#DIV/0!</v>
      </c>
      <c r="J27" s="486">
        <f>'NRHM State budget sheet 2013-14'!L27</f>
        <v>0</v>
      </c>
      <c r="K27" s="486">
        <f>'NRHM State budget sheet 2013-14'!M27</f>
        <v>0</v>
      </c>
      <c r="L27" s="486">
        <f>'NRHM State budget sheet 2013-14'!N27</f>
        <v>0</v>
      </c>
      <c r="M27" s="486">
        <f>'NRHM State budget sheet 2013-14'!O27</f>
        <v>0</v>
      </c>
      <c r="N27" s="486">
        <f>'NRHM State budget sheet 2013-14'!P27</f>
        <v>0</v>
      </c>
      <c r="O27" s="486">
        <f>'NRHM State budget sheet 2013-14'!Q27</f>
        <v>0</v>
      </c>
      <c r="P27" s="486">
        <f>'NRHM State budget sheet 2013-14'!R27</f>
        <v>0</v>
      </c>
      <c r="Q27" s="486">
        <f>'NRHM State budget sheet 2013-14'!S27</f>
        <v>0</v>
      </c>
      <c r="R27" s="486">
        <f>'NRHM State budget sheet 2013-14'!T27</f>
        <v>0</v>
      </c>
      <c r="S27" s="486">
        <f>'NRHM State budget sheet 2013-14'!U27</f>
        <v>0</v>
      </c>
      <c r="T27" s="486">
        <f>'NRHM State budget sheet 2013-14'!V27</f>
        <v>0</v>
      </c>
      <c r="U27" s="486">
        <f>'NRHM State budget sheet 2013-14'!W27</f>
        <v>0</v>
      </c>
      <c r="V27" s="486">
        <f>'NRHM State budget sheet 2013-14'!X27</f>
        <v>0</v>
      </c>
      <c r="W27" s="486">
        <f>'NRHM State budget sheet 2013-14'!Y27</f>
        <v>0</v>
      </c>
      <c r="X27" s="486">
        <f>'NRHM State budget sheet 2013-14'!Z27</f>
        <v>0</v>
      </c>
      <c r="Y27" s="486">
        <f>'NRHM State budget sheet 2013-14'!AA27</f>
        <v>0</v>
      </c>
      <c r="Z27" s="486">
        <f>'NRHM State budget sheet 2013-14'!AB27</f>
        <v>0</v>
      </c>
      <c r="AA27" s="486">
        <f>'NRHM State budget sheet 2013-14'!AC27</f>
        <v>0</v>
      </c>
      <c r="AB27" s="486">
        <f>'NRHM State budget sheet 2013-14'!AD27</f>
        <v>0</v>
      </c>
      <c r="AC27" s="486">
        <f>'NRHM State budget sheet 2013-14'!AE27</f>
        <v>0</v>
      </c>
      <c r="AD27" s="486">
        <f>'NRHM State budget sheet 2013-14'!AF27</f>
        <v>0</v>
      </c>
      <c r="AE27" s="486">
        <f>'NRHM State budget sheet 2013-14'!AG27</f>
        <v>0</v>
      </c>
      <c r="AF27" s="486">
        <f>'NRHM State budget sheet 2013-14'!AH27</f>
        <v>0</v>
      </c>
      <c r="AG27" s="494"/>
      <c r="AH27" s="484"/>
      <c r="AI27" s="578" t="str">
        <f t="shared" si="0"/>
        <v/>
      </c>
      <c r="AJ27" s="435" t="str">
        <f t="shared" si="1"/>
        <v/>
      </c>
      <c r="AK27" s="463">
        <f t="shared" si="2"/>
        <v>0</v>
      </c>
      <c r="AL27" s="463" t="str">
        <f t="shared" si="3"/>
        <v/>
      </c>
      <c r="AM27" s="478" t="str">
        <f t="shared" si="4"/>
        <v/>
      </c>
      <c r="AN27" s="478" t="str">
        <f t="shared" si="5"/>
        <v/>
      </c>
      <c r="AO27" s="478" t="str">
        <f t="shared" si="6"/>
        <v/>
      </c>
    </row>
    <row r="28" spans="1:41" ht="21.75" hidden="1" customHeight="1">
      <c r="A28" s="487" t="s">
        <v>2217</v>
      </c>
      <c r="B28" s="495"/>
      <c r="C28" s="502"/>
      <c r="D28" s="486">
        <f>'NRHM State budget sheet 2013-14'!D28</f>
        <v>0</v>
      </c>
      <c r="E28" s="486">
        <f>'NRHM State budget sheet 2013-14'!E28</f>
        <v>0</v>
      </c>
      <c r="F28" s="486">
        <f>'NRHM State budget sheet 2013-14'!F28</f>
        <v>0</v>
      </c>
      <c r="G28" s="486">
        <f>'NRHM State budget sheet 2013-14'!G28</f>
        <v>0</v>
      </c>
      <c r="H28" s="486">
        <f>'NRHM State budget sheet 2013-14'!H28</f>
        <v>0</v>
      </c>
      <c r="I28" s="486">
        <f>'NRHM State budget sheet 2013-14'!I28</f>
        <v>0</v>
      </c>
      <c r="J28" s="486">
        <f>'NRHM State budget sheet 2013-14'!L28</f>
        <v>0</v>
      </c>
      <c r="K28" s="486">
        <f>'NRHM State budget sheet 2013-14'!M28</f>
        <v>0</v>
      </c>
      <c r="L28" s="486">
        <f>'NRHM State budget sheet 2013-14'!N28</f>
        <v>0</v>
      </c>
      <c r="M28" s="486">
        <f>'NRHM State budget sheet 2013-14'!O28</f>
        <v>0</v>
      </c>
      <c r="N28" s="486">
        <f>'NRHM State budget sheet 2013-14'!P28</f>
        <v>0</v>
      </c>
      <c r="O28" s="486">
        <f>'NRHM State budget sheet 2013-14'!Q28</f>
        <v>0</v>
      </c>
      <c r="P28" s="486">
        <f>'NRHM State budget sheet 2013-14'!R28</f>
        <v>0</v>
      </c>
      <c r="Q28" s="486">
        <f>'NRHM State budget sheet 2013-14'!S28</f>
        <v>0</v>
      </c>
      <c r="R28" s="486">
        <f>'NRHM State budget sheet 2013-14'!T28</f>
        <v>0</v>
      </c>
      <c r="S28" s="486">
        <f>'NRHM State budget sheet 2013-14'!U28</f>
        <v>0</v>
      </c>
      <c r="T28" s="486">
        <f>'NRHM State budget sheet 2013-14'!V28</f>
        <v>0</v>
      </c>
      <c r="U28" s="486">
        <f>'NRHM State budget sheet 2013-14'!W28</f>
        <v>0</v>
      </c>
      <c r="V28" s="486">
        <f>'NRHM State budget sheet 2013-14'!X28</f>
        <v>0</v>
      </c>
      <c r="W28" s="486">
        <f>'NRHM State budget sheet 2013-14'!Y28</f>
        <v>0</v>
      </c>
      <c r="X28" s="486">
        <f>'NRHM State budget sheet 2013-14'!Z28</f>
        <v>0</v>
      </c>
      <c r="Y28" s="486">
        <f>'NRHM State budget sheet 2013-14'!AA28</f>
        <v>0</v>
      </c>
      <c r="Z28" s="486">
        <f>'NRHM State budget sheet 2013-14'!AB28</f>
        <v>0</v>
      </c>
      <c r="AA28" s="486">
        <f>'NRHM State budget sheet 2013-14'!AC28</f>
        <v>0</v>
      </c>
      <c r="AB28" s="486">
        <f>'NRHM State budget sheet 2013-14'!AD28</f>
        <v>0</v>
      </c>
      <c r="AC28" s="486">
        <f>'NRHM State budget sheet 2013-14'!AE28</f>
        <v>0</v>
      </c>
      <c r="AD28" s="486">
        <f>'NRHM State budget sheet 2013-14'!AF28</f>
        <v>0</v>
      </c>
      <c r="AE28" s="486">
        <f>'NRHM State budget sheet 2013-14'!AG28</f>
        <v>0</v>
      </c>
      <c r="AF28" s="486">
        <f>'NRHM State budget sheet 2013-14'!AH28</f>
        <v>0</v>
      </c>
      <c r="AG28" s="494"/>
      <c r="AH28" s="484"/>
      <c r="AI28" s="578" t="str">
        <f t="shared" si="0"/>
        <v/>
      </c>
      <c r="AJ28" s="435" t="str">
        <f t="shared" si="1"/>
        <v/>
      </c>
      <c r="AK28" s="463">
        <f t="shared" si="2"/>
        <v>0</v>
      </c>
      <c r="AL28" s="463" t="str">
        <f t="shared" si="3"/>
        <v/>
      </c>
      <c r="AM28" s="478" t="str">
        <f t="shared" si="4"/>
        <v/>
      </c>
      <c r="AN28" s="478" t="str">
        <f t="shared" si="5"/>
        <v/>
      </c>
      <c r="AO28" s="478" t="str">
        <f t="shared" si="6"/>
        <v/>
      </c>
    </row>
    <row r="29" spans="1:41" ht="21.75" hidden="1" customHeight="1">
      <c r="A29" s="487" t="s">
        <v>2218</v>
      </c>
      <c r="B29" s="495"/>
      <c r="C29" s="502"/>
      <c r="D29" s="486">
        <f>'NRHM State budget sheet 2013-14'!D29</f>
        <v>0</v>
      </c>
      <c r="E29" s="486">
        <f>'NRHM State budget sheet 2013-14'!E29</f>
        <v>0</v>
      </c>
      <c r="F29" s="486">
        <f>'NRHM State budget sheet 2013-14'!F29</f>
        <v>0</v>
      </c>
      <c r="G29" s="486">
        <f>'NRHM State budget sheet 2013-14'!G29</f>
        <v>0</v>
      </c>
      <c r="H29" s="486">
        <f>'NRHM State budget sheet 2013-14'!H29</f>
        <v>0</v>
      </c>
      <c r="I29" s="486">
        <f>'NRHM State budget sheet 2013-14'!I29</f>
        <v>0</v>
      </c>
      <c r="J29" s="486">
        <f>'NRHM State budget sheet 2013-14'!L29</f>
        <v>0</v>
      </c>
      <c r="K29" s="486">
        <f>'NRHM State budget sheet 2013-14'!M29</f>
        <v>0</v>
      </c>
      <c r="L29" s="486">
        <f>'NRHM State budget sheet 2013-14'!N29</f>
        <v>0</v>
      </c>
      <c r="M29" s="486">
        <f>'NRHM State budget sheet 2013-14'!O29</f>
        <v>0</v>
      </c>
      <c r="N29" s="486">
        <f>'NRHM State budget sheet 2013-14'!P29</f>
        <v>0</v>
      </c>
      <c r="O29" s="486">
        <f>'NRHM State budget sheet 2013-14'!Q29</f>
        <v>0</v>
      </c>
      <c r="P29" s="486">
        <f>'NRHM State budget sheet 2013-14'!R29</f>
        <v>0</v>
      </c>
      <c r="Q29" s="486">
        <f>'NRHM State budget sheet 2013-14'!S29</f>
        <v>0</v>
      </c>
      <c r="R29" s="486">
        <f>'NRHM State budget sheet 2013-14'!T29</f>
        <v>0</v>
      </c>
      <c r="S29" s="486">
        <f>'NRHM State budget sheet 2013-14'!U29</f>
        <v>0</v>
      </c>
      <c r="T29" s="486">
        <f>'NRHM State budget sheet 2013-14'!V29</f>
        <v>0</v>
      </c>
      <c r="U29" s="486">
        <f>'NRHM State budget sheet 2013-14'!W29</f>
        <v>0</v>
      </c>
      <c r="V29" s="486">
        <f>'NRHM State budget sheet 2013-14'!X29</f>
        <v>0</v>
      </c>
      <c r="W29" s="486">
        <f>'NRHM State budget sheet 2013-14'!Y29</f>
        <v>0</v>
      </c>
      <c r="X29" s="486">
        <f>'NRHM State budget sheet 2013-14'!Z29</f>
        <v>0</v>
      </c>
      <c r="Y29" s="486">
        <f>'NRHM State budget sheet 2013-14'!AA29</f>
        <v>0</v>
      </c>
      <c r="Z29" s="486">
        <f>'NRHM State budget sheet 2013-14'!AB29</f>
        <v>0</v>
      </c>
      <c r="AA29" s="486">
        <f>'NRHM State budget sheet 2013-14'!AC29</f>
        <v>0</v>
      </c>
      <c r="AB29" s="486">
        <f>'NRHM State budget sheet 2013-14'!AD29</f>
        <v>0</v>
      </c>
      <c r="AC29" s="486">
        <f>'NRHM State budget sheet 2013-14'!AE29</f>
        <v>0</v>
      </c>
      <c r="AD29" s="486">
        <f>'NRHM State budget sheet 2013-14'!AF29</f>
        <v>0</v>
      </c>
      <c r="AE29" s="486">
        <f>'NRHM State budget sheet 2013-14'!AG29</f>
        <v>0</v>
      </c>
      <c r="AF29" s="486">
        <f>'NRHM State budget sheet 2013-14'!AH29</f>
        <v>0</v>
      </c>
      <c r="AG29" s="494"/>
      <c r="AH29" s="484"/>
      <c r="AI29" s="578" t="str">
        <f t="shared" si="0"/>
        <v/>
      </c>
      <c r="AJ29" s="435" t="str">
        <f t="shared" si="1"/>
        <v/>
      </c>
      <c r="AK29" s="463">
        <f t="shared" si="2"/>
        <v>0</v>
      </c>
      <c r="AL29" s="463" t="str">
        <f t="shared" si="3"/>
        <v/>
      </c>
      <c r="AM29" s="478" t="str">
        <f t="shared" si="4"/>
        <v/>
      </c>
      <c r="AN29" s="478" t="str">
        <f t="shared" si="5"/>
        <v/>
      </c>
      <c r="AO29" s="478" t="str">
        <f t="shared" si="6"/>
        <v/>
      </c>
    </row>
    <row r="30" spans="1:41" ht="21.75" hidden="1" customHeight="1">
      <c r="A30" s="487" t="s">
        <v>2219</v>
      </c>
      <c r="B30" s="495"/>
      <c r="C30" s="502"/>
      <c r="D30" s="486">
        <f>'NRHM State budget sheet 2013-14'!D30</f>
        <v>0</v>
      </c>
      <c r="E30" s="486">
        <f>'NRHM State budget sheet 2013-14'!E30</f>
        <v>0</v>
      </c>
      <c r="F30" s="486">
        <f>'NRHM State budget sheet 2013-14'!F30</f>
        <v>0</v>
      </c>
      <c r="G30" s="486">
        <f>'NRHM State budget sheet 2013-14'!G30</f>
        <v>0</v>
      </c>
      <c r="H30" s="486">
        <f>'NRHM State budget sheet 2013-14'!H30</f>
        <v>0</v>
      </c>
      <c r="I30" s="486">
        <f>'NRHM State budget sheet 2013-14'!I30</f>
        <v>0</v>
      </c>
      <c r="J30" s="486">
        <f>'NRHM State budget sheet 2013-14'!L30</f>
        <v>0</v>
      </c>
      <c r="K30" s="486">
        <f>'NRHM State budget sheet 2013-14'!M30</f>
        <v>0</v>
      </c>
      <c r="L30" s="486">
        <f>'NRHM State budget sheet 2013-14'!N30</f>
        <v>0</v>
      </c>
      <c r="M30" s="486">
        <f>'NRHM State budget sheet 2013-14'!O30</f>
        <v>0</v>
      </c>
      <c r="N30" s="486">
        <f>'NRHM State budget sheet 2013-14'!P30</f>
        <v>0</v>
      </c>
      <c r="O30" s="486">
        <f>'NRHM State budget sheet 2013-14'!Q30</f>
        <v>0</v>
      </c>
      <c r="P30" s="486">
        <f>'NRHM State budget sheet 2013-14'!R30</f>
        <v>0</v>
      </c>
      <c r="Q30" s="486">
        <f>'NRHM State budget sheet 2013-14'!S30</f>
        <v>0</v>
      </c>
      <c r="R30" s="486">
        <f>'NRHM State budget sheet 2013-14'!T30</f>
        <v>0</v>
      </c>
      <c r="S30" s="486">
        <f>'NRHM State budget sheet 2013-14'!U30</f>
        <v>0</v>
      </c>
      <c r="T30" s="486">
        <f>'NRHM State budget sheet 2013-14'!V30</f>
        <v>0</v>
      </c>
      <c r="U30" s="486">
        <f>'NRHM State budget sheet 2013-14'!W30</f>
        <v>0</v>
      </c>
      <c r="V30" s="486">
        <f>'NRHM State budget sheet 2013-14'!X30</f>
        <v>0</v>
      </c>
      <c r="W30" s="486">
        <f>'NRHM State budget sheet 2013-14'!Y30</f>
        <v>0</v>
      </c>
      <c r="X30" s="486">
        <f>'NRHM State budget sheet 2013-14'!Z30</f>
        <v>0</v>
      </c>
      <c r="Y30" s="486">
        <f>'NRHM State budget sheet 2013-14'!AA30</f>
        <v>0</v>
      </c>
      <c r="Z30" s="486">
        <f>'NRHM State budget sheet 2013-14'!AB30</f>
        <v>0</v>
      </c>
      <c r="AA30" s="486">
        <f>'NRHM State budget sheet 2013-14'!AC30</f>
        <v>0</v>
      </c>
      <c r="AB30" s="486">
        <f>'NRHM State budget sheet 2013-14'!AD30</f>
        <v>0</v>
      </c>
      <c r="AC30" s="486">
        <f>'NRHM State budget sheet 2013-14'!AE30</f>
        <v>0</v>
      </c>
      <c r="AD30" s="486">
        <f>'NRHM State budget sheet 2013-14'!AF30</f>
        <v>0</v>
      </c>
      <c r="AE30" s="486">
        <f>'NRHM State budget sheet 2013-14'!AG30</f>
        <v>0</v>
      </c>
      <c r="AF30" s="486">
        <f>'NRHM State budget sheet 2013-14'!AH30</f>
        <v>0</v>
      </c>
      <c r="AG30" s="494"/>
      <c r="AH30" s="484"/>
      <c r="AI30" s="578" t="str">
        <f t="shared" si="0"/>
        <v/>
      </c>
      <c r="AJ30" s="435" t="str">
        <f t="shared" si="1"/>
        <v/>
      </c>
      <c r="AK30" s="463">
        <f t="shared" si="2"/>
        <v>0</v>
      </c>
      <c r="AL30" s="463" t="str">
        <f t="shared" si="3"/>
        <v/>
      </c>
      <c r="AM30" s="478" t="str">
        <f t="shared" si="4"/>
        <v/>
      </c>
      <c r="AN30" s="478" t="str">
        <f t="shared" si="5"/>
        <v/>
      </c>
      <c r="AO30" s="478" t="str">
        <f t="shared" si="6"/>
        <v/>
      </c>
    </row>
    <row r="31" spans="1:41" ht="21.75" hidden="1" customHeight="1">
      <c r="A31" s="487" t="s">
        <v>2220</v>
      </c>
      <c r="B31" s="495"/>
      <c r="C31" s="502"/>
      <c r="D31" s="486">
        <f>'NRHM State budget sheet 2013-14'!D31</f>
        <v>0</v>
      </c>
      <c r="E31" s="486">
        <f>'NRHM State budget sheet 2013-14'!E31</f>
        <v>0</v>
      </c>
      <c r="F31" s="486">
        <f>'NRHM State budget sheet 2013-14'!F31</f>
        <v>0</v>
      </c>
      <c r="G31" s="486">
        <f>'NRHM State budget sheet 2013-14'!G31</f>
        <v>0</v>
      </c>
      <c r="H31" s="486">
        <f>'NRHM State budget sheet 2013-14'!H31</f>
        <v>0</v>
      </c>
      <c r="I31" s="486">
        <f>'NRHM State budget sheet 2013-14'!I31</f>
        <v>0</v>
      </c>
      <c r="J31" s="486">
        <f>'NRHM State budget sheet 2013-14'!L31</f>
        <v>0</v>
      </c>
      <c r="K31" s="486">
        <f>'NRHM State budget sheet 2013-14'!M31</f>
        <v>0</v>
      </c>
      <c r="L31" s="486">
        <f>'NRHM State budget sheet 2013-14'!N31</f>
        <v>0</v>
      </c>
      <c r="M31" s="486">
        <f>'NRHM State budget sheet 2013-14'!O31</f>
        <v>0</v>
      </c>
      <c r="N31" s="486">
        <f>'NRHM State budget sheet 2013-14'!P31</f>
        <v>0</v>
      </c>
      <c r="O31" s="486">
        <f>'NRHM State budget sheet 2013-14'!Q31</f>
        <v>0</v>
      </c>
      <c r="P31" s="486">
        <f>'NRHM State budget sheet 2013-14'!R31</f>
        <v>0</v>
      </c>
      <c r="Q31" s="486">
        <f>'NRHM State budget sheet 2013-14'!S31</f>
        <v>0</v>
      </c>
      <c r="R31" s="486">
        <f>'NRHM State budget sheet 2013-14'!T31</f>
        <v>0</v>
      </c>
      <c r="S31" s="486">
        <f>'NRHM State budget sheet 2013-14'!U31</f>
        <v>0</v>
      </c>
      <c r="T31" s="486">
        <f>'NRHM State budget sheet 2013-14'!V31</f>
        <v>0</v>
      </c>
      <c r="U31" s="486">
        <f>'NRHM State budget sheet 2013-14'!W31</f>
        <v>0</v>
      </c>
      <c r="V31" s="486">
        <f>'NRHM State budget sheet 2013-14'!X31</f>
        <v>0</v>
      </c>
      <c r="W31" s="486">
        <f>'NRHM State budget sheet 2013-14'!Y31</f>
        <v>0</v>
      </c>
      <c r="X31" s="486">
        <f>'NRHM State budget sheet 2013-14'!Z31</f>
        <v>0</v>
      </c>
      <c r="Y31" s="486">
        <f>'NRHM State budget sheet 2013-14'!AA31</f>
        <v>0</v>
      </c>
      <c r="Z31" s="486">
        <f>'NRHM State budget sheet 2013-14'!AB31</f>
        <v>0</v>
      </c>
      <c r="AA31" s="486">
        <f>'NRHM State budget sheet 2013-14'!AC31</f>
        <v>0</v>
      </c>
      <c r="AB31" s="486">
        <f>'NRHM State budget sheet 2013-14'!AD31</f>
        <v>0</v>
      </c>
      <c r="AC31" s="486">
        <f>'NRHM State budget sheet 2013-14'!AE31</f>
        <v>0</v>
      </c>
      <c r="AD31" s="486">
        <f>'NRHM State budget sheet 2013-14'!AF31</f>
        <v>0</v>
      </c>
      <c r="AE31" s="486">
        <f>'NRHM State budget sheet 2013-14'!AG31</f>
        <v>0</v>
      </c>
      <c r="AF31" s="486">
        <f>'NRHM State budget sheet 2013-14'!AH31</f>
        <v>0</v>
      </c>
      <c r="AG31" s="494"/>
      <c r="AH31" s="484"/>
      <c r="AI31" s="578" t="str">
        <f t="shared" si="0"/>
        <v/>
      </c>
      <c r="AJ31" s="435" t="str">
        <f t="shared" si="1"/>
        <v/>
      </c>
      <c r="AK31" s="463">
        <f t="shared" si="2"/>
        <v>0</v>
      </c>
      <c r="AL31" s="463" t="str">
        <f t="shared" si="3"/>
        <v/>
      </c>
      <c r="AM31" s="478" t="str">
        <f t="shared" si="4"/>
        <v/>
      </c>
      <c r="AN31" s="478" t="str">
        <f t="shared" si="5"/>
        <v/>
      </c>
      <c r="AO31" s="478" t="str">
        <f t="shared" si="6"/>
        <v/>
      </c>
    </row>
    <row r="32" spans="1:41" ht="21.75" hidden="1" customHeight="1">
      <c r="A32" s="487" t="s">
        <v>2221</v>
      </c>
      <c r="B32" s="495"/>
      <c r="C32" s="502"/>
      <c r="D32" s="486" t="e">
        <f>'NRHM State budget sheet 2013-14'!#REF!</f>
        <v>#REF!</v>
      </c>
      <c r="E32" s="486" t="e">
        <f>'NRHM State budget sheet 2013-14'!#REF!</f>
        <v>#REF!</v>
      </c>
      <c r="F32" s="486" t="e">
        <f>'NRHM State budget sheet 2013-14'!#REF!</f>
        <v>#REF!</v>
      </c>
      <c r="G32" s="486" t="e">
        <f>'NRHM State budget sheet 2013-14'!#REF!</f>
        <v>#REF!</v>
      </c>
      <c r="H32" s="486" t="e">
        <f>'NRHM State budget sheet 2013-14'!#REF!</f>
        <v>#REF!</v>
      </c>
      <c r="I32" s="486" t="e">
        <f>'NRHM State budget sheet 2013-14'!#REF!</f>
        <v>#REF!</v>
      </c>
      <c r="J32" s="486" t="e">
        <f>'NRHM State budget sheet 2013-14'!#REF!</f>
        <v>#REF!</v>
      </c>
      <c r="K32" s="486" t="e">
        <f>'NRHM State budget sheet 2013-14'!#REF!</f>
        <v>#REF!</v>
      </c>
      <c r="L32" s="486" t="e">
        <f>'NRHM State budget sheet 2013-14'!#REF!</f>
        <v>#REF!</v>
      </c>
      <c r="M32" s="486" t="e">
        <f>'NRHM State budget sheet 2013-14'!#REF!</f>
        <v>#REF!</v>
      </c>
      <c r="N32" s="486" t="e">
        <f>'NRHM State budget sheet 2013-14'!#REF!</f>
        <v>#REF!</v>
      </c>
      <c r="O32" s="486" t="e">
        <f>'NRHM State budget sheet 2013-14'!#REF!</f>
        <v>#REF!</v>
      </c>
      <c r="P32" s="486" t="e">
        <f>'NRHM State budget sheet 2013-14'!#REF!</f>
        <v>#REF!</v>
      </c>
      <c r="Q32" s="486" t="e">
        <f>'NRHM State budget sheet 2013-14'!#REF!</f>
        <v>#REF!</v>
      </c>
      <c r="R32" s="486" t="e">
        <f>'NRHM State budget sheet 2013-14'!#REF!</f>
        <v>#REF!</v>
      </c>
      <c r="S32" s="486" t="e">
        <f>'NRHM State budget sheet 2013-14'!#REF!</f>
        <v>#REF!</v>
      </c>
      <c r="T32" s="486" t="e">
        <f>'NRHM State budget sheet 2013-14'!#REF!</f>
        <v>#REF!</v>
      </c>
      <c r="U32" s="486" t="e">
        <f>'NRHM State budget sheet 2013-14'!#REF!</f>
        <v>#REF!</v>
      </c>
      <c r="V32" s="486" t="e">
        <f>'NRHM State budget sheet 2013-14'!#REF!</f>
        <v>#REF!</v>
      </c>
      <c r="W32" s="486" t="e">
        <f>'NRHM State budget sheet 2013-14'!#REF!</f>
        <v>#REF!</v>
      </c>
      <c r="X32" s="486" t="e">
        <f>'NRHM State budget sheet 2013-14'!#REF!</f>
        <v>#REF!</v>
      </c>
      <c r="Y32" s="486" t="e">
        <f>'NRHM State budget sheet 2013-14'!#REF!</f>
        <v>#REF!</v>
      </c>
      <c r="Z32" s="486" t="e">
        <f>'NRHM State budget sheet 2013-14'!#REF!</f>
        <v>#REF!</v>
      </c>
      <c r="AA32" s="486" t="e">
        <f>'NRHM State budget sheet 2013-14'!#REF!</f>
        <v>#REF!</v>
      </c>
      <c r="AB32" s="486" t="e">
        <f>'NRHM State budget sheet 2013-14'!#REF!</f>
        <v>#REF!</v>
      </c>
      <c r="AC32" s="486" t="e">
        <f>'NRHM State budget sheet 2013-14'!#REF!</f>
        <v>#REF!</v>
      </c>
      <c r="AD32" s="486" t="e">
        <f>'NRHM State budget sheet 2013-14'!#REF!</f>
        <v>#REF!</v>
      </c>
      <c r="AE32" s="486" t="e">
        <f>'NRHM State budget sheet 2013-14'!#REF!</f>
        <v>#REF!</v>
      </c>
      <c r="AF32" s="486" t="e">
        <f>'NRHM State budget sheet 2013-14'!#REF!</f>
        <v>#REF!</v>
      </c>
      <c r="AG32" s="494"/>
      <c r="AH32" s="484"/>
      <c r="AI32" s="578" t="e">
        <f t="shared" si="0"/>
        <v>#REF!</v>
      </c>
      <c r="AJ32" s="435" t="e">
        <f t="shared" si="1"/>
        <v>#REF!</v>
      </c>
      <c r="AK32" s="463" t="e">
        <f t="shared" si="2"/>
        <v>#REF!</v>
      </c>
      <c r="AL32" s="463" t="e">
        <f t="shared" si="3"/>
        <v>#REF!</v>
      </c>
      <c r="AM32" s="478" t="e">
        <f t="shared" si="4"/>
        <v>#REF!</v>
      </c>
      <c r="AN32" s="478" t="e">
        <f t="shared" si="5"/>
        <v>#REF!</v>
      </c>
      <c r="AO32" s="478" t="e">
        <f t="shared" si="6"/>
        <v>#REF!</v>
      </c>
    </row>
    <row r="33" spans="1:41" ht="21.75" hidden="1" customHeight="1">
      <c r="A33" s="487" t="s">
        <v>1836</v>
      </c>
      <c r="B33" s="446" t="s">
        <v>1533</v>
      </c>
      <c r="C33" s="447"/>
      <c r="D33" s="486">
        <f>'NRHM State budget sheet 2013-14'!D43</f>
        <v>0</v>
      </c>
      <c r="E33" s="486">
        <f>'NRHM State budget sheet 2013-14'!E43</f>
        <v>0</v>
      </c>
      <c r="F33" s="486" t="e">
        <f>'NRHM State budget sheet 2013-14'!F43</f>
        <v>#DIV/0!</v>
      </c>
      <c r="G33" s="486">
        <f>'NRHM State budget sheet 2013-14'!G43</f>
        <v>0</v>
      </c>
      <c r="H33" s="486">
        <f>'NRHM State budget sheet 2013-14'!H43</f>
        <v>0</v>
      </c>
      <c r="I33" s="486" t="e">
        <f>'NRHM State budget sheet 2013-14'!I43</f>
        <v>#DIV/0!</v>
      </c>
      <c r="J33" s="486">
        <f>'NRHM State budget sheet 2013-14'!L43</f>
        <v>0</v>
      </c>
      <c r="K33" s="486">
        <f>'NRHM State budget sheet 2013-14'!M43</f>
        <v>0</v>
      </c>
      <c r="L33" s="486">
        <f>'NRHM State budget sheet 2013-14'!N43</f>
        <v>0</v>
      </c>
      <c r="M33" s="486">
        <f>'NRHM State budget sheet 2013-14'!O43</f>
        <v>0</v>
      </c>
      <c r="N33" s="486">
        <f>'NRHM State budget sheet 2013-14'!P43</f>
        <v>0</v>
      </c>
      <c r="O33" s="486">
        <f>'NRHM State budget sheet 2013-14'!Q43</f>
        <v>0</v>
      </c>
      <c r="P33" s="486">
        <f>'NRHM State budget sheet 2013-14'!R43</f>
        <v>0</v>
      </c>
      <c r="Q33" s="486">
        <f>'NRHM State budget sheet 2013-14'!S43</f>
        <v>0</v>
      </c>
      <c r="R33" s="486">
        <f>'NRHM State budget sheet 2013-14'!T43</f>
        <v>0</v>
      </c>
      <c r="S33" s="486">
        <f>'NRHM State budget sheet 2013-14'!U43</f>
        <v>0</v>
      </c>
      <c r="T33" s="486">
        <f>'NRHM State budget sheet 2013-14'!V43</f>
        <v>0</v>
      </c>
      <c r="U33" s="486">
        <f>'NRHM State budget sheet 2013-14'!W43</f>
        <v>0</v>
      </c>
      <c r="V33" s="486">
        <f>'NRHM State budget sheet 2013-14'!X43</f>
        <v>0</v>
      </c>
      <c r="W33" s="486">
        <f>'NRHM State budget sheet 2013-14'!Y43</f>
        <v>0</v>
      </c>
      <c r="X33" s="486">
        <f>'NRHM State budget sheet 2013-14'!Z43</f>
        <v>0</v>
      </c>
      <c r="Y33" s="486">
        <f>'NRHM State budget sheet 2013-14'!AA43</f>
        <v>0</v>
      </c>
      <c r="Z33" s="486">
        <f>'NRHM State budget sheet 2013-14'!AB43</f>
        <v>0</v>
      </c>
      <c r="AA33" s="486">
        <f>'NRHM State budget sheet 2013-14'!AC43</f>
        <v>0</v>
      </c>
      <c r="AB33" s="486">
        <f>'NRHM State budget sheet 2013-14'!AD43</f>
        <v>0</v>
      </c>
      <c r="AC33" s="486">
        <f>'NRHM State budget sheet 2013-14'!AE43</f>
        <v>0</v>
      </c>
      <c r="AD33" s="486">
        <f>'NRHM State budget sheet 2013-14'!AF43</f>
        <v>0</v>
      </c>
      <c r="AE33" s="486">
        <f>'NRHM State budget sheet 2013-14'!AG43</f>
        <v>0</v>
      </c>
      <c r="AF33" s="486">
        <f>'NRHM State budget sheet 2013-14'!AH43</f>
        <v>0</v>
      </c>
      <c r="AG33" s="494"/>
      <c r="AH33" s="484"/>
      <c r="AI33" s="578" t="str">
        <f t="shared" si="0"/>
        <v/>
      </c>
      <c r="AJ33" s="435" t="str">
        <f t="shared" si="1"/>
        <v/>
      </c>
      <c r="AK33" s="463">
        <f t="shared" si="2"/>
        <v>0</v>
      </c>
      <c r="AL33" s="463" t="str">
        <f t="shared" si="3"/>
        <v/>
      </c>
      <c r="AM33" s="478" t="str">
        <f t="shared" si="4"/>
        <v/>
      </c>
      <c r="AN33" s="478" t="str">
        <f t="shared" si="5"/>
        <v/>
      </c>
      <c r="AO33" s="478" t="str">
        <f t="shared" si="6"/>
        <v/>
      </c>
    </row>
    <row r="34" spans="1:41" ht="21.75" hidden="1" customHeight="1">
      <c r="A34" s="487" t="s">
        <v>1460</v>
      </c>
      <c r="B34" s="446" t="s">
        <v>1299</v>
      </c>
      <c r="C34" s="447"/>
      <c r="D34" s="486">
        <f>'NRHM State budget sheet 2013-14'!D44</f>
        <v>0</v>
      </c>
      <c r="E34" s="486">
        <f>'NRHM State budget sheet 2013-14'!E44</f>
        <v>0</v>
      </c>
      <c r="F34" s="486" t="e">
        <f>'NRHM State budget sheet 2013-14'!F44</f>
        <v>#DIV/0!</v>
      </c>
      <c r="G34" s="486">
        <f>'NRHM State budget sheet 2013-14'!G44</f>
        <v>0</v>
      </c>
      <c r="H34" s="486">
        <f>'NRHM State budget sheet 2013-14'!H44</f>
        <v>0</v>
      </c>
      <c r="I34" s="486" t="e">
        <f>'NRHM State budget sheet 2013-14'!I44</f>
        <v>#DIV/0!</v>
      </c>
      <c r="J34" s="486">
        <f>'NRHM State budget sheet 2013-14'!L44</f>
        <v>0</v>
      </c>
      <c r="K34" s="486">
        <f>'NRHM State budget sheet 2013-14'!M44</f>
        <v>0</v>
      </c>
      <c r="L34" s="486">
        <f>'NRHM State budget sheet 2013-14'!N44</f>
        <v>0</v>
      </c>
      <c r="M34" s="486">
        <f>'NRHM State budget sheet 2013-14'!O44</f>
        <v>0</v>
      </c>
      <c r="N34" s="486">
        <f>'NRHM State budget sheet 2013-14'!P44</f>
        <v>0</v>
      </c>
      <c r="O34" s="486">
        <f>'NRHM State budget sheet 2013-14'!Q44</f>
        <v>0</v>
      </c>
      <c r="P34" s="486">
        <f>'NRHM State budget sheet 2013-14'!R44</f>
        <v>0</v>
      </c>
      <c r="Q34" s="486">
        <f>'NRHM State budget sheet 2013-14'!S44</f>
        <v>0</v>
      </c>
      <c r="R34" s="486">
        <f>'NRHM State budget sheet 2013-14'!T44</f>
        <v>0</v>
      </c>
      <c r="S34" s="486">
        <f>'NRHM State budget sheet 2013-14'!U44</f>
        <v>0</v>
      </c>
      <c r="T34" s="486">
        <f>'NRHM State budget sheet 2013-14'!V44</f>
        <v>0</v>
      </c>
      <c r="U34" s="486">
        <f>'NRHM State budget sheet 2013-14'!W44</f>
        <v>0</v>
      </c>
      <c r="V34" s="486">
        <f>'NRHM State budget sheet 2013-14'!X44</f>
        <v>0</v>
      </c>
      <c r="W34" s="486">
        <f>'NRHM State budget sheet 2013-14'!Y44</f>
        <v>0</v>
      </c>
      <c r="X34" s="486">
        <f>'NRHM State budget sheet 2013-14'!Z44</f>
        <v>0</v>
      </c>
      <c r="Y34" s="486">
        <f>'NRHM State budget sheet 2013-14'!AA44</f>
        <v>0</v>
      </c>
      <c r="Z34" s="486">
        <f>'NRHM State budget sheet 2013-14'!AB44</f>
        <v>0</v>
      </c>
      <c r="AA34" s="486">
        <f>'NRHM State budget sheet 2013-14'!AC44</f>
        <v>0</v>
      </c>
      <c r="AB34" s="486">
        <f>'NRHM State budget sheet 2013-14'!AD44</f>
        <v>0</v>
      </c>
      <c r="AC34" s="486">
        <f>'NRHM State budget sheet 2013-14'!AE44</f>
        <v>0</v>
      </c>
      <c r="AD34" s="486">
        <f>'NRHM State budget sheet 2013-14'!AF44</f>
        <v>0</v>
      </c>
      <c r="AE34" s="486">
        <f>'NRHM State budget sheet 2013-14'!AG44</f>
        <v>0</v>
      </c>
      <c r="AF34" s="486">
        <f>'NRHM State budget sheet 2013-14'!AH44</f>
        <v>0</v>
      </c>
      <c r="AG34" s="494"/>
      <c r="AH34" s="484"/>
      <c r="AI34" s="578" t="str">
        <f t="shared" si="0"/>
        <v/>
      </c>
      <c r="AJ34" s="435" t="str">
        <f t="shared" si="1"/>
        <v/>
      </c>
      <c r="AK34" s="463">
        <f t="shared" si="2"/>
        <v>0</v>
      </c>
      <c r="AL34" s="463" t="str">
        <f t="shared" si="3"/>
        <v/>
      </c>
      <c r="AM34" s="478" t="str">
        <f t="shared" si="4"/>
        <v/>
      </c>
      <c r="AN34" s="478" t="str">
        <f t="shared" si="5"/>
        <v/>
      </c>
      <c r="AO34" s="478" t="str">
        <f t="shared" si="6"/>
        <v/>
      </c>
    </row>
    <row r="35" spans="1:41" ht="21.75" hidden="1" customHeight="1">
      <c r="A35" s="487" t="s">
        <v>1466</v>
      </c>
      <c r="B35" s="446" t="s">
        <v>476</v>
      </c>
      <c r="C35" s="447"/>
      <c r="D35" s="486">
        <f>'NRHM State budget sheet 2013-14'!D45</f>
        <v>0</v>
      </c>
      <c r="E35" s="486">
        <f>'NRHM State budget sheet 2013-14'!E45</f>
        <v>0</v>
      </c>
      <c r="F35" s="486" t="e">
        <f>'NRHM State budget sheet 2013-14'!F45</f>
        <v>#DIV/0!</v>
      </c>
      <c r="G35" s="486">
        <f>'NRHM State budget sheet 2013-14'!G45</f>
        <v>0</v>
      </c>
      <c r="H35" s="486">
        <f>'NRHM State budget sheet 2013-14'!H45</f>
        <v>0</v>
      </c>
      <c r="I35" s="486">
        <f>'NRHM State budget sheet 2013-14'!I45</f>
        <v>0</v>
      </c>
      <c r="J35" s="486">
        <f>'NRHM State budget sheet 2013-14'!L45</f>
        <v>0</v>
      </c>
      <c r="K35" s="486">
        <f>'NRHM State budget sheet 2013-14'!M45</f>
        <v>0</v>
      </c>
      <c r="L35" s="486">
        <f>'NRHM State budget sheet 2013-14'!N45</f>
        <v>0</v>
      </c>
      <c r="M35" s="486">
        <f>'NRHM State budget sheet 2013-14'!O45</f>
        <v>0</v>
      </c>
      <c r="N35" s="486">
        <f>'NRHM State budget sheet 2013-14'!P45</f>
        <v>0</v>
      </c>
      <c r="O35" s="486">
        <f>'NRHM State budget sheet 2013-14'!Q45</f>
        <v>0</v>
      </c>
      <c r="P35" s="486">
        <f>'NRHM State budget sheet 2013-14'!R45</f>
        <v>0</v>
      </c>
      <c r="Q35" s="486">
        <f>'NRHM State budget sheet 2013-14'!S45</f>
        <v>0</v>
      </c>
      <c r="R35" s="486">
        <f>'NRHM State budget sheet 2013-14'!T45</f>
        <v>0</v>
      </c>
      <c r="S35" s="486">
        <f>'NRHM State budget sheet 2013-14'!U45</f>
        <v>0</v>
      </c>
      <c r="T35" s="486">
        <f>'NRHM State budget sheet 2013-14'!V45</f>
        <v>0</v>
      </c>
      <c r="U35" s="486">
        <f>'NRHM State budget sheet 2013-14'!W45</f>
        <v>0</v>
      </c>
      <c r="V35" s="486">
        <f>'NRHM State budget sheet 2013-14'!X45</f>
        <v>0</v>
      </c>
      <c r="W35" s="486">
        <f>'NRHM State budget sheet 2013-14'!Y45</f>
        <v>0</v>
      </c>
      <c r="X35" s="486">
        <f>'NRHM State budget sheet 2013-14'!Z45</f>
        <v>0</v>
      </c>
      <c r="Y35" s="486">
        <f>'NRHM State budget sheet 2013-14'!AA45</f>
        <v>0</v>
      </c>
      <c r="Z35" s="486">
        <f>'NRHM State budget sheet 2013-14'!AB45</f>
        <v>0</v>
      </c>
      <c r="AA35" s="486">
        <f>'NRHM State budget sheet 2013-14'!AC45</f>
        <v>0</v>
      </c>
      <c r="AB35" s="486">
        <f>'NRHM State budget sheet 2013-14'!AD45</f>
        <v>0</v>
      </c>
      <c r="AC35" s="486">
        <f>'NRHM State budget sheet 2013-14'!AE45</f>
        <v>0</v>
      </c>
      <c r="AD35" s="486">
        <f>'NRHM State budget sheet 2013-14'!AF45</f>
        <v>0</v>
      </c>
      <c r="AE35" s="486">
        <f>'NRHM State budget sheet 2013-14'!AG45</f>
        <v>0</v>
      </c>
      <c r="AF35" s="486">
        <f>'NRHM State budget sheet 2013-14'!AH45</f>
        <v>0</v>
      </c>
      <c r="AG35" s="494"/>
      <c r="AH35" s="484"/>
      <c r="AI35" s="578" t="str">
        <f t="shared" si="0"/>
        <v/>
      </c>
      <c r="AJ35" s="435" t="str">
        <f t="shared" si="1"/>
        <v/>
      </c>
      <c r="AK35" s="463">
        <f t="shared" si="2"/>
        <v>0</v>
      </c>
      <c r="AL35" s="463" t="str">
        <f t="shared" si="3"/>
        <v/>
      </c>
      <c r="AM35" s="478" t="str">
        <f t="shared" si="4"/>
        <v/>
      </c>
      <c r="AN35" s="478" t="str">
        <f t="shared" si="5"/>
        <v/>
      </c>
      <c r="AO35" s="478" t="str">
        <f t="shared" si="6"/>
        <v/>
      </c>
    </row>
    <row r="36" spans="1:41" ht="21.75" hidden="1" customHeight="1">
      <c r="A36" s="487" t="s">
        <v>1471</v>
      </c>
      <c r="B36" s="446" t="s">
        <v>477</v>
      </c>
      <c r="C36" s="447"/>
      <c r="D36" s="486">
        <f>'NRHM State budget sheet 2013-14'!D46</f>
        <v>0</v>
      </c>
      <c r="E36" s="486">
        <f>'NRHM State budget sheet 2013-14'!E46</f>
        <v>0</v>
      </c>
      <c r="F36" s="486" t="e">
        <f>'NRHM State budget sheet 2013-14'!F46</f>
        <v>#DIV/0!</v>
      </c>
      <c r="G36" s="486">
        <f>'NRHM State budget sheet 2013-14'!G46</f>
        <v>0</v>
      </c>
      <c r="H36" s="486">
        <f>'NRHM State budget sheet 2013-14'!H46</f>
        <v>0</v>
      </c>
      <c r="I36" s="486" t="e">
        <f>'NRHM State budget sheet 2013-14'!I46</f>
        <v>#DIV/0!</v>
      </c>
      <c r="J36" s="486">
        <f>'NRHM State budget sheet 2013-14'!L46</f>
        <v>0</v>
      </c>
      <c r="K36" s="486">
        <f>'NRHM State budget sheet 2013-14'!M46</f>
        <v>0</v>
      </c>
      <c r="L36" s="486">
        <f>'NRHM State budget sheet 2013-14'!N46</f>
        <v>0</v>
      </c>
      <c r="M36" s="486">
        <f>'NRHM State budget sheet 2013-14'!O46</f>
        <v>0</v>
      </c>
      <c r="N36" s="486">
        <f>'NRHM State budget sheet 2013-14'!P46</f>
        <v>0</v>
      </c>
      <c r="O36" s="486">
        <f>'NRHM State budget sheet 2013-14'!Q46</f>
        <v>0</v>
      </c>
      <c r="P36" s="486">
        <f>'NRHM State budget sheet 2013-14'!R46</f>
        <v>0</v>
      </c>
      <c r="Q36" s="486">
        <f>'NRHM State budget sheet 2013-14'!S46</f>
        <v>0</v>
      </c>
      <c r="R36" s="486">
        <f>'NRHM State budget sheet 2013-14'!T46</f>
        <v>0</v>
      </c>
      <c r="S36" s="486">
        <f>'NRHM State budget sheet 2013-14'!U46</f>
        <v>0</v>
      </c>
      <c r="T36" s="486">
        <f>'NRHM State budget sheet 2013-14'!V46</f>
        <v>0</v>
      </c>
      <c r="U36" s="486">
        <f>'NRHM State budget sheet 2013-14'!W46</f>
        <v>0</v>
      </c>
      <c r="V36" s="486">
        <f>'NRHM State budget sheet 2013-14'!X46</f>
        <v>0</v>
      </c>
      <c r="W36" s="486">
        <f>'NRHM State budget sheet 2013-14'!Y46</f>
        <v>0</v>
      </c>
      <c r="X36" s="486">
        <f>'NRHM State budget sheet 2013-14'!Z46</f>
        <v>0</v>
      </c>
      <c r="Y36" s="486">
        <f>'NRHM State budget sheet 2013-14'!AA46</f>
        <v>0</v>
      </c>
      <c r="Z36" s="486">
        <f>'NRHM State budget sheet 2013-14'!AB46</f>
        <v>0</v>
      </c>
      <c r="AA36" s="486">
        <f>'NRHM State budget sheet 2013-14'!AC46</f>
        <v>0</v>
      </c>
      <c r="AB36" s="486">
        <f>'NRHM State budget sheet 2013-14'!AD46</f>
        <v>0</v>
      </c>
      <c r="AC36" s="486">
        <f>'NRHM State budget sheet 2013-14'!AE46</f>
        <v>0</v>
      </c>
      <c r="AD36" s="486">
        <f>'NRHM State budget sheet 2013-14'!AF46</f>
        <v>0</v>
      </c>
      <c r="AE36" s="486">
        <f>'NRHM State budget sheet 2013-14'!AG46</f>
        <v>0</v>
      </c>
      <c r="AF36" s="486">
        <f>'NRHM State budget sheet 2013-14'!AH46</f>
        <v>0</v>
      </c>
      <c r="AG36" s="477"/>
      <c r="AH36" s="484"/>
      <c r="AI36" s="578" t="str">
        <f t="shared" si="0"/>
        <v/>
      </c>
      <c r="AJ36" s="435" t="str">
        <f t="shared" si="1"/>
        <v/>
      </c>
      <c r="AK36" s="463">
        <f t="shared" si="2"/>
        <v>0</v>
      </c>
      <c r="AL36" s="463" t="str">
        <f t="shared" si="3"/>
        <v/>
      </c>
      <c r="AM36" s="478" t="str">
        <f t="shared" si="4"/>
        <v/>
      </c>
      <c r="AN36" s="478" t="str">
        <f t="shared" si="5"/>
        <v/>
      </c>
      <c r="AO36" s="478" t="str">
        <f t="shared" si="6"/>
        <v/>
      </c>
    </row>
    <row r="37" spans="1:41" ht="21.75" hidden="1" customHeight="1">
      <c r="A37" s="487" t="s">
        <v>1472</v>
      </c>
      <c r="B37" s="446" t="s">
        <v>478</v>
      </c>
      <c r="C37" s="447"/>
      <c r="D37" s="486">
        <f>'NRHM State budget sheet 2013-14'!D47</f>
        <v>0</v>
      </c>
      <c r="E37" s="486">
        <f>'NRHM State budget sheet 2013-14'!E47</f>
        <v>0</v>
      </c>
      <c r="F37" s="486" t="e">
        <f>'NRHM State budget sheet 2013-14'!F47</f>
        <v>#DIV/0!</v>
      </c>
      <c r="G37" s="486">
        <f>'NRHM State budget sheet 2013-14'!G47</f>
        <v>0</v>
      </c>
      <c r="H37" s="486">
        <f>'NRHM State budget sheet 2013-14'!H47</f>
        <v>0</v>
      </c>
      <c r="I37" s="486" t="e">
        <f>'NRHM State budget sheet 2013-14'!I47</f>
        <v>#DIV/0!</v>
      </c>
      <c r="J37" s="486">
        <f>'NRHM State budget sheet 2013-14'!L47</f>
        <v>0</v>
      </c>
      <c r="K37" s="486">
        <f>'NRHM State budget sheet 2013-14'!M47</f>
        <v>0</v>
      </c>
      <c r="L37" s="486">
        <f>'NRHM State budget sheet 2013-14'!N47</f>
        <v>0</v>
      </c>
      <c r="M37" s="486">
        <f>'NRHM State budget sheet 2013-14'!O47</f>
        <v>0</v>
      </c>
      <c r="N37" s="486">
        <f>'NRHM State budget sheet 2013-14'!P47</f>
        <v>0</v>
      </c>
      <c r="O37" s="486">
        <f>'NRHM State budget sheet 2013-14'!Q47</f>
        <v>0</v>
      </c>
      <c r="P37" s="486">
        <f>'NRHM State budget sheet 2013-14'!R47</f>
        <v>0</v>
      </c>
      <c r="Q37" s="486">
        <f>'NRHM State budget sheet 2013-14'!S47</f>
        <v>0</v>
      </c>
      <c r="R37" s="486">
        <f>'NRHM State budget sheet 2013-14'!T47</f>
        <v>0</v>
      </c>
      <c r="S37" s="486">
        <f>'NRHM State budget sheet 2013-14'!U47</f>
        <v>0</v>
      </c>
      <c r="T37" s="486">
        <f>'NRHM State budget sheet 2013-14'!V47</f>
        <v>0</v>
      </c>
      <c r="U37" s="486">
        <f>'NRHM State budget sheet 2013-14'!W47</f>
        <v>0</v>
      </c>
      <c r="V37" s="486">
        <f>'NRHM State budget sheet 2013-14'!X47</f>
        <v>0</v>
      </c>
      <c r="W37" s="486">
        <f>'NRHM State budget sheet 2013-14'!Y47</f>
        <v>0</v>
      </c>
      <c r="X37" s="486">
        <f>'NRHM State budget sheet 2013-14'!Z47</f>
        <v>0</v>
      </c>
      <c r="Y37" s="486">
        <f>'NRHM State budget sheet 2013-14'!AA47</f>
        <v>0</v>
      </c>
      <c r="Z37" s="486">
        <f>'NRHM State budget sheet 2013-14'!AB47</f>
        <v>0</v>
      </c>
      <c r="AA37" s="486">
        <f>'NRHM State budget sheet 2013-14'!AC47</f>
        <v>0</v>
      </c>
      <c r="AB37" s="486">
        <f>'NRHM State budget sheet 2013-14'!AD47</f>
        <v>0</v>
      </c>
      <c r="AC37" s="486">
        <f>'NRHM State budget sheet 2013-14'!AE47</f>
        <v>0</v>
      </c>
      <c r="AD37" s="486">
        <f>'NRHM State budget sheet 2013-14'!AF47</f>
        <v>0</v>
      </c>
      <c r="AE37" s="486">
        <f>'NRHM State budget sheet 2013-14'!AG47</f>
        <v>0</v>
      </c>
      <c r="AF37" s="486">
        <f>'NRHM State budget sheet 2013-14'!AH47</f>
        <v>0</v>
      </c>
      <c r="AG37" s="477"/>
      <c r="AH37" s="484"/>
      <c r="AI37" s="578" t="str">
        <f t="shared" si="0"/>
        <v/>
      </c>
      <c r="AJ37" s="435" t="str">
        <f t="shared" si="1"/>
        <v/>
      </c>
      <c r="AK37" s="463">
        <f t="shared" si="2"/>
        <v>0</v>
      </c>
      <c r="AL37" s="463" t="str">
        <f t="shared" si="3"/>
        <v/>
      </c>
      <c r="AM37" s="478" t="str">
        <f t="shared" si="4"/>
        <v/>
      </c>
      <c r="AN37" s="478" t="str">
        <f t="shared" si="5"/>
        <v/>
      </c>
      <c r="AO37" s="478" t="str">
        <f t="shared" si="6"/>
        <v/>
      </c>
    </row>
    <row r="38" spans="1:41" ht="21.75" hidden="1" customHeight="1">
      <c r="A38" s="487" t="s">
        <v>578</v>
      </c>
      <c r="B38" s="446" t="s">
        <v>2349</v>
      </c>
      <c r="C38" s="447"/>
      <c r="D38" s="486">
        <f>'NRHM State budget sheet 2013-14'!D48</f>
        <v>0</v>
      </c>
      <c r="E38" s="486">
        <f>'NRHM State budget sheet 2013-14'!E48</f>
        <v>0</v>
      </c>
      <c r="F38" s="486" t="e">
        <f>'NRHM State budget sheet 2013-14'!F48</f>
        <v>#DIV/0!</v>
      </c>
      <c r="G38" s="486">
        <f>'NRHM State budget sheet 2013-14'!G48</f>
        <v>0</v>
      </c>
      <c r="H38" s="486">
        <f>'NRHM State budget sheet 2013-14'!H48</f>
        <v>0</v>
      </c>
      <c r="I38" s="486" t="e">
        <f>'NRHM State budget sheet 2013-14'!I48</f>
        <v>#DIV/0!</v>
      </c>
      <c r="J38" s="486">
        <f>'NRHM State budget sheet 2013-14'!L48</f>
        <v>0</v>
      </c>
      <c r="K38" s="486">
        <f>'NRHM State budget sheet 2013-14'!M48</f>
        <v>0</v>
      </c>
      <c r="L38" s="486">
        <f>'NRHM State budget sheet 2013-14'!N48</f>
        <v>0</v>
      </c>
      <c r="M38" s="486">
        <f>'NRHM State budget sheet 2013-14'!O48</f>
        <v>0</v>
      </c>
      <c r="N38" s="486">
        <f>'NRHM State budget sheet 2013-14'!P48</f>
        <v>0</v>
      </c>
      <c r="O38" s="486">
        <f>'NRHM State budget sheet 2013-14'!Q48</f>
        <v>0</v>
      </c>
      <c r="P38" s="486">
        <f>'NRHM State budget sheet 2013-14'!R48</f>
        <v>0</v>
      </c>
      <c r="Q38" s="486">
        <f>'NRHM State budget sheet 2013-14'!S48</f>
        <v>0</v>
      </c>
      <c r="R38" s="486">
        <f>'NRHM State budget sheet 2013-14'!T48</f>
        <v>0</v>
      </c>
      <c r="S38" s="486">
        <f>'NRHM State budget sheet 2013-14'!U48</f>
        <v>0</v>
      </c>
      <c r="T38" s="486">
        <f>'NRHM State budget sheet 2013-14'!V48</f>
        <v>0</v>
      </c>
      <c r="U38" s="486">
        <f>'NRHM State budget sheet 2013-14'!W48</f>
        <v>0</v>
      </c>
      <c r="V38" s="486">
        <f>'NRHM State budget sheet 2013-14'!X48</f>
        <v>0</v>
      </c>
      <c r="W38" s="486">
        <f>'NRHM State budget sheet 2013-14'!Y48</f>
        <v>0</v>
      </c>
      <c r="X38" s="486">
        <f>'NRHM State budget sheet 2013-14'!Z48</f>
        <v>0</v>
      </c>
      <c r="Y38" s="486">
        <f>'NRHM State budget sheet 2013-14'!AA48</f>
        <v>0</v>
      </c>
      <c r="Z38" s="486">
        <f>'NRHM State budget sheet 2013-14'!AB48</f>
        <v>0</v>
      </c>
      <c r="AA38" s="486">
        <f>'NRHM State budget sheet 2013-14'!AC48</f>
        <v>0</v>
      </c>
      <c r="AB38" s="486">
        <f>'NRHM State budget sheet 2013-14'!AD48</f>
        <v>0</v>
      </c>
      <c r="AC38" s="486">
        <f>'NRHM State budget sheet 2013-14'!AE48</f>
        <v>0</v>
      </c>
      <c r="AD38" s="486">
        <f>'NRHM State budget sheet 2013-14'!AF48</f>
        <v>0</v>
      </c>
      <c r="AE38" s="486">
        <f>'NRHM State budget sheet 2013-14'!AG48</f>
        <v>0</v>
      </c>
      <c r="AF38" s="486">
        <f>'NRHM State budget sheet 2013-14'!AH48</f>
        <v>0</v>
      </c>
      <c r="AG38" s="477"/>
      <c r="AH38" s="484"/>
      <c r="AI38" s="578" t="str">
        <f t="shared" si="0"/>
        <v/>
      </c>
      <c r="AJ38" s="435" t="str">
        <f t="shared" si="1"/>
        <v/>
      </c>
      <c r="AK38" s="463">
        <f t="shared" si="2"/>
        <v>0</v>
      </c>
      <c r="AL38" s="463" t="str">
        <f t="shared" si="3"/>
        <v/>
      </c>
      <c r="AM38" s="478" t="str">
        <f t="shared" si="4"/>
        <v/>
      </c>
      <c r="AN38" s="478" t="str">
        <f t="shared" si="5"/>
        <v/>
      </c>
      <c r="AO38" s="478" t="str">
        <f t="shared" si="6"/>
        <v/>
      </c>
    </row>
    <row r="39" spans="1:41" ht="21.75" hidden="1" customHeight="1">
      <c r="A39" s="487" t="s">
        <v>2178</v>
      </c>
      <c r="B39" s="446" t="s">
        <v>2177</v>
      </c>
      <c r="C39" s="447"/>
      <c r="D39" s="486">
        <f>'NRHM State budget sheet 2013-14'!D49</f>
        <v>0</v>
      </c>
      <c r="E39" s="486">
        <f>'NRHM State budget sheet 2013-14'!E49</f>
        <v>0</v>
      </c>
      <c r="F39" s="486">
        <f>'NRHM State budget sheet 2013-14'!F49</f>
        <v>0</v>
      </c>
      <c r="G39" s="486">
        <f>'NRHM State budget sheet 2013-14'!G49</f>
        <v>0</v>
      </c>
      <c r="H39" s="486">
        <f>'NRHM State budget sheet 2013-14'!H49</f>
        <v>0</v>
      </c>
      <c r="I39" s="486">
        <f>'NRHM State budget sheet 2013-14'!I49</f>
        <v>0</v>
      </c>
      <c r="J39" s="486">
        <f>'NRHM State budget sheet 2013-14'!L49</f>
        <v>0</v>
      </c>
      <c r="K39" s="486">
        <f>'NRHM State budget sheet 2013-14'!M49</f>
        <v>0</v>
      </c>
      <c r="L39" s="486">
        <f>'NRHM State budget sheet 2013-14'!N49</f>
        <v>0</v>
      </c>
      <c r="M39" s="486">
        <f>'NRHM State budget sheet 2013-14'!O49</f>
        <v>0</v>
      </c>
      <c r="N39" s="486">
        <f>'NRHM State budget sheet 2013-14'!P49</f>
        <v>0</v>
      </c>
      <c r="O39" s="486">
        <f>'NRHM State budget sheet 2013-14'!Q49</f>
        <v>0</v>
      </c>
      <c r="P39" s="486">
        <f>'NRHM State budget sheet 2013-14'!R49</f>
        <v>0</v>
      </c>
      <c r="Q39" s="486">
        <f>'NRHM State budget sheet 2013-14'!S49</f>
        <v>0</v>
      </c>
      <c r="R39" s="486">
        <f>'NRHM State budget sheet 2013-14'!T49</f>
        <v>0</v>
      </c>
      <c r="S39" s="486">
        <f>'NRHM State budget sheet 2013-14'!U49</f>
        <v>0</v>
      </c>
      <c r="T39" s="486">
        <f>'NRHM State budget sheet 2013-14'!V49</f>
        <v>0</v>
      </c>
      <c r="U39" s="486">
        <f>'NRHM State budget sheet 2013-14'!W49</f>
        <v>0</v>
      </c>
      <c r="V39" s="486">
        <f>'NRHM State budget sheet 2013-14'!X49</f>
        <v>0</v>
      </c>
      <c r="W39" s="486">
        <f>'NRHM State budget sheet 2013-14'!Y49</f>
        <v>0</v>
      </c>
      <c r="X39" s="486">
        <f>'NRHM State budget sheet 2013-14'!Z49</f>
        <v>0</v>
      </c>
      <c r="Y39" s="486">
        <f>'NRHM State budget sheet 2013-14'!AA49</f>
        <v>0</v>
      </c>
      <c r="Z39" s="486">
        <f>'NRHM State budget sheet 2013-14'!AB49</f>
        <v>0</v>
      </c>
      <c r="AA39" s="486">
        <f>'NRHM State budget sheet 2013-14'!AC49</f>
        <v>0</v>
      </c>
      <c r="AB39" s="486">
        <f>'NRHM State budget sheet 2013-14'!AD49</f>
        <v>0</v>
      </c>
      <c r="AC39" s="486">
        <f>'NRHM State budget sheet 2013-14'!AE49</f>
        <v>0</v>
      </c>
      <c r="AD39" s="486">
        <f>'NRHM State budget sheet 2013-14'!AF49</f>
        <v>0</v>
      </c>
      <c r="AE39" s="486">
        <f>'NRHM State budget sheet 2013-14'!AG49</f>
        <v>0</v>
      </c>
      <c r="AF39" s="486">
        <f>'NRHM State budget sheet 2013-14'!AH49</f>
        <v>0</v>
      </c>
      <c r="AG39" s="477"/>
      <c r="AH39" s="484"/>
      <c r="AI39" s="578" t="str">
        <f t="shared" si="0"/>
        <v/>
      </c>
      <c r="AJ39" s="435" t="str">
        <f t="shared" si="1"/>
        <v/>
      </c>
      <c r="AK39" s="463">
        <f t="shared" si="2"/>
        <v>0</v>
      </c>
      <c r="AL39" s="463" t="str">
        <f t="shared" si="3"/>
        <v/>
      </c>
      <c r="AM39" s="478" t="str">
        <f t="shared" si="4"/>
        <v/>
      </c>
      <c r="AN39" s="478" t="str">
        <f t="shared" si="5"/>
        <v/>
      </c>
      <c r="AO39" s="478" t="str">
        <f t="shared" si="6"/>
        <v/>
      </c>
    </row>
    <row r="40" spans="1:41" ht="21.75" hidden="1" customHeight="1">
      <c r="A40" s="487" t="s">
        <v>2222</v>
      </c>
      <c r="B40" s="446"/>
      <c r="C40" s="447"/>
      <c r="D40" s="486">
        <f>'NRHM State budget sheet 2013-14'!D50</f>
        <v>0</v>
      </c>
      <c r="E40" s="486">
        <f>'NRHM State budget sheet 2013-14'!E50</f>
        <v>0</v>
      </c>
      <c r="F40" s="486">
        <f>'NRHM State budget sheet 2013-14'!F50</f>
        <v>0</v>
      </c>
      <c r="G40" s="486">
        <f>'NRHM State budget sheet 2013-14'!G50</f>
        <v>0</v>
      </c>
      <c r="H40" s="486">
        <f>'NRHM State budget sheet 2013-14'!H50</f>
        <v>0</v>
      </c>
      <c r="I40" s="486">
        <f>'NRHM State budget sheet 2013-14'!I50</f>
        <v>0</v>
      </c>
      <c r="J40" s="486">
        <f>'NRHM State budget sheet 2013-14'!L50</f>
        <v>0</v>
      </c>
      <c r="K40" s="486">
        <f>'NRHM State budget sheet 2013-14'!M50</f>
        <v>0</v>
      </c>
      <c r="L40" s="486">
        <f>'NRHM State budget sheet 2013-14'!N50</f>
        <v>0</v>
      </c>
      <c r="M40" s="486">
        <f>'NRHM State budget sheet 2013-14'!O50</f>
        <v>0</v>
      </c>
      <c r="N40" s="486">
        <f>'NRHM State budget sheet 2013-14'!P50</f>
        <v>0</v>
      </c>
      <c r="O40" s="486">
        <f>'NRHM State budget sheet 2013-14'!Q50</f>
        <v>0</v>
      </c>
      <c r="P40" s="486">
        <f>'NRHM State budget sheet 2013-14'!R50</f>
        <v>0</v>
      </c>
      <c r="Q40" s="486">
        <f>'NRHM State budget sheet 2013-14'!S50</f>
        <v>0</v>
      </c>
      <c r="R40" s="486">
        <f>'NRHM State budget sheet 2013-14'!T50</f>
        <v>0</v>
      </c>
      <c r="S40" s="486">
        <f>'NRHM State budget sheet 2013-14'!U50</f>
        <v>0</v>
      </c>
      <c r="T40" s="486">
        <f>'NRHM State budget sheet 2013-14'!V50</f>
        <v>0</v>
      </c>
      <c r="U40" s="486">
        <f>'NRHM State budget sheet 2013-14'!W50</f>
        <v>0</v>
      </c>
      <c r="V40" s="486">
        <f>'NRHM State budget sheet 2013-14'!X50</f>
        <v>0</v>
      </c>
      <c r="W40" s="486">
        <f>'NRHM State budget sheet 2013-14'!Y50</f>
        <v>0</v>
      </c>
      <c r="X40" s="486">
        <f>'NRHM State budget sheet 2013-14'!Z50</f>
        <v>0</v>
      </c>
      <c r="Y40" s="486">
        <f>'NRHM State budget sheet 2013-14'!AA50</f>
        <v>0</v>
      </c>
      <c r="Z40" s="486">
        <f>'NRHM State budget sheet 2013-14'!AB50</f>
        <v>0</v>
      </c>
      <c r="AA40" s="486">
        <f>'NRHM State budget sheet 2013-14'!AC50</f>
        <v>0</v>
      </c>
      <c r="AB40" s="486">
        <f>'NRHM State budget sheet 2013-14'!AD50</f>
        <v>0</v>
      </c>
      <c r="AC40" s="486">
        <f>'NRHM State budget sheet 2013-14'!AE50</f>
        <v>0</v>
      </c>
      <c r="AD40" s="486">
        <f>'NRHM State budget sheet 2013-14'!AF50</f>
        <v>0</v>
      </c>
      <c r="AE40" s="486">
        <f>'NRHM State budget sheet 2013-14'!AG50</f>
        <v>0</v>
      </c>
      <c r="AF40" s="486">
        <f>'NRHM State budget sheet 2013-14'!AH50</f>
        <v>0</v>
      </c>
      <c r="AG40" s="477"/>
      <c r="AH40" s="484"/>
      <c r="AI40" s="578" t="str">
        <f t="shared" si="0"/>
        <v/>
      </c>
      <c r="AJ40" s="435" t="str">
        <f t="shared" si="1"/>
        <v/>
      </c>
      <c r="AK40" s="463">
        <f t="shared" si="2"/>
        <v>0</v>
      </c>
      <c r="AL40" s="463" t="str">
        <f t="shared" si="3"/>
        <v/>
      </c>
      <c r="AM40" s="478" t="str">
        <f t="shared" si="4"/>
        <v/>
      </c>
      <c r="AN40" s="478" t="str">
        <f t="shared" si="5"/>
        <v/>
      </c>
      <c r="AO40" s="478" t="str">
        <f t="shared" si="6"/>
        <v/>
      </c>
    </row>
    <row r="41" spans="1:41" ht="21.75" hidden="1" customHeight="1">
      <c r="A41" s="487" t="s">
        <v>2223</v>
      </c>
      <c r="B41" s="446"/>
      <c r="C41" s="447"/>
      <c r="D41" s="486">
        <f>'NRHM State budget sheet 2013-14'!D51</f>
        <v>0</v>
      </c>
      <c r="E41" s="486">
        <f>'NRHM State budget sheet 2013-14'!E51</f>
        <v>0</v>
      </c>
      <c r="F41" s="486">
        <f>'NRHM State budget sheet 2013-14'!F51</f>
        <v>0</v>
      </c>
      <c r="G41" s="486">
        <f>'NRHM State budget sheet 2013-14'!G51</f>
        <v>0</v>
      </c>
      <c r="H41" s="486">
        <f>'NRHM State budget sheet 2013-14'!H51</f>
        <v>0</v>
      </c>
      <c r="I41" s="486">
        <f>'NRHM State budget sheet 2013-14'!I51</f>
        <v>0</v>
      </c>
      <c r="J41" s="486">
        <f>'NRHM State budget sheet 2013-14'!L51</f>
        <v>0</v>
      </c>
      <c r="K41" s="486">
        <f>'NRHM State budget sheet 2013-14'!M51</f>
        <v>0</v>
      </c>
      <c r="L41" s="486">
        <f>'NRHM State budget sheet 2013-14'!N51</f>
        <v>0</v>
      </c>
      <c r="M41" s="486">
        <f>'NRHM State budget sheet 2013-14'!O51</f>
        <v>0</v>
      </c>
      <c r="N41" s="486">
        <f>'NRHM State budget sheet 2013-14'!P51</f>
        <v>0</v>
      </c>
      <c r="O41" s="486">
        <f>'NRHM State budget sheet 2013-14'!Q51</f>
        <v>0</v>
      </c>
      <c r="P41" s="486">
        <f>'NRHM State budget sheet 2013-14'!R51</f>
        <v>0</v>
      </c>
      <c r="Q41" s="486">
        <f>'NRHM State budget sheet 2013-14'!S51</f>
        <v>0</v>
      </c>
      <c r="R41" s="486">
        <f>'NRHM State budget sheet 2013-14'!T51</f>
        <v>0</v>
      </c>
      <c r="S41" s="486">
        <f>'NRHM State budget sheet 2013-14'!U51</f>
        <v>0</v>
      </c>
      <c r="T41" s="486">
        <f>'NRHM State budget sheet 2013-14'!V51</f>
        <v>0</v>
      </c>
      <c r="U41" s="486">
        <f>'NRHM State budget sheet 2013-14'!W51</f>
        <v>0</v>
      </c>
      <c r="V41" s="486">
        <f>'NRHM State budget sheet 2013-14'!X51</f>
        <v>0</v>
      </c>
      <c r="W41" s="486">
        <f>'NRHM State budget sheet 2013-14'!Y51</f>
        <v>0</v>
      </c>
      <c r="X41" s="486">
        <f>'NRHM State budget sheet 2013-14'!Z51</f>
        <v>0</v>
      </c>
      <c r="Y41" s="486">
        <f>'NRHM State budget sheet 2013-14'!AA51</f>
        <v>0</v>
      </c>
      <c r="Z41" s="486">
        <f>'NRHM State budget sheet 2013-14'!AB51</f>
        <v>0</v>
      </c>
      <c r="AA41" s="486">
        <f>'NRHM State budget sheet 2013-14'!AC51</f>
        <v>0</v>
      </c>
      <c r="AB41" s="486">
        <f>'NRHM State budget sheet 2013-14'!AD51</f>
        <v>0</v>
      </c>
      <c r="AC41" s="486">
        <f>'NRHM State budget sheet 2013-14'!AE51</f>
        <v>0</v>
      </c>
      <c r="AD41" s="486">
        <f>'NRHM State budget sheet 2013-14'!AF51</f>
        <v>0</v>
      </c>
      <c r="AE41" s="486">
        <f>'NRHM State budget sheet 2013-14'!AG51</f>
        <v>0</v>
      </c>
      <c r="AF41" s="486">
        <f>'NRHM State budget sheet 2013-14'!AH51</f>
        <v>0</v>
      </c>
      <c r="AG41" s="477"/>
      <c r="AH41" s="484"/>
      <c r="AI41" s="578" t="str">
        <f t="shared" si="0"/>
        <v/>
      </c>
      <c r="AJ41" s="435" t="str">
        <f t="shared" si="1"/>
        <v/>
      </c>
      <c r="AK41" s="463">
        <f t="shared" si="2"/>
        <v>0</v>
      </c>
      <c r="AL41" s="463" t="str">
        <f t="shared" si="3"/>
        <v/>
      </c>
      <c r="AM41" s="478" t="str">
        <f t="shared" si="4"/>
        <v/>
      </c>
      <c r="AN41" s="478" t="str">
        <f t="shared" si="5"/>
        <v/>
      </c>
      <c r="AO41" s="478" t="str">
        <f t="shared" si="6"/>
        <v/>
      </c>
    </row>
    <row r="42" spans="1:41" ht="21.75" hidden="1" customHeight="1">
      <c r="A42" s="487" t="s">
        <v>2224</v>
      </c>
      <c r="B42" s="446"/>
      <c r="C42" s="447"/>
      <c r="D42" s="486">
        <f>'NRHM State budget sheet 2013-14'!D52</f>
        <v>0</v>
      </c>
      <c r="E42" s="486">
        <f>'NRHM State budget sheet 2013-14'!E52</f>
        <v>0</v>
      </c>
      <c r="F42" s="486">
        <f>'NRHM State budget sheet 2013-14'!F52</f>
        <v>0</v>
      </c>
      <c r="G42" s="486">
        <f>'NRHM State budget sheet 2013-14'!G52</f>
        <v>0</v>
      </c>
      <c r="H42" s="486">
        <f>'NRHM State budget sheet 2013-14'!H52</f>
        <v>0</v>
      </c>
      <c r="I42" s="486">
        <f>'NRHM State budget sheet 2013-14'!I52</f>
        <v>0</v>
      </c>
      <c r="J42" s="486">
        <f>'NRHM State budget sheet 2013-14'!L52</f>
        <v>0</v>
      </c>
      <c r="K42" s="486">
        <f>'NRHM State budget sheet 2013-14'!M52</f>
        <v>0</v>
      </c>
      <c r="L42" s="486">
        <f>'NRHM State budget sheet 2013-14'!N52</f>
        <v>0</v>
      </c>
      <c r="M42" s="486">
        <f>'NRHM State budget sheet 2013-14'!O52</f>
        <v>0</v>
      </c>
      <c r="N42" s="486">
        <f>'NRHM State budget sheet 2013-14'!P52</f>
        <v>0</v>
      </c>
      <c r="O42" s="486">
        <f>'NRHM State budget sheet 2013-14'!Q52</f>
        <v>0</v>
      </c>
      <c r="P42" s="486">
        <f>'NRHM State budget sheet 2013-14'!R52</f>
        <v>0</v>
      </c>
      <c r="Q42" s="486">
        <f>'NRHM State budget sheet 2013-14'!S52</f>
        <v>0</v>
      </c>
      <c r="R42" s="486">
        <f>'NRHM State budget sheet 2013-14'!T52</f>
        <v>0</v>
      </c>
      <c r="S42" s="486">
        <f>'NRHM State budget sheet 2013-14'!U52</f>
        <v>0</v>
      </c>
      <c r="T42" s="486">
        <f>'NRHM State budget sheet 2013-14'!V52</f>
        <v>0</v>
      </c>
      <c r="U42" s="486">
        <f>'NRHM State budget sheet 2013-14'!W52</f>
        <v>0</v>
      </c>
      <c r="V42" s="486">
        <f>'NRHM State budget sheet 2013-14'!X52</f>
        <v>0</v>
      </c>
      <c r="W42" s="486">
        <f>'NRHM State budget sheet 2013-14'!Y52</f>
        <v>0</v>
      </c>
      <c r="X42" s="486">
        <f>'NRHM State budget sheet 2013-14'!Z52</f>
        <v>0</v>
      </c>
      <c r="Y42" s="486">
        <f>'NRHM State budget sheet 2013-14'!AA52</f>
        <v>0</v>
      </c>
      <c r="Z42" s="486">
        <f>'NRHM State budget sheet 2013-14'!AB52</f>
        <v>0</v>
      </c>
      <c r="AA42" s="486">
        <f>'NRHM State budget sheet 2013-14'!AC52</f>
        <v>0</v>
      </c>
      <c r="AB42" s="486">
        <f>'NRHM State budget sheet 2013-14'!AD52</f>
        <v>0</v>
      </c>
      <c r="AC42" s="486">
        <f>'NRHM State budget sheet 2013-14'!AE52</f>
        <v>0</v>
      </c>
      <c r="AD42" s="486">
        <f>'NRHM State budget sheet 2013-14'!AF52</f>
        <v>0</v>
      </c>
      <c r="AE42" s="486">
        <f>'NRHM State budget sheet 2013-14'!AG52</f>
        <v>0</v>
      </c>
      <c r="AF42" s="486">
        <f>'NRHM State budget sheet 2013-14'!AH52</f>
        <v>0</v>
      </c>
      <c r="AG42" s="477"/>
      <c r="AH42" s="484"/>
      <c r="AI42" s="578" t="str">
        <f t="shared" si="0"/>
        <v/>
      </c>
      <c r="AJ42" s="435" t="str">
        <f t="shared" si="1"/>
        <v/>
      </c>
      <c r="AK42" s="463">
        <f t="shared" si="2"/>
        <v>0</v>
      </c>
      <c r="AL42" s="463" t="str">
        <f t="shared" si="3"/>
        <v/>
      </c>
      <c r="AM42" s="478" t="str">
        <f t="shared" si="4"/>
        <v/>
      </c>
      <c r="AN42" s="478" t="str">
        <f t="shared" si="5"/>
        <v/>
      </c>
      <c r="AO42" s="478" t="str">
        <f t="shared" si="6"/>
        <v/>
      </c>
    </row>
    <row r="43" spans="1:41" s="575" customFormat="1" ht="41.25" customHeight="1">
      <c r="A43" s="487"/>
      <c r="B43" s="599" t="s">
        <v>1</v>
      </c>
      <c r="C43" s="600"/>
      <c r="D43" s="486">
        <f>'NRHM State budget sheet 2013-14'!D53</f>
        <v>1</v>
      </c>
      <c r="E43" s="486">
        <f>'NRHM State budget sheet 2013-14'!E53</f>
        <v>1</v>
      </c>
      <c r="F43" s="486">
        <f>'NRHM State budget sheet 2013-14'!F53</f>
        <v>100</v>
      </c>
      <c r="G43" s="486">
        <f>'NRHM State budget sheet 2013-14'!G53</f>
        <v>0</v>
      </c>
      <c r="H43" s="486">
        <f>'NRHM State budget sheet 2013-14'!H53</f>
        <v>0</v>
      </c>
      <c r="I43" s="486" t="e">
        <f>'NRHM State budget sheet 2013-14'!I53</f>
        <v>#DIV/0!</v>
      </c>
      <c r="J43" s="486">
        <f>'NRHM State budget sheet 2013-14'!L53</f>
        <v>0</v>
      </c>
      <c r="K43" s="486">
        <f>'NRHM State budget sheet 2013-14'!M53</f>
        <v>0</v>
      </c>
      <c r="L43" s="486">
        <f>'NRHM State budget sheet 2013-14'!N53</f>
        <v>0</v>
      </c>
      <c r="M43" s="486">
        <f>'NRHM State budget sheet 2013-14'!O53</f>
        <v>0</v>
      </c>
      <c r="N43" s="486">
        <f>'NRHM State budget sheet 2013-14'!P53</f>
        <v>0</v>
      </c>
      <c r="O43" s="486">
        <f>'NRHM State budget sheet 2013-14'!Q53</f>
        <v>0</v>
      </c>
      <c r="P43" s="486">
        <f>'NRHM State budget sheet 2013-14'!R53</f>
        <v>0</v>
      </c>
      <c r="Q43" s="486">
        <f>'NRHM State budget sheet 2013-14'!S53</f>
        <v>0</v>
      </c>
      <c r="R43" s="486">
        <f>'NRHM State budget sheet 2013-14'!T53</f>
        <v>0</v>
      </c>
      <c r="S43" s="486">
        <f>'NRHM State budget sheet 2013-14'!U53</f>
        <v>0</v>
      </c>
      <c r="T43" s="486">
        <f>'NRHM State budget sheet 2013-14'!V53</f>
        <v>0</v>
      </c>
      <c r="U43" s="486">
        <f>'NRHM State budget sheet 2013-14'!W53</f>
        <v>0</v>
      </c>
      <c r="V43" s="486">
        <f>'NRHM State budget sheet 2013-14'!X53</f>
        <v>0</v>
      </c>
      <c r="W43" s="486">
        <f>'NRHM State budget sheet 2013-14'!Y53</f>
        <v>0</v>
      </c>
      <c r="X43" s="486">
        <f>'NRHM State budget sheet 2013-14'!Z53</f>
        <v>0</v>
      </c>
      <c r="Y43" s="486">
        <f>'NRHM State budget sheet 2013-14'!AA53</f>
        <v>0</v>
      </c>
      <c r="Z43" s="486">
        <f>'NRHM State budget sheet 2013-14'!AB53</f>
        <v>0</v>
      </c>
      <c r="AA43" s="486">
        <f>'NRHM State budget sheet 2013-14'!AC53</f>
        <v>0</v>
      </c>
      <c r="AB43" s="486">
        <f>'NRHM State budget sheet 2013-14'!AD53</f>
        <v>0</v>
      </c>
      <c r="AC43" s="486">
        <f>'NRHM State budget sheet 2013-14'!AE53</f>
        <v>0</v>
      </c>
      <c r="AD43" s="486">
        <f>'NRHM State budget sheet 2013-14'!AF53</f>
        <v>0</v>
      </c>
      <c r="AE43" s="486">
        <f>'NRHM State budget sheet 2013-14'!AG53</f>
        <v>0</v>
      </c>
      <c r="AF43" s="486">
        <f>'NRHM State budget sheet 2013-14'!AH53</f>
        <v>0</v>
      </c>
      <c r="AG43" s="494"/>
      <c r="AH43" s="476"/>
      <c r="AI43" s="578" t="str">
        <f t="shared" si="0"/>
        <v/>
      </c>
      <c r="AJ43" s="435" t="str">
        <f t="shared" si="1"/>
        <v/>
      </c>
      <c r="AK43" s="463">
        <f t="shared" si="2"/>
        <v>0</v>
      </c>
      <c r="AL43" s="463" t="str">
        <f t="shared" si="3"/>
        <v/>
      </c>
      <c r="AM43" s="478" t="str">
        <f t="shared" si="4"/>
        <v/>
      </c>
      <c r="AN43" s="478" t="str">
        <f t="shared" si="5"/>
        <v/>
      </c>
      <c r="AO43" s="478" t="str">
        <f t="shared" si="6"/>
        <v/>
      </c>
    </row>
    <row r="44" spans="1:41" s="575" customFormat="1" ht="41.25" customHeight="1">
      <c r="A44" s="487"/>
      <c r="B44" s="599" t="s">
        <v>2</v>
      </c>
      <c r="C44" s="600"/>
      <c r="D44" s="486">
        <f>'NRHM State budget sheet 2013-14'!D54</f>
        <v>0</v>
      </c>
      <c r="E44" s="486">
        <f>'NRHM State budget sheet 2013-14'!E54</f>
        <v>0</v>
      </c>
      <c r="F44" s="486" t="e">
        <f>'NRHM State budget sheet 2013-14'!F54</f>
        <v>#DIV/0!</v>
      </c>
      <c r="G44" s="486">
        <f>'NRHM State budget sheet 2013-14'!G54</f>
        <v>0</v>
      </c>
      <c r="H44" s="486">
        <f>'NRHM State budget sheet 2013-14'!H54</f>
        <v>0</v>
      </c>
      <c r="I44" s="486" t="e">
        <f>'NRHM State budget sheet 2013-14'!I54</f>
        <v>#DIV/0!</v>
      </c>
      <c r="J44" s="486">
        <f>'NRHM State budget sheet 2013-14'!L54</f>
        <v>0</v>
      </c>
      <c r="K44" s="486">
        <f>'NRHM State budget sheet 2013-14'!M54</f>
        <v>0</v>
      </c>
      <c r="L44" s="486">
        <f>'NRHM State budget sheet 2013-14'!N54</f>
        <v>0</v>
      </c>
      <c r="M44" s="486">
        <f>'NRHM State budget sheet 2013-14'!O54</f>
        <v>0</v>
      </c>
      <c r="N44" s="486">
        <f>'NRHM State budget sheet 2013-14'!P54</f>
        <v>0</v>
      </c>
      <c r="O44" s="486">
        <f>'NRHM State budget sheet 2013-14'!Q54</f>
        <v>0</v>
      </c>
      <c r="P44" s="486">
        <f>'NRHM State budget sheet 2013-14'!R54</f>
        <v>0</v>
      </c>
      <c r="Q44" s="486">
        <f>'NRHM State budget sheet 2013-14'!S54</f>
        <v>0</v>
      </c>
      <c r="R44" s="486">
        <f>'NRHM State budget sheet 2013-14'!T54</f>
        <v>0</v>
      </c>
      <c r="S44" s="486">
        <f>'NRHM State budget sheet 2013-14'!U54</f>
        <v>0</v>
      </c>
      <c r="T44" s="486">
        <f>'NRHM State budget sheet 2013-14'!V54</f>
        <v>0</v>
      </c>
      <c r="U44" s="486">
        <f>'NRHM State budget sheet 2013-14'!W54</f>
        <v>0</v>
      </c>
      <c r="V44" s="486">
        <f>'NRHM State budget sheet 2013-14'!X54</f>
        <v>0</v>
      </c>
      <c r="W44" s="486">
        <f>'NRHM State budget sheet 2013-14'!Y54</f>
        <v>0</v>
      </c>
      <c r="X44" s="486">
        <f>'NRHM State budget sheet 2013-14'!Z54</f>
        <v>0</v>
      </c>
      <c r="Y44" s="486">
        <f>'NRHM State budget sheet 2013-14'!AA54</f>
        <v>0</v>
      </c>
      <c r="Z44" s="486">
        <f>'NRHM State budget sheet 2013-14'!AB54</f>
        <v>0</v>
      </c>
      <c r="AA44" s="486">
        <f>'NRHM State budget sheet 2013-14'!AC54</f>
        <v>0</v>
      </c>
      <c r="AB44" s="486">
        <f>'NRHM State budget sheet 2013-14'!AD54</f>
        <v>0</v>
      </c>
      <c r="AC44" s="486">
        <f>'NRHM State budget sheet 2013-14'!AE54</f>
        <v>0</v>
      </c>
      <c r="AD44" s="486">
        <f>'NRHM State budget sheet 2013-14'!AF54</f>
        <v>0</v>
      </c>
      <c r="AE44" s="486">
        <f>'NRHM State budget sheet 2013-14'!AG54</f>
        <v>0</v>
      </c>
      <c r="AF44" s="486">
        <f>'NRHM State budget sheet 2013-14'!AH54</f>
        <v>0</v>
      </c>
      <c r="AG44" s="494"/>
      <c r="AH44" s="476"/>
      <c r="AI44" s="578" t="str">
        <f t="shared" si="0"/>
        <v/>
      </c>
      <c r="AJ44" s="435" t="str">
        <f t="shared" si="1"/>
        <v/>
      </c>
      <c r="AK44" s="463">
        <f t="shared" si="2"/>
        <v>0</v>
      </c>
      <c r="AL44" s="463" t="str">
        <f t="shared" si="3"/>
        <v/>
      </c>
      <c r="AM44" s="478" t="str">
        <f t="shared" si="4"/>
        <v/>
      </c>
      <c r="AN44" s="478" t="str">
        <f t="shared" si="5"/>
        <v/>
      </c>
      <c r="AO44" s="478" t="str">
        <f t="shared" si="6"/>
        <v/>
      </c>
    </row>
    <row r="45" spans="1:41" ht="21.75" hidden="1" customHeight="1">
      <c r="A45" s="487"/>
      <c r="B45" s="446"/>
      <c r="C45" s="447"/>
      <c r="D45" s="486">
        <f>'NRHM State budget sheet 2013-14'!D55</f>
        <v>0</v>
      </c>
      <c r="E45" s="486">
        <f>'NRHM State budget sheet 2013-14'!E55</f>
        <v>0</v>
      </c>
      <c r="F45" s="486">
        <f>'NRHM State budget sheet 2013-14'!F55</f>
        <v>0</v>
      </c>
      <c r="G45" s="486">
        <f>'NRHM State budget sheet 2013-14'!G55</f>
        <v>0</v>
      </c>
      <c r="H45" s="486">
        <f>'NRHM State budget sheet 2013-14'!H55</f>
        <v>0</v>
      </c>
      <c r="I45" s="486">
        <f>'NRHM State budget sheet 2013-14'!I55</f>
        <v>0</v>
      </c>
      <c r="J45" s="486">
        <f>'NRHM State budget sheet 2013-14'!L55</f>
        <v>0</v>
      </c>
      <c r="K45" s="486">
        <f>'NRHM State budget sheet 2013-14'!M55</f>
        <v>0</v>
      </c>
      <c r="L45" s="486">
        <f>'NRHM State budget sheet 2013-14'!N55</f>
        <v>0</v>
      </c>
      <c r="M45" s="486">
        <f>'NRHM State budget sheet 2013-14'!O55</f>
        <v>0</v>
      </c>
      <c r="N45" s="486">
        <f>'NRHM State budget sheet 2013-14'!P55</f>
        <v>0</v>
      </c>
      <c r="O45" s="486">
        <f>'NRHM State budget sheet 2013-14'!Q55</f>
        <v>0</v>
      </c>
      <c r="P45" s="486">
        <f>'NRHM State budget sheet 2013-14'!R55</f>
        <v>0</v>
      </c>
      <c r="Q45" s="486">
        <f>'NRHM State budget sheet 2013-14'!S55</f>
        <v>0</v>
      </c>
      <c r="R45" s="486">
        <f>'NRHM State budget sheet 2013-14'!T55</f>
        <v>0</v>
      </c>
      <c r="S45" s="486">
        <f>'NRHM State budget sheet 2013-14'!U55</f>
        <v>0</v>
      </c>
      <c r="T45" s="486">
        <f>'NRHM State budget sheet 2013-14'!V55</f>
        <v>0</v>
      </c>
      <c r="U45" s="486">
        <f>'NRHM State budget sheet 2013-14'!W55</f>
        <v>0</v>
      </c>
      <c r="V45" s="486">
        <f>'NRHM State budget sheet 2013-14'!X55</f>
        <v>0</v>
      </c>
      <c r="W45" s="486">
        <f>'NRHM State budget sheet 2013-14'!Y55</f>
        <v>0</v>
      </c>
      <c r="X45" s="486">
        <f>'NRHM State budget sheet 2013-14'!Z55</f>
        <v>0</v>
      </c>
      <c r="Y45" s="486">
        <f>'NRHM State budget sheet 2013-14'!AA55</f>
        <v>0</v>
      </c>
      <c r="Z45" s="486">
        <f>'NRHM State budget sheet 2013-14'!AB55</f>
        <v>0</v>
      </c>
      <c r="AA45" s="486">
        <f>'NRHM State budget sheet 2013-14'!AC55</f>
        <v>0</v>
      </c>
      <c r="AB45" s="486">
        <f>'NRHM State budget sheet 2013-14'!AD55</f>
        <v>0</v>
      </c>
      <c r="AC45" s="486">
        <f>'NRHM State budget sheet 2013-14'!AE55</f>
        <v>0</v>
      </c>
      <c r="AD45" s="486">
        <f>'NRHM State budget sheet 2013-14'!AF55</f>
        <v>0</v>
      </c>
      <c r="AE45" s="486">
        <f>'NRHM State budget sheet 2013-14'!AG55</f>
        <v>0</v>
      </c>
      <c r="AF45" s="486">
        <f>'NRHM State budget sheet 2013-14'!AH55</f>
        <v>0</v>
      </c>
      <c r="AG45" s="477"/>
      <c r="AH45" s="484"/>
      <c r="AI45" s="578"/>
      <c r="AJ45" s="435" t="str">
        <f t="shared" si="1"/>
        <v/>
      </c>
      <c r="AK45" s="463">
        <f t="shared" si="2"/>
        <v>0</v>
      </c>
      <c r="AL45" s="463" t="str">
        <f t="shared" si="3"/>
        <v/>
      </c>
    </row>
    <row r="46" spans="1:41" s="575" customFormat="1" ht="41.25" customHeight="1">
      <c r="A46" s="487" t="s">
        <v>1870</v>
      </c>
      <c r="B46" s="446" t="s">
        <v>135</v>
      </c>
      <c r="C46" s="447"/>
      <c r="D46" s="486">
        <f>'NRHM State budget sheet 2013-14'!D56</f>
        <v>0</v>
      </c>
      <c r="E46" s="486">
        <f>'NRHM State budget sheet 2013-14'!E56</f>
        <v>0</v>
      </c>
      <c r="F46" s="486" t="e">
        <f>'NRHM State budget sheet 2013-14'!F56</f>
        <v>#DIV/0!</v>
      </c>
      <c r="G46" s="486">
        <f>'NRHM State budget sheet 2013-14'!G56</f>
        <v>0</v>
      </c>
      <c r="H46" s="486">
        <f>'NRHM State budget sheet 2013-14'!H56</f>
        <v>0</v>
      </c>
      <c r="I46" s="486" t="e">
        <f>'NRHM State budget sheet 2013-14'!I56</f>
        <v>#DIV/0!</v>
      </c>
      <c r="J46" s="486">
        <f>'NRHM State budget sheet 2013-14'!L56</f>
        <v>0</v>
      </c>
      <c r="K46" s="486">
        <f>'NRHM State budget sheet 2013-14'!M56</f>
        <v>0</v>
      </c>
      <c r="L46" s="486">
        <f>'NRHM State budget sheet 2013-14'!N56</f>
        <v>0</v>
      </c>
      <c r="M46" s="486">
        <f>'NRHM State budget sheet 2013-14'!O56</f>
        <v>0</v>
      </c>
      <c r="N46" s="486">
        <f>'NRHM State budget sheet 2013-14'!P56</f>
        <v>0</v>
      </c>
      <c r="O46" s="486">
        <f>'NRHM State budget sheet 2013-14'!Q56</f>
        <v>0</v>
      </c>
      <c r="P46" s="486">
        <f>'NRHM State budget sheet 2013-14'!R56</f>
        <v>0</v>
      </c>
      <c r="Q46" s="486">
        <f>'NRHM State budget sheet 2013-14'!S56</f>
        <v>0</v>
      </c>
      <c r="R46" s="486">
        <f>'NRHM State budget sheet 2013-14'!T56</f>
        <v>0</v>
      </c>
      <c r="S46" s="486">
        <f>'NRHM State budget sheet 2013-14'!U56</f>
        <v>0</v>
      </c>
      <c r="T46" s="486">
        <f>'NRHM State budget sheet 2013-14'!V56</f>
        <v>0</v>
      </c>
      <c r="U46" s="486">
        <f>'NRHM State budget sheet 2013-14'!W56</f>
        <v>0</v>
      </c>
      <c r="V46" s="486">
        <f>'NRHM State budget sheet 2013-14'!X56</f>
        <v>0</v>
      </c>
      <c r="W46" s="486">
        <f>'NRHM State budget sheet 2013-14'!Y56</f>
        <v>0</v>
      </c>
      <c r="X46" s="486">
        <f>'NRHM State budget sheet 2013-14'!Z56</f>
        <v>0</v>
      </c>
      <c r="Y46" s="486">
        <f>'NRHM State budget sheet 2013-14'!AA56</f>
        <v>0</v>
      </c>
      <c r="Z46" s="486">
        <f>'NRHM State budget sheet 2013-14'!AB56</f>
        <v>0</v>
      </c>
      <c r="AA46" s="486">
        <f>'NRHM State budget sheet 2013-14'!AC56</f>
        <v>0</v>
      </c>
      <c r="AB46" s="486">
        <f>'NRHM State budget sheet 2013-14'!AD56</f>
        <v>0</v>
      </c>
      <c r="AC46" s="486">
        <f>'NRHM State budget sheet 2013-14'!AE56</f>
        <v>0</v>
      </c>
      <c r="AD46" s="486">
        <f>'NRHM State budget sheet 2013-14'!AF56</f>
        <v>0</v>
      </c>
      <c r="AE46" s="486">
        <f>'NRHM State budget sheet 2013-14'!AG56</f>
        <v>0</v>
      </c>
      <c r="AF46" s="486">
        <f>'NRHM State budget sheet 2013-14'!AH56</f>
        <v>0</v>
      </c>
      <c r="AG46" s="494"/>
      <c r="AH46" s="616" t="s">
        <v>2026</v>
      </c>
      <c r="AI46" s="578" t="str">
        <f t="shared" si="0"/>
        <v/>
      </c>
      <c r="AJ46" s="435" t="str">
        <f t="shared" si="1"/>
        <v/>
      </c>
      <c r="AK46" s="463">
        <f t="shared" si="2"/>
        <v>0</v>
      </c>
      <c r="AL46" s="463" t="str">
        <f t="shared" si="3"/>
        <v/>
      </c>
      <c r="AM46" s="478" t="str">
        <f t="shared" si="4"/>
        <v/>
      </c>
      <c r="AN46" s="478" t="str">
        <f t="shared" si="5"/>
        <v/>
      </c>
      <c r="AO46" s="478" t="str">
        <f t="shared" si="6"/>
        <v/>
      </c>
    </row>
    <row r="47" spans="1:41" ht="21.75" hidden="1" customHeight="1">
      <c r="A47" s="487" t="s">
        <v>581</v>
      </c>
      <c r="B47" s="446" t="s">
        <v>2013</v>
      </c>
      <c r="C47" s="447"/>
      <c r="D47" s="486">
        <f>'NRHM State budget sheet 2013-14'!D57</f>
        <v>0</v>
      </c>
      <c r="E47" s="486">
        <f>'NRHM State budget sheet 2013-14'!E57</f>
        <v>0</v>
      </c>
      <c r="F47" s="486" t="e">
        <f>'NRHM State budget sheet 2013-14'!F57</f>
        <v>#DIV/0!</v>
      </c>
      <c r="G47" s="486">
        <f>'NRHM State budget sheet 2013-14'!G57</f>
        <v>0</v>
      </c>
      <c r="H47" s="486">
        <f>'NRHM State budget sheet 2013-14'!H57</f>
        <v>0</v>
      </c>
      <c r="I47" s="486" t="e">
        <f>'NRHM State budget sheet 2013-14'!I57</f>
        <v>#DIV/0!</v>
      </c>
      <c r="J47" s="486">
        <f>'NRHM State budget sheet 2013-14'!L57</f>
        <v>0</v>
      </c>
      <c r="K47" s="486">
        <f>'NRHM State budget sheet 2013-14'!M57</f>
        <v>0</v>
      </c>
      <c r="L47" s="486">
        <f>'NRHM State budget sheet 2013-14'!N57</f>
        <v>0</v>
      </c>
      <c r="M47" s="486">
        <f>'NRHM State budget sheet 2013-14'!O57</f>
        <v>0</v>
      </c>
      <c r="N47" s="486">
        <f>'NRHM State budget sheet 2013-14'!P57</f>
        <v>0</v>
      </c>
      <c r="O47" s="486">
        <f>'NRHM State budget sheet 2013-14'!Q57</f>
        <v>0</v>
      </c>
      <c r="P47" s="486">
        <f>'NRHM State budget sheet 2013-14'!R57</f>
        <v>0</v>
      </c>
      <c r="Q47" s="486">
        <f>'NRHM State budget sheet 2013-14'!S57</f>
        <v>0</v>
      </c>
      <c r="R47" s="486">
        <f>'NRHM State budget sheet 2013-14'!T57</f>
        <v>0</v>
      </c>
      <c r="S47" s="486">
        <f>'NRHM State budget sheet 2013-14'!U57</f>
        <v>0</v>
      </c>
      <c r="T47" s="486">
        <f>'NRHM State budget sheet 2013-14'!V57</f>
        <v>0</v>
      </c>
      <c r="U47" s="486">
        <f>'NRHM State budget sheet 2013-14'!W57</f>
        <v>0</v>
      </c>
      <c r="V47" s="486">
        <f>'NRHM State budget sheet 2013-14'!X57</f>
        <v>0</v>
      </c>
      <c r="W47" s="486">
        <f>'NRHM State budget sheet 2013-14'!Y57</f>
        <v>0</v>
      </c>
      <c r="X47" s="486">
        <f>'NRHM State budget sheet 2013-14'!Z57</f>
        <v>0</v>
      </c>
      <c r="Y47" s="486">
        <f>'NRHM State budget sheet 2013-14'!AA57</f>
        <v>0</v>
      </c>
      <c r="Z47" s="486">
        <f>'NRHM State budget sheet 2013-14'!AB57</f>
        <v>0</v>
      </c>
      <c r="AA47" s="486">
        <f>'NRHM State budget sheet 2013-14'!AC57</f>
        <v>0</v>
      </c>
      <c r="AB47" s="486">
        <f>'NRHM State budget sheet 2013-14'!AD57</f>
        <v>0</v>
      </c>
      <c r="AC47" s="486">
        <f>'NRHM State budget sheet 2013-14'!AE57</f>
        <v>0</v>
      </c>
      <c r="AD47" s="486">
        <f>'NRHM State budget sheet 2013-14'!AF57</f>
        <v>0</v>
      </c>
      <c r="AE47" s="486">
        <f>'NRHM State budget sheet 2013-14'!AG57</f>
        <v>0</v>
      </c>
      <c r="AF47" s="486">
        <f>'NRHM State budget sheet 2013-14'!AH57</f>
        <v>0</v>
      </c>
      <c r="AG47" s="477"/>
      <c r="AH47" s="484"/>
      <c r="AI47" s="578" t="str">
        <f t="shared" si="0"/>
        <v/>
      </c>
      <c r="AJ47" s="435" t="str">
        <f t="shared" si="1"/>
        <v/>
      </c>
      <c r="AK47" s="463">
        <f t="shared" si="2"/>
        <v>0</v>
      </c>
      <c r="AL47" s="463" t="str">
        <f t="shared" si="3"/>
        <v/>
      </c>
      <c r="AM47" s="478" t="str">
        <f t="shared" si="4"/>
        <v/>
      </c>
      <c r="AN47" s="478" t="str">
        <f t="shared" si="5"/>
        <v/>
      </c>
      <c r="AO47" s="478" t="str">
        <f t="shared" si="6"/>
        <v/>
      </c>
    </row>
    <row r="48" spans="1:41" ht="21.75" hidden="1" customHeight="1">
      <c r="A48" s="487" t="s">
        <v>583</v>
      </c>
      <c r="B48" s="446" t="s">
        <v>2492</v>
      </c>
      <c r="C48" s="447"/>
      <c r="D48" s="486">
        <f>'NRHM State budget sheet 2013-14'!D58</f>
        <v>0</v>
      </c>
      <c r="E48" s="486">
        <f>'NRHM State budget sheet 2013-14'!E58</f>
        <v>0</v>
      </c>
      <c r="F48" s="486" t="e">
        <f>'NRHM State budget sheet 2013-14'!F58</f>
        <v>#DIV/0!</v>
      </c>
      <c r="G48" s="486">
        <f>'NRHM State budget sheet 2013-14'!G58</f>
        <v>0</v>
      </c>
      <c r="H48" s="486">
        <f>'NRHM State budget sheet 2013-14'!H58</f>
        <v>0</v>
      </c>
      <c r="I48" s="486" t="e">
        <f>'NRHM State budget sheet 2013-14'!I58</f>
        <v>#DIV/0!</v>
      </c>
      <c r="J48" s="486">
        <f>'NRHM State budget sheet 2013-14'!L58</f>
        <v>0</v>
      </c>
      <c r="K48" s="486">
        <f>'NRHM State budget sheet 2013-14'!M58</f>
        <v>0</v>
      </c>
      <c r="L48" s="486">
        <f>'NRHM State budget sheet 2013-14'!N58</f>
        <v>0</v>
      </c>
      <c r="M48" s="486">
        <f>'NRHM State budget sheet 2013-14'!O58</f>
        <v>0</v>
      </c>
      <c r="N48" s="486">
        <f>'NRHM State budget sheet 2013-14'!P58</f>
        <v>0</v>
      </c>
      <c r="O48" s="486">
        <f>'NRHM State budget sheet 2013-14'!Q58</f>
        <v>0</v>
      </c>
      <c r="P48" s="486">
        <f>'NRHM State budget sheet 2013-14'!R58</f>
        <v>0</v>
      </c>
      <c r="Q48" s="486">
        <f>'NRHM State budget sheet 2013-14'!S58</f>
        <v>0</v>
      </c>
      <c r="R48" s="486">
        <f>'NRHM State budget sheet 2013-14'!T58</f>
        <v>0</v>
      </c>
      <c r="S48" s="486">
        <f>'NRHM State budget sheet 2013-14'!U58</f>
        <v>0</v>
      </c>
      <c r="T48" s="486">
        <f>'NRHM State budget sheet 2013-14'!V58</f>
        <v>0</v>
      </c>
      <c r="U48" s="486">
        <f>'NRHM State budget sheet 2013-14'!W58</f>
        <v>0</v>
      </c>
      <c r="V48" s="486">
        <f>'NRHM State budget sheet 2013-14'!X58</f>
        <v>0</v>
      </c>
      <c r="W48" s="486">
        <f>'NRHM State budget sheet 2013-14'!Y58</f>
        <v>0</v>
      </c>
      <c r="X48" s="486">
        <f>'NRHM State budget sheet 2013-14'!Z58</f>
        <v>0</v>
      </c>
      <c r="Y48" s="486">
        <f>'NRHM State budget sheet 2013-14'!AA58</f>
        <v>0</v>
      </c>
      <c r="Z48" s="486">
        <f>'NRHM State budget sheet 2013-14'!AB58</f>
        <v>0</v>
      </c>
      <c r="AA48" s="486">
        <f>'NRHM State budget sheet 2013-14'!AC58</f>
        <v>0</v>
      </c>
      <c r="AB48" s="486">
        <f>'NRHM State budget sheet 2013-14'!AD58</f>
        <v>0</v>
      </c>
      <c r="AC48" s="486">
        <f>'NRHM State budget sheet 2013-14'!AE58</f>
        <v>0</v>
      </c>
      <c r="AD48" s="486">
        <f>'NRHM State budget sheet 2013-14'!AF58</f>
        <v>0</v>
      </c>
      <c r="AE48" s="486">
        <f>'NRHM State budget sheet 2013-14'!AG58</f>
        <v>0</v>
      </c>
      <c r="AF48" s="486">
        <f>'NRHM State budget sheet 2013-14'!AH58</f>
        <v>0</v>
      </c>
      <c r="AG48" s="477"/>
      <c r="AH48" s="484"/>
      <c r="AI48" s="578" t="str">
        <f t="shared" si="0"/>
        <v/>
      </c>
      <c r="AJ48" s="435" t="str">
        <f t="shared" si="1"/>
        <v/>
      </c>
      <c r="AK48" s="463">
        <f t="shared" si="2"/>
        <v>0</v>
      </c>
      <c r="AL48" s="463" t="str">
        <f t="shared" si="3"/>
        <v/>
      </c>
      <c r="AM48" s="478" t="str">
        <f t="shared" si="4"/>
        <v/>
      </c>
      <c r="AN48" s="478" t="str">
        <f t="shared" si="5"/>
        <v/>
      </c>
      <c r="AO48" s="478" t="str">
        <f t="shared" si="6"/>
        <v/>
      </c>
    </row>
    <row r="49" spans="1:41" ht="21.75" hidden="1" customHeight="1">
      <c r="A49" s="487" t="s">
        <v>1871</v>
      </c>
      <c r="B49" s="446" t="s">
        <v>1306</v>
      </c>
      <c r="C49" s="447"/>
      <c r="D49" s="486">
        <f>'NRHM State budget sheet 2013-14'!D59</f>
        <v>0</v>
      </c>
      <c r="E49" s="486">
        <f>'NRHM State budget sheet 2013-14'!E59</f>
        <v>0</v>
      </c>
      <c r="F49" s="486" t="e">
        <f>'NRHM State budget sheet 2013-14'!F59</f>
        <v>#DIV/0!</v>
      </c>
      <c r="G49" s="486">
        <f>'NRHM State budget sheet 2013-14'!G59</f>
        <v>0</v>
      </c>
      <c r="H49" s="486">
        <f>'NRHM State budget sheet 2013-14'!H59</f>
        <v>0</v>
      </c>
      <c r="I49" s="486" t="e">
        <f>'NRHM State budget sheet 2013-14'!I59</f>
        <v>#DIV/0!</v>
      </c>
      <c r="J49" s="486">
        <f>'NRHM State budget sheet 2013-14'!L59</f>
        <v>0</v>
      </c>
      <c r="K49" s="486">
        <f>'NRHM State budget sheet 2013-14'!M59</f>
        <v>0</v>
      </c>
      <c r="L49" s="486">
        <f>'NRHM State budget sheet 2013-14'!N59</f>
        <v>0</v>
      </c>
      <c r="M49" s="486">
        <f>'NRHM State budget sheet 2013-14'!O59</f>
        <v>0</v>
      </c>
      <c r="N49" s="486">
        <f>'NRHM State budget sheet 2013-14'!P59</f>
        <v>0</v>
      </c>
      <c r="O49" s="486">
        <f>'NRHM State budget sheet 2013-14'!Q59</f>
        <v>0</v>
      </c>
      <c r="P49" s="486">
        <f>'NRHM State budget sheet 2013-14'!R59</f>
        <v>0</v>
      </c>
      <c r="Q49" s="486">
        <f>'NRHM State budget sheet 2013-14'!S59</f>
        <v>0</v>
      </c>
      <c r="R49" s="486">
        <f>'NRHM State budget sheet 2013-14'!T59</f>
        <v>0</v>
      </c>
      <c r="S49" s="486">
        <f>'NRHM State budget sheet 2013-14'!U59</f>
        <v>0</v>
      </c>
      <c r="T49" s="486">
        <f>'NRHM State budget sheet 2013-14'!V59</f>
        <v>0</v>
      </c>
      <c r="U49" s="486">
        <f>'NRHM State budget sheet 2013-14'!W59</f>
        <v>0</v>
      </c>
      <c r="V49" s="486">
        <f>'NRHM State budget sheet 2013-14'!X59</f>
        <v>0</v>
      </c>
      <c r="W49" s="486">
        <f>'NRHM State budget sheet 2013-14'!Y59</f>
        <v>0</v>
      </c>
      <c r="X49" s="486">
        <f>'NRHM State budget sheet 2013-14'!Z59</f>
        <v>0</v>
      </c>
      <c r="Y49" s="486">
        <f>'NRHM State budget sheet 2013-14'!AA59</f>
        <v>0</v>
      </c>
      <c r="Z49" s="486">
        <f>'NRHM State budget sheet 2013-14'!AB59</f>
        <v>0</v>
      </c>
      <c r="AA49" s="486">
        <f>'NRHM State budget sheet 2013-14'!AC59</f>
        <v>0</v>
      </c>
      <c r="AB49" s="486">
        <f>'NRHM State budget sheet 2013-14'!AD59</f>
        <v>0</v>
      </c>
      <c r="AC49" s="486">
        <f>'NRHM State budget sheet 2013-14'!AE59</f>
        <v>0</v>
      </c>
      <c r="AD49" s="486">
        <f>'NRHM State budget sheet 2013-14'!AF59</f>
        <v>0</v>
      </c>
      <c r="AE49" s="486">
        <f>'NRHM State budget sheet 2013-14'!AG59</f>
        <v>0</v>
      </c>
      <c r="AF49" s="486">
        <f>'NRHM State budget sheet 2013-14'!AH59</f>
        <v>0</v>
      </c>
      <c r="AG49" s="477"/>
      <c r="AH49" s="484"/>
      <c r="AI49" s="578" t="str">
        <f t="shared" si="0"/>
        <v/>
      </c>
      <c r="AJ49" s="435" t="str">
        <f t="shared" si="1"/>
        <v/>
      </c>
      <c r="AK49" s="463">
        <f t="shared" si="2"/>
        <v>0</v>
      </c>
      <c r="AL49" s="463" t="str">
        <f t="shared" si="3"/>
        <v/>
      </c>
      <c r="AM49" s="478" t="str">
        <f t="shared" si="4"/>
        <v/>
      </c>
      <c r="AN49" s="478" t="str">
        <f t="shared" si="5"/>
        <v/>
      </c>
      <c r="AO49" s="478" t="str">
        <f t="shared" si="6"/>
        <v/>
      </c>
    </row>
    <row r="50" spans="1:41" ht="21.75" hidden="1" customHeight="1">
      <c r="A50" s="487" t="s">
        <v>1872</v>
      </c>
      <c r="B50" s="446" t="s">
        <v>1307</v>
      </c>
      <c r="C50" s="447"/>
      <c r="D50" s="486">
        <f>'NRHM State budget sheet 2013-14'!D60</f>
        <v>0</v>
      </c>
      <c r="E50" s="486">
        <f>'NRHM State budget sheet 2013-14'!E60</f>
        <v>0</v>
      </c>
      <c r="F50" s="486" t="e">
        <f>'NRHM State budget sheet 2013-14'!F60</f>
        <v>#DIV/0!</v>
      </c>
      <c r="G50" s="486">
        <f>'NRHM State budget sheet 2013-14'!G60</f>
        <v>0</v>
      </c>
      <c r="H50" s="486">
        <f>'NRHM State budget sheet 2013-14'!H60</f>
        <v>0</v>
      </c>
      <c r="I50" s="486" t="e">
        <f>'NRHM State budget sheet 2013-14'!I60</f>
        <v>#DIV/0!</v>
      </c>
      <c r="J50" s="486">
        <f>'NRHM State budget sheet 2013-14'!L60</f>
        <v>0</v>
      </c>
      <c r="K50" s="486">
        <f>'NRHM State budget sheet 2013-14'!M60</f>
        <v>0</v>
      </c>
      <c r="L50" s="486">
        <f>'NRHM State budget sheet 2013-14'!N60</f>
        <v>0</v>
      </c>
      <c r="M50" s="486">
        <f>'NRHM State budget sheet 2013-14'!O60</f>
        <v>0</v>
      </c>
      <c r="N50" s="486">
        <f>'NRHM State budget sheet 2013-14'!P60</f>
        <v>0</v>
      </c>
      <c r="O50" s="486">
        <f>'NRHM State budget sheet 2013-14'!Q60</f>
        <v>0</v>
      </c>
      <c r="P50" s="486">
        <f>'NRHM State budget sheet 2013-14'!R60</f>
        <v>0</v>
      </c>
      <c r="Q50" s="486">
        <f>'NRHM State budget sheet 2013-14'!S60</f>
        <v>0</v>
      </c>
      <c r="R50" s="486">
        <f>'NRHM State budget sheet 2013-14'!T60</f>
        <v>0</v>
      </c>
      <c r="S50" s="486">
        <f>'NRHM State budget sheet 2013-14'!U60</f>
        <v>0</v>
      </c>
      <c r="T50" s="486">
        <f>'NRHM State budget sheet 2013-14'!V60</f>
        <v>0</v>
      </c>
      <c r="U50" s="486">
        <f>'NRHM State budget sheet 2013-14'!W60</f>
        <v>0</v>
      </c>
      <c r="V50" s="486">
        <f>'NRHM State budget sheet 2013-14'!X60</f>
        <v>0</v>
      </c>
      <c r="W50" s="486">
        <f>'NRHM State budget sheet 2013-14'!Y60</f>
        <v>0</v>
      </c>
      <c r="X50" s="486">
        <f>'NRHM State budget sheet 2013-14'!Z60</f>
        <v>0</v>
      </c>
      <c r="Y50" s="486">
        <f>'NRHM State budget sheet 2013-14'!AA60</f>
        <v>0</v>
      </c>
      <c r="Z50" s="486">
        <f>'NRHM State budget sheet 2013-14'!AB60</f>
        <v>0</v>
      </c>
      <c r="AA50" s="486">
        <f>'NRHM State budget sheet 2013-14'!AC60</f>
        <v>0</v>
      </c>
      <c r="AB50" s="486">
        <f>'NRHM State budget sheet 2013-14'!AD60</f>
        <v>0</v>
      </c>
      <c r="AC50" s="486">
        <f>'NRHM State budget sheet 2013-14'!AE60</f>
        <v>0</v>
      </c>
      <c r="AD50" s="486">
        <f>'NRHM State budget sheet 2013-14'!AF60</f>
        <v>0</v>
      </c>
      <c r="AE50" s="486">
        <f>'NRHM State budget sheet 2013-14'!AG60</f>
        <v>0</v>
      </c>
      <c r="AF50" s="486">
        <f>'NRHM State budget sheet 2013-14'!AH60</f>
        <v>0</v>
      </c>
      <c r="AG50" s="477"/>
      <c r="AH50" s="484"/>
      <c r="AI50" s="578" t="str">
        <f t="shared" si="0"/>
        <v/>
      </c>
      <c r="AJ50" s="435" t="str">
        <f t="shared" si="1"/>
        <v/>
      </c>
      <c r="AK50" s="463">
        <f t="shared" si="2"/>
        <v>0</v>
      </c>
      <c r="AL50" s="463" t="str">
        <f t="shared" si="3"/>
        <v/>
      </c>
      <c r="AM50" s="478" t="str">
        <f t="shared" si="4"/>
        <v/>
      </c>
      <c r="AN50" s="478" t="str">
        <f t="shared" si="5"/>
        <v/>
      </c>
      <c r="AO50" s="478" t="str">
        <f t="shared" si="6"/>
        <v/>
      </c>
    </row>
    <row r="51" spans="1:41" ht="21.75" hidden="1" customHeight="1">
      <c r="A51" s="487" t="s">
        <v>1873</v>
      </c>
      <c r="B51" s="446" t="s">
        <v>1308</v>
      </c>
      <c r="C51" s="447"/>
      <c r="D51" s="486">
        <f>'NRHM State budget sheet 2013-14'!D61</f>
        <v>0</v>
      </c>
      <c r="E51" s="486">
        <f>'NRHM State budget sheet 2013-14'!E61</f>
        <v>0</v>
      </c>
      <c r="F51" s="486" t="e">
        <f>'NRHM State budget sheet 2013-14'!F61</f>
        <v>#DIV/0!</v>
      </c>
      <c r="G51" s="486">
        <f>'NRHM State budget sheet 2013-14'!G61</f>
        <v>0</v>
      </c>
      <c r="H51" s="486">
        <f>'NRHM State budget sheet 2013-14'!H61</f>
        <v>0</v>
      </c>
      <c r="I51" s="486" t="e">
        <f>'NRHM State budget sheet 2013-14'!I61</f>
        <v>#DIV/0!</v>
      </c>
      <c r="J51" s="486">
        <f>'NRHM State budget sheet 2013-14'!L61</f>
        <v>0</v>
      </c>
      <c r="K51" s="486">
        <f>'NRHM State budget sheet 2013-14'!M61</f>
        <v>0</v>
      </c>
      <c r="L51" s="486">
        <f>'NRHM State budget sheet 2013-14'!N61</f>
        <v>0</v>
      </c>
      <c r="M51" s="486">
        <f>'NRHM State budget sheet 2013-14'!O61</f>
        <v>0</v>
      </c>
      <c r="N51" s="486">
        <f>'NRHM State budget sheet 2013-14'!P61</f>
        <v>0</v>
      </c>
      <c r="O51" s="486">
        <f>'NRHM State budget sheet 2013-14'!Q61</f>
        <v>0</v>
      </c>
      <c r="P51" s="486">
        <f>'NRHM State budget sheet 2013-14'!R61</f>
        <v>0</v>
      </c>
      <c r="Q51" s="486">
        <f>'NRHM State budget sheet 2013-14'!S61</f>
        <v>0</v>
      </c>
      <c r="R51" s="486">
        <f>'NRHM State budget sheet 2013-14'!T61</f>
        <v>0</v>
      </c>
      <c r="S51" s="486">
        <f>'NRHM State budget sheet 2013-14'!U61</f>
        <v>0</v>
      </c>
      <c r="T51" s="486">
        <f>'NRHM State budget sheet 2013-14'!V61</f>
        <v>0</v>
      </c>
      <c r="U51" s="486">
        <f>'NRHM State budget sheet 2013-14'!W61</f>
        <v>0</v>
      </c>
      <c r="V51" s="486">
        <f>'NRHM State budget sheet 2013-14'!X61</f>
        <v>0</v>
      </c>
      <c r="W51" s="486">
        <f>'NRHM State budget sheet 2013-14'!Y61</f>
        <v>0</v>
      </c>
      <c r="X51" s="486">
        <f>'NRHM State budget sheet 2013-14'!Z61</f>
        <v>0</v>
      </c>
      <c r="Y51" s="486">
        <f>'NRHM State budget sheet 2013-14'!AA61</f>
        <v>0</v>
      </c>
      <c r="Z51" s="486">
        <f>'NRHM State budget sheet 2013-14'!AB61</f>
        <v>0</v>
      </c>
      <c r="AA51" s="486">
        <f>'NRHM State budget sheet 2013-14'!AC61</f>
        <v>0</v>
      </c>
      <c r="AB51" s="486">
        <f>'NRHM State budget sheet 2013-14'!AD61</f>
        <v>0</v>
      </c>
      <c r="AC51" s="486">
        <f>'NRHM State budget sheet 2013-14'!AE61</f>
        <v>0</v>
      </c>
      <c r="AD51" s="486">
        <f>'NRHM State budget sheet 2013-14'!AF61</f>
        <v>0</v>
      </c>
      <c r="AE51" s="486">
        <f>'NRHM State budget sheet 2013-14'!AG61</f>
        <v>0</v>
      </c>
      <c r="AF51" s="486">
        <f>'NRHM State budget sheet 2013-14'!AH61</f>
        <v>0</v>
      </c>
      <c r="AG51" s="477"/>
      <c r="AH51" s="484"/>
      <c r="AI51" s="578" t="str">
        <f t="shared" si="0"/>
        <v/>
      </c>
      <c r="AJ51" s="435" t="str">
        <f t="shared" si="1"/>
        <v/>
      </c>
      <c r="AK51" s="463">
        <f t="shared" si="2"/>
        <v>0</v>
      </c>
      <c r="AL51" s="463" t="str">
        <f t="shared" si="3"/>
        <v/>
      </c>
      <c r="AM51" s="478" t="str">
        <f t="shared" si="4"/>
        <v/>
      </c>
      <c r="AN51" s="478" t="str">
        <f t="shared" si="5"/>
        <v/>
      </c>
      <c r="AO51" s="478" t="str">
        <f t="shared" si="6"/>
        <v/>
      </c>
    </row>
    <row r="52" spans="1:41" ht="21.75" hidden="1" customHeight="1">
      <c r="A52" s="487" t="s">
        <v>585</v>
      </c>
      <c r="B52" s="446" t="s">
        <v>287</v>
      </c>
      <c r="C52" s="447"/>
      <c r="D52" s="486">
        <f>'NRHM State budget sheet 2013-14'!D62</f>
        <v>0</v>
      </c>
      <c r="E52" s="486">
        <f>'NRHM State budget sheet 2013-14'!E62</f>
        <v>0</v>
      </c>
      <c r="F52" s="486" t="e">
        <f>'NRHM State budget sheet 2013-14'!F62</f>
        <v>#DIV/0!</v>
      </c>
      <c r="G52" s="486">
        <f>'NRHM State budget sheet 2013-14'!G62</f>
        <v>0</v>
      </c>
      <c r="H52" s="486">
        <f>'NRHM State budget sheet 2013-14'!H62</f>
        <v>0</v>
      </c>
      <c r="I52" s="486" t="e">
        <f>'NRHM State budget sheet 2013-14'!I62</f>
        <v>#DIV/0!</v>
      </c>
      <c r="J52" s="486">
        <f>'NRHM State budget sheet 2013-14'!L62</f>
        <v>0</v>
      </c>
      <c r="K52" s="486">
        <f>'NRHM State budget sheet 2013-14'!M62</f>
        <v>0</v>
      </c>
      <c r="L52" s="486">
        <f>'NRHM State budget sheet 2013-14'!N62</f>
        <v>0</v>
      </c>
      <c r="M52" s="486">
        <f>'NRHM State budget sheet 2013-14'!O62</f>
        <v>0</v>
      </c>
      <c r="N52" s="486">
        <f>'NRHM State budget sheet 2013-14'!P62</f>
        <v>0</v>
      </c>
      <c r="O52" s="486">
        <f>'NRHM State budget sheet 2013-14'!Q62</f>
        <v>0</v>
      </c>
      <c r="P52" s="486">
        <f>'NRHM State budget sheet 2013-14'!R62</f>
        <v>0</v>
      </c>
      <c r="Q52" s="486">
        <f>'NRHM State budget sheet 2013-14'!S62</f>
        <v>0</v>
      </c>
      <c r="R52" s="486">
        <f>'NRHM State budget sheet 2013-14'!T62</f>
        <v>0</v>
      </c>
      <c r="S52" s="486">
        <f>'NRHM State budget sheet 2013-14'!U62</f>
        <v>0</v>
      </c>
      <c r="T52" s="486">
        <f>'NRHM State budget sheet 2013-14'!V62</f>
        <v>0</v>
      </c>
      <c r="U52" s="486">
        <f>'NRHM State budget sheet 2013-14'!W62</f>
        <v>0</v>
      </c>
      <c r="V52" s="486">
        <f>'NRHM State budget sheet 2013-14'!X62</f>
        <v>0</v>
      </c>
      <c r="W52" s="486">
        <f>'NRHM State budget sheet 2013-14'!Y62</f>
        <v>0</v>
      </c>
      <c r="X52" s="486">
        <f>'NRHM State budget sheet 2013-14'!Z62</f>
        <v>0</v>
      </c>
      <c r="Y52" s="486">
        <f>'NRHM State budget sheet 2013-14'!AA62</f>
        <v>0</v>
      </c>
      <c r="Z52" s="486">
        <f>'NRHM State budget sheet 2013-14'!AB62</f>
        <v>0</v>
      </c>
      <c r="AA52" s="486">
        <f>'NRHM State budget sheet 2013-14'!AC62</f>
        <v>0</v>
      </c>
      <c r="AB52" s="486">
        <f>'NRHM State budget sheet 2013-14'!AD62</f>
        <v>0</v>
      </c>
      <c r="AC52" s="486">
        <f>'NRHM State budget sheet 2013-14'!AE62</f>
        <v>0</v>
      </c>
      <c r="AD52" s="486">
        <f>'NRHM State budget sheet 2013-14'!AF62</f>
        <v>0</v>
      </c>
      <c r="AE52" s="486">
        <f>'NRHM State budget sheet 2013-14'!AG62</f>
        <v>0</v>
      </c>
      <c r="AF52" s="486">
        <f>'NRHM State budget sheet 2013-14'!AH62</f>
        <v>0</v>
      </c>
      <c r="AG52" s="477"/>
      <c r="AH52" s="484"/>
      <c r="AI52" s="578" t="str">
        <f t="shared" si="0"/>
        <v/>
      </c>
      <c r="AJ52" s="435" t="str">
        <f t="shared" si="1"/>
        <v/>
      </c>
      <c r="AK52" s="463">
        <f t="shared" si="2"/>
        <v>0</v>
      </c>
      <c r="AL52" s="463" t="str">
        <f t="shared" si="3"/>
        <v/>
      </c>
      <c r="AM52" s="478" t="str">
        <f t="shared" si="4"/>
        <v/>
      </c>
      <c r="AN52" s="478" t="str">
        <f t="shared" si="5"/>
        <v/>
      </c>
      <c r="AO52" s="478" t="str">
        <f t="shared" si="6"/>
        <v/>
      </c>
    </row>
    <row r="53" spans="1:41" ht="21.75" hidden="1" customHeight="1">
      <c r="A53" s="487" t="s">
        <v>587</v>
      </c>
      <c r="B53" s="446" t="s">
        <v>289</v>
      </c>
      <c r="C53" s="447"/>
      <c r="D53" s="486">
        <f>'NRHM State budget sheet 2013-14'!D63</f>
        <v>0</v>
      </c>
      <c r="E53" s="486">
        <f>'NRHM State budget sheet 2013-14'!E63</f>
        <v>0</v>
      </c>
      <c r="F53" s="486" t="e">
        <f>'NRHM State budget sheet 2013-14'!F63</f>
        <v>#DIV/0!</v>
      </c>
      <c r="G53" s="486">
        <f>'NRHM State budget sheet 2013-14'!G63</f>
        <v>0</v>
      </c>
      <c r="H53" s="486">
        <f>'NRHM State budget sheet 2013-14'!H63</f>
        <v>0</v>
      </c>
      <c r="I53" s="486" t="e">
        <f>'NRHM State budget sheet 2013-14'!I63</f>
        <v>#DIV/0!</v>
      </c>
      <c r="J53" s="486">
        <f>'NRHM State budget sheet 2013-14'!L63</f>
        <v>0</v>
      </c>
      <c r="K53" s="486">
        <f>'NRHM State budget sheet 2013-14'!M63</f>
        <v>0</v>
      </c>
      <c r="L53" s="486">
        <f>'NRHM State budget sheet 2013-14'!N63</f>
        <v>0</v>
      </c>
      <c r="M53" s="486">
        <f>'NRHM State budget sheet 2013-14'!O63</f>
        <v>0</v>
      </c>
      <c r="N53" s="486">
        <f>'NRHM State budget sheet 2013-14'!P63</f>
        <v>0</v>
      </c>
      <c r="O53" s="486">
        <f>'NRHM State budget sheet 2013-14'!Q63</f>
        <v>0</v>
      </c>
      <c r="P53" s="486">
        <f>'NRHM State budget sheet 2013-14'!R63</f>
        <v>0</v>
      </c>
      <c r="Q53" s="486">
        <f>'NRHM State budget sheet 2013-14'!S63</f>
        <v>0</v>
      </c>
      <c r="R53" s="486">
        <f>'NRHM State budget sheet 2013-14'!T63</f>
        <v>0</v>
      </c>
      <c r="S53" s="486">
        <f>'NRHM State budget sheet 2013-14'!U63</f>
        <v>0</v>
      </c>
      <c r="T53" s="486">
        <f>'NRHM State budget sheet 2013-14'!V63</f>
        <v>0</v>
      </c>
      <c r="U53" s="486">
        <f>'NRHM State budget sheet 2013-14'!W63</f>
        <v>0</v>
      </c>
      <c r="V53" s="486">
        <f>'NRHM State budget sheet 2013-14'!X63</f>
        <v>0</v>
      </c>
      <c r="W53" s="486">
        <f>'NRHM State budget sheet 2013-14'!Y63</f>
        <v>0</v>
      </c>
      <c r="X53" s="486">
        <f>'NRHM State budget sheet 2013-14'!Z63</f>
        <v>0</v>
      </c>
      <c r="Y53" s="486">
        <f>'NRHM State budget sheet 2013-14'!AA63</f>
        <v>0</v>
      </c>
      <c r="Z53" s="486">
        <f>'NRHM State budget sheet 2013-14'!AB63</f>
        <v>0</v>
      </c>
      <c r="AA53" s="486">
        <f>'NRHM State budget sheet 2013-14'!AC63</f>
        <v>0</v>
      </c>
      <c r="AB53" s="486">
        <f>'NRHM State budget sheet 2013-14'!AD63</f>
        <v>0</v>
      </c>
      <c r="AC53" s="486">
        <f>'NRHM State budget sheet 2013-14'!AE63</f>
        <v>0</v>
      </c>
      <c r="AD53" s="486">
        <f>'NRHM State budget sheet 2013-14'!AF63</f>
        <v>0</v>
      </c>
      <c r="AE53" s="486">
        <f>'NRHM State budget sheet 2013-14'!AG63</f>
        <v>0</v>
      </c>
      <c r="AF53" s="486">
        <f>'NRHM State budget sheet 2013-14'!AH63</f>
        <v>0</v>
      </c>
      <c r="AG53" s="477"/>
      <c r="AH53" s="484"/>
      <c r="AI53" s="578" t="str">
        <f t="shared" si="0"/>
        <v/>
      </c>
      <c r="AJ53" s="435" t="str">
        <f t="shared" si="1"/>
        <v/>
      </c>
      <c r="AK53" s="463">
        <f t="shared" si="2"/>
        <v>0</v>
      </c>
      <c r="AL53" s="463" t="str">
        <f t="shared" si="3"/>
        <v/>
      </c>
      <c r="AM53" s="478" t="str">
        <f t="shared" si="4"/>
        <v/>
      </c>
      <c r="AN53" s="478" t="str">
        <f t="shared" si="5"/>
        <v/>
      </c>
      <c r="AO53" s="478" t="str">
        <f t="shared" si="6"/>
        <v/>
      </c>
    </row>
    <row r="54" spans="1:41" ht="21.75" hidden="1" customHeight="1">
      <c r="A54" s="487" t="s">
        <v>589</v>
      </c>
      <c r="B54" s="446" t="s">
        <v>1310</v>
      </c>
      <c r="C54" s="447"/>
      <c r="D54" s="486">
        <f>'NRHM State budget sheet 2013-14'!D64</f>
        <v>0</v>
      </c>
      <c r="E54" s="486">
        <f>'NRHM State budget sheet 2013-14'!E64</f>
        <v>0</v>
      </c>
      <c r="F54" s="486">
        <f>'NRHM State budget sheet 2013-14'!F64</f>
        <v>0</v>
      </c>
      <c r="G54" s="486">
        <f>'NRHM State budget sheet 2013-14'!G64</f>
        <v>0</v>
      </c>
      <c r="H54" s="486">
        <f>'NRHM State budget sheet 2013-14'!H64</f>
        <v>0</v>
      </c>
      <c r="I54" s="486">
        <f>'NRHM State budget sheet 2013-14'!I64</f>
        <v>0</v>
      </c>
      <c r="J54" s="486">
        <f>'NRHM State budget sheet 2013-14'!L64</f>
        <v>0</v>
      </c>
      <c r="K54" s="486">
        <f>'NRHM State budget sheet 2013-14'!M64</f>
        <v>0</v>
      </c>
      <c r="L54" s="486">
        <f>'NRHM State budget sheet 2013-14'!N64</f>
        <v>0</v>
      </c>
      <c r="M54" s="486">
        <f>'NRHM State budget sheet 2013-14'!O64</f>
        <v>0</v>
      </c>
      <c r="N54" s="486">
        <f>'NRHM State budget sheet 2013-14'!P64</f>
        <v>0</v>
      </c>
      <c r="O54" s="486">
        <f>'NRHM State budget sheet 2013-14'!Q64</f>
        <v>0</v>
      </c>
      <c r="P54" s="486">
        <f>'NRHM State budget sheet 2013-14'!R64</f>
        <v>0</v>
      </c>
      <c r="Q54" s="486">
        <f>'NRHM State budget sheet 2013-14'!S64</f>
        <v>0</v>
      </c>
      <c r="R54" s="486">
        <f>'NRHM State budget sheet 2013-14'!T64</f>
        <v>0</v>
      </c>
      <c r="S54" s="486">
        <f>'NRHM State budget sheet 2013-14'!U64</f>
        <v>0</v>
      </c>
      <c r="T54" s="486">
        <f>'NRHM State budget sheet 2013-14'!V64</f>
        <v>0</v>
      </c>
      <c r="U54" s="486">
        <f>'NRHM State budget sheet 2013-14'!W64</f>
        <v>0</v>
      </c>
      <c r="V54" s="486">
        <f>'NRHM State budget sheet 2013-14'!X64</f>
        <v>0</v>
      </c>
      <c r="W54" s="486">
        <f>'NRHM State budget sheet 2013-14'!Y64</f>
        <v>0</v>
      </c>
      <c r="X54" s="486">
        <f>'NRHM State budget sheet 2013-14'!Z64</f>
        <v>0</v>
      </c>
      <c r="Y54" s="486">
        <f>'NRHM State budget sheet 2013-14'!AA64</f>
        <v>0</v>
      </c>
      <c r="Z54" s="486">
        <f>'NRHM State budget sheet 2013-14'!AB64</f>
        <v>0</v>
      </c>
      <c r="AA54" s="486">
        <f>'NRHM State budget sheet 2013-14'!AC64</f>
        <v>0</v>
      </c>
      <c r="AB54" s="486">
        <f>'NRHM State budget sheet 2013-14'!AD64</f>
        <v>0</v>
      </c>
      <c r="AC54" s="486">
        <f>'NRHM State budget sheet 2013-14'!AE64</f>
        <v>0</v>
      </c>
      <c r="AD54" s="486">
        <f>'NRHM State budget sheet 2013-14'!AF64</f>
        <v>0</v>
      </c>
      <c r="AE54" s="486">
        <f>'NRHM State budget sheet 2013-14'!AG64</f>
        <v>0</v>
      </c>
      <c r="AF54" s="486">
        <f>'NRHM State budget sheet 2013-14'!AH64</f>
        <v>0</v>
      </c>
      <c r="AG54" s="477"/>
      <c r="AH54" s="484"/>
      <c r="AI54" s="578" t="str">
        <f t="shared" si="0"/>
        <v/>
      </c>
      <c r="AJ54" s="435" t="str">
        <f t="shared" si="1"/>
        <v/>
      </c>
      <c r="AK54" s="463">
        <f t="shared" si="2"/>
        <v>0</v>
      </c>
      <c r="AL54" s="463" t="str">
        <f t="shared" si="3"/>
        <v/>
      </c>
      <c r="AM54" s="478" t="str">
        <f t="shared" si="4"/>
        <v/>
      </c>
      <c r="AN54" s="478" t="str">
        <f t="shared" si="5"/>
        <v/>
      </c>
      <c r="AO54" s="478" t="str">
        <f t="shared" si="6"/>
        <v/>
      </c>
    </row>
    <row r="55" spans="1:41" ht="21.75" hidden="1" customHeight="1">
      <c r="A55" s="487" t="s">
        <v>591</v>
      </c>
      <c r="B55" s="446" t="s">
        <v>2183</v>
      </c>
      <c r="C55" s="447"/>
      <c r="D55" s="486">
        <f>'NRHM State budget sheet 2013-14'!D65</f>
        <v>0</v>
      </c>
      <c r="E55" s="486">
        <f>'NRHM State budget sheet 2013-14'!E65</f>
        <v>0</v>
      </c>
      <c r="F55" s="486">
        <f>'NRHM State budget sheet 2013-14'!F65</f>
        <v>0</v>
      </c>
      <c r="G55" s="486">
        <f>'NRHM State budget sheet 2013-14'!G65</f>
        <v>0</v>
      </c>
      <c r="H55" s="486">
        <f>'NRHM State budget sheet 2013-14'!H65</f>
        <v>0</v>
      </c>
      <c r="I55" s="486">
        <f>'NRHM State budget sheet 2013-14'!I65</f>
        <v>0</v>
      </c>
      <c r="J55" s="486">
        <f>'NRHM State budget sheet 2013-14'!L65</f>
        <v>0</v>
      </c>
      <c r="K55" s="486">
        <f>'NRHM State budget sheet 2013-14'!M65</f>
        <v>0</v>
      </c>
      <c r="L55" s="486">
        <f>'NRHM State budget sheet 2013-14'!N65</f>
        <v>0</v>
      </c>
      <c r="M55" s="486">
        <f>'NRHM State budget sheet 2013-14'!O65</f>
        <v>0</v>
      </c>
      <c r="N55" s="486">
        <f>'NRHM State budget sheet 2013-14'!P65</f>
        <v>0</v>
      </c>
      <c r="O55" s="486">
        <f>'NRHM State budget sheet 2013-14'!Q65</f>
        <v>0</v>
      </c>
      <c r="P55" s="486">
        <f>'NRHM State budget sheet 2013-14'!R65</f>
        <v>0</v>
      </c>
      <c r="Q55" s="486">
        <f>'NRHM State budget sheet 2013-14'!S65</f>
        <v>0</v>
      </c>
      <c r="R55" s="486">
        <f>'NRHM State budget sheet 2013-14'!T65</f>
        <v>0</v>
      </c>
      <c r="S55" s="486">
        <f>'NRHM State budget sheet 2013-14'!U65</f>
        <v>0</v>
      </c>
      <c r="T55" s="486">
        <f>'NRHM State budget sheet 2013-14'!V65</f>
        <v>0</v>
      </c>
      <c r="U55" s="486">
        <f>'NRHM State budget sheet 2013-14'!W65</f>
        <v>0</v>
      </c>
      <c r="V55" s="486">
        <f>'NRHM State budget sheet 2013-14'!X65</f>
        <v>0</v>
      </c>
      <c r="W55" s="486">
        <f>'NRHM State budget sheet 2013-14'!Y65</f>
        <v>0</v>
      </c>
      <c r="X55" s="486">
        <f>'NRHM State budget sheet 2013-14'!Z65</f>
        <v>0</v>
      </c>
      <c r="Y55" s="486">
        <f>'NRHM State budget sheet 2013-14'!AA65</f>
        <v>0</v>
      </c>
      <c r="Z55" s="486">
        <f>'NRHM State budget sheet 2013-14'!AB65</f>
        <v>0</v>
      </c>
      <c r="AA55" s="486">
        <f>'NRHM State budget sheet 2013-14'!AC65</f>
        <v>0</v>
      </c>
      <c r="AB55" s="486">
        <f>'NRHM State budget sheet 2013-14'!AD65</f>
        <v>0</v>
      </c>
      <c r="AC55" s="486">
        <f>'NRHM State budget sheet 2013-14'!AE65</f>
        <v>0</v>
      </c>
      <c r="AD55" s="486">
        <f>'NRHM State budget sheet 2013-14'!AF65</f>
        <v>0</v>
      </c>
      <c r="AE55" s="486">
        <f>'NRHM State budget sheet 2013-14'!AG65</f>
        <v>0</v>
      </c>
      <c r="AF55" s="486">
        <f>'NRHM State budget sheet 2013-14'!AH65</f>
        <v>0</v>
      </c>
      <c r="AG55" s="477"/>
      <c r="AH55" s="484"/>
      <c r="AI55" s="578" t="str">
        <f t="shared" si="0"/>
        <v/>
      </c>
      <c r="AJ55" s="435" t="str">
        <f t="shared" si="1"/>
        <v/>
      </c>
      <c r="AK55" s="463">
        <f t="shared" si="2"/>
        <v>0</v>
      </c>
      <c r="AL55" s="463" t="str">
        <f t="shared" si="3"/>
        <v/>
      </c>
      <c r="AM55" s="478" t="str">
        <f t="shared" si="4"/>
        <v/>
      </c>
      <c r="AN55" s="478" t="str">
        <f t="shared" si="5"/>
        <v/>
      </c>
      <c r="AO55" s="478" t="str">
        <f t="shared" si="6"/>
        <v/>
      </c>
    </row>
    <row r="56" spans="1:41" ht="21.75" hidden="1" customHeight="1">
      <c r="A56" s="487" t="s">
        <v>593</v>
      </c>
      <c r="B56" s="446" t="s">
        <v>291</v>
      </c>
      <c r="C56" s="447"/>
      <c r="D56" s="486">
        <f>'NRHM State budget sheet 2013-14'!D66</f>
        <v>0</v>
      </c>
      <c r="E56" s="486">
        <f>'NRHM State budget sheet 2013-14'!E66</f>
        <v>0</v>
      </c>
      <c r="F56" s="486" t="e">
        <f>'NRHM State budget sheet 2013-14'!F66</f>
        <v>#DIV/0!</v>
      </c>
      <c r="G56" s="486">
        <f>'NRHM State budget sheet 2013-14'!G66</f>
        <v>0</v>
      </c>
      <c r="H56" s="486">
        <f>'NRHM State budget sheet 2013-14'!H66</f>
        <v>0</v>
      </c>
      <c r="I56" s="486" t="e">
        <f>'NRHM State budget sheet 2013-14'!I66</f>
        <v>#DIV/0!</v>
      </c>
      <c r="J56" s="486">
        <f>'NRHM State budget sheet 2013-14'!L66</f>
        <v>0</v>
      </c>
      <c r="K56" s="486">
        <f>'NRHM State budget sheet 2013-14'!M66</f>
        <v>0</v>
      </c>
      <c r="L56" s="486">
        <f>'NRHM State budget sheet 2013-14'!N66</f>
        <v>0</v>
      </c>
      <c r="M56" s="486">
        <f>'NRHM State budget sheet 2013-14'!O66</f>
        <v>0</v>
      </c>
      <c r="N56" s="486">
        <f>'NRHM State budget sheet 2013-14'!P66</f>
        <v>0</v>
      </c>
      <c r="O56" s="486">
        <f>'NRHM State budget sheet 2013-14'!Q66</f>
        <v>0</v>
      </c>
      <c r="P56" s="486">
        <f>'NRHM State budget sheet 2013-14'!R66</f>
        <v>0</v>
      </c>
      <c r="Q56" s="486">
        <f>'NRHM State budget sheet 2013-14'!S66</f>
        <v>0</v>
      </c>
      <c r="R56" s="486">
        <f>'NRHM State budget sheet 2013-14'!T66</f>
        <v>0</v>
      </c>
      <c r="S56" s="486">
        <f>'NRHM State budget sheet 2013-14'!U66</f>
        <v>0</v>
      </c>
      <c r="T56" s="486">
        <f>'NRHM State budget sheet 2013-14'!V66</f>
        <v>0</v>
      </c>
      <c r="U56" s="486">
        <f>'NRHM State budget sheet 2013-14'!W66</f>
        <v>0</v>
      </c>
      <c r="V56" s="486">
        <f>'NRHM State budget sheet 2013-14'!X66</f>
        <v>0</v>
      </c>
      <c r="W56" s="486">
        <f>'NRHM State budget sheet 2013-14'!Y66</f>
        <v>0</v>
      </c>
      <c r="X56" s="486">
        <f>'NRHM State budget sheet 2013-14'!Z66</f>
        <v>0</v>
      </c>
      <c r="Y56" s="486">
        <f>'NRHM State budget sheet 2013-14'!AA66</f>
        <v>0</v>
      </c>
      <c r="Z56" s="486">
        <f>'NRHM State budget sheet 2013-14'!AB66</f>
        <v>0</v>
      </c>
      <c r="AA56" s="486">
        <f>'NRHM State budget sheet 2013-14'!AC66</f>
        <v>0</v>
      </c>
      <c r="AB56" s="486">
        <f>'NRHM State budget sheet 2013-14'!AD66</f>
        <v>0</v>
      </c>
      <c r="AC56" s="486">
        <f>'NRHM State budget sheet 2013-14'!AE66</f>
        <v>0</v>
      </c>
      <c r="AD56" s="486">
        <f>'NRHM State budget sheet 2013-14'!AF66</f>
        <v>0</v>
      </c>
      <c r="AE56" s="486">
        <f>'NRHM State budget sheet 2013-14'!AG66</f>
        <v>0</v>
      </c>
      <c r="AF56" s="486">
        <f>'NRHM State budget sheet 2013-14'!AH66</f>
        <v>0</v>
      </c>
      <c r="AG56" s="477"/>
      <c r="AH56" s="484"/>
      <c r="AI56" s="578" t="str">
        <f t="shared" si="0"/>
        <v/>
      </c>
      <c r="AJ56" s="435" t="str">
        <f t="shared" si="1"/>
        <v/>
      </c>
      <c r="AK56" s="463">
        <f t="shared" si="2"/>
        <v>0</v>
      </c>
      <c r="AL56" s="463" t="str">
        <f t="shared" si="3"/>
        <v/>
      </c>
      <c r="AM56" s="478" t="str">
        <f t="shared" si="4"/>
        <v/>
      </c>
      <c r="AN56" s="478" t="str">
        <f t="shared" si="5"/>
        <v/>
      </c>
      <c r="AO56" s="478" t="str">
        <f t="shared" si="6"/>
        <v/>
      </c>
    </row>
    <row r="57" spans="1:41" ht="21.75" hidden="1" customHeight="1">
      <c r="A57" s="487" t="s">
        <v>595</v>
      </c>
      <c r="B57" s="446" t="s">
        <v>314</v>
      </c>
      <c r="C57" s="447"/>
      <c r="D57" s="486">
        <f>'NRHM State budget sheet 2013-14'!D67</f>
        <v>0</v>
      </c>
      <c r="E57" s="486">
        <f>'NRHM State budget sheet 2013-14'!E67</f>
        <v>0</v>
      </c>
      <c r="F57" s="486" t="e">
        <f>'NRHM State budget sheet 2013-14'!F67</f>
        <v>#DIV/0!</v>
      </c>
      <c r="G57" s="486">
        <f>'NRHM State budget sheet 2013-14'!G67</f>
        <v>0</v>
      </c>
      <c r="H57" s="486">
        <f>'NRHM State budget sheet 2013-14'!H67</f>
        <v>0</v>
      </c>
      <c r="I57" s="486" t="e">
        <f>'NRHM State budget sheet 2013-14'!I67</f>
        <v>#DIV/0!</v>
      </c>
      <c r="J57" s="486">
        <f>'NRHM State budget sheet 2013-14'!L67</f>
        <v>0</v>
      </c>
      <c r="K57" s="486">
        <f>'NRHM State budget sheet 2013-14'!M67</f>
        <v>0</v>
      </c>
      <c r="L57" s="486">
        <f>'NRHM State budget sheet 2013-14'!N67</f>
        <v>0</v>
      </c>
      <c r="M57" s="486">
        <f>'NRHM State budget sheet 2013-14'!O67</f>
        <v>0</v>
      </c>
      <c r="N57" s="486">
        <f>'NRHM State budget sheet 2013-14'!P67</f>
        <v>0</v>
      </c>
      <c r="O57" s="486">
        <f>'NRHM State budget sheet 2013-14'!Q67</f>
        <v>0</v>
      </c>
      <c r="P57" s="486">
        <f>'NRHM State budget sheet 2013-14'!R67</f>
        <v>0</v>
      </c>
      <c r="Q57" s="486">
        <f>'NRHM State budget sheet 2013-14'!S67</f>
        <v>0</v>
      </c>
      <c r="R57" s="486">
        <f>'NRHM State budget sheet 2013-14'!T67</f>
        <v>0</v>
      </c>
      <c r="S57" s="486">
        <f>'NRHM State budget sheet 2013-14'!U67</f>
        <v>0</v>
      </c>
      <c r="T57" s="486">
        <f>'NRHM State budget sheet 2013-14'!V67</f>
        <v>0</v>
      </c>
      <c r="U57" s="486">
        <f>'NRHM State budget sheet 2013-14'!W67</f>
        <v>0</v>
      </c>
      <c r="V57" s="486">
        <f>'NRHM State budget sheet 2013-14'!X67</f>
        <v>0</v>
      </c>
      <c r="W57" s="486">
        <f>'NRHM State budget sheet 2013-14'!Y67</f>
        <v>0</v>
      </c>
      <c r="X57" s="486">
        <f>'NRHM State budget sheet 2013-14'!Z67</f>
        <v>0</v>
      </c>
      <c r="Y57" s="486">
        <f>'NRHM State budget sheet 2013-14'!AA67</f>
        <v>0</v>
      </c>
      <c r="Z57" s="486">
        <f>'NRHM State budget sheet 2013-14'!AB67</f>
        <v>0</v>
      </c>
      <c r="AA57" s="486">
        <f>'NRHM State budget sheet 2013-14'!AC67</f>
        <v>0</v>
      </c>
      <c r="AB57" s="486">
        <f>'NRHM State budget sheet 2013-14'!AD67</f>
        <v>0</v>
      </c>
      <c r="AC57" s="486">
        <f>'NRHM State budget sheet 2013-14'!AE67</f>
        <v>0</v>
      </c>
      <c r="AD57" s="486">
        <f>'NRHM State budget sheet 2013-14'!AF67</f>
        <v>0</v>
      </c>
      <c r="AE57" s="486">
        <f>'NRHM State budget sheet 2013-14'!AG67</f>
        <v>0</v>
      </c>
      <c r="AF57" s="486">
        <f>'NRHM State budget sheet 2013-14'!AH67</f>
        <v>0</v>
      </c>
      <c r="AG57" s="477"/>
      <c r="AH57" s="484"/>
      <c r="AI57" s="578" t="str">
        <f t="shared" si="0"/>
        <v/>
      </c>
      <c r="AJ57" s="435" t="str">
        <f t="shared" si="1"/>
        <v/>
      </c>
      <c r="AK57" s="463">
        <f t="shared" si="2"/>
        <v>0</v>
      </c>
      <c r="AL57" s="463" t="str">
        <f t="shared" si="3"/>
        <v/>
      </c>
      <c r="AM57" s="478" t="str">
        <f t="shared" si="4"/>
        <v/>
      </c>
      <c r="AN57" s="478" t="str">
        <f t="shared" si="5"/>
        <v/>
      </c>
      <c r="AO57" s="478" t="str">
        <f t="shared" si="6"/>
        <v/>
      </c>
    </row>
    <row r="58" spans="1:41" ht="21.75" hidden="1" customHeight="1">
      <c r="A58" s="487" t="s">
        <v>596</v>
      </c>
      <c r="B58" s="446" t="s">
        <v>315</v>
      </c>
      <c r="C58" s="447"/>
      <c r="D58" s="486">
        <f>'NRHM State budget sheet 2013-14'!D68</f>
        <v>0</v>
      </c>
      <c r="E58" s="486">
        <f>'NRHM State budget sheet 2013-14'!E68</f>
        <v>0</v>
      </c>
      <c r="F58" s="486" t="e">
        <f>'NRHM State budget sheet 2013-14'!F68</f>
        <v>#DIV/0!</v>
      </c>
      <c r="G58" s="486">
        <f>'NRHM State budget sheet 2013-14'!G68</f>
        <v>0</v>
      </c>
      <c r="H58" s="486">
        <f>'NRHM State budget sheet 2013-14'!H68</f>
        <v>0</v>
      </c>
      <c r="I58" s="486" t="e">
        <f>'NRHM State budget sheet 2013-14'!I68</f>
        <v>#DIV/0!</v>
      </c>
      <c r="J58" s="486">
        <f>'NRHM State budget sheet 2013-14'!L68</f>
        <v>0</v>
      </c>
      <c r="K58" s="486">
        <f>'NRHM State budget sheet 2013-14'!M68</f>
        <v>0</v>
      </c>
      <c r="L58" s="486">
        <f>'NRHM State budget sheet 2013-14'!N68</f>
        <v>0</v>
      </c>
      <c r="M58" s="486">
        <f>'NRHM State budget sheet 2013-14'!O68</f>
        <v>0</v>
      </c>
      <c r="N58" s="486">
        <f>'NRHM State budget sheet 2013-14'!P68</f>
        <v>0</v>
      </c>
      <c r="O58" s="486">
        <f>'NRHM State budget sheet 2013-14'!Q68</f>
        <v>0</v>
      </c>
      <c r="P58" s="486">
        <f>'NRHM State budget sheet 2013-14'!R68</f>
        <v>0</v>
      </c>
      <c r="Q58" s="486">
        <f>'NRHM State budget sheet 2013-14'!S68</f>
        <v>0</v>
      </c>
      <c r="R58" s="486">
        <f>'NRHM State budget sheet 2013-14'!T68</f>
        <v>0</v>
      </c>
      <c r="S58" s="486">
        <f>'NRHM State budget sheet 2013-14'!U68</f>
        <v>0</v>
      </c>
      <c r="T58" s="486">
        <f>'NRHM State budget sheet 2013-14'!V68</f>
        <v>0</v>
      </c>
      <c r="U58" s="486">
        <f>'NRHM State budget sheet 2013-14'!W68</f>
        <v>0</v>
      </c>
      <c r="V58" s="486">
        <f>'NRHM State budget sheet 2013-14'!X68</f>
        <v>0</v>
      </c>
      <c r="W58" s="486">
        <f>'NRHM State budget sheet 2013-14'!Y68</f>
        <v>0</v>
      </c>
      <c r="X58" s="486">
        <f>'NRHM State budget sheet 2013-14'!Z68</f>
        <v>0</v>
      </c>
      <c r="Y58" s="486">
        <f>'NRHM State budget sheet 2013-14'!AA68</f>
        <v>0</v>
      </c>
      <c r="Z58" s="486">
        <f>'NRHM State budget sheet 2013-14'!AB68</f>
        <v>0</v>
      </c>
      <c r="AA58" s="486">
        <f>'NRHM State budget sheet 2013-14'!AC68</f>
        <v>0</v>
      </c>
      <c r="AB58" s="486">
        <f>'NRHM State budget sheet 2013-14'!AD68</f>
        <v>0</v>
      </c>
      <c r="AC58" s="486">
        <f>'NRHM State budget sheet 2013-14'!AE68</f>
        <v>0</v>
      </c>
      <c r="AD58" s="486">
        <f>'NRHM State budget sheet 2013-14'!AF68</f>
        <v>0</v>
      </c>
      <c r="AE58" s="486">
        <f>'NRHM State budget sheet 2013-14'!AG68</f>
        <v>0</v>
      </c>
      <c r="AF58" s="486">
        <f>'NRHM State budget sheet 2013-14'!AH68</f>
        <v>0</v>
      </c>
      <c r="AG58" s="477"/>
      <c r="AH58" s="484"/>
      <c r="AI58" s="578" t="str">
        <f t="shared" si="0"/>
        <v/>
      </c>
      <c r="AJ58" s="435" t="str">
        <f t="shared" si="1"/>
        <v/>
      </c>
      <c r="AK58" s="463">
        <f t="shared" si="2"/>
        <v>0</v>
      </c>
      <c r="AL58" s="463" t="str">
        <f t="shared" si="3"/>
        <v/>
      </c>
      <c r="AM58" s="478" t="str">
        <f t="shared" si="4"/>
        <v/>
      </c>
      <c r="AN58" s="478" t="str">
        <f t="shared" si="5"/>
        <v/>
      </c>
      <c r="AO58" s="478" t="str">
        <f t="shared" si="6"/>
        <v/>
      </c>
    </row>
    <row r="59" spans="1:41" ht="21.75" hidden="1" customHeight="1">
      <c r="A59" s="498" t="s">
        <v>598</v>
      </c>
      <c r="B59" s="443" t="s">
        <v>599</v>
      </c>
      <c r="C59" s="444"/>
      <c r="D59" s="486">
        <f>'NRHM State budget sheet 2013-14'!D69</f>
        <v>0</v>
      </c>
      <c r="E59" s="486">
        <f>'NRHM State budget sheet 2013-14'!E69</f>
        <v>0</v>
      </c>
      <c r="F59" s="486" t="e">
        <f>'NRHM State budget sheet 2013-14'!F69</f>
        <v>#DIV/0!</v>
      </c>
      <c r="G59" s="486">
        <f>'NRHM State budget sheet 2013-14'!G69</f>
        <v>0</v>
      </c>
      <c r="H59" s="486">
        <f>'NRHM State budget sheet 2013-14'!H69</f>
        <v>0</v>
      </c>
      <c r="I59" s="486" t="e">
        <f>'NRHM State budget sheet 2013-14'!I69</f>
        <v>#DIV/0!</v>
      </c>
      <c r="J59" s="486">
        <f>'NRHM State budget sheet 2013-14'!L69</f>
        <v>0</v>
      </c>
      <c r="K59" s="486">
        <f>'NRHM State budget sheet 2013-14'!M69</f>
        <v>0</v>
      </c>
      <c r="L59" s="486">
        <f>'NRHM State budget sheet 2013-14'!N69</f>
        <v>0</v>
      </c>
      <c r="M59" s="486">
        <f>'NRHM State budget sheet 2013-14'!O69</f>
        <v>0</v>
      </c>
      <c r="N59" s="486">
        <f>'NRHM State budget sheet 2013-14'!P69</f>
        <v>0</v>
      </c>
      <c r="O59" s="486">
        <f>'NRHM State budget sheet 2013-14'!Q69</f>
        <v>0</v>
      </c>
      <c r="P59" s="486">
        <f>'NRHM State budget sheet 2013-14'!R69</f>
        <v>0</v>
      </c>
      <c r="Q59" s="486">
        <f>'NRHM State budget sheet 2013-14'!S69</f>
        <v>0</v>
      </c>
      <c r="R59" s="486">
        <f>'NRHM State budget sheet 2013-14'!T69</f>
        <v>0</v>
      </c>
      <c r="S59" s="486">
        <f>'NRHM State budget sheet 2013-14'!U69</f>
        <v>0</v>
      </c>
      <c r="T59" s="486">
        <f>'NRHM State budget sheet 2013-14'!V69</f>
        <v>0</v>
      </c>
      <c r="U59" s="486">
        <f>'NRHM State budget sheet 2013-14'!W69</f>
        <v>0</v>
      </c>
      <c r="V59" s="486">
        <f>'NRHM State budget sheet 2013-14'!X69</f>
        <v>0</v>
      </c>
      <c r="W59" s="486">
        <f>'NRHM State budget sheet 2013-14'!Y69</f>
        <v>0</v>
      </c>
      <c r="X59" s="486">
        <f>'NRHM State budget sheet 2013-14'!Z69</f>
        <v>0</v>
      </c>
      <c r="Y59" s="486">
        <f>'NRHM State budget sheet 2013-14'!AA69</f>
        <v>0</v>
      </c>
      <c r="Z59" s="486">
        <f>'NRHM State budget sheet 2013-14'!AB69</f>
        <v>0</v>
      </c>
      <c r="AA59" s="486">
        <f>'NRHM State budget sheet 2013-14'!AC69</f>
        <v>0</v>
      </c>
      <c r="AB59" s="486">
        <f>'NRHM State budget sheet 2013-14'!AD69</f>
        <v>0</v>
      </c>
      <c r="AC59" s="486">
        <f>'NRHM State budget sheet 2013-14'!AE69</f>
        <v>0</v>
      </c>
      <c r="AD59" s="486">
        <f>'NRHM State budget sheet 2013-14'!AF69</f>
        <v>0</v>
      </c>
      <c r="AE59" s="486">
        <f>'NRHM State budget sheet 2013-14'!AG69</f>
        <v>0</v>
      </c>
      <c r="AF59" s="486">
        <f>'NRHM State budget sheet 2013-14'!AH69</f>
        <v>0</v>
      </c>
      <c r="AG59" s="477"/>
      <c r="AH59" s="484"/>
      <c r="AI59" s="578" t="str">
        <f t="shared" si="0"/>
        <v/>
      </c>
      <c r="AJ59" s="435" t="str">
        <f t="shared" si="1"/>
        <v/>
      </c>
      <c r="AK59" s="463">
        <f t="shared" si="2"/>
        <v>0</v>
      </c>
      <c r="AL59" s="463" t="str">
        <f t="shared" si="3"/>
        <v/>
      </c>
      <c r="AM59" s="478" t="str">
        <f t="shared" si="4"/>
        <v/>
      </c>
      <c r="AN59" s="478" t="str">
        <f t="shared" si="5"/>
        <v/>
      </c>
      <c r="AO59" s="478" t="str">
        <f t="shared" si="6"/>
        <v/>
      </c>
    </row>
    <row r="60" spans="1:41" ht="21.75" hidden="1" customHeight="1">
      <c r="A60" s="498" t="s">
        <v>600</v>
      </c>
      <c r="B60" s="443" t="s">
        <v>572</v>
      </c>
      <c r="C60" s="444"/>
      <c r="D60" s="486">
        <f>'NRHM State budget sheet 2013-14'!D70</f>
        <v>0</v>
      </c>
      <c r="E60" s="486">
        <f>'NRHM State budget sheet 2013-14'!E70</f>
        <v>0</v>
      </c>
      <c r="F60" s="486" t="e">
        <f>'NRHM State budget sheet 2013-14'!F70</f>
        <v>#DIV/0!</v>
      </c>
      <c r="G60" s="486">
        <f>'NRHM State budget sheet 2013-14'!G70</f>
        <v>0</v>
      </c>
      <c r="H60" s="486">
        <f>'NRHM State budget sheet 2013-14'!H70</f>
        <v>0</v>
      </c>
      <c r="I60" s="486" t="e">
        <f>'NRHM State budget sheet 2013-14'!I70</f>
        <v>#DIV/0!</v>
      </c>
      <c r="J60" s="486">
        <f>'NRHM State budget sheet 2013-14'!L70</f>
        <v>0</v>
      </c>
      <c r="K60" s="486">
        <f>'NRHM State budget sheet 2013-14'!M70</f>
        <v>0</v>
      </c>
      <c r="L60" s="486">
        <f>'NRHM State budget sheet 2013-14'!N70</f>
        <v>0</v>
      </c>
      <c r="M60" s="486">
        <f>'NRHM State budget sheet 2013-14'!O70</f>
        <v>0</v>
      </c>
      <c r="N60" s="486">
        <f>'NRHM State budget sheet 2013-14'!P70</f>
        <v>0</v>
      </c>
      <c r="O60" s="486">
        <f>'NRHM State budget sheet 2013-14'!Q70</f>
        <v>0</v>
      </c>
      <c r="P60" s="486">
        <f>'NRHM State budget sheet 2013-14'!R70</f>
        <v>0</v>
      </c>
      <c r="Q60" s="486">
        <f>'NRHM State budget sheet 2013-14'!S70</f>
        <v>0</v>
      </c>
      <c r="R60" s="486">
        <f>'NRHM State budget sheet 2013-14'!T70</f>
        <v>0</v>
      </c>
      <c r="S60" s="486">
        <f>'NRHM State budget sheet 2013-14'!U70</f>
        <v>0</v>
      </c>
      <c r="T60" s="486">
        <f>'NRHM State budget sheet 2013-14'!V70</f>
        <v>0</v>
      </c>
      <c r="U60" s="486">
        <f>'NRHM State budget sheet 2013-14'!W70</f>
        <v>0</v>
      </c>
      <c r="V60" s="486">
        <f>'NRHM State budget sheet 2013-14'!X70</f>
        <v>0</v>
      </c>
      <c r="W60" s="486">
        <f>'NRHM State budget sheet 2013-14'!Y70</f>
        <v>0</v>
      </c>
      <c r="X60" s="486">
        <f>'NRHM State budget sheet 2013-14'!Z70</f>
        <v>0</v>
      </c>
      <c r="Y60" s="486">
        <f>'NRHM State budget sheet 2013-14'!AA70</f>
        <v>0</v>
      </c>
      <c r="Z60" s="486">
        <f>'NRHM State budget sheet 2013-14'!AB70</f>
        <v>0</v>
      </c>
      <c r="AA60" s="486">
        <f>'NRHM State budget sheet 2013-14'!AC70</f>
        <v>0</v>
      </c>
      <c r="AB60" s="486">
        <f>'NRHM State budget sheet 2013-14'!AD70</f>
        <v>0</v>
      </c>
      <c r="AC60" s="486">
        <f>'NRHM State budget sheet 2013-14'!AE70</f>
        <v>0</v>
      </c>
      <c r="AD60" s="486">
        <f>'NRHM State budget sheet 2013-14'!AF70</f>
        <v>0</v>
      </c>
      <c r="AE60" s="486">
        <f>'NRHM State budget sheet 2013-14'!AG70</f>
        <v>0</v>
      </c>
      <c r="AF60" s="486">
        <f>'NRHM State budget sheet 2013-14'!AH70</f>
        <v>0</v>
      </c>
      <c r="AG60" s="477"/>
      <c r="AH60" s="484"/>
      <c r="AI60" s="578" t="str">
        <f t="shared" si="0"/>
        <v/>
      </c>
      <c r="AJ60" s="435" t="str">
        <f t="shared" si="1"/>
        <v/>
      </c>
      <c r="AK60" s="463">
        <f t="shared" si="2"/>
        <v>0</v>
      </c>
      <c r="AL60" s="463" t="str">
        <f t="shared" si="3"/>
        <v/>
      </c>
      <c r="AM60" s="478" t="str">
        <f t="shared" si="4"/>
        <v/>
      </c>
      <c r="AN60" s="478" t="str">
        <f t="shared" si="5"/>
        <v/>
      </c>
      <c r="AO60" s="478" t="str">
        <f t="shared" si="6"/>
        <v/>
      </c>
    </row>
    <row r="61" spans="1:41" ht="21.75" hidden="1" customHeight="1">
      <c r="A61" s="498" t="s">
        <v>601</v>
      </c>
      <c r="B61" s="443" t="s">
        <v>574</v>
      </c>
      <c r="C61" s="444"/>
      <c r="D61" s="486">
        <f>'NRHM State budget sheet 2013-14'!D71</f>
        <v>0</v>
      </c>
      <c r="E61" s="486">
        <f>'NRHM State budget sheet 2013-14'!E71</f>
        <v>0</v>
      </c>
      <c r="F61" s="486" t="e">
        <f>'NRHM State budget sheet 2013-14'!F71</f>
        <v>#DIV/0!</v>
      </c>
      <c r="G61" s="486">
        <f>'NRHM State budget sheet 2013-14'!G71</f>
        <v>0</v>
      </c>
      <c r="H61" s="486">
        <f>'NRHM State budget sheet 2013-14'!H71</f>
        <v>0</v>
      </c>
      <c r="I61" s="486" t="e">
        <f>'NRHM State budget sheet 2013-14'!I71</f>
        <v>#DIV/0!</v>
      </c>
      <c r="J61" s="486">
        <f>'NRHM State budget sheet 2013-14'!L71</f>
        <v>0</v>
      </c>
      <c r="K61" s="486">
        <f>'NRHM State budget sheet 2013-14'!M71</f>
        <v>0</v>
      </c>
      <c r="L61" s="486">
        <f>'NRHM State budget sheet 2013-14'!N71</f>
        <v>0</v>
      </c>
      <c r="M61" s="486">
        <f>'NRHM State budget sheet 2013-14'!O71</f>
        <v>0</v>
      </c>
      <c r="N61" s="486">
        <f>'NRHM State budget sheet 2013-14'!P71</f>
        <v>0</v>
      </c>
      <c r="O61" s="486">
        <f>'NRHM State budget sheet 2013-14'!Q71</f>
        <v>0</v>
      </c>
      <c r="P61" s="486">
        <f>'NRHM State budget sheet 2013-14'!R71</f>
        <v>0</v>
      </c>
      <c r="Q61" s="486">
        <f>'NRHM State budget sheet 2013-14'!S71</f>
        <v>0</v>
      </c>
      <c r="R61" s="486">
        <f>'NRHM State budget sheet 2013-14'!T71</f>
        <v>0</v>
      </c>
      <c r="S61" s="486">
        <f>'NRHM State budget sheet 2013-14'!U71</f>
        <v>0</v>
      </c>
      <c r="T61" s="486">
        <f>'NRHM State budget sheet 2013-14'!V71</f>
        <v>0</v>
      </c>
      <c r="U61" s="486">
        <f>'NRHM State budget sheet 2013-14'!W71</f>
        <v>0</v>
      </c>
      <c r="V61" s="486">
        <f>'NRHM State budget sheet 2013-14'!X71</f>
        <v>0</v>
      </c>
      <c r="W61" s="486">
        <f>'NRHM State budget sheet 2013-14'!Y71</f>
        <v>0</v>
      </c>
      <c r="X61" s="486">
        <f>'NRHM State budget sheet 2013-14'!Z71</f>
        <v>0</v>
      </c>
      <c r="Y61" s="486">
        <f>'NRHM State budget sheet 2013-14'!AA71</f>
        <v>0</v>
      </c>
      <c r="Z61" s="486">
        <f>'NRHM State budget sheet 2013-14'!AB71</f>
        <v>0</v>
      </c>
      <c r="AA61" s="486">
        <f>'NRHM State budget sheet 2013-14'!AC71</f>
        <v>0</v>
      </c>
      <c r="AB61" s="486">
        <f>'NRHM State budget sheet 2013-14'!AD71</f>
        <v>0</v>
      </c>
      <c r="AC61" s="486">
        <f>'NRHM State budget sheet 2013-14'!AE71</f>
        <v>0</v>
      </c>
      <c r="AD61" s="486">
        <f>'NRHM State budget sheet 2013-14'!AF71</f>
        <v>0</v>
      </c>
      <c r="AE61" s="486">
        <f>'NRHM State budget sheet 2013-14'!AG71</f>
        <v>0</v>
      </c>
      <c r="AF61" s="486">
        <f>'NRHM State budget sheet 2013-14'!AH71</f>
        <v>0</v>
      </c>
      <c r="AG61" s="477"/>
      <c r="AH61" s="484"/>
      <c r="AI61" s="578" t="str">
        <f t="shared" si="0"/>
        <v/>
      </c>
      <c r="AJ61" s="435" t="str">
        <f t="shared" si="1"/>
        <v/>
      </c>
      <c r="AK61" s="463">
        <f t="shared" si="2"/>
        <v>0</v>
      </c>
      <c r="AL61" s="463" t="str">
        <f t="shared" si="3"/>
        <v/>
      </c>
      <c r="AM61" s="478" t="str">
        <f t="shared" si="4"/>
        <v/>
      </c>
      <c r="AN61" s="478" t="str">
        <f t="shared" si="5"/>
        <v/>
      </c>
      <c r="AO61" s="478" t="str">
        <f t="shared" si="6"/>
        <v/>
      </c>
    </row>
    <row r="62" spans="1:41" ht="21.75" hidden="1" customHeight="1">
      <c r="A62" s="498" t="s">
        <v>602</v>
      </c>
      <c r="B62" s="443" t="s">
        <v>2349</v>
      </c>
      <c r="C62" s="444"/>
      <c r="D62" s="486">
        <f>'NRHM State budget sheet 2013-14'!D72</f>
        <v>0</v>
      </c>
      <c r="E62" s="486">
        <f>'NRHM State budget sheet 2013-14'!E72</f>
        <v>0</v>
      </c>
      <c r="F62" s="486" t="e">
        <f>'NRHM State budget sheet 2013-14'!F72</f>
        <v>#DIV/0!</v>
      </c>
      <c r="G62" s="486">
        <f>'NRHM State budget sheet 2013-14'!G72</f>
        <v>0</v>
      </c>
      <c r="H62" s="486">
        <f>'NRHM State budget sheet 2013-14'!H72</f>
        <v>0</v>
      </c>
      <c r="I62" s="486" t="e">
        <f>'NRHM State budget sheet 2013-14'!I72</f>
        <v>#DIV/0!</v>
      </c>
      <c r="J62" s="486">
        <f>'NRHM State budget sheet 2013-14'!L72</f>
        <v>0</v>
      </c>
      <c r="K62" s="486">
        <f>'NRHM State budget sheet 2013-14'!M72</f>
        <v>0</v>
      </c>
      <c r="L62" s="486">
        <f>'NRHM State budget sheet 2013-14'!N72</f>
        <v>0</v>
      </c>
      <c r="M62" s="486">
        <f>'NRHM State budget sheet 2013-14'!O72</f>
        <v>0</v>
      </c>
      <c r="N62" s="486">
        <f>'NRHM State budget sheet 2013-14'!P72</f>
        <v>0</v>
      </c>
      <c r="O62" s="486">
        <f>'NRHM State budget sheet 2013-14'!Q72</f>
        <v>0</v>
      </c>
      <c r="P62" s="486">
        <f>'NRHM State budget sheet 2013-14'!R72</f>
        <v>0</v>
      </c>
      <c r="Q62" s="486">
        <f>'NRHM State budget sheet 2013-14'!S72</f>
        <v>0</v>
      </c>
      <c r="R62" s="486">
        <f>'NRHM State budget sheet 2013-14'!T72</f>
        <v>0</v>
      </c>
      <c r="S62" s="486">
        <f>'NRHM State budget sheet 2013-14'!U72</f>
        <v>0</v>
      </c>
      <c r="T62" s="486">
        <f>'NRHM State budget sheet 2013-14'!V72</f>
        <v>0</v>
      </c>
      <c r="U62" s="486">
        <f>'NRHM State budget sheet 2013-14'!W72</f>
        <v>0</v>
      </c>
      <c r="V62" s="486">
        <f>'NRHM State budget sheet 2013-14'!X72</f>
        <v>0</v>
      </c>
      <c r="W62" s="486">
        <f>'NRHM State budget sheet 2013-14'!Y72</f>
        <v>0</v>
      </c>
      <c r="X62" s="486">
        <f>'NRHM State budget sheet 2013-14'!Z72</f>
        <v>0</v>
      </c>
      <c r="Y62" s="486">
        <f>'NRHM State budget sheet 2013-14'!AA72</f>
        <v>0</v>
      </c>
      <c r="Z62" s="486">
        <f>'NRHM State budget sheet 2013-14'!AB72</f>
        <v>0</v>
      </c>
      <c r="AA62" s="486">
        <f>'NRHM State budget sheet 2013-14'!AC72</f>
        <v>0</v>
      </c>
      <c r="AB62" s="486">
        <f>'NRHM State budget sheet 2013-14'!AD72</f>
        <v>0</v>
      </c>
      <c r="AC62" s="486">
        <f>'NRHM State budget sheet 2013-14'!AE72</f>
        <v>0</v>
      </c>
      <c r="AD62" s="486">
        <f>'NRHM State budget sheet 2013-14'!AF72</f>
        <v>0</v>
      </c>
      <c r="AE62" s="486">
        <f>'NRHM State budget sheet 2013-14'!AG72</f>
        <v>0</v>
      </c>
      <c r="AF62" s="486">
        <f>'NRHM State budget sheet 2013-14'!AH72</f>
        <v>0</v>
      </c>
      <c r="AG62" s="477"/>
      <c r="AH62" s="484"/>
      <c r="AI62" s="578" t="str">
        <f t="shared" si="0"/>
        <v/>
      </c>
      <c r="AJ62" s="435" t="str">
        <f t="shared" si="1"/>
        <v/>
      </c>
      <c r="AK62" s="463">
        <f t="shared" si="2"/>
        <v>0</v>
      </c>
      <c r="AL62" s="463" t="str">
        <f t="shared" si="3"/>
        <v/>
      </c>
      <c r="AM62" s="478" t="str">
        <f t="shared" si="4"/>
        <v/>
      </c>
      <c r="AN62" s="478" t="str">
        <f t="shared" si="5"/>
        <v/>
      </c>
      <c r="AO62" s="478" t="str">
        <f t="shared" si="6"/>
        <v/>
      </c>
    </row>
    <row r="63" spans="1:41" ht="21.75" hidden="1" customHeight="1">
      <c r="A63" s="498" t="s">
        <v>1696</v>
      </c>
      <c r="B63" s="500" t="s">
        <v>1623</v>
      </c>
      <c r="C63" s="499"/>
      <c r="D63" s="486">
        <f>'NRHM State budget sheet 2013-14'!D73</f>
        <v>0</v>
      </c>
      <c r="E63" s="486">
        <f>'NRHM State budget sheet 2013-14'!E73</f>
        <v>0</v>
      </c>
      <c r="F63" s="486" t="e">
        <f>'NRHM State budget sheet 2013-14'!F73</f>
        <v>#DIV/0!</v>
      </c>
      <c r="G63" s="486">
        <f>'NRHM State budget sheet 2013-14'!G73</f>
        <v>0</v>
      </c>
      <c r="H63" s="486">
        <f>'NRHM State budget sheet 2013-14'!H73</f>
        <v>0</v>
      </c>
      <c r="I63" s="486" t="e">
        <f>'NRHM State budget sheet 2013-14'!I73</f>
        <v>#DIV/0!</v>
      </c>
      <c r="J63" s="486">
        <f>'NRHM State budget sheet 2013-14'!L73</f>
        <v>0</v>
      </c>
      <c r="K63" s="486">
        <f>'NRHM State budget sheet 2013-14'!M73</f>
        <v>0</v>
      </c>
      <c r="L63" s="486">
        <f>'NRHM State budget sheet 2013-14'!N73</f>
        <v>0</v>
      </c>
      <c r="M63" s="486">
        <f>'NRHM State budget sheet 2013-14'!O73</f>
        <v>0</v>
      </c>
      <c r="N63" s="486">
        <f>'NRHM State budget sheet 2013-14'!P73</f>
        <v>0</v>
      </c>
      <c r="O63" s="486">
        <f>'NRHM State budget sheet 2013-14'!Q73</f>
        <v>0</v>
      </c>
      <c r="P63" s="486">
        <f>'NRHM State budget sheet 2013-14'!R73</f>
        <v>0</v>
      </c>
      <c r="Q63" s="486">
        <f>'NRHM State budget sheet 2013-14'!S73</f>
        <v>0</v>
      </c>
      <c r="R63" s="486">
        <f>'NRHM State budget sheet 2013-14'!T73</f>
        <v>0</v>
      </c>
      <c r="S63" s="486">
        <f>'NRHM State budget sheet 2013-14'!U73</f>
        <v>0</v>
      </c>
      <c r="T63" s="486">
        <f>'NRHM State budget sheet 2013-14'!V73</f>
        <v>0</v>
      </c>
      <c r="U63" s="486">
        <f>'NRHM State budget sheet 2013-14'!W73</f>
        <v>0</v>
      </c>
      <c r="V63" s="486">
        <f>'NRHM State budget sheet 2013-14'!X73</f>
        <v>0</v>
      </c>
      <c r="W63" s="486">
        <f>'NRHM State budget sheet 2013-14'!Y73</f>
        <v>0</v>
      </c>
      <c r="X63" s="486">
        <f>'NRHM State budget sheet 2013-14'!Z73</f>
        <v>0</v>
      </c>
      <c r="Y63" s="486">
        <f>'NRHM State budget sheet 2013-14'!AA73</f>
        <v>0</v>
      </c>
      <c r="Z63" s="486">
        <f>'NRHM State budget sheet 2013-14'!AB73</f>
        <v>0</v>
      </c>
      <c r="AA63" s="486">
        <f>'NRHM State budget sheet 2013-14'!AC73</f>
        <v>0</v>
      </c>
      <c r="AB63" s="486">
        <f>'NRHM State budget sheet 2013-14'!AD73</f>
        <v>0</v>
      </c>
      <c r="AC63" s="486">
        <f>'NRHM State budget sheet 2013-14'!AE73</f>
        <v>0</v>
      </c>
      <c r="AD63" s="486">
        <f>'NRHM State budget sheet 2013-14'!AF73</f>
        <v>0</v>
      </c>
      <c r="AE63" s="486">
        <f>'NRHM State budget sheet 2013-14'!AG73</f>
        <v>0</v>
      </c>
      <c r="AF63" s="486">
        <f>'NRHM State budget sheet 2013-14'!AH73</f>
        <v>0</v>
      </c>
      <c r="AG63" s="477"/>
      <c r="AH63" s="484"/>
      <c r="AI63" s="578" t="str">
        <f t="shared" si="0"/>
        <v/>
      </c>
      <c r="AJ63" s="435" t="str">
        <f t="shared" si="1"/>
        <v/>
      </c>
      <c r="AK63" s="463">
        <f t="shared" si="2"/>
        <v>0</v>
      </c>
      <c r="AL63" s="463" t="str">
        <f t="shared" si="3"/>
        <v/>
      </c>
      <c r="AM63" s="478" t="str">
        <f t="shared" si="4"/>
        <v/>
      </c>
      <c r="AN63" s="478" t="str">
        <f t="shared" si="5"/>
        <v/>
      </c>
      <c r="AO63" s="478" t="str">
        <f t="shared" si="6"/>
        <v/>
      </c>
    </row>
    <row r="64" spans="1:41" ht="21.75" hidden="1" customHeight="1">
      <c r="A64" s="498" t="s">
        <v>2226</v>
      </c>
      <c r="B64" s="500"/>
      <c r="C64" s="499"/>
      <c r="D64" s="486">
        <f>'NRHM State budget sheet 2013-14'!D74</f>
        <v>0</v>
      </c>
      <c r="E64" s="486">
        <f>'NRHM State budget sheet 2013-14'!E74</f>
        <v>0</v>
      </c>
      <c r="F64" s="486">
        <f>'NRHM State budget sheet 2013-14'!F74</f>
        <v>0</v>
      </c>
      <c r="G64" s="486">
        <f>'NRHM State budget sheet 2013-14'!G74</f>
        <v>0</v>
      </c>
      <c r="H64" s="486">
        <f>'NRHM State budget sheet 2013-14'!H74</f>
        <v>0</v>
      </c>
      <c r="I64" s="486">
        <f>'NRHM State budget sheet 2013-14'!I74</f>
        <v>0</v>
      </c>
      <c r="J64" s="486">
        <f>'NRHM State budget sheet 2013-14'!L74</f>
        <v>0</v>
      </c>
      <c r="K64" s="486">
        <f>'NRHM State budget sheet 2013-14'!M74</f>
        <v>0</v>
      </c>
      <c r="L64" s="486">
        <f>'NRHM State budget sheet 2013-14'!N74</f>
        <v>0</v>
      </c>
      <c r="M64" s="486">
        <f>'NRHM State budget sheet 2013-14'!O74</f>
        <v>0</v>
      </c>
      <c r="N64" s="486">
        <f>'NRHM State budget sheet 2013-14'!P74</f>
        <v>0</v>
      </c>
      <c r="O64" s="486">
        <f>'NRHM State budget sheet 2013-14'!Q74</f>
        <v>0</v>
      </c>
      <c r="P64" s="486">
        <f>'NRHM State budget sheet 2013-14'!R74</f>
        <v>0</v>
      </c>
      <c r="Q64" s="486">
        <f>'NRHM State budget sheet 2013-14'!S74</f>
        <v>0</v>
      </c>
      <c r="R64" s="486">
        <f>'NRHM State budget sheet 2013-14'!T74</f>
        <v>0</v>
      </c>
      <c r="S64" s="486">
        <f>'NRHM State budget sheet 2013-14'!U74</f>
        <v>0</v>
      </c>
      <c r="T64" s="486">
        <f>'NRHM State budget sheet 2013-14'!V74</f>
        <v>0</v>
      </c>
      <c r="U64" s="486">
        <f>'NRHM State budget sheet 2013-14'!W74</f>
        <v>0</v>
      </c>
      <c r="V64" s="486">
        <f>'NRHM State budget sheet 2013-14'!X74</f>
        <v>0</v>
      </c>
      <c r="W64" s="486">
        <f>'NRHM State budget sheet 2013-14'!Y74</f>
        <v>0</v>
      </c>
      <c r="X64" s="486">
        <f>'NRHM State budget sheet 2013-14'!Z74</f>
        <v>0</v>
      </c>
      <c r="Y64" s="486">
        <f>'NRHM State budget sheet 2013-14'!AA74</f>
        <v>0</v>
      </c>
      <c r="Z64" s="486">
        <f>'NRHM State budget sheet 2013-14'!AB74</f>
        <v>0</v>
      </c>
      <c r="AA64" s="486">
        <f>'NRHM State budget sheet 2013-14'!AC74</f>
        <v>0</v>
      </c>
      <c r="AB64" s="486">
        <f>'NRHM State budget sheet 2013-14'!AD74</f>
        <v>0</v>
      </c>
      <c r="AC64" s="486">
        <f>'NRHM State budget sheet 2013-14'!AE74</f>
        <v>0</v>
      </c>
      <c r="AD64" s="486">
        <f>'NRHM State budget sheet 2013-14'!AF74</f>
        <v>0</v>
      </c>
      <c r="AE64" s="486">
        <f>'NRHM State budget sheet 2013-14'!AG74</f>
        <v>0</v>
      </c>
      <c r="AF64" s="486">
        <f>'NRHM State budget sheet 2013-14'!AH74</f>
        <v>0</v>
      </c>
      <c r="AG64" s="477"/>
      <c r="AH64" s="484"/>
      <c r="AI64" s="578" t="str">
        <f t="shared" si="0"/>
        <v/>
      </c>
      <c r="AJ64" s="435" t="str">
        <f t="shared" si="1"/>
        <v/>
      </c>
      <c r="AK64" s="463">
        <f t="shared" si="2"/>
        <v>0</v>
      </c>
      <c r="AL64" s="463" t="str">
        <f t="shared" si="3"/>
        <v/>
      </c>
      <c r="AM64" s="478" t="str">
        <f t="shared" si="4"/>
        <v/>
      </c>
      <c r="AN64" s="478" t="str">
        <f t="shared" si="5"/>
        <v/>
      </c>
      <c r="AO64" s="478" t="str">
        <f t="shared" si="6"/>
        <v/>
      </c>
    </row>
    <row r="65" spans="1:41" ht="21.75" hidden="1" customHeight="1">
      <c r="A65" s="498" t="s">
        <v>2227</v>
      </c>
      <c r="B65" s="500"/>
      <c r="C65" s="499"/>
      <c r="D65" s="486">
        <f>'NRHM State budget sheet 2013-14'!D78</f>
        <v>0</v>
      </c>
      <c r="E65" s="486">
        <f>'NRHM State budget sheet 2013-14'!E78</f>
        <v>0</v>
      </c>
      <c r="F65" s="486">
        <f>'NRHM State budget sheet 2013-14'!F78</f>
        <v>0</v>
      </c>
      <c r="G65" s="486">
        <f>'NRHM State budget sheet 2013-14'!G78</f>
        <v>0</v>
      </c>
      <c r="H65" s="486">
        <f>'NRHM State budget sheet 2013-14'!H78</f>
        <v>0</v>
      </c>
      <c r="I65" s="486">
        <f>'NRHM State budget sheet 2013-14'!I78</f>
        <v>0</v>
      </c>
      <c r="J65" s="486">
        <f>'NRHM State budget sheet 2013-14'!L78</f>
        <v>0</v>
      </c>
      <c r="K65" s="486">
        <f>'NRHM State budget sheet 2013-14'!M78</f>
        <v>0</v>
      </c>
      <c r="L65" s="486">
        <f>'NRHM State budget sheet 2013-14'!N78</f>
        <v>0</v>
      </c>
      <c r="M65" s="486">
        <f>'NRHM State budget sheet 2013-14'!O78</f>
        <v>0</v>
      </c>
      <c r="N65" s="486">
        <f>'NRHM State budget sheet 2013-14'!P78</f>
        <v>0</v>
      </c>
      <c r="O65" s="486">
        <f>'NRHM State budget sheet 2013-14'!Q78</f>
        <v>0</v>
      </c>
      <c r="P65" s="486">
        <f>'NRHM State budget sheet 2013-14'!R78</f>
        <v>0</v>
      </c>
      <c r="Q65" s="486">
        <f>'NRHM State budget sheet 2013-14'!S78</f>
        <v>0</v>
      </c>
      <c r="R65" s="486">
        <f>'NRHM State budget sheet 2013-14'!T78</f>
        <v>0</v>
      </c>
      <c r="S65" s="486">
        <f>'NRHM State budget sheet 2013-14'!U78</f>
        <v>0</v>
      </c>
      <c r="T65" s="486">
        <f>'NRHM State budget sheet 2013-14'!V78</f>
        <v>0</v>
      </c>
      <c r="U65" s="486">
        <f>'NRHM State budget sheet 2013-14'!W78</f>
        <v>0</v>
      </c>
      <c r="V65" s="486">
        <f>'NRHM State budget sheet 2013-14'!X78</f>
        <v>0</v>
      </c>
      <c r="W65" s="486">
        <f>'NRHM State budget sheet 2013-14'!Y78</f>
        <v>0</v>
      </c>
      <c r="X65" s="486">
        <f>'NRHM State budget sheet 2013-14'!Z78</f>
        <v>0</v>
      </c>
      <c r="Y65" s="486">
        <f>'NRHM State budget sheet 2013-14'!AA78</f>
        <v>0</v>
      </c>
      <c r="Z65" s="486">
        <f>'NRHM State budget sheet 2013-14'!AB78</f>
        <v>0</v>
      </c>
      <c r="AA65" s="486">
        <f>'NRHM State budget sheet 2013-14'!AC78</f>
        <v>0</v>
      </c>
      <c r="AB65" s="486">
        <f>'NRHM State budget sheet 2013-14'!AD78</f>
        <v>0</v>
      </c>
      <c r="AC65" s="486">
        <f>'NRHM State budget sheet 2013-14'!AE78</f>
        <v>0</v>
      </c>
      <c r="AD65" s="486">
        <f>'NRHM State budget sheet 2013-14'!AF78</f>
        <v>0</v>
      </c>
      <c r="AE65" s="486">
        <f>'NRHM State budget sheet 2013-14'!AG78</f>
        <v>0</v>
      </c>
      <c r="AF65" s="486">
        <f>'NRHM State budget sheet 2013-14'!AH78</f>
        <v>0</v>
      </c>
      <c r="AG65" s="477"/>
      <c r="AH65" s="484"/>
      <c r="AI65" s="578" t="str">
        <f t="shared" si="0"/>
        <v/>
      </c>
      <c r="AJ65" s="435" t="str">
        <f t="shared" si="1"/>
        <v/>
      </c>
      <c r="AK65" s="463">
        <f t="shared" si="2"/>
        <v>0</v>
      </c>
      <c r="AL65" s="463" t="str">
        <f t="shared" si="3"/>
        <v/>
      </c>
      <c r="AM65" s="478" t="str">
        <f t="shared" si="4"/>
        <v/>
      </c>
      <c r="AN65" s="478" t="str">
        <f t="shared" si="5"/>
        <v/>
      </c>
      <c r="AO65" s="478" t="str">
        <f t="shared" si="6"/>
        <v/>
      </c>
    </row>
    <row r="66" spans="1:41" s="575" customFormat="1" ht="21.75" hidden="1" customHeight="1">
      <c r="A66" s="487"/>
      <c r="B66" s="599" t="s">
        <v>3</v>
      </c>
      <c r="C66" s="600"/>
      <c r="D66" s="486">
        <f>'NRHM State budget sheet 2013-14'!D79</f>
        <v>0</v>
      </c>
      <c r="E66" s="486">
        <f>'NRHM State budget sheet 2013-14'!E79</f>
        <v>0</v>
      </c>
      <c r="F66" s="486" t="e">
        <f>'NRHM State budget sheet 2013-14'!F79</f>
        <v>#DIV/0!</v>
      </c>
      <c r="G66" s="486">
        <f>'NRHM State budget sheet 2013-14'!G79</f>
        <v>0</v>
      </c>
      <c r="H66" s="486">
        <f>'NRHM State budget sheet 2013-14'!H79</f>
        <v>0</v>
      </c>
      <c r="I66" s="486" t="e">
        <f>'NRHM State budget sheet 2013-14'!I79</f>
        <v>#DIV/0!</v>
      </c>
      <c r="J66" s="486">
        <f>'NRHM State budget sheet 2013-14'!L79</f>
        <v>0</v>
      </c>
      <c r="K66" s="486">
        <f>'NRHM State budget sheet 2013-14'!M79</f>
        <v>0</v>
      </c>
      <c r="L66" s="486">
        <f>'NRHM State budget sheet 2013-14'!N79</f>
        <v>0</v>
      </c>
      <c r="M66" s="486">
        <f>'NRHM State budget sheet 2013-14'!O79</f>
        <v>0</v>
      </c>
      <c r="N66" s="486">
        <f>'NRHM State budget sheet 2013-14'!P79</f>
        <v>0</v>
      </c>
      <c r="O66" s="486">
        <f>'NRHM State budget sheet 2013-14'!Q79</f>
        <v>0</v>
      </c>
      <c r="P66" s="486">
        <f>'NRHM State budget sheet 2013-14'!R79</f>
        <v>0</v>
      </c>
      <c r="Q66" s="486">
        <f>'NRHM State budget sheet 2013-14'!S79</f>
        <v>0</v>
      </c>
      <c r="R66" s="486">
        <f>'NRHM State budget sheet 2013-14'!T79</f>
        <v>0</v>
      </c>
      <c r="S66" s="486">
        <f>'NRHM State budget sheet 2013-14'!U79</f>
        <v>0</v>
      </c>
      <c r="T66" s="486">
        <f>'NRHM State budget sheet 2013-14'!V79</f>
        <v>0</v>
      </c>
      <c r="U66" s="486">
        <f>'NRHM State budget sheet 2013-14'!W79</f>
        <v>0</v>
      </c>
      <c r="V66" s="486">
        <f>'NRHM State budget sheet 2013-14'!X79</f>
        <v>0</v>
      </c>
      <c r="W66" s="486">
        <f>'NRHM State budget sheet 2013-14'!Y79</f>
        <v>0</v>
      </c>
      <c r="X66" s="486">
        <f>'NRHM State budget sheet 2013-14'!Z79</f>
        <v>0</v>
      </c>
      <c r="Y66" s="486">
        <f>'NRHM State budget sheet 2013-14'!AA79</f>
        <v>0</v>
      </c>
      <c r="Z66" s="486">
        <f>'NRHM State budget sheet 2013-14'!AB79</f>
        <v>0</v>
      </c>
      <c r="AA66" s="486">
        <f>'NRHM State budget sheet 2013-14'!AC79</f>
        <v>0</v>
      </c>
      <c r="AB66" s="486">
        <f>'NRHM State budget sheet 2013-14'!AD79</f>
        <v>0</v>
      </c>
      <c r="AC66" s="486">
        <f>'NRHM State budget sheet 2013-14'!AE79</f>
        <v>0</v>
      </c>
      <c r="AD66" s="486">
        <f>'NRHM State budget sheet 2013-14'!AF79</f>
        <v>0</v>
      </c>
      <c r="AE66" s="486">
        <f>'NRHM State budget sheet 2013-14'!AG79</f>
        <v>0</v>
      </c>
      <c r="AF66" s="486">
        <f>'NRHM State budget sheet 2013-14'!AH79</f>
        <v>0</v>
      </c>
      <c r="AG66" s="494"/>
      <c r="AH66" s="476"/>
      <c r="AI66" s="578" t="str">
        <f t="shared" si="0"/>
        <v/>
      </c>
      <c r="AJ66" s="435" t="str">
        <f t="shared" si="1"/>
        <v/>
      </c>
      <c r="AK66" s="463">
        <f t="shared" si="2"/>
        <v>0</v>
      </c>
      <c r="AL66" s="463" t="str">
        <f t="shared" si="3"/>
        <v/>
      </c>
      <c r="AM66" s="478" t="str">
        <f t="shared" si="4"/>
        <v/>
      </c>
      <c r="AN66" s="478" t="str">
        <f t="shared" si="5"/>
        <v/>
      </c>
      <c r="AO66" s="478" t="str">
        <f t="shared" si="6"/>
        <v/>
      </c>
    </row>
    <row r="67" spans="1:41" ht="21.75" hidden="1" customHeight="1">
      <c r="A67" s="487"/>
      <c r="B67" s="446"/>
      <c r="C67" s="447"/>
      <c r="D67" s="486">
        <f>'NRHM State budget sheet 2013-14'!D80</f>
        <v>0</v>
      </c>
      <c r="E67" s="486">
        <f>'NRHM State budget sheet 2013-14'!E80</f>
        <v>0</v>
      </c>
      <c r="F67" s="486">
        <f>'NRHM State budget sheet 2013-14'!F80</f>
        <v>0</v>
      </c>
      <c r="G67" s="486">
        <f>'NRHM State budget sheet 2013-14'!G80</f>
        <v>0</v>
      </c>
      <c r="H67" s="486">
        <f>'NRHM State budget sheet 2013-14'!H80</f>
        <v>0</v>
      </c>
      <c r="I67" s="486">
        <f>'NRHM State budget sheet 2013-14'!I80</f>
        <v>0</v>
      </c>
      <c r="J67" s="486">
        <f>'NRHM State budget sheet 2013-14'!L80</f>
        <v>0</v>
      </c>
      <c r="K67" s="486">
        <f>'NRHM State budget sheet 2013-14'!M80</f>
        <v>0</v>
      </c>
      <c r="L67" s="486">
        <f>'NRHM State budget sheet 2013-14'!N80</f>
        <v>0</v>
      </c>
      <c r="M67" s="486">
        <f>'NRHM State budget sheet 2013-14'!O80</f>
        <v>0</v>
      </c>
      <c r="N67" s="486">
        <f>'NRHM State budget sheet 2013-14'!P80</f>
        <v>0</v>
      </c>
      <c r="O67" s="486">
        <f>'NRHM State budget sheet 2013-14'!Q80</f>
        <v>0</v>
      </c>
      <c r="P67" s="486">
        <f>'NRHM State budget sheet 2013-14'!R80</f>
        <v>0</v>
      </c>
      <c r="Q67" s="486">
        <f>'NRHM State budget sheet 2013-14'!S80</f>
        <v>0</v>
      </c>
      <c r="R67" s="486">
        <f>'NRHM State budget sheet 2013-14'!T80</f>
        <v>0</v>
      </c>
      <c r="S67" s="486">
        <f>'NRHM State budget sheet 2013-14'!U80</f>
        <v>0</v>
      </c>
      <c r="T67" s="486">
        <f>'NRHM State budget sheet 2013-14'!V80</f>
        <v>0</v>
      </c>
      <c r="U67" s="486">
        <f>'NRHM State budget sheet 2013-14'!W80</f>
        <v>0</v>
      </c>
      <c r="V67" s="486">
        <f>'NRHM State budget sheet 2013-14'!X80</f>
        <v>0</v>
      </c>
      <c r="W67" s="486">
        <f>'NRHM State budget sheet 2013-14'!Y80</f>
        <v>0</v>
      </c>
      <c r="X67" s="486">
        <f>'NRHM State budget sheet 2013-14'!Z80</f>
        <v>0</v>
      </c>
      <c r="Y67" s="486">
        <f>'NRHM State budget sheet 2013-14'!AA80</f>
        <v>0</v>
      </c>
      <c r="Z67" s="486">
        <f>'NRHM State budget sheet 2013-14'!AB80</f>
        <v>0</v>
      </c>
      <c r="AA67" s="486">
        <f>'NRHM State budget sheet 2013-14'!AC80</f>
        <v>0</v>
      </c>
      <c r="AB67" s="486">
        <f>'NRHM State budget sheet 2013-14'!AD80</f>
        <v>0</v>
      </c>
      <c r="AC67" s="486">
        <f>'NRHM State budget sheet 2013-14'!AE80</f>
        <v>0</v>
      </c>
      <c r="AD67" s="486">
        <f>'NRHM State budget sheet 2013-14'!AF80</f>
        <v>0</v>
      </c>
      <c r="AE67" s="486">
        <f>'NRHM State budget sheet 2013-14'!AG80</f>
        <v>0</v>
      </c>
      <c r="AF67" s="486">
        <f>'NRHM State budget sheet 2013-14'!AH80</f>
        <v>0</v>
      </c>
      <c r="AG67" s="477"/>
      <c r="AH67" s="484"/>
      <c r="AI67" s="578"/>
      <c r="AJ67" s="435" t="str">
        <f t="shared" si="1"/>
        <v/>
      </c>
      <c r="AK67" s="463">
        <f t="shared" si="2"/>
        <v>0</v>
      </c>
      <c r="AL67" s="463" t="str">
        <f t="shared" si="3"/>
        <v/>
      </c>
    </row>
    <row r="68" spans="1:41" ht="41.25" customHeight="1">
      <c r="A68" s="487" t="s">
        <v>604</v>
      </c>
      <c r="B68" s="446" t="s">
        <v>151</v>
      </c>
      <c r="C68" s="447"/>
      <c r="D68" s="486">
        <f>'NRHM State budget sheet 2013-14'!D81</f>
        <v>0</v>
      </c>
      <c r="E68" s="486">
        <f>'NRHM State budget sheet 2013-14'!E81</f>
        <v>0</v>
      </c>
      <c r="F68" s="486" t="e">
        <f>'NRHM State budget sheet 2013-14'!F81</f>
        <v>#DIV/0!</v>
      </c>
      <c r="G68" s="486">
        <f>'NRHM State budget sheet 2013-14'!G81</f>
        <v>0</v>
      </c>
      <c r="H68" s="486">
        <f>'NRHM State budget sheet 2013-14'!H81</f>
        <v>0</v>
      </c>
      <c r="I68" s="486" t="e">
        <f>'NRHM State budget sheet 2013-14'!I81</f>
        <v>#DIV/0!</v>
      </c>
      <c r="J68" s="486">
        <f>'NRHM State budget sheet 2013-14'!L81</f>
        <v>0</v>
      </c>
      <c r="K68" s="486">
        <f>'NRHM State budget sheet 2013-14'!M81</f>
        <v>0</v>
      </c>
      <c r="L68" s="486">
        <f>'NRHM State budget sheet 2013-14'!N81</f>
        <v>0</v>
      </c>
      <c r="M68" s="486">
        <f>'NRHM State budget sheet 2013-14'!O81</f>
        <v>0</v>
      </c>
      <c r="N68" s="486">
        <f>'NRHM State budget sheet 2013-14'!P81</f>
        <v>0</v>
      </c>
      <c r="O68" s="486">
        <f>'NRHM State budget sheet 2013-14'!Q81</f>
        <v>0</v>
      </c>
      <c r="P68" s="486">
        <f>'NRHM State budget sheet 2013-14'!R81</f>
        <v>0</v>
      </c>
      <c r="Q68" s="486">
        <f>'NRHM State budget sheet 2013-14'!S81</f>
        <v>0</v>
      </c>
      <c r="R68" s="486">
        <f>'NRHM State budget sheet 2013-14'!T81</f>
        <v>0</v>
      </c>
      <c r="S68" s="486">
        <f>'NRHM State budget sheet 2013-14'!U81</f>
        <v>0</v>
      </c>
      <c r="T68" s="486">
        <f>'NRHM State budget sheet 2013-14'!V81</f>
        <v>0</v>
      </c>
      <c r="U68" s="486">
        <f>'NRHM State budget sheet 2013-14'!W81</f>
        <v>0</v>
      </c>
      <c r="V68" s="486">
        <f>'NRHM State budget sheet 2013-14'!X81</f>
        <v>0</v>
      </c>
      <c r="W68" s="486">
        <f>'NRHM State budget sheet 2013-14'!Y81</f>
        <v>0</v>
      </c>
      <c r="X68" s="486">
        <f>'NRHM State budget sheet 2013-14'!Z81</f>
        <v>0</v>
      </c>
      <c r="Y68" s="486">
        <f>'NRHM State budget sheet 2013-14'!AA81</f>
        <v>0</v>
      </c>
      <c r="Z68" s="486">
        <f>'NRHM State budget sheet 2013-14'!AB81</f>
        <v>0</v>
      </c>
      <c r="AA68" s="486">
        <f>'NRHM State budget sheet 2013-14'!AC81</f>
        <v>0</v>
      </c>
      <c r="AB68" s="486">
        <f>'NRHM State budget sheet 2013-14'!AD81</f>
        <v>0</v>
      </c>
      <c r="AC68" s="486">
        <f>'NRHM State budget sheet 2013-14'!AE81</f>
        <v>0</v>
      </c>
      <c r="AD68" s="486">
        <f>'NRHM State budget sheet 2013-14'!AF81</f>
        <v>0</v>
      </c>
      <c r="AE68" s="486">
        <f>'NRHM State budget sheet 2013-14'!AG81</f>
        <v>0</v>
      </c>
      <c r="AF68" s="486">
        <f>'NRHM State budget sheet 2013-14'!AH81</f>
        <v>0</v>
      </c>
      <c r="AG68" s="477"/>
      <c r="AH68" s="615" t="s">
        <v>2027</v>
      </c>
      <c r="AI68" s="578" t="str">
        <f t="shared" si="0"/>
        <v/>
      </c>
      <c r="AJ68" s="435" t="str">
        <f t="shared" si="1"/>
        <v/>
      </c>
      <c r="AK68" s="463">
        <f t="shared" si="2"/>
        <v>0</v>
      </c>
      <c r="AL68" s="463" t="str">
        <f t="shared" si="3"/>
        <v/>
      </c>
      <c r="AM68" s="478" t="str">
        <f t="shared" si="4"/>
        <v/>
      </c>
      <c r="AN68" s="478" t="str">
        <f t="shared" si="5"/>
        <v/>
      </c>
      <c r="AO68" s="478" t="str">
        <f t="shared" si="6"/>
        <v/>
      </c>
    </row>
    <row r="69" spans="1:41" ht="21.75" hidden="1" customHeight="1">
      <c r="A69" s="487" t="s">
        <v>605</v>
      </c>
      <c r="B69" s="446" t="s">
        <v>152</v>
      </c>
      <c r="C69" s="447"/>
      <c r="D69" s="486">
        <f>'NRHM State budget sheet 2013-14'!D82</f>
        <v>0</v>
      </c>
      <c r="E69" s="486">
        <f>'NRHM State budget sheet 2013-14'!E82</f>
        <v>0</v>
      </c>
      <c r="F69" s="486" t="e">
        <f>'NRHM State budget sheet 2013-14'!F82</f>
        <v>#DIV/0!</v>
      </c>
      <c r="G69" s="486">
        <f>'NRHM State budget sheet 2013-14'!G82</f>
        <v>0</v>
      </c>
      <c r="H69" s="486">
        <f>'NRHM State budget sheet 2013-14'!H82</f>
        <v>0</v>
      </c>
      <c r="I69" s="486" t="e">
        <f>'NRHM State budget sheet 2013-14'!I82</f>
        <v>#DIV/0!</v>
      </c>
      <c r="J69" s="486">
        <f>'NRHM State budget sheet 2013-14'!L82</f>
        <v>0</v>
      </c>
      <c r="K69" s="486">
        <f>'NRHM State budget sheet 2013-14'!M82</f>
        <v>0</v>
      </c>
      <c r="L69" s="486">
        <f>'NRHM State budget sheet 2013-14'!N82</f>
        <v>0</v>
      </c>
      <c r="M69" s="486">
        <f>'NRHM State budget sheet 2013-14'!O82</f>
        <v>0</v>
      </c>
      <c r="N69" s="486">
        <f>'NRHM State budget sheet 2013-14'!P82</f>
        <v>0</v>
      </c>
      <c r="O69" s="486">
        <f>'NRHM State budget sheet 2013-14'!Q82</f>
        <v>0</v>
      </c>
      <c r="P69" s="486">
        <f>'NRHM State budget sheet 2013-14'!R82</f>
        <v>0</v>
      </c>
      <c r="Q69" s="486">
        <f>'NRHM State budget sheet 2013-14'!S82</f>
        <v>0</v>
      </c>
      <c r="R69" s="486">
        <f>'NRHM State budget sheet 2013-14'!T82</f>
        <v>0</v>
      </c>
      <c r="S69" s="486">
        <f>'NRHM State budget sheet 2013-14'!U82</f>
        <v>0</v>
      </c>
      <c r="T69" s="486">
        <f>'NRHM State budget sheet 2013-14'!V82</f>
        <v>0</v>
      </c>
      <c r="U69" s="486">
        <f>'NRHM State budget sheet 2013-14'!W82</f>
        <v>0</v>
      </c>
      <c r="V69" s="486">
        <f>'NRHM State budget sheet 2013-14'!X82</f>
        <v>0</v>
      </c>
      <c r="W69" s="486">
        <f>'NRHM State budget sheet 2013-14'!Y82</f>
        <v>0</v>
      </c>
      <c r="X69" s="486">
        <f>'NRHM State budget sheet 2013-14'!Z82</f>
        <v>0</v>
      </c>
      <c r="Y69" s="486">
        <f>'NRHM State budget sheet 2013-14'!AA82</f>
        <v>0</v>
      </c>
      <c r="Z69" s="486">
        <f>'NRHM State budget sheet 2013-14'!AB82</f>
        <v>0</v>
      </c>
      <c r="AA69" s="486">
        <f>'NRHM State budget sheet 2013-14'!AC82</f>
        <v>0</v>
      </c>
      <c r="AB69" s="486">
        <f>'NRHM State budget sheet 2013-14'!AD82</f>
        <v>0</v>
      </c>
      <c r="AC69" s="486">
        <f>'NRHM State budget sheet 2013-14'!AE82</f>
        <v>0</v>
      </c>
      <c r="AD69" s="486">
        <f>'NRHM State budget sheet 2013-14'!AF82</f>
        <v>0</v>
      </c>
      <c r="AE69" s="486">
        <f>'NRHM State budget sheet 2013-14'!AG82</f>
        <v>0</v>
      </c>
      <c r="AF69" s="486">
        <f>'NRHM State budget sheet 2013-14'!AH82</f>
        <v>0</v>
      </c>
      <c r="AG69" s="477"/>
      <c r="AH69" s="484"/>
      <c r="AI69" s="578" t="str">
        <f t="shared" si="0"/>
        <v/>
      </c>
      <c r="AJ69" s="435" t="str">
        <f t="shared" si="1"/>
        <v/>
      </c>
      <c r="AK69" s="463">
        <f t="shared" si="2"/>
        <v>0</v>
      </c>
      <c r="AL69" s="463" t="str">
        <f t="shared" si="3"/>
        <v/>
      </c>
      <c r="AM69" s="478" t="str">
        <f t="shared" si="4"/>
        <v/>
      </c>
      <c r="AN69" s="478" t="str">
        <f t="shared" si="5"/>
        <v/>
      </c>
      <c r="AO69" s="478" t="str">
        <f t="shared" si="6"/>
        <v/>
      </c>
    </row>
    <row r="70" spans="1:41" ht="21.75" hidden="1" customHeight="1">
      <c r="A70" s="487" t="s">
        <v>606</v>
      </c>
      <c r="B70" s="446" t="s">
        <v>1311</v>
      </c>
      <c r="C70" s="447"/>
      <c r="D70" s="486">
        <f>'NRHM State budget sheet 2013-14'!D83</f>
        <v>0</v>
      </c>
      <c r="E70" s="486">
        <f>'NRHM State budget sheet 2013-14'!E83</f>
        <v>0</v>
      </c>
      <c r="F70" s="486" t="e">
        <f>'NRHM State budget sheet 2013-14'!F83</f>
        <v>#DIV/0!</v>
      </c>
      <c r="G70" s="486">
        <f>'NRHM State budget sheet 2013-14'!G83</f>
        <v>0</v>
      </c>
      <c r="H70" s="486">
        <f>'NRHM State budget sheet 2013-14'!H83</f>
        <v>0</v>
      </c>
      <c r="I70" s="486" t="e">
        <f>'NRHM State budget sheet 2013-14'!I83</f>
        <v>#DIV/0!</v>
      </c>
      <c r="J70" s="486">
        <f>'NRHM State budget sheet 2013-14'!L83</f>
        <v>0</v>
      </c>
      <c r="K70" s="486">
        <f>'NRHM State budget sheet 2013-14'!M83</f>
        <v>0</v>
      </c>
      <c r="L70" s="486">
        <f>'NRHM State budget sheet 2013-14'!N83</f>
        <v>0</v>
      </c>
      <c r="M70" s="486">
        <f>'NRHM State budget sheet 2013-14'!O83</f>
        <v>0</v>
      </c>
      <c r="N70" s="486">
        <f>'NRHM State budget sheet 2013-14'!P83</f>
        <v>0</v>
      </c>
      <c r="O70" s="486">
        <f>'NRHM State budget sheet 2013-14'!Q83</f>
        <v>0</v>
      </c>
      <c r="P70" s="486">
        <f>'NRHM State budget sheet 2013-14'!R83</f>
        <v>0</v>
      </c>
      <c r="Q70" s="486">
        <f>'NRHM State budget sheet 2013-14'!S83</f>
        <v>0</v>
      </c>
      <c r="R70" s="486">
        <f>'NRHM State budget sheet 2013-14'!T83</f>
        <v>0</v>
      </c>
      <c r="S70" s="486">
        <f>'NRHM State budget sheet 2013-14'!U83</f>
        <v>0</v>
      </c>
      <c r="T70" s="486">
        <f>'NRHM State budget sheet 2013-14'!V83</f>
        <v>0</v>
      </c>
      <c r="U70" s="486">
        <f>'NRHM State budget sheet 2013-14'!W83</f>
        <v>0</v>
      </c>
      <c r="V70" s="486">
        <f>'NRHM State budget sheet 2013-14'!X83</f>
        <v>0</v>
      </c>
      <c r="W70" s="486">
        <f>'NRHM State budget sheet 2013-14'!Y83</f>
        <v>0</v>
      </c>
      <c r="X70" s="486">
        <f>'NRHM State budget sheet 2013-14'!Z83</f>
        <v>0</v>
      </c>
      <c r="Y70" s="486">
        <f>'NRHM State budget sheet 2013-14'!AA83</f>
        <v>0</v>
      </c>
      <c r="Z70" s="486">
        <f>'NRHM State budget sheet 2013-14'!AB83</f>
        <v>0</v>
      </c>
      <c r="AA70" s="486">
        <f>'NRHM State budget sheet 2013-14'!AC83</f>
        <v>0</v>
      </c>
      <c r="AB70" s="486">
        <f>'NRHM State budget sheet 2013-14'!AD83</f>
        <v>0</v>
      </c>
      <c r="AC70" s="486">
        <f>'NRHM State budget sheet 2013-14'!AE83</f>
        <v>0</v>
      </c>
      <c r="AD70" s="486">
        <f>'NRHM State budget sheet 2013-14'!AF83</f>
        <v>0</v>
      </c>
      <c r="AE70" s="486">
        <f>'NRHM State budget sheet 2013-14'!AG83</f>
        <v>0</v>
      </c>
      <c r="AF70" s="486">
        <f>'NRHM State budget sheet 2013-14'!AH83</f>
        <v>0</v>
      </c>
      <c r="AG70" s="477"/>
      <c r="AH70" s="484"/>
      <c r="AI70" s="578" t="str">
        <f t="shared" si="0"/>
        <v/>
      </c>
      <c r="AJ70" s="435" t="str">
        <f t="shared" si="1"/>
        <v/>
      </c>
      <c r="AK70" s="463">
        <f t="shared" si="2"/>
        <v>0</v>
      </c>
      <c r="AL70" s="463" t="str">
        <f t="shared" si="3"/>
        <v/>
      </c>
      <c r="AM70" s="478" t="str">
        <f t="shared" si="4"/>
        <v/>
      </c>
      <c r="AN70" s="478" t="str">
        <f t="shared" si="5"/>
        <v/>
      </c>
      <c r="AO70" s="478" t="str">
        <f t="shared" si="6"/>
        <v/>
      </c>
    </row>
    <row r="71" spans="1:41" ht="21.75" hidden="1" customHeight="1">
      <c r="A71" s="487" t="s">
        <v>608</v>
      </c>
      <c r="B71" s="446" t="s">
        <v>1312</v>
      </c>
      <c r="C71" s="447"/>
      <c r="D71" s="486">
        <f>'NRHM State budget sheet 2013-14'!D84</f>
        <v>0</v>
      </c>
      <c r="E71" s="486">
        <f>'NRHM State budget sheet 2013-14'!E84</f>
        <v>0</v>
      </c>
      <c r="F71" s="486" t="e">
        <f>'NRHM State budget sheet 2013-14'!F84</f>
        <v>#DIV/0!</v>
      </c>
      <c r="G71" s="486">
        <f>'NRHM State budget sheet 2013-14'!G84</f>
        <v>0</v>
      </c>
      <c r="H71" s="486">
        <f>'NRHM State budget sheet 2013-14'!H84</f>
        <v>0</v>
      </c>
      <c r="I71" s="486" t="e">
        <f>'NRHM State budget sheet 2013-14'!I84</f>
        <v>#DIV/0!</v>
      </c>
      <c r="J71" s="486">
        <f>'NRHM State budget sheet 2013-14'!L84</f>
        <v>0</v>
      </c>
      <c r="K71" s="486">
        <f>'NRHM State budget sheet 2013-14'!M84</f>
        <v>0</v>
      </c>
      <c r="L71" s="486">
        <f>'NRHM State budget sheet 2013-14'!N84</f>
        <v>0</v>
      </c>
      <c r="M71" s="486">
        <f>'NRHM State budget sheet 2013-14'!O84</f>
        <v>0</v>
      </c>
      <c r="N71" s="486">
        <f>'NRHM State budget sheet 2013-14'!P84</f>
        <v>0</v>
      </c>
      <c r="O71" s="486">
        <f>'NRHM State budget sheet 2013-14'!Q84</f>
        <v>0</v>
      </c>
      <c r="P71" s="486">
        <f>'NRHM State budget sheet 2013-14'!R84</f>
        <v>0</v>
      </c>
      <c r="Q71" s="486">
        <f>'NRHM State budget sheet 2013-14'!S84</f>
        <v>0</v>
      </c>
      <c r="R71" s="486">
        <f>'NRHM State budget sheet 2013-14'!T84</f>
        <v>0</v>
      </c>
      <c r="S71" s="486">
        <f>'NRHM State budget sheet 2013-14'!U84</f>
        <v>0</v>
      </c>
      <c r="T71" s="486">
        <f>'NRHM State budget sheet 2013-14'!V84</f>
        <v>0</v>
      </c>
      <c r="U71" s="486">
        <f>'NRHM State budget sheet 2013-14'!W84</f>
        <v>0</v>
      </c>
      <c r="V71" s="486">
        <f>'NRHM State budget sheet 2013-14'!X84</f>
        <v>0</v>
      </c>
      <c r="W71" s="486">
        <f>'NRHM State budget sheet 2013-14'!Y84</f>
        <v>0</v>
      </c>
      <c r="X71" s="486">
        <f>'NRHM State budget sheet 2013-14'!Z84</f>
        <v>0</v>
      </c>
      <c r="Y71" s="486">
        <f>'NRHM State budget sheet 2013-14'!AA84</f>
        <v>0</v>
      </c>
      <c r="Z71" s="486">
        <f>'NRHM State budget sheet 2013-14'!AB84</f>
        <v>0</v>
      </c>
      <c r="AA71" s="486">
        <f>'NRHM State budget sheet 2013-14'!AC84</f>
        <v>0</v>
      </c>
      <c r="AB71" s="486">
        <f>'NRHM State budget sheet 2013-14'!AD84</f>
        <v>0</v>
      </c>
      <c r="AC71" s="486">
        <f>'NRHM State budget sheet 2013-14'!AE84</f>
        <v>0</v>
      </c>
      <c r="AD71" s="486">
        <f>'NRHM State budget sheet 2013-14'!AF84</f>
        <v>0</v>
      </c>
      <c r="AE71" s="486">
        <f>'NRHM State budget sheet 2013-14'!AG84</f>
        <v>0</v>
      </c>
      <c r="AF71" s="486">
        <f>'NRHM State budget sheet 2013-14'!AH84</f>
        <v>0</v>
      </c>
      <c r="AG71" s="477"/>
      <c r="AH71" s="484"/>
      <c r="AI71" s="578" t="str">
        <f t="shared" si="0"/>
        <v/>
      </c>
      <c r="AJ71" s="435" t="str">
        <f t="shared" si="1"/>
        <v/>
      </c>
      <c r="AK71" s="463">
        <f t="shared" si="2"/>
        <v>0</v>
      </c>
      <c r="AL71" s="463" t="str">
        <f t="shared" si="3"/>
        <v/>
      </c>
      <c r="AM71" s="478" t="str">
        <f t="shared" si="4"/>
        <v/>
      </c>
      <c r="AN71" s="478" t="str">
        <f t="shared" si="5"/>
        <v/>
      </c>
      <c r="AO71" s="478" t="str">
        <f t="shared" si="6"/>
        <v/>
      </c>
    </row>
    <row r="72" spans="1:41" ht="21.75" hidden="1" customHeight="1">
      <c r="A72" s="487" t="s">
        <v>610</v>
      </c>
      <c r="B72" s="446" t="s">
        <v>611</v>
      </c>
      <c r="C72" s="447"/>
      <c r="D72" s="486">
        <f>'NRHM State budget sheet 2013-14'!D85</f>
        <v>0</v>
      </c>
      <c r="E72" s="486">
        <f>'NRHM State budget sheet 2013-14'!E85</f>
        <v>0</v>
      </c>
      <c r="F72" s="486" t="e">
        <f>'NRHM State budget sheet 2013-14'!F85</f>
        <v>#DIV/0!</v>
      </c>
      <c r="G72" s="486">
        <f>'NRHM State budget sheet 2013-14'!G85</f>
        <v>0</v>
      </c>
      <c r="H72" s="486">
        <f>'NRHM State budget sheet 2013-14'!H85</f>
        <v>0</v>
      </c>
      <c r="I72" s="486" t="e">
        <f>'NRHM State budget sheet 2013-14'!I85</f>
        <v>#DIV/0!</v>
      </c>
      <c r="J72" s="486">
        <f>'NRHM State budget sheet 2013-14'!L85</f>
        <v>0</v>
      </c>
      <c r="K72" s="486">
        <f>'NRHM State budget sheet 2013-14'!M85</f>
        <v>0</v>
      </c>
      <c r="L72" s="486">
        <f>'NRHM State budget sheet 2013-14'!N85</f>
        <v>0</v>
      </c>
      <c r="M72" s="486">
        <f>'NRHM State budget sheet 2013-14'!O85</f>
        <v>0</v>
      </c>
      <c r="N72" s="486">
        <f>'NRHM State budget sheet 2013-14'!P85</f>
        <v>0</v>
      </c>
      <c r="O72" s="486">
        <f>'NRHM State budget sheet 2013-14'!Q85</f>
        <v>0</v>
      </c>
      <c r="P72" s="486">
        <f>'NRHM State budget sheet 2013-14'!R85</f>
        <v>0</v>
      </c>
      <c r="Q72" s="486">
        <f>'NRHM State budget sheet 2013-14'!S85</f>
        <v>0</v>
      </c>
      <c r="R72" s="486">
        <f>'NRHM State budget sheet 2013-14'!T85</f>
        <v>0</v>
      </c>
      <c r="S72" s="486">
        <f>'NRHM State budget sheet 2013-14'!U85</f>
        <v>0</v>
      </c>
      <c r="T72" s="486">
        <f>'NRHM State budget sheet 2013-14'!V85</f>
        <v>0</v>
      </c>
      <c r="U72" s="486">
        <f>'NRHM State budget sheet 2013-14'!W85</f>
        <v>0</v>
      </c>
      <c r="V72" s="486">
        <f>'NRHM State budget sheet 2013-14'!X85</f>
        <v>0</v>
      </c>
      <c r="W72" s="486">
        <f>'NRHM State budget sheet 2013-14'!Y85</f>
        <v>0</v>
      </c>
      <c r="X72" s="486">
        <f>'NRHM State budget sheet 2013-14'!Z85</f>
        <v>0</v>
      </c>
      <c r="Y72" s="486">
        <f>'NRHM State budget sheet 2013-14'!AA85</f>
        <v>0</v>
      </c>
      <c r="Z72" s="486">
        <f>'NRHM State budget sheet 2013-14'!AB85</f>
        <v>0</v>
      </c>
      <c r="AA72" s="486">
        <f>'NRHM State budget sheet 2013-14'!AC85</f>
        <v>0</v>
      </c>
      <c r="AB72" s="486">
        <f>'NRHM State budget sheet 2013-14'!AD85</f>
        <v>0</v>
      </c>
      <c r="AC72" s="486">
        <f>'NRHM State budget sheet 2013-14'!AE85</f>
        <v>0</v>
      </c>
      <c r="AD72" s="486">
        <f>'NRHM State budget sheet 2013-14'!AF85</f>
        <v>0</v>
      </c>
      <c r="AE72" s="486">
        <f>'NRHM State budget sheet 2013-14'!AG85</f>
        <v>0</v>
      </c>
      <c r="AF72" s="486">
        <f>'NRHM State budget sheet 2013-14'!AH85</f>
        <v>0</v>
      </c>
      <c r="AG72" s="477"/>
      <c r="AH72" s="484"/>
      <c r="AI72" s="578" t="str">
        <f t="shared" ref="AI72:AI135" si="7">IF(OR(AM72="The proposed budget is more that 30% increase over FY 12-13 budget. Consider revising or provide explanation",AN72="Please check, there is a proposed budget but FY 12-13 expenditure is  &lt;30%", AN72="Please check, there is a proposed budget but FY 12-13 expenditure is  &lt;50%", AN72="Please check, there is a proposed budget but FY 12-13 expenditure is  &lt;60%",AO72="New activity? If not kindly provide the details of the progress (physical and financial) for FY 2012-13"),1,"")</f>
        <v/>
      </c>
      <c r="AJ72" s="435" t="str">
        <f t="shared" ref="AJ72:AJ135" si="8">IF(AND(G72&gt;=0.00000000001,H72&gt;=0.0000000000001),H72/G72*100,"")</f>
        <v/>
      </c>
      <c r="AK72" s="463">
        <f t="shared" ref="AK72:AK135" si="9">AF72-G72</f>
        <v>0</v>
      </c>
      <c r="AL72" s="463" t="str">
        <f t="shared" ref="AL72:AL135" si="10">IF(AND(G72&gt;=0.00000000001,AF72&gt;=0.0000000000001),((AF72-G72)/G72)*100,"")</f>
        <v/>
      </c>
      <c r="AM72" s="478" t="str">
        <f t="shared" ref="AM72:AM135" si="11">IF(AND(G72&gt;=0.000000001,AL72&gt;=30.000000000001),"The proposed budget is more that 30% increase over FY 12-13 budget. Consider revising or provide explanation","")</f>
        <v/>
      </c>
      <c r="AN72" s="478" t="str">
        <f t="shared" ref="AN72:AN135" si="12">IF(AND(AJ72&lt;30,AK72&gt;=0.000001),"Please check, there is a proposed budget but FY 12-13 expenditure is  &lt;30%","")&amp;IF(AND(AJ72&gt;30,AJ72&lt;50,AK72&gt;=0.000001),"Please check, there is a proposed budget but FY 12-13 expenditure is  &lt;50%","")&amp;IF(AND(AJ72&gt;50,AJ72&lt;60,AK72&gt;=0.000001),"Please check, there is a proposed budget but FY 12-13 expenditure is  &lt;60%","")</f>
        <v/>
      </c>
      <c r="AO72" s="478" t="str">
        <f t="shared" ref="AO72:AO135" si="13">IF(AND(G72=0,AF72&gt;=0.0000001), "New activity? If not kindly provide the details of the progress (physical and financial) for FY 2012-13", "")</f>
        <v/>
      </c>
    </row>
    <row r="73" spans="1:41" ht="21.75" hidden="1" customHeight="1">
      <c r="A73" s="487" t="s">
        <v>612</v>
      </c>
      <c r="B73" s="446" t="s">
        <v>155</v>
      </c>
      <c r="C73" s="447"/>
      <c r="D73" s="486">
        <f>'NRHM State budget sheet 2013-14'!D86</f>
        <v>0</v>
      </c>
      <c r="E73" s="486">
        <f>'NRHM State budget sheet 2013-14'!E86</f>
        <v>0</v>
      </c>
      <c r="F73" s="486" t="e">
        <f>'NRHM State budget sheet 2013-14'!F86</f>
        <v>#DIV/0!</v>
      </c>
      <c r="G73" s="486">
        <f>'NRHM State budget sheet 2013-14'!G86</f>
        <v>0</v>
      </c>
      <c r="H73" s="486">
        <f>'NRHM State budget sheet 2013-14'!H86</f>
        <v>0</v>
      </c>
      <c r="I73" s="486" t="e">
        <f>'NRHM State budget sheet 2013-14'!I86</f>
        <v>#DIV/0!</v>
      </c>
      <c r="J73" s="486">
        <f>'NRHM State budget sheet 2013-14'!L86</f>
        <v>0</v>
      </c>
      <c r="K73" s="486">
        <f>'NRHM State budget sheet 2013-14'!M86</f>
        <v>0</v>
      </c>
      <c r="L73" s="486">
        <f>'NRHM State budget sheet 2013-14'!N86</f>
        <v>0</v>
      </c>
      <c r="M73" s="486">
        <f>'NRHM State budget sheet 2013-14'!O86</f>
        <v>0</v>
      </c>
      <c r="N73" s="486">
        <f>'NRHM State budget sheet 2013-14'!P86</f>
        <v>0</v>
      </c>
      <c r="O73" s="486">
        <f>'NRHM State budget sheet 2013-14'!Q86</f>
        <v>0</v>
      </c>
      <c r="P73" s="486">
        <f>'NRHM State budget sheet 2013-14'!R86</f>
        <v>0</v>
      </c>
      <c r="Q73" s="486">
        <f>'NRHM State budget sheet 2013-14'!S86</f>
        <v>0</v>
      </c>
      <c r="R73" s="486">
        <f>'NRHM State budget sheet 2013-14'!T86</f>
        <v>0</v>
      </c>
      <c r="S73" s="486">
        <f>'NRHM State budget sheet 2013-14'!U86</f>
        <v>0</v>
      </c>
      <c r="T73" s="486">
        <f>'NRHM State budget sheet 2013-14'!V86</f>
        <v>0</v>
      </c>
      <c r="U73" s="486">
        <f>'NRHM State budget sheet 2013-14'!W86</f>
        <v>0</v>
      </c>
      <c r="V73" s="486">
        <f>'NRHM State budget sheet 2013-14'!X86</f>
        <v>0</v>
      </c>
      <c r="W73" s="486">
        <f>'NRHM State budget sheet 2013-14'!Y86</f>
        <v>0</v>
      </c>
      <c r="X73" s="486">
        <f>'NRHM State budget sheet 2013-14'!Z86</f>
        <v>0</v>
      </c>
      <c r="Y73" s="486">
        <f>'NRHM State budget sheet 2013-14'!AA86</f>
        <v>0</v>
      </c>
      <c r="Z73" s="486">
        <f>'NRHM State budget sheet 2013-14'!AB86</f>
        <v>0</v>
      </c>
      <c r="AA73" s="486">
        <f>'NRHM State budget sheet 2013-14'!AC86</f>
        <v>0</v>
      </c>
      <c r="AB73" s="486">
        <f>'NRHM State budget sheet 2013-14'!AD86</f>
        <v>0</v>
      </c>
      <c r="AC73" s="486">
        <f>'NRHM State budget sheet 2013-14'!AE86</f>
        <v>0</v>
      </c>
      <c r="AD73" s="486">
        <f>'NRHM State budget sheet 2013-14'!AF86</f>
        <v>0</v>
      </c>
      <c r="AE73" s="486">
        <f>'NRHM State budget sheet 2013-14'!AG86</f>
        <v>0</v>
      </c>
      <c r="AF73" s="486">
        <f>'NRHM State budget sheet 2013-14'!AH86</f>
        <v>0</v>
      </c>
      <c r="AG73" s="477"/>
      <c r="AH73" s="484"/>
      <c r="AI73" s="578" t="str">
        <f t="shared" si="7"/>
        <v/>
      </c>
      <c r="AJ73" s="435" t="str">
        <f t="shared" si="8"/>
        <v/>
      </c>
      <c r="AK73" s="463">
        <f t="shared" si="9"/>
        <v>0</v>
      </c>
      <c r="AL73" s="463" t="str">
        <f t="shared" si="10"/>
        <v/>
      </c>
      <c r="AM73" s="478" t="str">
        <f t="shared" si="11"/>
        <v/>
      </c>
      <c r="AN73" s="478" t="str">
        <f t="shared" si="12"/>
        <v/>
      </c>
      <c r="AO73" s="478" t="str">
        <f t="shared" si="13"/>
        <v/>
      </c>
    </row>
    <row r="74" spans="1:41" ht="21.75" hidden="1" customHeight="1">
      <c r="A74" s="487" t="s">
        <v>614</v>
      </c>
      <c r="B74" s="446" t="s">
        <v>1316</v>
      </c>
      <c r="C74" s="447"/>
      <c r="D74" s="486">
        <f>'NRHM State budget sheet 2013-14'!D87</f>
        <v>0</v>
      </c>
      <c r="E74" s="486">
        <f>'NRHM State budget sheet 2013-14'!E87</f>
        <v>0</v>
      </c>
      <c r="F74" s="486" t="e">
        <f>'NRHM State budget sheet 2013-14'!F87</f>
        <v>#DIV/0!</v>
      </c>
      <c r="G74" s="486">
        <f>'NRHM State budget sheet 2013-14'!G87</f>
        <v>0</v>
      </c>
      <c r="H74" s="486">
        <f>'NRHM State budget sheet 2013-14'!H87</f>
        <v>0</v>
      </c>
      <c r="I74" s="486" t="e">
        <f>'NRHM State budget sheet 2013-14'!I87</f>
        <v>#DIV/0!</v>
      </c>
      <c r="J74" s="486">
        <f>'NRHM State budget sheet 2013-14'!L87</f>
        <v>0</v>
      </c>
      <c r="K74" s="486">
        <f>'NRHM State budget sheet 2013-14'!M87</f>
        <v>0</v>
      </c>
      <c r="L74" s="486">
        <f>'NRHM State budget sheet 2013-14'!N87</f>
        <v>0</v>
      </c>
      <c r="M74" s="486">
        <f>'NRHM State budget sheet 2013-14'!O87</f>
        <v>0</v>
      </c>
      <c r="N74" s="486">
        <f>'NRHM State budget sheet 2013-14'!P87</f>
        <v>0</v>
      </c>
      <c r="O74" s="486">
        <f>'NRHM State budget sheet 2013-14'!Q87</f>
        <v>0</v>
      </c>
      <c r="P74" s="486">
        <f>'NRHM State budget sheet 2013-14'!R87</f>
        <v>0</v>
      </c>
      <c r="Q74" s="486">
        <f>'NRHM State budget sheet 2013-14'!S87</f>
        <v>0</v>
      </c>
      <c r="R74" s="486">
        <f>'NRHM State budget sheet 2013-14'!T87</f>
        <v>0</v>
      </c>
      <c r="S74" s="486">
        <f>'NRHM State budget sheet 2013-14'!U87</f>
        <v>0</v>
      </c>
      <c r="T74" s="486">
        <f>'NRHM State budget sheet 2013-14'!V87</f>
        <v>0</v>
      </c>
      <c r="U74" s="486">
        <f>'NRHM State budget sheet 2013-14'!W87</f>
        <v>0</v>
      </c>
      <c r="V74" s="486">
        <f>'NRHM State budget sheet 2013-14'!X87</f>
        <v>0</v>
      </c>
      <c r="W74" s="486">
        <f>'NRHM State budget sheet 2013-14'!Y87</f>
        <v>0</v>
      </c>
      <c r="X74" s="486">
        <f>'NRHM State budget sheet 2013-14'!Z87</f>
        <v>0</v>
      </c>
      <c r="Y74" s="486">
        <f>'NRHM State budget sheet 2013-14'!AA87</f>
        <v>0</v>
      </c>
      <c r="Z74" s="486">
        <f>'NRHM State budget sheet 2013-14'!AB87</f>
        <v>0</v>
      </c>
      <c r="AA74" s="486">
        <f>'NRHM State budget sheet 2013-14'!AC87</f>
        <v>0</v>
      </c>
      <c r="AB74" s="486">
        <f>'NRHM State budget sheet 2013-14'!AD87</f>
        <v>0</v>
      </c>
      <c r="AC74" s="486">
        <f>'NRHM State budget sheet 2013-14'!AE87</f>
        <v>0</v>
      </c>
      <c r="AD74" s="486">
        <f>'NRHM State budget sheet 2013-14'!AF87</f>
        <v>0</v>
      </c>
      <c r="AE74" s="486">
        <f>'NRHM State budget sheet 2013-14'!AG87</f>
        <v>0</v>
      </c>
      <c r="AF74" s="486">
        <f>'NRHM State budget sheet 2013-14'!AH87</f>
        <v>0</v>
      </c>
      <c r="AG74" s="477"/>
      <c r="AH74" s="484"/>
      <c r="AI74" s="578" t="str">
        <f t="shared" si="7"/>
        <v/>
      </c>
      <c r="AJ74" s="435" t="str">
        <f t="shared" si="8"/>
        <v/>
      </c>
      <c r="AK74" s="463">
        <f t="shared" si="9"/>
        <v>0</v>
      </c>
      <c r="AL74" s="463" t="str">
        <f t="shared" si="10"/>
        <v/>
      </c>
      <c r="AM74" s="478" t="str">
        <f t="shared" si="11"/>
        <v/>
      </c>
      <c r="AN74" s="478" t="str">
        <f t="shared" si="12"/>
        <v/>
      </c>
      <c r="AO74" s="478" t="str">
        <f t="shared" si="13"/>
        <v/>
      </c>
    </row>
    <row r="75" spans="1:41" ht="21.75" hidden="1" customHeight="1">
      <c r="A75" s="487" t="s">
        <v>616</v>
      </c>
      <c r="B75" s="446" t="s">
        <v>157</v>
      </c>
      <c r="C75" s="447"/>
      <c r="D75" s="486">
        <f>'NRHM State budget sheet 2013-14'!D88</f>
        <v>0</v>
      </c>
      <c r="E75" s="486">
        <f>'NRHM State budget sheet 2013-14'!E88</f>
        <v>0</v>
      </c>
      <c r="F75" s="486" t="e">
        <f>'NRHM State budget sheet 2013-14'!F88</f>
        <v>#DIV/0!</v>
      </c>
      <c r="G75" s="486">
        <f>'NRHM State budget sheet 2013-14'!G88</f>
        <v>0</v>
      </c>
      <c r="H75" s="486">
        <f>'NRHM State budget sheet 2013-14'!H88</f>
        <v>0</v>
      </c>
      <c r="I75" s="486" t="e">
        <f>'NRHM State budget sheet 2013-14'!I88</f>
        <v>#DIV/0!</v>
      </c>
      <c r="J75" s="486">
        <f>'NRHM State budget sheet 2013-14'!L88</f>
        <v>0</v>
      </c>
      <c r="K75" s="486">
        <f>'NRHM State budget sheet 2013-14'!M88</f>
        <v>0</v>
      </c>
      <c r="L75" s="486">
        <f>'NRHM State budget sheet 2013-14'!N88</f>
        <v>0</v>
      </c>
      <c r="M75" s="486">
        <f>'NRHM State budget sheet 2013-14'!O88</f>
        <v>0</v>
      </c>
      <c r="N75" s="486">
        <f>'NRHM State budget sheet 2013-14'!P88</f>
        <v>0</v>
      </c>
      <c r="O75" s="486">
        <f>'NRHM State budget sheet 2013-14'!Q88</f>
        <v>0</v>
      </c>
      <c r="P75" s="486">
        <f>'NRHM State budget sheet 2013-14'!R88</f>
        <v>0</v>
      </c>
      <c r="Q75" s="486">
        <f>'NRHM State budget sheet 2013-14'!S88</f>
        <v>0</v>
      </c>
      <c r="R75" s="486">
        <f>'NRHM State budget sheet 2013-14'!T88</f>
        <v>0</v>
      </c>
      <c r="S75" s="486">
        <f>'NRHM State budget sheet 2013-14'!U88</f>
        <v>0</v>
      </c>
      <c r="T75" s="486">
        <f>'NRHM State budget sheet 2013-14'!V88</f>
        <v>0</v>
      </c>
      <c r="U75" s="486">
        <f>'NRHM State budget sheet 2013-14'!W88</f>
        <v>0</v>
      </c>
      <c r="V75" s="486">
        <f>'NRHM State budget sheet 2013-14'!X88</f>
        <v>0</v>
      </c>
      <c r="W75" s="486">
        <f>'NRHM State budget sheet 2013-14'!Y88</f>
        <v>0</v>
      </c>
      <c r="X75" s="486">
        <f>'NRHM State budget sheet 2013-14'!Z88</f>
        <v>0</v>
      </c>
      <c r="Y75" s="486">
        <f>'NRHM State budget sheet 2013-14'!AA88</f>
        <v>0</v>
      </c>
      <c r="Z75" s="486">
        <f>'NRHM State budget sheet 2013-14'!AB88</f>
        <v>0</v>
      </c>
      <c r="AA75" s="486">
        <f>'NRHM State budget sheet 2013-14'!AC88</f>
        <v>0</v>
      </c>
      <c r="AB75" s="486">
        <f>'NRHM State budget sheet 2013-14'!AD88</f>
        <v>0</v>
      </c>
      <c r="AC75" s="486">
        <f>'NRHM State budget sheet 2013-14'!AE88</f>
        <v>0</v>
      </c>
      <c r="AD75" s="486">
        <f>'NRHM State budget sheet 2013-14'!AF88</f>
        <v>0</v>
      </c>
      <c r="AE75" s="486">
        <f>'NRHM State budget sheet 2013-14'!AG88</f>
        <v>0</v>
      </c>
      <c r="AF75" s="486">
        <f>'NRHM State budget sheet 2013-14'!AH88</f>
        <v>0</v>
      </c>
      <c r="AG75" s="477"/>
      <c r="AH75" s="484"/>
      <c r="AI75" s="578" t="str">
        <f t="shared" si="7"/>
        <v/>
      </c>
      <c r="AJ75" s="435" t="str">
        <f t="shared" si="8"/>
        <v/>
      </c>
      <c r="AK75" s="463">
        <f t="shared" si="9"/>
        <v>0</v>
      </c>
      <c r="AL75" s="463" t="str">
        <f t="shared" si="10"/>
        <v/>
      </c>
      <c r="AM75" s="478" t="str">
        <f t="shared" si="11"/>
        <v/>
      </c>
      <c r="AN75" s="478" t="str">
        <f t="shared" si="12"/>
        <v/>
      </c>
      <c r="AO75" s="478" t="str">
        <f t="shared" si="13"/>
        <v/>
      </c>
    </row>
    <row r="76" spans="1:41" ht="21.75" hidden="1" customHeight="1">
      <c r="A76" s="487" t="s">
        <v>618</v>
      </c>
      <c r="B76" s="446" t="s">
        <v>158</v>
      </c>
      <c r="C76" s="447"/>
      <c r="D76" s="486">
        <f>'NRHM State budget sheet 2013-14'!D89</f>
        <v>0</v>
      </c>
      <c r="E76" s="486">
        <f>'NRHM State budget sheet 2013-14'!E89</f>
        <v>0</v>
      </c>
      <c r="F76" s="486" t="e">
        <f>'NRHM State budget sheet 2013-14'!F89</f>
        <v>#DIV/0!</v>
      </c>
      <c r="G76" s="486">
        <f>'NRHM State budget sheet 2013-14'!G89</f>
        <v>0</v>
      </c>
      <c r="H76" s="486">
        <f>'NRHM State budget sheet 2013-14'!H89</f>
        <v>0</v>
      </c>
      <c r="I76" s="486" t="e">
        <f>'NRHM State budget sheet 2013-14'!I89</f>
        <v>#DIV/0!</v>
      </c>
      <c r="J76" s="486">
        <f>'NRHM State budget sheet 2013-14'!L89</f>
        <v>0</v>
      </c>
      <c r="K76" s="486">
        <f>'NRHM State budget sheet 2013-14'!M89</f>
        <v>0</v>
      </c>
      <c r="L76" s="486">
        <f>'NRHM State budget sheet 2013-14'!N89</f>
        <v>0</v>
      </c>
      <c r="M76" s="486">
        <f>'NRHM State budget sheet 2013-14'!O89</f>
        <v>0</v>
      </c>
      <c r="N76" s="486">
        <f>'NRHM State budget sheet 2013-14'!P89</f>
        <v>0</v>
      </c>
      <c r="O76" s="486">
        <f>'NRHM State budget sheet 2013-14'!Q89</f>
        <v>0</v>
      </c>
      <c r="P76" s="486">
        <f>'NRHM State budget sheet 2013-14'!R89</f>
        <v>0</v>
      </c>
      <c r="Q76" s="486">
        <f>'NRHM State budget sheet 2013-14'!S89</f>
        <v>0</v>
      </c>
      <c r="R76" s="486">
        <f>'NRHM State budget sheet 2013-14'!T89</f>
        <v>0</v>
      </c>
      <c r="S76" s="486">
        <f>'NRHM State budget sheet 2013-14'!U89</f>
        <v>0</v>
      </c>
      <c r="T76" s="486">
        <f>'NRHM State budget sheet 2013-14'!V89</f>
        <v>0</v>
      </c>
      <c r="U76" s="486">
        <f>'NRHM State budget sheet 2013-14'!W89</f>
        <v>0</v>
      </c>
      <c r="V76" s="486">
        <f>'NRHM State budget sheet 2013-14'!X89</f>
        <v>0</v>
      </c>
      <c r="W76" s="486">
        <f>'NRHM State budget sheet 2013-14'!Y89</f>
        <v>0</v>
      </c>
      <c r="X76" s="486">
        <f>'NRHM State budget sheet 2013-14'!Z89</f>
        <v>0</v>
      </c>
      <c r="Y76" s="486">
        <f>'NRHM State budget sheet 2013-14'!AA89</f>
        <v>0</v>
      </c>
      <c r="Z76" s="486">
        <f>'NRHM State budget sheet 2013-14'!AB89</f>
        <v>0</v>
      </c>
      <c r="AA76" s="486">
        <f>'NRHM State budget sheet 2013-14'!AC89</f>
        <v>0</v>
      </c>
      <c r="AB76" s="486">
        <f>'NRHM State budget sheet 2013-14'!AD89</f>
        <v>0</v>
      </c>
      <c r="AC76" s="486">
        <f>'NRHM State budget sheet 2013-14'!AE89</f>
        <v>0</v>
      </c>
      <c r="AD76" s="486">
        <f>'NRHM State budget sheet 2013-14'!AF89</f>
        <v>0</v>
      </c>
      <c r="AE76" s="486">
        <f>'NRHM State budget sheet 2013-14'!AG89</f>
        <v>0</v>
      </c>
      <c r="AF76" s="486">
        <f>'NRHM State budget sheet 2013-14'!AH89</f>
        <v>0</v>
      </c>
      <c r="AG76" s="477"/>
      <c r="AH76" s="484"/>
      <c r="AI76" s="578" t="str">
        <f t="shared" si="7"/>
        <v/>
      </c>
      <c r="AJ76" s="435" t="str">
        <f t="shared" si="8"/>
        <v/>
      </c>
      <c r="AK76" s="463">
        <f t="shared" si="9"/>
        <v>0</v>
      </c>
      <c r="AL76" s="463" t="str">
        <f t="shared" si="10"/>
        <v/>
      </c>
      <c r="AM76" s="478" t="str">
        <f t="shared" si="11"/>
        <v/>
      </c>
      <c r="AN76" s="478" t="str">
        <f t="shared" si="12"/>
        <v/>
      </c>
      <c r="AO76" s="478" t="str">
        <f t="shared" si="13"/>
        <v/>
      </c>
    </row>
    <row r="77" spans="1:41" ht="21.75" hidden="1" customHeight="1">
      <c r="A77" s="487" t="s">
        <v>619</v>
      </c>
      <c r="B77" s="446" t="s">
        <v>320</v>
      </c>
      <c r="C77" s="447"/>
      <c r="D77" s="486">
        <f>'NRHM State budget sheet 2013-14'!D90</f>
        <v>0</v>
      </c>
      <c r="E77" s="486">
        <f>'NRHM State budget sheet 2013-14'!E90</f>
        <v>0</v>
      </c>
      <c r="F77" s="486" t="e">
        <f>'NRHM State budget sheet 2013-14'!F90</f>
        <v>#DIV/0!</v>
      </c>
      <c r="G77" s="486">
        <f>'NRHM State budget sheet 2013-14'!G90</f>
        <v>0</v>
      </c>
      <c r="H77" s="486">
        <f>'NRHM State budget sheet 2013-14'!H90</f>
        <v>0</v>
      </c>
      <c r="I77" s="486" t="e">
        <f>'NRHM State budget sheet 2013-14'!I90</f>
        <v>#DIV/0!</v>
      </c>
      <c r="J77" s="486">
        <f>'NRHM State budget sheet 2013-14'!L90</f>
        <v>0</v>
      </c>
      <c r="K77" s="486">
        <f>'NRHM State budget sheet 2013-14'!M90</f>
        <v>0</v>
      </c>
      <c r="L77" s="486">
        <f>'NRHM State budget sheet 2013-14'!N90</f>
        <v>0</v>
      </c>
      <c r="M77" s="486">
        <f>'NRHM State budget sheet 2013-14'!O90</f>
        <v>0</v>
      </c>
      <c r="N77" s="486">
        <f>'NRHM State budget sheet 2013-14'!P90</f>
        <v>0</v>
      </c>
      <c r="O77" s="486">
        <f>'NRHM State budget sheet 2013-14'!Q90</f>
        <v>0</v>
      </c>
      <c r="P77" s="486">
        <f>'NRHM State budget sheet 2013-14'!R90</f>
        <v>0</v>
      </c>
      <c r="Q77" s="486">
        <f>'NRHM State budget sheet 2013-14'!S90</f>
        <v>0</v>
      </c>
      <c r="R77" s="486">
        <f>'NRHM State budget sheet 2013-14'!T90</f>
        <v>0</v>
      </c>
      <c r="S77" s="486">
        <f>'NRHM State budget sheet 2013-14'!U90</f>
        <v>0</v>
      </c>
      <c r="T77" s="486">
        <f>'NRHM State budget sheet 2013-14'!V90</f>
        <v>0</v>
      </c>
      <c r="U77" s="486">
        <f>'NRHM State budget sheet 2013-14'!W90</f>
        <v>0</v>
      </c>
      <c r="V77" s="486">
        <f>'NRHM State budget sheet 2013-14'!X90</f>
        <v>0</v>
      </c>
      <c r="W77" s="486">
        <f>'NRHM State budget sheet 2013-14'!Y90</f>
        <v>0</v>
      </c>
      <c r="X77" s="486">
        <f>'NRHM State budget sheet 2013-14'!Z90</f>
        <v>0</v>
      </c>
      <c r="Y77" s="486">
        <f>'NRHM State budget sheet 2013-14'!AA90</f>
        <v>0</v>
      </c>
      <c r="Z77" s="486">
        <f>'NRHM State budget sheet 2013-14'!AB90</f>
        <v>0</v>
      </c>
      <c r="AA77" s="486">
        <f>'NRHM State budget sheet 2013-14'!AC90</f>
        <v>0</v>
      </c>
      <c r="AB77" s="486">
        <f>'NRHM State budget sheet 2013-14'!AD90</f>
        <v>0</v>
      </c>
      <c r="AC77" s="486">
        <f>'NRHM State budget sheet 2013-14'!AE90</f>
        <v>0</v>
      </c>
      <c r="AD77" s="486">
        <f>'NRHM State budget sheet 2013-14'!AF90</f>
        <v>0</v>
      </c>
      <c r="AE77" s="486">
        <f>'NRHM State budget sheet 2013-14'!AG90</f>
        <v>0</v>
      </c>
      <c r="AF77" s="486">
        <f>'NRHM State budget sheet 2013-14'!AH90</f>
        <v>0</v>
      </c>
      <c r="AG77" s="477"/>
      <c r="AH77" s="484"/>
      <c r="AI77" s="578" t="str">
        <f t="shared" si="7"/>
        <v/>
      </c>
      <c r="AJ77" s="435" t="str">
        <f t="shared" si="8"/>
        <v/>
      </c>
      <c r="AK77" s="463">
        <f t="shared" si="9"/>
        <v>0</v>
      </c>
      <c r="AL77" s="463" t="str">
        <f t="shared" si="10"/>
        <v/>
      </c>
      <c r="AM77" s="478" t="str">
        <f t="shared" si="11"/>
        <v/>
      </c>
      <c r="AN77" s="478" t="str">
        <f t="shared" si="12"/>
        <v/>
      </c>
      <c r="AO77" s="478" t="str">
        <f t="shared" si="13"/>
        <v/>
      </c>
    </row>
    <row r="78" spans="1:41" ht="21.75" hidden="1" customHeight="1">
      <c r="A78" s="487" t="s">
        <v>620</v>
      </c>
      <c r="B78" s="446" t="s">
        <v>1317</v>
      </c>
      <c r="C78" s="447"/>
      <c r="D78" s="486">
        <f>'NRHM State budget sheet 2013-14'!D91</f>
        <v>0</v>
      </c>
      <c r="E78" s="486">
        <f>'NRHM State budget sheet 2013-14'!E91</f>
        <v>0</v>
      </c>
      <c r="F78" s="486" t="e">
        <f>'NRHM State budget sheet 2013-14'!F91</f>
        <v>#DIV/0!</v>
      </c>
      <c r="G78" s="486">
        <f>'NRHM State budget sheet 2013-14'!G91</f>
        <v>0</v>
      </c>
      <c r="H78" s="486">
        <f>'NRHM State budget sheet 2013-14'!H91</f>
        <v>0</v>
      </c>
      <c r="I78" s="486" t="e">
        <f>'NRHM State budget sheet 2013-14'!I91</f>
        <v>#DIV/0!</v>
      </c>
      <c r="J78" s="486">
        <f>'NRHM State budget sheet 2013-14'!L91</f>
        <v>0</v>
      </c>
      <c r="K78" s="486">
        <f>'NRHM State budget sheet 2013-14'!M91</f>
        <v>0</v>
      </c>
      <c r="L78" s="486">
        <f>'NRHM State budget sheet 2013-14'!N91</f>
        <v>0</v>
      </c>
      <c r="M78" s="486">
        <f>'NRHM State budget sheet 2013-14'!O91</f>
        <v>0</v>
      </c>
      <c r="N78" s="486">
        <f>'NRHM State budget sheet 2013-14'!P91</f>
        <v>0</v>
      </c>
      <c r="O78" s="486">
        <f>'NRHM State budget sheet 2013-14'!Q91</f>
        <v>0</v>
      </c>
      <c r="P78" s="486">
        <f>'NRHM State budget sheet 2013-14'!R91</f>
        <v>0</v>
      </c>
      <c r="Q78" s="486">
        <f>'NRHM State budget sheet 2013-14'!S91</f>
        <v>0</v>
      </c>
      <c r="R78" s="486">
        <f>'NRHM State budget sheet 2013-14'!T91</f>
        <v>0</v>
      </c>
      <c r="S78" s="486">
        <f>'NRHM State budget sheet 2013-14'!U91</f>
        <v>0</v>
      </c>
      <c r="T78" s="486">
        <f>'NRHM State budget sheet 2013-14'!V91</f>
        <v>0</v>
      </c>
      <c r="U78" s="486">
        <f>'NRHM State budget sheet 2013-14'!W91</f>
        <v>0</v>
      </c>
      <c r="V78" s="486">
        <f>'NRHM State budget sheet 2013-14'!X91</f>
        <v>0</v>
      </c>
      <c r="W78" s="486">
        <f>'NRHM State budget sheet 2013-14'!Y91</f>
        <v>0</v>
      </c>
      <c r="X78" s="486">
        <f>'NRHM State budget sheet 2013-14'!Z91</f>
        <v>0</v>
      </c>
      <c r="Y78" s="486">
        <f>'NRHM State budget sheet 2013-14'!AA91</f>
        <v>0</v>
      </c>
      <c r="Z78" s="486">
        <f>'NRHM State budget sheet 2013-14'!AB91</f>
        <v>0</v>
      </c>
      <c r="AA78" s="486">
        <f>'NRHM State budget sheet 2013-14'!AC91</f>
        <v>0</v>
      </c>
      <c r="AB78" s="486">
        <f>'NRHM State budget sheet 2013-14'!AD91</f>
        <v>0</v>
      </c>
      <c r="AC78" s="486">
        <f>'NRHM State budget sheet 2013-14'!AE91</f>
        <v>0</v>
      </c>
      <c r="AD78" s="486">
        <f>'NRHM State budget sheet 2013-14'!AF91</f>
        <v>0</v>
      </c>
      <c r="AE78" s="486">
        <f>'NRHM State budget sheet 2013-14'!AG91</f>
        <v>0</v>
      </c>
      <c r="AF78" s="486">
        <f>'NRHM State budget sheet 2013-14'!AH91</f>
        <v>0</v>
      </c>
      <c r="AG78" s="477"/>
      <c r="AH78" s="484"/>
      <c r="AI78" s="578" t="str">
        <f t="shared" si="7"/>
        <v/>
      </c>
      <c r="AJ78" s="435" t="str">
        <f t="shared" si="8"/>
        <v/>
      </c>
      <c r="AK78" s="463">
        <f t="shared" si="9"/>
        <v>0</v>
      </c>
      <c r="AL78" s="463" t="str">
        <f t="shared" si="10"/>
        <v/>
      </c>
      <c r="AM78" s="478" t="str">
        <f t="shared" si="11"/>
        <v/>
      </c>
      <c r="AN78" s="478" t="str">
        <f t="shared" si="12"/>
        <v/>
      </c>
      <c r="AO78" s="478" t="str">
        <f t="shared" si="13"/>
        <v/>
      </c>
    </row>
    <row r="79" spans="1:41" ht="21.75" hidden="1" customHeight="1">
      <c r="A79" s="487" t="s">
        <v>1874</v>
      </c>
      <c r="B79" s="446" t="s">
        <v>294</v>
      </c>
      <c r="C79" s="447"/>
      <c r="D79" s="486">
        <f>'NRHM State budget sheet 2013-14'!D92</f>
        <v>0</v>
      </c>
      <c r="E79" s="486">
        <f>'NRHM State budget sheet 2013-14'!E92</f>
        <v>0</v>
      </c>
      <c r="F79" s="486" t="e">
        <f>'NRHM State budget sheet 2013-14'!F92</f>
        <v>#DIV/0!</v>
      </c>
      <c r="G79" s="486">
        <f>'NRHM State budget sheet 2013-14'!G92</f>
        <v>0</v>
      </c>
      <c r="H79" s="486">
        <f>'NRHM State budget sheet 2013-14'!H92</f>
        <v>0</v>
      </c>
      <c r="I79" s="486" t="e">
        <f>'NRHM State budget sheet 2013-14'!I92</f>
        <v>#DIV/0!</v>
      </c>
      <c r="J79" s="486">
        <f>'NRHM State budget sheet 2013-14'!L92</f>
        <v>0</v>
      </c>
      <c r="K79" s="486">
        <f>'NRHM State budget sheet 2013-14'!M92</f>
        <v>0</v>
      </c>
      <c r="L79" s="486">
        <f>'NRHM State budget sheet 2013-14'!N92</f>
        <v>0</v>
      </c>
      <c r="M79" s="486">
        <f>'NRHM State budget sheet 2013-14'!O92</f>
        <v>0</v>
      </c>
      <c r="N79" s="486">
        <f>'NRHM State budget sheet 2013-14'!P92</f>
        <v>0</v>
      </c>
      <c r="O79" s="486">
        <f>'NRHM State budget sheet 2013-14'!Q92</f>
        <v>0</v>
      </c>
      <c r="P79" s="486">
        <f>'NRHM State budget sheet 2013-14'!R92</f>
        <v>0</v>
      </c>
      <c r="Q79" s="486">
        <f>'NRHM State budget sheet 2013-14'!S92</f>
        <v>0</v>
      </c>
      <c r="R79" s="486">
        <f>'NRHM State budget sheet 2013-14'!T92</f>
        <v>0</v>
      </c>
      <c r="S79" s="486">
        <f>'NRHM State budget sheet 2013-14'!U92</f>
        <v>0</v>
      </c>
      <c r="T79" s="486">
        <f>'NRHM State budget sheet 2013-14'!V92</f>
        <v>0</v>
      </c>
      <c r="U79" s="486">
        <f>'NRHM State budget sheet 2013-14'!W92</f>
        <v>0</v>
      </c>
      <c r="V79" s="486">
        <f>'NRHM State budget sheet 2013-14'!X92</f>
        <v>0</v>
      </c>
      <c r="W79" s="486">
        <f>'NRHM State budget sheet 2013-14'!Y92</f>
        <v>0</v>
      </c>
      <c r="X79" s="486">
        <f>'NRHM State budget sheet 2013-14'!Z92</f>
        <v>0</v>
      </c>
      <c r="Y79" s="486">
        <f>'NRHM State budget sheet 2013-14'!AA92</f>
        <v>0</v>
      </c>
      <c r="Z79" s="486">
        <f>'NRHM State budget sheet 2013-14'!AB92</f>
        <v>0</v>
      </c>
      <c r="AA79" s="486">
        <f>'NRHM State budget sheet 2013-14'!AC92</f>
        <v>0</v>
      </c>
      <c r="AB79" s="486">
        <f>'NRHM State budget sheet 2013-14'!AD92</f>
        <v>0</v>
      </c>
      <c r="AC79" s="486">
        <f>'NRHM State budget sheet 2013-14'!AE92</f>
        <v>0</v>
      </c>
      <c r="AD79" s="486">
        <f>'NRHM State budget sheet 2013-14'!AF92</f>
        <v>0</v>
      </c>
      <c r="AE79" s="486">
        <f>'NRHM State budget sheet 2013-14'!AG92</f>
        <v>0</v>
      </c>
      <c r="AF79" s="486">
        <f>'NRHM State budget sheet 2013-14'!AH92</f>
        <v>0</v>
      </c>
      <c r="AG79" s="477"/>
      <c r="AH79" s="484"/>
      <c r="AI79" s="578" t="str">
        <f t="shared" si="7"/>
        <v/>
      </c>
      <c r="AJ79" s="435" t="str">
        <f t="shared" si="8"/>
        <v/>
      </c>
      <c r="AK79" s="463">
        <f t="shared" si="9"/>
        <v>0</v>
      </c>
      <c r="AL79" s="463" t="str">
        <f t="shared" si="10"/>
        <v/>
      </c>
      <c r="AM79" s="478" t="str">
        <f t="shared" si="11"/>
        <v/>
      </c>
      <c r="AN79" s="478" t="str">
        <f t="shared" si="12"/>
        <v/>
      </c>
      <c r="AO79" s="478" t="str">
        <f t="shared" si="13"/>
        <v/>
      </c>
    </row>
    <row r="80" spans="1:41" ht="21.75" hidden="1" customHeight="1">
      <c r="A80" s="487" t="s">
        <v>622</v>
      </c>
      <c r="B80" s="446" t="s">
        <v>159</v>
      </c>
      <c r="C80" s="447"/>
      <c r="D80" s="486">
        <f>'NRHM State budget sheet 2013-14'!D93</f>
        <v>0</v>
      </c>
      <c r="E80" s="486">
        <f>'NRHM State budget sheet 2013-14'!E93</f>
        <v>0</v>
      </c>
      <c r="F80" s="486" t="e">
        <f>'NRHM State budget sheet 2013-14'!F93</f>
        <v>#DIV/0!</v>
      </c>
      <c r="G80" s="486">
        <f>'NRHM State budget sheet 2013-14'!G93</f>
        <v>0</v>
      </c>
      <c r="H80" s="486">
        <f>'NRHM State budget sheet 2013-14'!H93</f>
        <v>0</v>
      </c>
      <c r="I80" s="486" t="e">
        <f>'NRHM State budget sheet 2013-14'!I93</f>
        <v>#DIV/0!</v>
      </c>
      <c r="J80" s="486">
        <f>'NRHM State budget sheet 2013-14'!L93</f>
        <v>0</v>
      </c>
      <c r="K80" s="486">
        <f>'NRHM State budget sheet 2013-14'!M93</f>
        <v>0</v>
      </c>
      <c r="L80" s="486">
        <f>'NRHM State budget sheet 2013-14'!N93</f>
        <v>0</v>
      </c>
      <c r="M80" s="486">
        <f>'NRHM State budget sheet 2013-14'!O93</f>
        <v>0</v>
      </c>
      <c r="N80" s="486">
        <f>'NRHM State budget sheet 2013-14'!P93</f>
        <v>0</v>
      </c>
      <c r="O80" s="486">
        <f>'NRHM State budget sheet 2013-14'!Q93</f>
        <v>0</v>
      </c>
      <c r="P80" s="486">
        <f>'NRHM State budget sheet 2013-14'!R93</f>
        <v>0</v>
      </c>
      <c r="Q80" s="486">
        <f>'NRHM State budget sheet 2013-14'!S93</f>
        <v>0</v>
      </c>
      <c r="R80" s="486">
        <f>'NRHM State budget sheet 2013-14'!T93</f>
        <v>0</v>
      </c>
      <c r="S80" s="486">
        <f>'NRHM State budget sheet 2013-14'!U93</f>
        <v>0</v>
      </c>
      <c r="T80" s="486">
        <f>'NRHM State budget sheet 2013-14'!V93</f>
        <v>0</v>
      </c>
      <c r="U80" s="486">
        <f>'NRHM State budget sheet 2013-14'!W93</f>
        <v>0</v>
      </c>
      <c r="V80" s="486">
        <f>'NRHM State budget sheet 2013-14'!X93</f>
        <v>0</v>
      </c>
      <c r="W80" s="486">
        <f>'NRHM State budget sheet 2013-14'!Y93</f>
        <v>0</v>
      </c>
      <c r="X80" s="486">
        <f>'NRHM State budget sheet 2013-14'!Z93</f>
        <v>0</v>
      </c>
      <c r="Y80" s="486">
        <f>'NRHM State budget sheet 2013-14'!AA93</f>
        <v>0</v>
      </c>
      <c r="Z80" s="486">
        <f>'NRHM State budget sheet 2013-14'!AB93</f>
        <v>0</v>
      </c>
      <c r="AA80" s="486">
        <f>'NRHM State budget sheet 2013-14'!AC93</f>
        <v>0</v>
      </c>
      <c r="AB80" s="486">
        <f>'NRHM State budget sheet 2013-14'!AD93</f>
        <v>0</v>
      </c>
      <c r="AC80" s="486">
        <f>'NRHM State budget sheet 2013-14'!AE93</f>
        <v>0</v>
      </c>
      <c r="AD80" s="486">
        <f>'NRHM State budget sheet 2013-14'!AF93</f>
        <v>0</v>
      </c>
      <c r="AE80" s="486">
        <f>'NRHM State budget sheet 2013-14'!AG93</f>
        <v>0</v>
      </c>
      <c r="AF80" s="486">
        <f>'NRHM State budget sheet 2013-14'!AH93</f>
        <v>0</v>
      </c>
      <c r="AG80" s="477"/>
      <c r="AH80" s="484"/>
      <c r="AI80" s="578" t="str">
        <f t="shared" si="7"/>
        <v/>
      </c>
      <c r="AJ80" s="435" t="str">
        <f t="shared" si="8"/>
        <v/>
      </c>
      <c r="AK80" s="463">
        <f t="shared" si="9"/>
        <v>0</v>
      </c>
      <c r="AL80" s="463" t="str">
        <f t="shared" si="10"/>
        <v/>
      </c>
      <c r="AM80" s="478" t="str">
        <f t="shared" si="11"/>
        <v/>
      </c>
      <c r="AN80" s="478" t="str">
        <f t="shared" si="12"/>
        <v/>
      </c>
      <c r="AO80" s="478" t="str">
        <f t="shared" si="13"/>
        <v/>
      </c>
    </row>
    <row r="81" spans="1:41" ht="21.75" hidden="1" customHeight="1">
      <c r="A81" s="487" t="s">
        <v>624</v>
      </c>
      <c r="B81" s="446" t="s">
        <v>323</v>
      </c>
      <c r="C81" s="447"/>
      <c r="D81" s="486">
        <f>'NRHM State budget sheet 2013-14'!D94</f>
        <v>0</v>
      </c>
      <c r="E81" s="486">
        <f>'NRHM State budget sheet 2013-14'!E94</f>
        <v>0</v>
      </c>
      <c r="F81" s="486" t="e">
        <f>'NRHM State budget sheet 2013-14'!F94</f>
        <v>#DIV/0!</v>
      </c>
      <c r="G81" s="486">
        <f>'NRHM State budget sheet 2013-14'!G94</f>
        <v>0</v>
      </c>
      <c r="H81" s="486">
        <f>'NRHM State budget sheet 2013-14'!H94</f>
        <v>0</v>
      </c>
      <c r="I81" s="486" t="e">
        <f>'NRHM State budget sheet 2013-14'!I94</f>
        <v>#DIV/0!</v>
      </c>
      <c r="J81" s="486">
        <f>'NRHM State budget sheet 2013-14'!L94</f>
        <v>0</v>
      </c>
      <c r="K81" s="486">
        <f>'NRHM State budget sheet 2013-14'!M94</f>
        <v>0</v>
      </c>
      <c r="L81" s="486">
        <f>'NRHM State budget sheet 2013-14'!N94</f>
        <v>0</v>
      </c>
      <c r="M81" s="486">
        <f>'NRHM State budget sheet 2013-14'!O94</f>
        <v>0</v>
      </c>
      <c r="N81" s="486">
        <f>'NRHM State budget sheet 2013-14'!P94</f>
        <v>0</v>
      </c>
      <c r="O81" s="486">
        <f>'NRHM State budget sheet 2013-14'!Q94</f>
        <v>0</v>
      </c>
      <c r="P81" s="486">
        <f>'NRHM State budget sheet 2013-14'!R94</f>
        <v>0</v>
      </c>
      <c r="Q81" s="486">
        <f>'NRHM State budget sheet 2013-14'!S94</f>
        <v>0</v>
      </c>
      <c r="R81" s="486">
        <f>'NRHM State budget sheet 2013-14'!T94</f>
        <v>0</v>
      </c>
      <c r="S81" s="486">
        <f>'NRHM State budget sheet 2013-14'!U94</f>
        <v>0</v>
      </c>
      <c r="T81" s="486">
        <f>'NRHM State budget sheet 2013-14'!V94</f>
        <v>0</v>
      </c>
      <c r="U81" s="486">
        <f>'NRHM State budget sheet 2013-14'!W94</f>
        <v>0</v>
      </c>
      <c r="V81" s="486">
        <f>'NRHM State budget sheet 2013-14'!X94</f>
        <v>0</v>
      </c>
      <c r="W81" s="486">
        <f>'NRHM State budget sheet 2013-14'!Y94</f>
        <v>0</v>
      </c>
      <c r="X81" s="486">
        <f>'NRHM State budget sheet 2013-14'!Z94</f>
        <v>0</v>
      </c>
      <c r="Y81" s="486">
        <f>'NRHM State budget sheet 2013-14'!AA94</f>
        <v>0</v>
      </c>
      <c r="Z81" s="486">
        <f>'NRHM State budget sheet 2013-14'!AB94</f>
        <v>0</v>
      </c>
      <c r="AA81" s="486">
        <f>'NRHM State budget sheet 2013-14'!AC94</f>
        <v>0</v>
      </c>
      <c r="AB81" s="486">
        <f>'NRHM State budget sheet 2013-14'!AD94</f>
        <v>0</v>
      </c>
      <c r="AC81" s="486">
        <f>'NRHM State budget sheet 2013-14'!AE94</f>
        <v>0</v>
      </c>
      <c r="AD81" s="486">
        <f>'NRHM State budget sheet 2013-14'!AF94</f>
        <v>0</v>
      </c>
      <c r="AE81" s="486">
        <f>'NRHM State budget sheet 2013-14'!AG94</f>
        <v>0</v>
      </c>
      <c r="AF81" s="486">
        <f>'NRHM State budget sheet 2013-14'!AH94</f>
        <v>0</v>
      </c>
      <c r="AG81" s="477"/>
      <c r="AH81" s="484"/>
      <c r="AI81" s="578" t="str">
        <f t="shared" si="7"/>
        <v/>
      </c>
      <c r="AJ81" s="435" t="str">
        <f t="shared" si="8"/>
        <v/>
      </c>
      <c r="AK81" s="463">
        <f t="shared" si="9"/>
        <v>0</v>
      </c>
      <c r="AL81" s="463" t="str">
        <f t="shared" si="10"/>
        <v/>
      </c>
      <c r="AM81" s="478" t="str">
        <f t="shared" si="11"/>
        <v/>
      </c>
      <c r="AN81" s="478" t="str">
        <f t="shared" si="12"/>
        <v/>
      </c>
      <c r="AO81" s="478" t="str">
        <f t="shared" si="13"/>
        <v/>
      </c>
    </row>
    <row r="82" spans="1:41" ht="21.75" hidden="1" customHeight="1">
      <c r="A82" s="487" t="s">
        <v>626</v>
      </c>
      <c r="B82" s="446" t="s">
        <v>326</v>
      </c>
      <c r="C82" s="447"/>
      <c r="D82" s="486">
        <f>'NRHM State budget sheet 2013-14'!D95</f>
        <v>0</v>
      </c>
      <c r="E82" s="486">
        <f>'NRHM State budget sheet 2013-14'!E95</f>
        <v>0</v>
      </c>
      <c r="F82" s="486" t="e">
        <f>'NRHM State budget sheet 2013-14'!F95</f>
        <v>#DIV/0!</v>
      </c>
      <c r="G82" s="486">
        <f>'NRHM State budget sheet 2013-14'!G95</f>
        <v>0</v>
      </c>
      <c r="H82" s="486">
        <f>'NRHM State budget sheet 2013-14'!H95</f>
        <v>0</v>
      </c>
      <c r="I82" s="486" t="e">
        <f>'NRHM State budget sheet 2013-14'!I95</f>
        <v>#DIV/0!</v>
      </c>
      <c r="J82" s="486">
        <f>'NRHM State budget sheet 2013-14'!L95</f>
        <v>0</v>
      </c>
      <c r="K82" s="486">
        <f>'NRHM State budget sheet 2013-14'!M95</f>
        <v>0</v>
      </c>
      <c r="L82" s="486">
        <f>'NRHM State budget sheet 2013-14'!N95</f>
        <v>0</v>
      </c>
      <c r="M82" s="486">
        <f>'NRHM State budget sheet 2013-14'!O95</f>
        <v>0</v>
      </c>
      <c r="N82" s="486">
        <f>'NRHM State budget sheet 2013-14'!P95</f>
        <v>0</v>
      </c>
      <c r="O82" s="486">
        <f>'NRHM State budget sheet 2013-14'!Q95</f>
        <v>0</v>
      </c>
      <c r="P82" s="486">
        <f>'NRHM State budget sheet 2013-14'!R95</f>
        <v>0</v>
      </c>
      <c r="Q82" s="486">
        <f>'NRHM State budget sheet 2013-14'!S95</f>
        <v>0</v>
      </c>
      <c r="R82" s="486">
        <f>'NRHM State budget sheet 2013-14'!T95</f>
        <v>0</v>
      </c>
      <c r="S82" s="486">
        <f>'NRHM State budget sheet 2013-14'!U95</f>
        <v>0</v>
      </c>
      <c r="T82" s="486">
        <f>'NRHM State budget sheet 2013-14'!V95</f>
        <v>0</v>
      </c>
      <c r="U82" s="486">
        <f>'NRHM State budget sheet 2013-14'!W95</f>
        <v>0</v>
      </c>
      <c r="V82" s="486">
        <f>'NRHM State budget sheet 2013-14'!X95</f>
        <v>0</v>
      </c>
      <c r="W82" s="486">
        <f>'NRHM State budget sheet 2013-14'!Y95</f>
        <v>0</v>
      </c>
      <c r="X82" s="486">
        <f>'NRHM State budget sheet 2013-14'!Z95</f>
        <v>0</v>
      </c>
      <c r="Y82" s="486">
        <f>'NRHM State budget sheet 2013-14'!AA95</f>
        <v>0</v>
      </c>
      <c r="Z82" s="486">
        <f>'NRHM State budget sheet 2013-14'!AB95</f>
        <v>0</v>
      </c>
      <c r="AA82" s="486">
        <f>'NRHM State budget sheet 2013-14'!AC95</f>
        <v>0</v>
      </c>
      <c r="AB82" s="486">
        <f>'NRHM State budget sheet 2013-14'!AD95</f>
        <v>0</v>
      </c>
      <c r="AC82" s="486">
        <f>'NRHM State budget sheet 2013-14'!AE95</f>
        <v>0</v>
      </c>
      <c r="AD82" s="486">
        <f>'NRHM State budget sheet 2013-14'!AF95</f>
        <v>0</v>
      </c>
      <c r="AE82" s="486">
        <f>'NRHM State budget sheet 2013-14'!AG95</f>
        <v>0</v>
      </c>
      <c r="AF82" s="486">
        <f>'NRHM State budget sheet 2013-14'!AH95</f>
        <v>0</v>
      </c>
      <c r="AG82" s="477"/>
      <c r="AH82" s="484"/>
      <c r="AI82" s="578" t="str">
        <f t="shared" si="7"/>
        <v/>
      </c>
      <c r="AJ82" s="435" t="str">
        <f t="shared" si="8"/>
        <v/>
      </c>
      <c r="AK82" s="463">
        <f t="shared" si="9"/>
        <v>0</v>
      </c>
      <c r="AL82" s="463" t="str">
        <f t="shared" si="10"/>
        <v/>
      </c>
      <c r="AM82" s="478" t="str">
        <f t="shared" si="11"/>
        <v/>
      </c>
      <c r="AN82" s="478" t="str">
        <f t="shared" si="12"/>
        <v/>
      </c>
      <c r="AO82" s="478" t="str">
        <f t="shared" si="13"/>
        <v/>
      </c>
    </row>
    <row r="83" spans="1:41" ht="21.75" hidden="1" customHeight="1">
      <c r="A83" s="487" t="s">
        <v>627</v>
      </c>
      <c r="B83" s="446" t="s">
        <v>299</v>
      </c>
      <c r="C83" s="447"/>
      <c r="D83" s="486">
        <f>'NRHM State budget sheet 2013-14'!D96</f>
        <v>0</v>
      </c>
      <c r="E83" s="486">
        <f>'NRHM State budget sheet 2013-14'!E96</f>
        <v>0</v>
      </c>
      <c r="F83" s="486" t="e">
        <f>'NRHM State budget sheet 2013-14'!F96</f>
        <v>#DIV/0!</v>
      </c>
      <c r="G83" s="486">
        <f>'NRHM State budget sheet 2013-14'!G96</f>
        <v>0</v>
      </c>
      <c r="H83" s="486">
        <f>'NRHM State budget sheet 2013-14'!H96</f>
        <v>0</v>
      </c>
      <c r="I83" s="486" t="e">
        <f>'NRHM State budget sheet 2013-14'!I96</f>
        <v>#DIV/0!</v>
      </c>
      <c r="J83" s="486">
        <f>'NRHM State budget sheet 2013-14'!L96</f>
        <v>0</v>
      </c>
      <c r="K83" s="486">
        <f>'NRHM State budget sheet 2013-14'!M96</f>
        <v>0</v>
      </c>
      <c r="L83" s="486">
        <f>'NRHM State budget sheet 2013-14'!N96</f>
        <v>0</v>
      </c>
      <c r="M83" s="486">
        <f>'NRHM State budget sheet 2013-14'!O96</f>
        <v>0</v>
      </c>
      <c r="N83" s="486">
        <f>'NRHM State budget sheet 2013-14'!P96</f>
        <v>0</v>
      </c>
      <c r="O83" s="486">
        <f>'NRHM State budget sheet 2013-14'!Q96</f>
        <v>0</v>
      </c>
      <c r="P83" s="486">
        <f>'NRHM State budget sheet 2013-14'!R96</f>
        <v>0</v>
      </c>
      <c r="Q83" s="486">
        <f>'NRHM State budget sheet 2013-14'!S96</f>
        <v>0</v>
      </c>
      <c r="R83" s="486">
        <f>'NRHM State budget sheet 2013-14'!T96</f>
        <v>0</v>
      </c>
      <c r="S83" s="486">
        <f>'NRHM State budget sheet 2013-14'!U96</f>
        <v>0</v>
      </c>
      <c r="T83" s="486">
        <f>'NRHM State budget sheet 2013-14'!V96</f>
        <v>0</v>
      </c>
      <c r="U83" s="486">
        <f>'NRHM State budget sheet 2013-14'!W96</f>
        <v>0</v>
      </c>
      <c r="V83" s="486">
        <f>'NRHM State budget sheet 2013-14'!X96</f>
        <v>0</v>
      </c>
      <c r="W83" s="486">
        <f>'NRHM State budget sheet 2013-14'!Y96</f>
        <v>0</v>
      </c>
      <c r="X83" s="486">
        <f>'NRHM State budget sheet 2013-14'!Z96</f>
        <v>0</v>
      </c>
      <c r="Y83" s="486">
        <f>'NRHM State budget sheet 2013-14'!AA96</f>
        <v>0</v>
      </c>
      <c r="Z83" s="486">
        <f>'NRHM State budget sheet 2013-14'!AB96</f>
        <v>0</v>
      </c>
      <c r="AA83" s="486">
        <f>'NRHM State budget sheet 2013-14'!AC96</f>
        <v>0</v>
      </c>
      <c r="AB83" s="486">
        <f>'NRHM State budget sheet 2013-14'!AD96</f>
        <v>0</v>
      </c>
      <c r="AC83" s="486">
        <f>'NRHM State budget sheet 2013-14'!AE96</f>
        <v>0</v>
      </c>
      <c r="AD83" s="486">
        <f>'NRHM State budget sheet 2013-14'!AF96</f>
        <v>0</v>
      </c>
      <c r="AE83" s="486">
        <f>'NRHM State budget sheet 2013-14'!AG96</f>
        <v>0</v>
      </c>
      <c r="AF83" s="486">
        <f>'NRHM State budget sheet 2013-14'!AH96</f>
        <v>0</v>
      </c>
      <c r="AG83" s="477"/>
      <c r="AH83" s="484"/>
      <c r="AI83" s="578" t="str">
        <f t="shared" si="7"/>
        <v/>
      </c>
      <c r="AJ83" s="435" t="str">
        <f t="shared" si="8"/>
        <v/>
      </c>
      <c r="AK83" s="463">
        <f t="shared" si="9"/>
        <v>0</v>
      </c>
      <c r="AL83" s="463" t="str">
        <f t="shared" si="10"/>
        <v/>
      </c>
      <c r="AM83" s="478" t="str">
        <f t="shared" si="11"/>
        <v/>
      </c>
      <c r="AN83" s="478" t="str">
        <f t="shared" si="12"/>
        <v/>
      </c>
      <c r="AO83" s="478" t="str">
        <f t="shared" si="13"/>
        <v/>
      </c>
    </row>
    <row r="84" spans="1:41" ht="21.75" hidden="1" customHeight="1">
      <c r="A84" s="487" t="s">
        <v>629</v>
      </c>
      <c r="B84" s="446" t="s">
        <v>160</v>
      </c>
      <c r="C84" s="447"/>
      <c r="D84" s="486">
        <f>'NRHM State budget sheet 2013-14'!D97</f>
        <v>0</v>
      </c>
      <c r="E84" s="486">
        <f>'NRHM State budget sheet 2013-14'!E97</f>
        <v>0</v>
      </c>
      <c r="F84" s="486" t="e">
        <f>'NRHM State budget sheet 2013-14'!F97</f>
        <v>#DIV/0!</v>
      </c>
      <c r="G84" s="486">
        <f>'NRHM State budget sheet 2013-14'!G97</f>
        <v>0</v>
      </c>
      <c r="H84" s="486">
        <f>'NRHM State budget sheet 2013-14'!H97</f>
        <v>0</v>
      </c>
      <c r="I84" s="486" t="e">
        <f>'NRHM State budget sheet 2013-14'!I97</f>
        <v>#DIV/0!</v>
      </c>
      <c r="J84" s="486">
        <f>'NRHM State budget sheet 2013-14'!L97</f>
        <v>0</v>
      </c>
      <c r="K84" s="486">
        <f>'NRHM State budget sheet 2013-14'!M97</f>
        <v>0</v>
      </c>
      <c r="L84" s="486">
        <f>'NRHM State budget sheet 2013-14'!N97</f>
        <v>0</v>
      </c>
      <c r="M84" s="486">
        <f>'NRHM State budget sheet 2013-14'!O97</f>
        <v>0</v>
      </c>
      <c r="N84" s="486">
        <f>'NRHM State budget sheet 2013-14'!P97</f>
        <v>0</v>
      </c>
      <c r="O84" s="486">
        <f>'NRHM State budget sheet 2013-14'!Q97</f>
        <v>0</v>
      </c>
      <c r="P84" s="486">
        <f>'NRHM State budget sheet 2013-14'!R97</f>
        <v>0</v>
      </c>
      <c r="Q84" s="486">
        <f>'NRHM State budget sheet 2013-14'!S97</f>
        <v>0</v>
      </c>
      <c r="R84" s="486">
        <f>'NRHM State budget sheet 2013-14'!T97</f>
        <v>0</v>
      </c>
      <c r="S84" s="486">
        <f>'NRHM State budget sheet 2013-14'!U97</f>
        <v>0</v>
      </c>
      <c r="T84" s="486">
        <f>'NRHM State budget sheet 2013-14'!V97</f>
        <v>0</v>
      </c>
      <c r="U84" s="486">
        <f>'NRHM State budget sheet 2013-14'!W97</f>
        <v>0</v>
      </c>
      <c r="V84" s="486">
        <f>'NRHM State budget sheet 2013-14'!X97</f>
        <v>0</v>
      </c>
      <c r="W84" s="486">
        <f>'NRHM State budget sheet 2013-14'!Y97</f>
        <v>0</v>
      </c>
      <c r="X84" s="486">
        <f>'NRHM State budget sheet 2013-14'!Z97</f>
        <v>0</v>
      </c>
      <c r="Y84" s="486">
        <f>'NRHM State budget sheet 2013-14'!AA97</f>
        <v>0</v>
      </c>
      <c r="Z84" s="486">
        <f>'NRHM State budget sheet 2013-14'!AB97</f>
        <v>0</v>
      </c>
      <c r="AA84" s="486">
        <f>'NRHM State budget sheet 2013-14'!AC97</f>
        <v>0</v>
      </c>
      <c r="AB84" s="486">
        <f>'NRHM State budget sheet 2013-14'!AD97</f>
        <v>0</v>
      </c>
      <c r="AC84" s="486">
        <f>'NRHM State budget sheet 2013-14'!AE97</f>
        <v>0</v>
      </c>
      <c r="AD84" s="486">
        <f>'NRHM State budget sheet 2013-14'!AF97</f>
        <v>0</v>
      </c>
      <c r="AE84" s="486">
        <f>'NRHM State budget sheet 2013-14'!AG97</f>
        <v>0</v>
      </c>
      <c r="AF84" s="486">
        <f>'NRHM State budget sheet 2013-14'!AH97</f>
        <v>0</v>
      </c>
      <c r="AG84" s="477"/>
      <c r="AH84" s="484"/>
      <c r="AI84" s="578" t="str">
        <f t="shared" si="7"/>
        <v/>
      </c>
      <c r="AJ84" s="435" t="str">
        <f t="shared" si="8"/>
        <v/>
      </c>
      <c r="AK84" s="463">
        <f t="shared" si="9"/>
        <v>0</v>
      </c>
      <c r="AL84" s="463" t="str">
        <f t="shared" si="10"/>
        <v/>
      </c>
      <c r="AM84" s="478" t="str">
        <f t="shared" si="11"/>
        <v/>
      </c>
      <c r="AN84" s="478" t="str">
        <f t="shared" si="12"/>
        <v/>
      </c>
      <c r="AO84" s="478" t="str">
        <f t="shared" si="13"/>
        <v/>
      </c>
    </row>
    <row r="85" spans="1:41" ht="21.75" hidden="1" customHeight="1">
      <c r="A85" s="487" t="s">
        <v>630</v>
      </c>
      <c r="B85" s="446" t="s">
        <v>293</v>
      </c>
      <c r="C85" s="447"/>
      <c r="D85" s="486">
        <f>'NRHM State budget sheet 2013-14'!D98</f>
        <v>0</v>
      </c>
      <c r="E85" s="486">
        <f>'NRHM State budget sheet 2013-14'!E98</f>
        <v>0</v>
      </c>
      <c r="F85" s="486" t="e">
        <f>'NRHM State budget sheet 2013-14'!F98</f>
        <v>#DIV/0!</v>
      </c>
      <c r="G85" s="486">
        <f>'NRHM State budget sheet 2013-14'!G98</f>
        <v>0</v>
      </c>
      <c r="H85" s="486">
        <f>'NRHM State budget sheet 2013-14'!H98</f>
        <v>0</v>
      </c>
      <c r="I85" s="486" t="e">
        <f>'NRHM State budget sheet 2013-14'!I98</f>
        <v>#DIV/0!</v>
      </c>
      <c r="J85" s="486">
        <f>'NRHM State budget sheet 2013-14'!L98</f>
        <v>0</v>
      </c>
      <c r="K85" s="486">
        <f>'NRHM State budget sheet 2013-14'!M98</f>
        <v>0</v>
      </c>
      <c r="L85" s="486">
        <f>'NRHM State budget sheet 2013-14'!N98</f>
        <v>0</v>
      </c>
      <c r="M85" s="486">
        <f>'NRHM State budget sheet 2013-14'!O98</f>
        <v>0</v>
      </c>
      <c r="N85" s="486">
        <f>'NRHM State budget sheet 2013-14'!P98</f>
        <v>0</v>
      </c>
      <c r="O85" s="486">
        <f>'NRHM State budget sheet 2013-14'!Q98</f>
        <v>0</v>
      </c>
      <c r="P85" s="486">
        <f>'NRHM State budget sheet 2013-14'!R98</f>
        <v>0</v>
      </c>
      <c r="Q85" s="486">
        <f>'NRHM State budget sheet 2013-14'!S98</f>
        <v>0</v>
      </c>
      <c r="R85" s="486">
        <f>'NRHM State budget sheet 2013-14'!T98</f>
        <v>0</v>
      </c>
      <c r="S85" s="486">
        <f>'NRHM State budget sheet 2013-14'!U98</f>
        <v>0</v>
      </c>
      <c r="T85" s="486">
        <f>'NRHM State budget sheet 2013-14'!V98</f>
        <v>0</v>
      </c>
      <c r="U85" s="486">
        <f>'NRHM State budget sheet 2013-14'!W98</f>
        <v>0</v>
      </c>
      <c r="V85" s="486">
        <f>'NRHM State budget sheet 2013-14'!X98</f>
        <v>0</v>
      </c>
      <c r="W85" s="486">
        <f>'NRHM State budget sheet 2013-14'!Y98</f>
        <v>0</v>
      </c>
      <c r="X85" s="486">
        <f>'NRHM State budget sheet 2013-14'!Z98</f>
        <v>0</v>
      </c>
      <c r="Y85" s="486">
        <f>'NRHM State budget sheet 2013-14'!AA98</f>
        <v>0</v>
      </c>
      <c r="Z85" s="486">
        <f>'NRHM State budget sheet 2013-14'!AB98</f>
        <v>0</v>
      </c>
      <c r="AA85" s="486">
        <f>'NRHM State budget sheet 2013-14'!AC98</f>
        <v>0</v>
      </c>
      <c r="AB85" s="486">
        <f>'NRHM State budget sheet 2013-14'!AD98</f>
        <v>0</v>
      </c>
      <c r="AC85" s="486">
        <f>'NRHM State budget sheet 2013-14'!AE98</f>
        <v>0</v>
      </c>
      <c r="AD85" s="486">
        <f>'NRHM State budget sheet 2013-14'!AF98</f>
        <v>0</v>
      </c>
      <c r="AE85" s="486">
        <f>'NRHM State budget sheet 2013-14'!AG98</f>
        <v>0</v>
      </c>
      <c r="AF85" s="486">
        <f>'NRHM State budget sheet 2013-14'!AH98</f>
        <v>0</v>
      </c>
      <c r="AG85" s="494"/>
      <c r="AH85" s="484"/>
      <c r="AI85" s="578" t="str">
        <f t="shared" si="7"/>
        <v/>
      </c>
      <c r="AJ85" s="435" t="str">
        <f t="shared" si="8"/>
        <v/>
      </c>
      <c r="AK85" s="463">
        <f t="shared" si="9"/>
        <v>0</v>
      </c>
      <c r="AL85" s="463" t="str">
        <f t="shared" si="10"/>
        <v/>
      </c>
      <c r="AM85" s="478" t="str">
        <f t="shared" si="11"/>
        <v/>
      </c>
      <c r="AN85" s="478" t="str">
        <f t="shared" si="12"/>
        <v/>
      </c>
      <c r="AO85" s="478" t="str">
        <f t="shared" si="13"/>
        <v/>
      </c>
    </row>
    <row r="86" spans="1:41" ht="21.75" hidden="1" customHeight="1">
      <c r="A86" s="487" t="s">
        <v>1875</v>
      </c>
      <c r="B86" s="446" t="s">
        <v>2228</v>
      </c>
      <c r="C86" s="447"/>
      <c r="D86" s="486">
        <f>'NRHM State budget sheet 2013-14'!D99</f>
        <v>0</v>
      </c>
      <c r="E86" s="486">
        <f>'NRHM State budget sheet 2013-14'!E99</f>
        <v>0</v>
      </c>
      <c r="F86" s="486" t="e">
        <f>'NRHM State budget sheet 2013-14'!F99</f>
        <v>#DIV/0!</v>
      </c>
      <c r="G86" s="486">
        <f>'NRHM State budget sheet 2013-14'!G99</f>
        <v>0</v>
      </c>
      <c r="H86" s="486">
        <f>'NRHM State budget sheet 2013-14'!H99</f>
        <v>0</v>
      </c>
      <c r="I86" s="486" t="e">
        <f>'NRHM State budget sheet 2013-14'!I99</f>
        <v>#DIV/0!</v>
      </c>
      <c r="J86" s="486">
        <f>'NRHM State budget sheet 2013-14'!L99</f>
        <v>0</v>
      </c>
      <c r="K86" s="486">
        <f>'NRHM State budget sheet 2013-14'!M99</f>
        <v>0</v>
      </c>
      <c r="L86" s="486">
        <f>'NRHM State budget sheet 2013-14'!N99</f>
        <v>0</v>
      </c>
      <c r="M86" s="486">
        <f>'NRHM State budget sheet 2013-14'!O99</f>
        <v>0</v>
      </c>
      <c r="N86" s="486">
        <f>'NRHM State budget sheet 2013-14'!P99</f>
        <v>0</v>
      </c>
      <c r="O86" s="486">
        <f>'NRHM State budget sheet 2013-14'!Q99</f>
        <v>0</v>
      </c>
      <c r="P86" s="486">
        <f>'NRHM State budget sheet 2013-14'!R99</f>
        <v>0</v>
      </c>
      <c r="Q86" s="486">
        <f>'NRHM State budget sheet 2013-14'!S99</f>
        <v>0</v>
      </c>
      <c r="R86" s="486">
        <f>'NRHM State budget sheet 2013-14'!T99</f>
        <v>0</v>
      </c>
      <c r="S86" s="486">
        <f>'NRHM State budget sheet 2013-14'!U99</f>
        <v>0</v>
      </c>
      <c r="T86" s="486">
        <f>'NRHM State budget sheet 2013-14'!V99</f>
        <v>0</v>
      </c>
      <c r="U86" s="486">
        <f>'NRHM State budget sheet 2013-14'!W99</f>
        <v>0</v>
      </c>
      <c r="V86" s="486">
        <f>'NRHM State budget sheet 2013-14'!X99</f>
        <v>0</v>
      </c>
      <c r="W86" s="486">
        <f>'NRHM State budget sheet 2013-14'!Y99</f>
        <v>0</v>
      </c>
      <c r="X86" s="486">
        <f>'NRHM State budget sheet 2013-14'!Z99</f>
        <v>0</v>
      </c>
      <c r="Y86" s="486">
        <f>'NRHM State budget sheet 2013-14'!AA99</f>
        <v>0</v>
      </c>
      <c r="Z86" s="486">
        <f>'NRHM State budget sheet 2013-14'!AB99</f>
        <v>0</v>
      </c>
      <c r="AA86" s="486">
        <f>'NRHM State budget sheet 2013-14'!AC99</f>
        <v>0</v>
      </c>
      <c r="AB86" s="486">
        <f>'NRHM State budget sheet 2013-14'!AD99</f>
        <v>0</v>
      </c>
      <c r="AC86" s="486">
        <f>'NRHM State budget sheet 2013-14'!AE99</f>
        <v>0</v>
      </c>
      <c r="AD86" s="486">
        <f>'NRHM State budget sheet 2013-14'!AF99</f>
        <v>0</v>
      </c>
      <c r="AE86" s="486">
        <f>'NRHM State budget sheet 2013-14'!AG99</f>
        <v>0</v>
      </c>
      <c r="AF86" s="486">
        <f>'NRHM State budget sheet 2013-14'!AH99</f>
        <v>0</v>
      </c>
      <c r="AG86" s="494"/>
      <c r="AH86" s="484"/>
      <c r="AI86" s="578" t="str">
        <f t="shared" si="7"/>
        <v/>
      </c>
      <c r="AJ86" s="435" t="str">
        <f t="shared" si="8"/>
        <v/>
      </c>
      <c r="AK86" s="463">
        <f t="shared" si="9"/>
        <v>0</v>
      </c>
      <c r="AL86" s="463" t="str">
        <f t="shared" si="10"/>
        <v/>
      </c>
      <c r="AM86" s="478" t="str">
        <f t="shared" si="11"/>
        <v/>
      </c>
      <c r="AN86" s="478" t="str">
        <f t="shared" si="12"/>
        <v/>
      </c>
      <c r="AO86" s="478" t="str">
        <f t="shared" si="13"/>
        <v/>
      </c>
    </row>
    <row r="87" spans="1:41" ht="21.75" hidden="1" customHeight="1">
      <c r="A87" s="487" t="s">
        <v>1876</v>
      </c>
      <c r="B87" s="446" t="s">
        <v>304</v>
      </c>
      <c r="C87" s="447"/>
      <c r="D87" s="486">
        <f>'NRHM State budget sheet 2013-14'!D100</f>
        <v>0</v>
      </c>
      <c r="E87" s="486">
        <f>'NRHM State budget sheet 2013-14'!E100</f>
        <v>0</v>
      </c>
      <c r="F87" s="486" t="e">
        <f>'NRHM State budget sheet 2013-14'!F100</f>
        <v>#DIV/0!</v>
      </c>
      <c r="G87" s="486">
        <f>'NRHM State budget sheet 2013-14'!G100</f>
        <v>0</v>
      </c>
      <c r="H87" s="486">
        <f>'NRHM State budget sheet 2013-14'!H100</f>
        <v>0</v>
      </c>
      <c r="I87" s="486" t="e">
        <f>'NRHM State budget sheet 2013-14'!I100</f>
        <v>#DIV/0!</v>
      </c>
      <c r="J87" s="486">
        <f>'NRHM State budget sheet 2013-14'!L100</f>
        <v>0</v>
      </c>
      <c r="K87" s="486">
        <f>'NRHM State budget sheet 2013-14'!M100</f>
        <v>0</v>
      </c>
      <c r="L87" s="486">
        <f>'NRHM State budget sheet 2013-14'!N100</f>
        <v>0</v>
      </c>
      <c r="M87" s="486">
        <f>'NRHM State budget sheet 2013-14'!O100</f>
        <v>0</v>
      </c>
      <c r="N87" s="486">
        <f>'NRHM State budget sheet 2013-14'!P100</f>
        <v>0</v>
      </c>
      <c r="O87" s="486">
        <f>'NRHM State budget sheet 2013-14'!Q100</f>
        <v>0</v>
      </c>
      <c r="P87" s="486">
        <f>'NRHM State budget sheet 2013-14'!R100</f>
        <v>0</v>
      </c>
      <c r="Q87" s="486">
        <f>'NRHM State budget sheet 2013-14'!S100</f>
        <v>0</v>
      </c>
      <c r="R87" s="486">
        <f>'NRHM State budget sheet 2013-14'!T100</f>
        <v>0</v>
      </c>
      <c r="S87" s="486">
        <f>'NRHM State budget sheet 2013-14'!U100</f>
        <v>0</v>
      </c>
      <c r="T87" s="486">
        <f>'NRHM State budget sheet 2013-14'!V100</f>
        <v>0</v>
      </c>
      <c r="U87" s="486">
        <f>'NRHM State budget sheet 2013-14'!W100</f>
        <v>0</v>
      </c>
      <c r="V87" s="486">
        <f>'NRHM State budget sheet 2013-14'!X100</f>
        <v>0</v>
      </c>
      <c r="W87" s="486">
        <f>'NRHM State budget sheet 2013-14'!Y100</f>
        <v>0</v>
      </c>
      <c r="X87" s="486">
        <f>'NRHM State budget sheet 2013-14'!Z100</f>
        <v>0</v>
      </c>
      <c r="Y87" s="486">
        <f>'NRHM State budget sheet 2013-14'!AA100</f>
        <v>0</v>
      </c>
      <c r="Z87" s="486">
        <f>'NRHM State budget sheet 2013-14'!AB100</f>
        <v>0</v>
      </c>
      <c r="AA87" s="486">
        <f>'NRHM State budget sheet 2013-14'!AC100</f>
        <v>0</v>
      </c>
      <c r="AB87" s="486">
        <f>'NRHM State budget sheet 2013-14'!AD100</f>
        <v>0</v>
      </c>
      <c r="AC87" s="486">
        <f>'NRHM State budget sheet 2013-14'!AE100</f>
        <v>0</v>
      </c>
      <c r="AD87" s="486">
        <f>'NRHM State budget sheet 2013-14'!AF100</f>
        <v>0</v>
      </c>
      <c r="AE87" s="486">
        <f>'NRHM State budget sheet 2013-14'!AG100</f>
        <v>0</v>
      </c>
      <c r="AF87" s="486">
        <f>'NRHM State budget sheet 2013-14'!AH100</f>
        <v>0</v>
      </c>
      <c r="AG87" s="494"/>
      <c r="AH87" s="484"/>
      <c r="AI87" s="578" t="str">
        <f t="shared" si="7"/>
        <v/>
      </c>
      <c r="AJ87" s="435" t="str">
        <f t="shared" si="8"/>
        <v/>
      </c>
      <c r="AK87" s="463">
        <f t="shared" si="9"/>
        <v>0</v>
      </c>
      <c r="AL87" s="463" t="str">
        <f t="shared" si="10"/>
        <v/>
      </c>
      <c r="AM87" s="478" t="str">
        <f t="shared" si="11"/>
        <v/>
      </c>
      <c r="AN87" s="478" t="str">
        <f t="shared" si="12"/>
        <v/>
      </c>
      <c r="AO87" s="478" t="str">
        <f t="shared" si="13"/>
        <v/>
      </c>
    </row>
    <row r="88" spans="1:41" ht="21.75" hidden="1" customHeight="1">
      <c r="A88" s="487" t="s">
        <v>1877</v>
      </c>
      <c r="B88" s="446" t="s">
        <v>301</v>
      </c>
      <c r="C88" s="447"/>
      <c r="D88" s="486">
        <f>'NRHM State budget sheet 2013-14'!D101</f>
        <v>0</v>
      </c>
      <c r="E88" s="486">
        <f>'NRHM State budget sheet 2013-14'!E101</f>
        <v>0</v>
      </c>
      <c r="F88" s="486" t="e">
        <f>'NRHM State budget sheet 2013-14'!F101</f>
        <v>#DIV/0!</v>
      </c>
      <c r="G88" s="486">
        <f>'NRHM State budget sheet 2013-14'!G101</f>
        <v>0</v>
      </c>
      <c r="H88" s="486">
        <f>'NRHM State budget sheet 2013-14'!H101</f>
        <v>0</v>
      </c>
      <c r="I88" s="486" t="e">
        <f>'NRHM State budget sheet 2013-14'!I101</f>
        <v>#DIV/0!</v>
      </c>
      <c r="J88" s="486">
        <f>'NRHM State budget sheet 2013-14'!L101</f>
        <v>0</v>
      </c>
      <c r="K88" s="486">
        <f>'NRHM State budget sheet 2013-14'!M101</f>
        <v>0</v>
      </c>
      <c r="L88" s="486">
        <f>'NRHM State budget sheet 2013-14'!N101</f>
        <v>0</v>
      </c>
      <c r="M88" s="486">
        <f>'NRHM State budget sheet 2013-14'!O101</f>
        <v>0</v>
      </c>
      <c r="N88" s="486">
        <f>'NRHM State budget sheet 2013-14'!P101</f>
        <v>0</v>
      </c>
      <c r="O88" s="486">
        <f>'NRHM State budget sheet 2013-14'!Q101</f>
        <v>0</v>
      </c>
      <c r="P88" s="486">
        <f>'NRHM State budget sheet 2013-14'!R101</f>
        <v>0</v>
      </c>
      <c r="Q88" s="486">
        <f>'NRHM State budget sheet 2013-14'!S101</f>
        <v>0</v>
      </c>
      <c r="R88" s="486">
        <f>'NRHM State budget sheet 2013-14'!T101</f>
        <v>0</v>
      </c>
      <c r="S88" s="486">
        <f>'NRHM State budget sheet 2013-14'!U101</f>
        <v>0</v>
      </c>
      <c r="T88" s="486">
        <f>'NRHM State budget sheet 2013-14'!V101</f>
        <v>0</v>
      </c>
      <c r="U88" s="486">
        <f>'NRHM State budget sheet 2013-14'!W101</f>
        <v>0</v>
      </c>
      <c r="V88" s="486">
        <f>'NRHM State budget sheet 2013-14'!X101</f>
        <v>0</v>
      </c>
      <c r="W88" s="486">
        <f>'NRHM State budget sheet 2013-14'!Y101</f>
        <v>0</v>
      </c>
      <c r="X88" s="486">
        <f>'NRHM State budget sheet 2013-14'!Z101</f>
        <v>0</v>
      </c>
      <c r="Y88" s="486">
        <f>'NRHM State budget sheet 2013-14'!AA101</f>
        <v>0</v>
      </c>
      <c r="Z88" s="486">
        <f>'NRHM State budget sheet 2013-14'!AB101</f>
        <v>0</v>
      </c>
      <c r="AA88" s="486">
        <f>'NRHM State budget sheet 2013-14'!AC101</f>
        <v>0</v>
      </c>
      <c r="AB88" s="486">
        <f>'NRHM State budget sheet 2013-14'!AD101</f>
        <v>0</v>
      </c>
      <c r="AC88" s="486">
        <f>'NRHM State budget sheet 2013-14'!AE101</f>
        <v>0</v>
      </c>
      <c r="AD88" s="486">
        <f>'NRHM State budget sheet 2013-14'!AF101</f>
        <v>0</v>
      </c>
      <c r="AE88" s="486">
        <f>'NRHM State budget sheet 2013-14'!AG101</f>
        <v>0</v>
      </c>
      <c r="AF88" s="486">
        <f>'NRHM State budget sheet 2013-14'!AH101</f>
        <v>0</v>
      </c>
      <c r="AG88" s="477"/>
      <c r="AH88" s="484"/>
      <c r="AI88" s="578" t="str">
        <f t="shared" si="7"/>
        <v/>
      </c>
      <c r="AJ88" s="435" t="str">
        <f t="shared" si="8"/>
        <v/>
      </c>
      <c r="AK88" s="463">
        <f t="shared" si="9"/>
        <v>0</v>
      </c>
      <c r="AL88" s="463" t="str">
        <f t="shared" si="10"/>
        <v/>
      </c>
      <c r="AM88" s="478" t="str">
        <f t="shared" si="11"/>
        <v/>
      </c>
      <c r="AN88" s="478" t="str">
        <f t="shared" si="12"/>
        <v/>
      </c>
      <c r="AO88" s="478" t="str">
        <f t="shared" si="13"/>
        <v/>
      </c>
    </row>
    <row r="89" spans="1:41" ht="21.75" hidden="1" customHeight="1">
      <c r="A89" s="487" t="s">
        <v>1878</v>
      </c>
      <c r="B89" s="500" t="s">
        <v>1689</v>
      </c>
      <c r="C89" s="499"/>
      <c r="D89" s="486">
        <f>'NRHM State budget sheet 2013-14'!D102</f>
        <v>0</v>
      </c>
      <c r="E89" s="486">
        <f>'NRHM State budget sheet 2013-14'!E102</f>
        <v>0</v>
      </c>
      <c r="F89" s="486" t="e">
        <f>'NRHM State budget sheet 2013-14'!F102</f>
        <v>#DIV/0!</v>
      </c>
      <c r="G89" s="486">
        <f>'NRHM State budget sheet 2013-14'!G102</f>
        <v>0</v>
      </c>
      <c r="H89" s="486">
        <f>'NRHM State budget sheet 2013-14'!H102</f>
        <v>0</v>
      </c>
      <c r="I89" s="486" t="e">
        <f>'NRHM State budget sheet 2013-14'!I102</f>
        <v>#DIV/0!</v>
      </c>
      <c r="J89" s="486">
        <f>'NRHM State budget sheet 2013-14'!L102</f>
        <v>0</v>
      </c>
      <c r="K89" s="486">
        <f>'NRHM State budget sheet 2013-14'!M102</f>
        <v>0</v>
      </c>
      <c r="L89" s="486">
        <f>'NRHM State budget sheet 2013-14'!N102</f>
        <v>0</v>
      </c>
      <c r="M89" s="486">
        <f>'NRHM State budget sheet 2013-14'!O102</f>
        <v>0</v>
      </c>
      <c r="N89" s="486">
        <f>'NRHM State budget sheet 2013-14'!P102</f>
        <v>0</v>
      </c>
      <c r="O89" s="486">
        <f>'NRHM State budget sheet 2013-14'!Q102</f>
        <v>0</v>
      </c>
      <c r="P89" s="486">
        <f>'NRHM State budget sheet 2013-14'!R102</f>
        <v>0</v>
      </c>
      <c r="Q89" s="486">
        <f>'NRHM State budget sheet 2013-14'!S102</f>
        <v>0</v>
      </c>
      <c r="R89" s="486">
        <f>'NRHM State budget sheet 2013-14'!T102</f>
        <v>0</v>
      </c>
      <c r="S89" s="486">
        <f>'NRHM State budget sheet 2013-14'!U102</f>
        <v>0</v>
      </c>
      <c r="T89" s="486">
        <f>'NRHM State budget sheet 2013-14'!V102</f>
        <v>0</v>
      </c>
      <c r="U89" s="486">
        <f>'NRHM State budget sheet 2013-14'!W102</f>
        <v>0</v>
      </c>
      <c r="V89" s="486">
        <f>'NRHM State budget sheet 2013-14'!X102</f>
        <v>0</v>
      </c>
      <c r="W89" s="486">
        <f>'NRHM State budget sheet 2013-14'!Y102</f>
        <v>0</v>
      </c>
      <c r="X89" s="486">
        <f>'NRHM State budget sheet 2013-14'!Z102</f>
        <v>0</v>
      </c>
      <c r="Y89" s="486">
        <f>'NRHM State budget sheet 2013-14'!AA102</f>
        <v>0</v>
      </c>
      <c r="Z89" s="486">
        <f>'NRHM State budget sheet 2013-14'!AB102</f>
        <v>0</v>
      </c>
      <c r="AA89" s="486">
        <f>'NRHM State budget sheet 2013-14'!AC102</f>
        <v>0</v>
      </c>
      <c r="AB89" s="486">
        <f>'NRHM State budget sheet 2013-14'!AD102</f>
        <v>0</v>
      </c>
      <c r="AC89" s="486">
        <f>'NRHM State budget sheet 2013-14'!AE102</f>
        <v>0</v>
      </c>
      <c r="AD89" s="486">
        <f>'NRHM State budget sheet 2013-14'!AF102</f>
        <v>0</v>
      </c>
      <c r="AE89" s="486">
        <f>'NRHM State budget sheet 2013-14'!AG102</f>
        <v>0</v>
      </c>
      <c r="AF89" s="486">
        <f>'NRHM State budget sheet 2013-14'!AH102</f>
        <v>0</v>
      </c>
      <c r="AG89" s="477"/>
      <c r="AH89" s="484"/>
      <c r="AI89" s="578" t="str">
        <f t="shared" si="7"/>
        <v/>
      </c>
      <c r="AJ89" s="435" t="str">
        <f t="shared" si="8"/>
        <v/>
      </c>
      <c r="AK89" s="463">
        <f t="shared" si="9"/>
        <v>0</v>
      </c>
      <c r="AL89" s="463" t="str">
        <f t="shared" si="10"/>
        <v/>
      </c>
      <c r="AM89" s="478" t="str">
        <f t="shared" si="11"/>
        <v/>
      </c>
      <c r="AN89" s="478" t="str">
        <f t="shared" si="12"/>
        <v/>
      </c>
      <c r="AO89" s="478" t="str">
        <f t="shared" si="13"/>
        <v/>
      </c>
    </row>
    <row r="90" spans="1:41" ht="21.75" hidden="1" customHeight="1">
      <c r="A90" s="487" t="s">
        <v>2229</v>
      </c>
      <c r="B90" s="500"/>
      <c r="C90" s="499"/>
      <c r="D90" s="486">
        <f>'NRHM State budget sheet 2013-14'!D103</f>
        <v>0</v>
      </c>
      <c r="E90" s="486">
        <f>'NRHM State budget sheet 2013-14'!E103</f>
        <v>0</v>
      </c>
      <c r="F90" s="486">
        <f>'NRHM State budget sheet 2013-14'!F103</f>
        <v>0</v>
      </c>
      <c r="G90" s="486">
        <f>'NRHM State budget sheet 2013-14'!G103</f>
        <v>0</v>
      </c>
      <c r="H90" s="486">
        <f>'NRHM State budget sheet 2013-14'!H103</f>
        <v>0</v>
      </c>
      <c r="I90" s="486">
        <f>'NRHM State budget sheet 2013-14'!I103</f>
        <v>0</v>
      </c>
      <c r="J90" s="486">
        <f>'NRHM State budget sheet 2013-14'!L103</f>
        <v>0</v>
      </c>
      <c r="K90" s="486">
        <f>'NRHM State budget sheet 2013-14'!M103</f>
        <v>0</v>
      </c>
      <c r="L90" s="486">
        <f>'NRHM State budget sheet 2013-14'!N103</f>
        <v>0</v>
      </c>
      <c r="M90" s="486">
        <f>'NRHM State budget sheet 2013-14'!O103</f>
        <v>0</v>
      </c>
      <c r="N90" s="486">
        <f>'NRHM State budget sheet 2013-14'!P103</f>
        <v>0</v>
      </c>
      <c r="O90" s="486">
        <f>'NRHM State budget sheet 2013-14'!Q103</f>
        <v>0</v>
      </c>
      <c r="P90" s="486">
        <f>'NRHM State budget sheet 2013-14'!R103</f>
        <v>0</v>
      </c>
      <c r="Q90" s="486">
        <f>'NRHM State budget sheet 2013-14'!S103</f>
        <v>0</v>
      </c>
      <c r="R90" s="486">
        <f>'NRHM State budget sheet 2013-14'!T103</f>
        <v>0</v>
      </c>
      <c r="S90" s="486">
        <f>'NRHM State budget sheet 2013-14'!U103</f>
        <v>0</v>
      </c>
      <c r="T90" s="486">
        <f>'NRHM State budget sheet 2013-14'!V103</f>
        <v>0</v>
      </c>
      <c r="U90" s="486">
        <f>'NRHM State budget sheet 2013-14'!W103</f>
        <v>0</v>
      </c>
      <c r="V90" s="486">
        <f>'NRHM State budget sheet 2013-14'!X103</f>
        <v>0</v>
      </c>
      <c r="W90" s="486">
        <f>'NRHM State budget sheet 2013-14'!Y103</f>
        <v>0</v>
      </c>
      <c r="X90" s="486">
        <f>'NRHM State budget sheet 2013-14'!Z103</f>
        <v>0</v>
      </c>
      <c r="Y90" s="486">
        <f>'NRHM State budget sheet 2013-14'!AA103</f>
        <v>0</v>
      </c>
      <c r="Z90" s="486">
        <f>'NRHM State budget sheet 2013-14'!AB103</f>
        <v>0</v>
      </c>
      <c r="AA90" s="486">
        <f>'NRHM State budget sheet 2013-14'!AC103</f>
        <v>0</v>
      </c>
      <c r="AB90" s="486">
        <f>'NRHM State budget sheet 2013-14'!AD103</f>
        <v>0</v>
      </c>
      <c r="AC90" s="486">
        <f>'NRHM State budget sheet 2013-14'!AE103</f>
        <v>0</v>
      </c>
      <c r="AD90" s="486">
        <f>'NRHM State budget sheet 2013-14'!AF103</f>
        <v>0</v>
      </c>
      <c r="AE90" s="486">
        <f>'NRHM State budget sheet 2013-14'!AG103</f>
        <v>0</v>
      </c>
      <c r="AF90" s="486">
        <f>'NRHM State budget sheet 2013-14'!AH103</f>
        <v>0</v>
      </c>
      <c r="AG90" s="477"/>
      <c r="AH90" s="484"/>
      <c r="AI90" s="578" t="str">
        <f t="shared" si="7"/>
        <v/>
      </c>
      <c r="AJ90" s="435" t="str">
        <f t="shared" si="8"/>
        <v/>
      </c>
      <c r="AK90" s="463">
        <f t="shared" si="9"/>
        <v>0</v>
      </c>
      <c r="AL90" s="463" t="str">
        <f t="shared" si="10"/>
        <v/>
      </c>
      <c r="AM90" s="478" t="str">
        <f t="shared" si="11"/>
        <v/>
      </c>
      <c r="AN90" s="478" t="str">
        <f t="shared" si="12"/>
        <v/>
      </c>
      <c r="AO90" s="478" t="str">
        <f t="shared" si="13"/>
        <v/>
      </c>
    </row>
    <row r="91" spans="1:41" ht="21.75" hidden="1" customHeight="1">
      <c r="A91" s="487" t="s">
        <v>2230</v>
      </c>
      <c r="B91" s="500"/>
      <c r="C91" s="499"/>
      <c r="D91" s="486">
        <f>'NRHM State budget sheet 2013-14'!D107</f>
        <v>0</v>
      </c>
      <c r="E91" s="486">
        <f>'NRHM State budget sheet 2013-14'!E107</f>
        <v>0</v>
      </c>
      <c r="F91" s="486">
        <f>'NRHM State budget sheet 2013-14'!F107</f>
        <v>0</v>
      </c>
      <c r="G91" s="486">
        <f>'NRHM State budget sheet 2013-14'!G107</f>
        <v>0</v>
      </c>
      <c r="H91" s="486">
        <f>'NRHM State budget sheet 2013-14'!H107</f>
        <v>0</v>
      </c>
      <c r="I91" s="486">
        <f>'NRHM State budget sheet 2013-14'!I107</f>
        <v>0</v>
      </c>
      <c r="J91" s="486">
        <f>'NRHM State budget sheet 2013-14'!L107</f>
        <v>0</v>
      </c>
      <c r="K91" s="486">
        <f>'NRHM State budget sheet 2013-14'!M107</f>
        <v>0</v>
      </c>
      <c r="L91" s="486">
        <f>'NRHM State budget sheet 2013-14'!N107</f>
        <v>0</v>
      </c>
      <c r="M91" s="486">
        <f>'NRHM State budget sheet 2013-14'!O107</f>
        <v>0</v>
      </c>
      <c r="N91" s="486">
        <f>'NRHM State budget sheet 2013-14'!P107</f>
        <v>0</v>
      </c>
      <c r="O91" s="486">
        <f>'NRHM State budget sheet 2013-14'!Q107</f>
        <v>0</v>
      </c>
      <c r="P91" s="486">
        <f>'NRHM State budget sheet 2013-14'!R107</f>
        <v>0</v>
      </c>
      <c r="Q91" s="486">
        <f>'NRHM State budget sheet 2013-14'!S107</f>
        <v>0</v>
      </c>
      <c r="R91" s="486">
        <f>'NRHM State budget sheet 2013-14'!T107</f>
        <v>0</v>
      </c>
      <c r="S91" s="486">
        <f>'NRHM State budget sheet 2013-14'!U107</f>
        <v>0</v>
      </c>
      <c r="T91" s="486">
        <f>'NRHM State budget sheet 2013-14'!V107</f>
        <v>0</v>
      </c>
      <c r="U91" s="486">
        <f>'NRHM State budget sheet 2013-14'!W107</f>
        <v>0</v>
      </c>
      <c r="V91" s="486">
        <f>'NRHM State budget sheet 2013-14'!X107</f>
        <v>0</v>
      </c>
      <c r="W91" s="486">
        <f>'NRHM State budget sheet 2013-14'!Y107</f>
        <v>0</v>
      </c>
      <c r="X91" s="486">
        <f>'NRHM State budget sheet 2013-14'!Z107</f>
        <v>0</v>
      </c>
      <c r="Y91" s="486">
        <f>'NRHM State budget sheet 2013-14'!AA107</f>
        <v>0</v>
      </c>
      <c r="Z91" s="486">
        <f>'NRHM State budget sheet 2013-14'!AB107</f>
        <v>0</v>
      </c>
      <c r="AA91" s="486">
        <f>'NRHM State budget sheet 2013-14'!AC107</f>
        <v>0</v>
      </c>
      <c r="AB91" s="486">
        <f>'NRHM State budget sheet 2013-14'!AD107</f>
        <v>0</v>
      </c>
      <c r="AC91" s="486">
        <f>'NRHM State budget sheet 2013-14'!AE107</f>
        <v>0</v>
      </c>
      <c r="AD91" s="486">
        <f>'NRHM State budget sheet 2013-14'!AF107</f>
        <v>0</v>
      </c>
      <c r="AE91" s="486">
        <f>'NRHM State budget sheet 2013-14'!AG107</f>
        <v>0</v>
      </c>
      <c r="AF91" s="486">
        <f>'NRHM State budget sheet 2013-14'!AH107</f>
        <v>0</v>
      </c>
      <c r="AG91" s="477"/>
      <c r="AH91" s="484"/>
      <c r="AI91" s="578" t="str">
        <f t="shared" si="7"/>
        <v/>
      </c>
      <c r="AJ91" s="435" t="str">
        <f t="shared" si="8"/>
        <v/>
      </c>
      <c r="AK91" s="463">
        <f t="shared" si="9"/>
        <v>0</v>
      </c>
      <c r="AL91" s="463" t="str">
        <f t="shared" si="10"/>
        <v/>
      </c>
      <c r="AM91" s="478" t="str">
        <f t="shared" si="11"/>
        <v/>
      </c>
      <c r="AN91" s="478" t="str">
        <f t="shared" si="12"/>
        <v/>
      </c>
      <c r="AO91" s="478" t="str">
        <f t="shared" si="13"/>
        <v/>
      </c>
    </row>
    <row r="92" spans="1:41" s="575" customFormat="1" ht="41.25" customHeight="1">
      <c r="A92" s="487"/>
      <c r="B92" s="599" t="s">
        <v>4</v>
      </c>
      <c r="C92" s="600"/>
      <c r="D92" s="486">
        <f>'NRHM State budget sheet 2013-14'!D108</f>
        <v>0</v>
      </c>
      <c r="E92" s="486">
        <f>'NRHM State budget sheet 2013-14'!E108</f>
        <v>0</v>
      </c>
      <c r="F92" s="486" t="e">
        <f>'NRHM State budget sheet 2013-14'!F108</f>
        <v>#DIV/0!</v>
      </c>
      <c r="G92" s="486">
        <f>'NRHM State budget sheet 2013-14'!G108</f>
        <v>0</v>
      </c>
      <c r="H92" s="486">
        <f>'NRHM State budget sheet 2013-14'!H108</f>
        <v>0</v>
      </c>
      <c r="I92" s="486" t="e">
        <f>'NRHM State budget sheet 2013-14'!I108</f>
        <v>#DIV/0!</v>
      </c>
      <c r="J92" s="486">
        <f>'NRHM State budget sheet 2013-14'!L108</f>
        <v>0</v>
      </c>
      <c r="K92" s="486">
        <f>'NRHM State budget sheet 2013-14'!M108</f>
        <v>0</v>
      </c>
      <c r="L92" s="486">
        <f>'NRHM State budget sheet 2013-14'!N108</f>
        <v>0</v>
      </c>
      <c r="M92" s="486">
        <f>'NRHM State budget sheet 2013-14'!O108</f>
        <v>0</v>
      </c>
      <c r="N92" s="486">
        <f>'NRHM State budget sheet 2013-14'!P108</f>
        <v>0</v>
      </c>
      <c r="O92" s="486">
        <f>'NRHM State budget sheet 2013-14'!Q108</f>
        <v>0</v>
      </c>
      <c r="P92" s="486">
        <f>'NRHM State budget sheet 2013-14'!R108</f>
        <v>0</v>
      </c>
      <c r="Q92" s="486">
        <f>'NRHM State budget sheet 2013-14'!S108</f>
        <v>0</v>
      </c>
      <c r="R92" s="486">
        <f>'NRHM State budget sheet 2013-14'!T108</f>
        <v>0</v>
      </c>
      <c r="S92" s="486">
        <f>'NRHM State budget sheet 2013-14'!U108</f>
        <v>0</v>
      </c>
      <c r="T92" s="486">
        <f>'NRHM State budget sheet 2013-14'!V108</f>
        <v>0</v>
      </c>
      <c r="U92" s="486">
        <f>'NRHM State budget sheet 2013-14'!W108</f>
        <v>0</v>
      </c>
      <c r="V92" s="486">
        <f>'NRHM State budget sheet 2013-14'!X108</f>
        <v>0</v>
      </c>
      <c r="W92" s="486">
        <f>'NRHM State budget sheet 2013-14'!Y108</f>
        <v>0</v>
      </c>
      <c r="X92" s="486">
        <f>'NRHM State budget sheet 2013-14'!Z108</f>
        <v>0</v>
      </c>
      <c r="Y92" s="486">
        <f>'NRHM State budget sheet 2013-14'!AA108</f>
        <v>0</v>
      </c>
      <c r="Z92" s="486">
        <f>'NRHM State budget sheet 2013-14'!AB108</f>
        <v>0</v>
      </c>
      <c r="AA92" s="486">
        <f>'NRHM State budget sheet 2013-14'!AC108</f>
        <v>0</v>
      </c>
      <c r="AB92" s="486">
        <f>'NRHM State budget sheet 2013-14'!AD108</f>
        <v>0</v>
      </c>
      <c r="AC92" s="486">
        <f>'NRHM State budget sheet 2013-14'!AE108</f>
        <v>0</v>
      </c>
      <c r="AD92" s="486">
        <f>'NRHM State budget sheet 2013-14'!AF108</f>
        <v>0</v>
      </c>
      <c r="AE92" s="486">
        <f>'NRHM State budget sheet 2013-14'!AG108</f>
        <v>0</v>
      </c>
      <c r="AF92" s="486">
        <f>'NRHM State budget sheet 2013-14'!AH108</f>
        <v>0</v>
      </c>
      <c r="AG92" s="494"/>
      <c r="AH92" s="476"/>
      <c r="AI92" s="578" t="str">
        <f t="shared" si="7"/>
        <v/>
      </c>
      <c r="AJ92" s="435" t="str">
        <f t="shared" si="8"/>
        <v/>
      </c>
      <c r="AK92" s="463">
        <f t="shared" si="9"/>
        <v>0</v>
      </c>
      <c r="AL92" s="463" t="str">
        <f t="shared" si="10"/>
        <v/>
      </c>
      <c r="AM92" s="478" t="str">
        <f t="shared" si="11"/>
        <v/>
      </c>
      <c r="AN92" s="478" t="str">
        <f t="shared" si="12"/>
        <v/>
      </c>
      <c r="AO92" s="478" t="str">
        <f t="shared" si="13"/>
        <v/>
      </c>
    </row>
    <row r="93" spans="1:41" s="575" customFormat="1" ht="41.25" customHeight="1">
      <c r="A93" s="487"/>
      <c r="B93" s="599" t="s">
        <v>20</v>
      </c>
      <c r="C93" s="600"/>
      <c r="D93" s="486">
        <f>'NRHM State budget sheet 2013-14'!D109</f>
        <v>0</v>
      </c>
      <c r="E93" s="486">
        <f>'NRHM State budget sheet 2013-14'!E109</f>
        <v>0</v>
      </c>
      <c r="F93" s="486" t="e">
        <f>'NRHM State budget sheet 2013-14'!F109</f>
        <v>#DIV/0!</v>
      </c>
      <c r="G93" s="486">
        <f>'NRHM State budget sheet 2013-14'!G109</f>
        <v>0</v>
      </c>
      <c r="H93" s="486">
        <f>'NRHM State budget sheet 2013-14'!H109</f>
        <v>0</v>
      </c>
      <c r="I93" s="486" t="e">
        <f>'NRHM State budget sheet 2013-14'!I109</f>
        <v>#DIV/0!</v>
      </c>
      <c r="J93" s="486">
        <f>'NRHM State budget sheet 2013-14'!L109</f>
        <v>0</v>
      </c>
      <c r="K93" s="486">
        <f>'NRHM State budget sheet 2013-14'!M109</f>
        <v>0</v>
      </c>
      <c r="L93" s="486">
        <f>'NRHM State budget sheet 2013-14'!N109</f>
        <v>0</v>
      </c>
      <c r="M93" s="486">
        <f>'NRHM State budget sheet 2013-14'!O109</f>
        <v>0</v>
      </c>
      <c r="N93" s="486">
        <f>'NRHM State budget sheet 2013-14'!P109</f>
        <v>0</v>
      </c>
      <c r="O93" s="486">
        <f>'NRHM State budget sheet 2013-14'!Q109</f>
        <v>0</v>
      </c>
      <c r="P93" s="486">
        <f>'NRHM State budget sheet 2013-14'!R109</f>
        <v>0</v>
      </c>
      <c r="Q93" s="486">
        <f>'NRHM State budget sheet 2013-14'!S109</f>
        <v>0</v>
      </c>
      <c r="R93" s="486">
        <f>'NRHM State budget sheet 2013-14'!T109</f>
        <v>0</v>
      </c>
      <c r="S93" s="486">
        <f>'NRHM State budget sheet 2013-14'!U109</f>
        <v>0</v>
      </c>
      <c r="T93" s="486">
        <f>'NRHM State budget sheet 2013-14'!V109</f>
        <v>0</v>
      </c>
      <c r="U93" s="486">
        <f>'NRHM State budget sheet 2013-14'!W109</f>
        <v>0</v>
      </c>
      <c r="V93" s="486">
        <f>'NRHM State budget sheet 2013-14'!X109</f>
        <v>0</v>
      </c>
      <c r="W93" s="486">
        <f>'NRHM State budget sheet 2013-14'!Y109</f>
        <v>0</v>
      </c>
      <c r="X93" s="486">
        <f>'NRHM State budget sheet 2013-14'!Z109</f>
        <v>0</v>
      </c>
      <c r="Y93" s="486">
        <f>'NRHM State budget sheet 2013-14'!AA109</f>
        <v>0</v>
      </c>
      <c r="Z93" s="486">
        <f>'NRHM State budget sheet 2013-14'!AB109</f>
        <v>0</v>
      </c>
      <c r="AA93" s="486">
        <f>'NRHM State budget sheet 2013-14'!AC109</f>
        <v>0</v>
      </c>
      <c r="AB93" s="486">
        <f>'NRHM State budget sheet 2013-14'!AD109</f>
        <v>0</v>
      </c>
      <c r="AC93" s="486">
        <f>'NRHM State budget sheet 2013-14'!AE109</f>
        <v>0</v>
      </c>
      <c r="AD93" s="486">
        <f>'NRHM State budget sheet 2013-14'!AF109</f>
        <v>0</v>
      </c>
      <c r="AE93" s="486">
        <f>'NRHM State budget sheet 2013-14'!AG109</f>
        <v>0</v>
      </c>
      <c r="AF93" s="486">
        <f>'NRHM State budget sheet 2013-14'!AH109</f>
        <v>0</v>
      </c>
      <c r="AG93" s="494"/>
      <c r="AH93" s="476"/>
      <c r="AI93" s="578" t="str">
        <f t="shared" si="7"/>
        <v/>
      </c>
      <c r="AJ93" s="435" t="str">
        <f t="shared" si="8"/>
        <v/>
      </c>
      <c r="AK93" s="463">
        <f t="shared" si="9"/>
        <v>0</v>
      </c>
      <c r="AL93" s="463" t="str">
        <f t="shared" si="10"/>
        <v/>
      </c>
      <c r="AM93" s="478" t="str">
        <f t="shared" si="11"/>
        <v/>
      </c>
      <c r="AN93" s="478" t="str">
        <f t="shared" si="12"/>
        <v/>
      </c>
      <c r="AO93" s="478" t="str">
        <f t="shared" si="13"/>
        <v/>
      </c>
    </row>
    <row r="94" spans="1:41" ht="21.75" hidden="1" customHeight="1">
      <c r="A94" s="501"/>
      <c r="B94" s="495"/>
      <c r="C94" s="502"/>
      <c r="D94" s="486">
        <f>'NRHM State budget sheet 2013-14'!D110</f>
        <v>0</v>
      </c>
      <c r="E94" s="486">
        <f>'NRHM State budget sheet 2013-14'!E110</f>
        <v>0</v>
      </c>
      <c r="F94" s="486">
        <f>'NRHM State budget sheet 2013-14'!F110</f>
        <v>0</v>
      </c>
      <c r="G94" s="486">
        <f>'NRHM State budget sheet 2013-14'!G110</f>
        <v>0</v>
      </c>
      <c r="H94" s="486">
        <f>'NRHM State budget sheet 2013-14'!H110</f>
        <v>0</v>
      </c>
      <c r="I94" s="486">
        <f>'NRHM State budget sheet 2013-14'!I110</f>
        <v>0</v>
      </c>
      <c r="J94" s="486">
        <f>'NRHM State budget sheet 2013-14'!L110</f>
        <v>0</v>
      </c>
      <c r="K94" s="486">
        <f>'NRHM State budget sheet 2013-14'!M110</f>
        <v>0</v>
      </c>
      <c r="L94" s="486">
        <f>'NRHM State budget sheet 2013-14'!N110</f>
        <v>0</v>
      </c>
      <c r="M94" s="486">
        <f>'NRHM State budget sheet 2013-14'!O110</f>
        <v>0</v>
      </c>
      <c r="N94" s="486">
        <f>'NRHM State budget sheet 2013-14'!P110</f>
        <v>0</v>
      </c>
      <c r="O94" s="486">
        <f>'NRHM State budget sheet 2013-14'!Q110</f>
        <v>0</v>
      </c>
      <c r="P94" s="486">
        <f>'NRHM State budget sheet 2013-14'!R110</f>
        <v>0</v>
      </c>
      <c r="Q94" s="486">
        <f>'NRHM State budget sheet 2013-14'!S110</f>
        <v>0</v>
      </c>
      <c r="R94" s="486">
        <f>'NRHM State budget sheet 2013-14'!T110</f>
        <v>0</v>
      </c>
      <c r="S94" s="486">
        <f>'NRHM State budget sheet 2013-14'!U110</f>
        <v>0</v>
      </c>
      <c r="T94" s="486">
        <f>'NRHM State budget sheet 2013-14'!V110</f>
        <v>0</v>
      </c>
      <c r="U94" s="486">
        <f>'NRHM State budget sheet 2013-14'!W110</f>
        <v>0</v>
      </c>
      <c r="V94" s="486">
        <f>'NRHM State budget sheet 2013-14'!X110</f>
        <v>0</v>
      </c>
      <c r="W94" s="486">
        <f>'NRHM State budget sheet 2013-14'!Y110</f>
        <v>0</v>
      </c>
      <c r="X94" s="486">
        <f>'NRHM State budget sheet 2013-14'!Z110</f>
        <v>0</v>
      </c>
      <c r="Y94" s="486">
        <f>'NRHM State budget sheet 2013-14'!AA110</f>
        <v>0</v>
      </c>
      <c r="Z94" s="486">
        <f>'NRHM State budget sheet 2013-14'!AB110</f>
        <v>0</v>
      </c>
      <c r="AA94" s="486">
        <f>'NRHM State budget sheet 2013-14'!AC110</f>
        <v>0</v>
      </c>
      <c r="AB94" s="486">
        <f>'NRHM State budget sheet 2013-14'!AD110</f>
        <v>0</v>
      </c>
      <c r="AC94" s="486">
        <f>'NRHM State budget sheet 2013-14'!AE110</f>
        <v>0</v>
      </c>
      <c r="AD94" s="486">
        <f>'NRHM State budget sheet 2013-14'!AF110</f>
        <v>0</v>
      </c>
      <c r="AE94" s="486">
        <f>'NRHM State budget sheet 2013-14'!AG110</f>
        <v>0</v>
      </c>
      <c r="AF94" s="486">
        <f>'NRHM State budget sheet 2013-14'!AH110</f>
        <v>0</v>
      </c>
      <c r="AG94" s="477"/>
      <c r="AH94" s="484"/>
      <c r="AI94" s="578"/>
      <c r="AJ94" s="435" t="str">
        <f t="shared" si="8"/>
        <v/>
      </c>
      <c r="AK94" s="463">
        <f t="shared" si="9"/>
        <v>0</v>
      </c>
      <c r="AL94" s="463" t="str">
        <f t="shared" si="10"/>
        <v/>
      </c>
    </row>
    <row r="95" spans="1:41" s="575" customFormat="1" ht="41.25" customHeight="1">
      <c r="A95" s="487" t="s">
        <v>631</v>
      </c>
      <c r="B95" s="446" t="s">
        <v>162</v>
      </c>
      <c r="C95" s="447"/>
      <c r="D95" s="486">
        <f>'NRHM State budget sheet 2013-14'!D111</f>
        <v>0</v>
      </c>
      <c r="E95" s="486">
        <f>'NRHM State budget sheet 2013-14'!E111</f>
        <v>0</v>
      </c>
      <c r="F95" s="486" t="e">
        <f>'NRHM State budget sheet 2013-14'!F111</f>
        <v>#DIV/0!</v>
      </c>
      <c r="G95" s="486">
        <f>'NRHM State budget sheet 2013-14'!G111</f>
        <v>0</v>
      </c>
      <c r="H95" s="486">
        <f>'NRHM State budget sheet 2013-14'!H111</f>
        <v>0</v>
      </c>
      <c r="I95" s="486" t="e">
        <f>'NRHM State budget sheet 2013-14'!I111</f>
        <v>#DIV/0!</v>
      </c>
      <c r="J95" s="486">
        <f>'NRHM State budget sheet 2013-14'!L111</f>
        <v>0</v>
      </c>
      <c r="K95" s="486">
        <f>'NRHM State budget sheet 2013-14'!M111</f>
        <v>0</v>
      </c>
      <c r="L95" s="486">
        <f>'NRHM State budget sheet 2013-14'!N111</f>
        <v>0</v>
      </c>
      <c r="M95" s="486">
        <f>'NRHM State budget sheet 2013-14'!O111</f>
        <v>0</v>
      </c>
      <c r="N95" s="486">
        <f>'NRHM State budget sheet 2013-14'!P111</f>
        <v>0</v>
      </c>
      <c r="O95" s="486">
        <f>'NRHM State budget sheet 2013-14'!Q111</f>
        <v>0</v>
      </c>
      <c r="P95" s="486">
        <f>'NRHM State budget sheet 2013-14'!R111</f>
        <v>0</v>
      </c>
      <c r="Q95" s="486">
        <f>'NRHM State budget sheet 2013-14'!S111</f>
        <v>0</v>
      </c>
      <c r="R95" s="486">
        <f>'NRHM State budget sheet 2013-14'!T111</f>
        <v>0</v>
      </c>
      <c r="S95" s="486">
        <f>'NRHM State budget sheet 2013-14'!U111</f>
        <v>0</v>
      </c>
      <c r="T95" s="486">
        <f>'NRHM State budget sheet 2013-14'!V111</f>
        <v>0</v>
      </c>
      <c r="U95" s="486">
        <f>'NRHM State budget sheet 2013-14'!W111</f>
        <v>0</v>
      </c>
      <c r="V95" s="486">
        <f>'NRHM State budget sheet 2013-14'!X111</f>
        <v>0</v>
      </c>
      <c r="W95" s="486">
        <f>'NRHM State budget sheet 2013-14'!Y111</f>
        <v>0</v>
      </c>
      <c r="X95" s="486">
        <f>'NRHM State budget sheet 2013-14'!Z111</f>
        <v>0</v>
      </c>
      <c r="Y95" s="486">
        <f>'NRHM State budget sheet 2013-14'!AA111</f>
        <v>0</v>
      </c>
      <c r="Z95" s="486">
        <f>'NRHM State budget sheet 2013-14'!AB111</f>
        <v>0</v>
      </c>
      <c r="AA95" s="486">
        <f>'NRHM State budget sheet 2013-14'!AC111</f>
        <v>0</v>
      </c>
      <c r="AB95" s="486">
        <f>'NRHM State budget sheet 2013-14'!AD111</f>
        <v>0</v>
      </c>
      <c r="AC95" s="486">
        <f>'NRHM State budget sheet 2013-14'!AE111</f>
        <v>0</v>
      </c>
      <c r="AD95" s="486">
        <f>'NRHM State budget sheet 2013-14'!AF111</f>
        <v>0</v>
      </c>
      <c r="AE95" s="486">
        <f>'NRHM State budget sheet 2013-14'!AG111</f>
        <v>0</v>
      </c>
      <c r="AF95" s="486">
        <f>'NRHM State budget sheet 2013-14'!AH111</f>
        <v>0</v>
      </c>
      <c r="AG95" s="494"/>
      <c r="AH95" s="616" t="s">
        <v>2028</v>
      </c>
      <c r="AI95" s="578" t="str">
        <f t="shared" si="7"/>
        <v/>
      </c>
      <c r="AJ95" s="435" t="str">
        <f t="shared" si="8"/>
        <v/>
      </c>
      <c r="AK95" s="463">
        <f t="shared" si="9"/>
        <v>0</v>
      </c>
      <c r="AL95" s="463" t="str">
        <f t="shared" si="10"/>
        <v/>
      </c>
      <c r="AM95" s="478" t="str">
        <f t="shared" si="11"/>
        <v/>
      </c>
      <c r="AN95" s="478" t="str">
        <f t="shared" si="12"/>
        <v/>
      </c>
      <c r="AO95" s="478" t="str">
        <f t="shared" si="13"/>
        <v/>
      </c>
    </row>
    <row r="96" spans="1:41" ht="21.75" hidden="1" customHeight="1">
      <c r="A96" s="487" t="s">
        <v>633</v>
      </c>
      <c r="B96" s="446" t="s">
        <v>1837</v>
      </c>
      <c r="C96" s="447"/>
      <c r="D96" s="486">
        <f>'NRHM State budget sheet 2013-14'!D112</f>
        <v>0</v>
      </c>
      <c r="E96" s="486">
        <f>'NRHM State budget sheet 2013-14'!E112</f>
        <v>0</v>
      </c>
      <c r="F96" s="486" t="e">
        <f>'NRHM State budget sheet 2013-14'!F112</f>
        <v>#DIV/0!</v>
      </c>
      <c r="G96" s="486">
        <f>'NRHM State budget sheet 2013-14'!G112</f>
        <v>0</v>
      </c>
      <c r="H96" s="486">
        <f>'NRHM State budget sheet 2013-14'!H112</f>
        <v>0</v>
      </c>
      <c r="I96" s="486" t="e">
        <f>'NRHM State budget sheet 2013-14'!I112</f>
        <v>#DIV/0!</v>
      </c>
      <c r="J96" s="486">
        <f>'NRHM State budget sheet 2013-14'!L112</f>
        <v>0</v>
      </c>
      <c r="K96" s="486">
        <f>'NRHM State budget sheet 2013-14'!M112</f>
        <v>0</v>
      </c>
      <c r="L96" s="486">
        <f>'NRHM State budget sheet 2013-14'!N112</f>
        <v>0</v>
      </c>
      <c r="M96" s="486">
        <f>'NRHM State budget sheet 2013-14'!O112</f>
        <v>0</v>
      </c>
      <c r="N96" s="486">
        <f>'NRHM State budget sheet 2013-14'!P112</f>
        <v>0</v>
      </c>
      <c r="O96" s="486">
        <f>'NRHM State budget sheet 2013-14'!Q112</f>
        <v>0</v>
      </c>
      <c r="P96" s="486">
        <f>'NRHM State budget sheet 2013-14'!R112</f>
        <v>0</v>
      </c>
      <c r="Q96" s="486">
        <f>'NRHM State budget sheet 2013-14'!S112</f>
        <v>0</v>
      </c>
      <c r="R96" s="486">
        <f>'NRHM State budget sheet 2013-14'!T112</f>
        <v>0</v>
      </c>
      <c r="S96" s="486">
        <f>'NRHM State budget sheet 2013-14'!U112</f>
        <v>0</v>
      </c>
      <c r="T96" s="486">
        <f>'NRHM State budget sheet 2013-14'!V112</f>
        <v>0</v>
      </c>
      <c r="U96" s="486">
        <f>'NRHM State budget sheet 2013-14'!W112</f>
        <v>0</v>
      </c>
      <c r="V96" s="486">
        <f>'NRHM State budget sheet 2013-14'!X112</f>
        <v>0</v>
      </c>
      <c r="W96" s="486">
        <f>'NRHM State budget sheet 2013-14'!Y112</f>
        <v>0</v>
      </c>
      <c r="X96" s="486">
        <f>'NRHM State budget sheet 2013-14'!Z112</f>
        <v>0</v>
      </c>
      <c r="Y96" s="486">
        <f>'NRHM State budget sheet 2013-14'!AA112</f>
        <v>0</v>
      </c>
      <c r="Z96" s="486">
        <f>'NRHM State budget sheet 2013-14'!AB112</f>
        <v>0</v>
      </c>
      <c r="AA96" s="486">
        <f>'NRHM State budget sheet 2013-14'!AC112</f>
        <v>0</v>
      </c>
      <c r="AB96" s="486">
        <f>'NRHM State budget sheet 2013-14'!AD112</f>
        <v>0</v>
      </c>
      <c r="AC96" s="486">
        <f>'NRHM State budget sheet 2013-14'!AE112</f>
        <v>0</v>
      </c>
      <c r="AD96" s="486">
        <f>'NRHM State budget sheet 2013-14'!AF112</f>
        <v>0</v>
      </c>
      <c r="AE96" s="486">
        <f>'NRHM State budget sheet 2013-14'!AG112</f>
        <v>0</v>
      </c>
      <c r="AF96" s="486">
        <f>'NRHM State budget sheet 2013-14'!AH112</f>
        <v>0</v>
      </c>
      <c r="AG96" s="477"/>
      <c r="AH96" s="484"/>
      <c r="AI96" s="578" t="str">
        <f t="shared" si="7"/>
        <v/>
      </c>
      <c r="AJ96" s="435" t="str">
        <f t="shared" si="8"/>
        <v/>
      </c>
      <c r="AK96" s="463">
        <f t="shared" si="9"/>
        <v>0</v>
      </c>
      <c r="AL96" s="463" t="str">
        <f t="shared" si="10"/>
        <v/>
      </c>
      <c r="AM96" s="478" t="str">
        <f t="shared" si="11"/>
        <v/>
      </c>
      <c r="AN96" s="478" t="str">
        <f t="shared" si="12"/>
        <v/>
      </c>
      <c r="AO96" s="478" t="str">
        <f t="shared" si="13"/>
        <v/>
      </c>
    </row>
    <row r="97" spans="1:41" ht="21.75" hidden="1" customHeight="1">
      <c r="A97" s="487" t="s">
        <v>1879</v>
      </c>
      <c r="B97" s="446" t="s">
        <v>163</v>
      </c>
      <c r="C97" s="447"/>
      <c r="D97" s="486">
        <f>'NRHM State budget sheet 2013-14'!D113</f>
        <v>0</v>
      </c>
      <c r="E97" s="486">
        <f>'NRHM State budget sheet 2013-14'!E113</f>
        <v>0</v>
      </c>
      <c r="F97" s="486" t="e">
        <f>'NRHM State budget sheet 2013-14'!F113</f>
        <v>#DIV/0!</v>
      </c>
      <c r="G97" s="486">
        <f>'NRHM State budget sheet 2013-14'!G113</f>
        <v>0</v>
      </c>
      <c r="H97" s="486">
        <f>'NRHM State budget sheet 2013-14'!H113</f>
        <v>0</v>
      </c>
      <c r="I97" s="486" t="e">
        <f>'NRHM State budget sheet 2013-14'!I113</f>
        <v>#DIV/0!</v>
      </c>
      <c r="J97" s="486">
        <f>'NRHM State budget sheet 2013-14'!L113</f>
        <v>0</v>
      </c>
      <c r="K97" s="486">
        <f>'NRHM State budget sheet 2013-14'!M113</f>
        <v>0</v>
      </c>
      <c r="L97" s="486">
        <f>'NRHM State budget sheet 2013-14'!N113</f>
        <v>0</v>
      </c>
      <c r="M97" s="486">
        <f>'NRHM State budget sheet 2013-14'!O113</f>
        <v>0</v>
      </c>
      <c r="N97" s="486">
        <f>'NRHM State budget sheet 2013-14'!P113</f>
        <v>0</v>
      </c>
      <c r="O97" s="486">
        <f>'NRHM State budget sheet 2013-14'!Q113</f>
        <v>0</v>
      </c>
      <c r="P97" s="486">
        <f>'NRHM State budget sheet 2013-14'!R113</f>
        <v>0</v>
      </c>
      <c r="Q97" s="486">
        <f>'NRHM State budget sheet 2013-14'!S113</f>
        <v>0</v>
      </c>
      <c r="R97" s="486">
        <f>'NRHM State budget sheet 2013-14'!T113</f>
        <v>0</v>
      </c>
      <c r="S97" s="486">
        <f>'NRHM State budget sheet 2013-14'!U113</f>
        <v>0</v>
      </c>
      <c r="T97" s="486">
        <f>'NRHM State budget sheet 2013-14'!V113</f>
        <v>0</v>
      </c>
      <c r="U97" s="486">
        <f>'NRHM State budget sheet 2013-14'!W113</f>
        <v>0</v>
      </c>
      <c r="V97" s="486">
        <f>'NRHM State budget sheet 2013-14'!X113</f>
        <v>0</v>
      </c>
      <c r="W97" s="486">
        <f>'NRHM State budget sheet 2013-14'!Y113</f>
        <v>0</v>
      </c>
      <c r="X97" s="486">
        <f>'NRHM State budget sheet 2013-14'!Z113</f>
        <v>0</v>
      </c>
      <c r="Y97" s="486">
        <f>'NRHM State budget sheet 2013-14'!AA113</f>
        <v>0</v>
      </c>
      <c r="Z97" s="486">
        <f>'NRHM State budget sheet 2013-14'!AB113</f>
        <v>0</v>
      </c>
      <c r="AA97" s="486">
        <f>'NRHM State budget sheet 2013-14'!AC113</f>
        <v>0</v>
      </c>
      <c r="AB97" s="486">
        <f>'NRHM State budget sheet 2013-14'!AD113</f>
        <v>0</v>
      </c>
      <c r="AC97" s="486">
        <f>'NRHM State budget sheet 2013-14'!AE113</f>
        <v>0</v>
      </c>
      <c r="AD97" s="486">
        <f>'NRHM State budget sheet 2013-14'!AF113</f>
        <v>0</v>
      </c>
      <c r="AE97" s="486">
        <f>'NRHM State budget sheet 2013-14'!AG113</f>
        <v>0</v>
      </c>
      <c r="AF97" s="486">
        <f>'NRHM State budget sheet 2013-14'!AH113</f>
        <v>0</v>
      </c>
      <c r="AG97" s="477"/>
      <c r="AH97" s="484"/>
      <c r="AI97" s="578" t="str">
        <f t="shared" si="7"/>
        <v/>
      </c>
      <c r="AJ97" s="435" t="str">
        <f t="shared" si="8"/>
        <v/>
      </c>
      <c r="AK97" s="463">
        <f t="shared" si="9"/>
        <v>0</v>
      </c>
      <c r="AL97" s="463" t="str">
        <f t="shared" si="10"/>
        <v/>
      </c>
      <c r="AM97" s="478" t="str">
        <f t="shared" si="11"/>
        <v/>
      </c>
      <c r="AN97" s="478" t="str">
        <f t="shared" si="12"/>
        <v/>
      </c>
      <c r="AO97" s="478" t="str">
        <f t="shared" si="13"/>
        <v/>
      </c>
    </row>
    <row r="98" spans="1:41" ht="21.75" hidden="1" customHeight="1">
      <c r="A98" s="487" t="s">
        <v>1880</v>
      </c>
      <c r="B98" s="446" t="s">
        <v>480</v>
      </c>
      <c r="C98" s="447"/>
      <c r="D98" s="486">
        <f>'NRHM State budget sheet 2013-14'!D114</f>
        <v>0</v>
      </c>
      <c r="E98" s="486">
        <f>'NRHM State budget sheet 2013-14'!E114</f>
        <v>0</v>
      </c>
      <c r="F98" s="486" t="e">
        <f>'NRHM State budget sheet 2013-14'!F114</f>
        <v>#DIV/0!</v>
      </c>
      <c r="G98" s="486">
        <f>'NRHM State budget sheet 2013-14'!G114</f>
        <v>0</v>
      </c>
      <c r="H98" s="486">
        <f>'NRHM State budget sheet 2013-14'!H114</f>
        <v>0</v>
      </c>
      <c r="I98" s="486" t="e">
        <f>'NRHM State budget sheet 2013-14'!I114</f>
        <v>#DIV/0!</v>
      </c>
      <c r="J98" s="486">
        <f>'NRHM State budget sheet 2013-14'!L114</f>
        <v>0</v>
      </c>
      <c r="K98" s="486">
        <f>'NRHM State budget sheet 2013-14'!M114</f>
        <v>0</v>
      </c>
      <c r="L98" s="486">
        <f>'NRHM State budget sheet 2013-14'!N114</f>
        <v>0</v>
      </c>
      <c r="M98" s="486">
        <f>'NRHM State budget sheet 2013-14'!O114</f>
        <v>0</v>
      </c>
      <c r="N98" s="486">
        <f>'NRHM State budget sheet 2013-14'!P114</f>
        <v>0</v>
      </c>
      <c r="O98" s="486">
        <f>'NRHM State budget sheet 2013-14'!Q114</f>
        <v>0</v>
      </c>
      <c r="P98" s="486">
        <f>'NRHM State budget sheet 2013-14'!R114</f>
        <v>0</v>
      </c>
      <c r="Q98" s="486">
        <f>'NRHM State budget sheet 2013-14'!S114</f>
        <v>0</v>
      </c>
      <c r="R98" s="486">
        <f>'NRHM State budget sheet 2013-14'!T114</f>
        <v>0</v>
      </c>
      <c r="S98" s="486">
        <f>'NRHM State budget sheet 2013-14'!U114</f>
        <v>0</v>
      </c>
      <c r="T98" s="486">
        <f>'NRHM State budget sheet 2013-14'!V114</f>
        <v>0</v>
      </c>
      <c r="U98" s="486">
        <f>'NRHM State budget sheet 2013-14'!W114</f>
        <v>0</v>
      </c>
      <c r="V98" s="486">
        <f>'NRHM State budget sheet 2013-14'!X114</f>
        <v>0</v>
      </c>
      <c r="W98" s="486">
        <f>'NRHM State budget sheet 2013-14'!Y114</f>
        <v>0</v>
      </c>
      <c r="X98" s="486">
        <f>'NRHM State budget sheet 2013-14'!Z114</f>
        <v>0</v>
      </c>
      <c r="Y98" s="486">
        <f>'NRHM State budget sheet 2013-14'!AA114</f>
        <v>0</v>
      </c>
      <c r="Z98" s="486">
        <f>'NRHM State budget sheet 2013-14'!AB114</f>
        <v>0</v>
      </c>
      <c r="AA98" s="486">
        <f>'NRHM State budget sheet 2013-14'!AC114</f>
        <v>0</v>
      </c>
      <c r="AB98" s="486">
        <f>'NRHM State budget sheet 2013-14'!AD114</f>
        <v>0</v>
      </c>
      <c r="AC98" s="486">
        <f>'NRHM State budget sheet 2013-14'!AE114</f>
        <v>0</v>
      </c>
      <c r="AD98" s="486">
        <f>'NRHM State budget sheet 2013-14'!AF114</f>
        <v>0</v>
      </c>
      <c r="AE98" s="486">
        <f>'NRHM State budget sheet 2013-14'!AG114</f>
        <v>0</v>
      </c>
      <c r="AF98" s="486">
        <f>'NRHM State budget sheet 2013-14'!AH114</f>
        <v>0</v>
      </c>
      <c r="AG98" s="477"/>
      <c r="AH98" s="484"/>
      <c r="AI98" s="578" t="str">
        <f t="shared" si="7"/>
        <v/>
      </c>
      <c r="AJ98" s="435" t="str">
        <f t="shared" si="8"/>
        <v/>
      </c>
      <c r="AK98" s="463">
        <f t="shared" si="9"/>
        <v>0</v>
      </c>
      <c r="AL98" s="463" t="str">
        <f t="shared" si="10"/>
        <v/>
      </c>
      <c r="AM98" s="478" t="str">
        <f t="shared" si="11"/>
        <v/>
      </c>
      <c r="AN98" s="478" t="str">
        <f t="shared" si="12"/>
        <v/>
      </c>
      <c r="AO98" s="478" t="str">
        <f t="shared" si="13"/>
        <v/>
      </c>
    </row>
    <row r="99" spans="1:41" ht="21.75" hidden="1" customHeight="1">
      <c r="A99" s="487" t="s">
        <v>1881</v>
      </c>
      <c r="B99" s="446" t="s">
        <v>2231</v>
      </c>
      <c r="C99" s="447"/>
      <c r="D99" s="486">
        <f>'NRHM State budget sheet 2013-14'!D115</f>
        <v>0</v>
      </c>
      <c r="E99" s="486">
        <f>'NRHM State budget sheet 2013-14'!E115</f>
        <v>0</v>
      </c>
      <c r="F99" s="486" t="e">
        <f>'NRHM State budget sheet 2013-14'!F115</f>
        <v>#DIV/0!</v>
      </c>
      <c r="G99" s="486">
        <f>'NRHM State budget sheet 2013-14'!G115</f>
        <v>0</v>
      </c>
      <c r="H99" s="486">
        <f>'NRHM State budget sheet 2013-14'!H115</f>
        <v>0</v>
      </c>
      <c r="I99" s="486" t="e">
        <f>'NRHM State budget sheet 2013-14'!I115</f>
        <v>#DIV/0!</v>
      </c>
      <c r="J99" s="486">
        <f>'NRHM State budget sheet 2013-14'!L115</f>
        <v>0</v>
      </c>
      <c r="K99" s="486">
        <f>'NRHM State budget sheet 2013-14'!M115</f>
        <v>0</v>
      </c>
      <c r="L99" s="486">
        <f>'NRHM State budget sheet 2013-14'!N115</f>
        <v>0</v>
      </c>
      <c r="M99" s="486">
        <f>'NRHM State budget sheet 2013-14'!O115</f>
        <v>0</v>
      </c>
      <c r="N99" s="486">
        <f>'NRHM State budget sheet 2013-14'!P115</f>
        <v>0</v>
      </c>
      <c r="O99" s="486">
        <f>'NRHM State budget sheet 2013-14'!Q115</f>
        <v>0</v>
      </c>
      <c r="P99" s="486">
        <f>'NRHM State budget sheet 2013-14'!R115</f>
        <v>0</v>
      </c>
      <c r="Q99" s="486">
        <f>'NRHM State budget sheet 2013-14'!S115</f>
        <v>0</v>
      </c>
      <c r="R99" s="486">
        <f>'NRHM State budget sheet 2013-14'!T115</f>
        <v>0</v>
      </c>
      <c r="S99" s="486">
        <f>'NRHM State budget sheet 2013-14'!U115</f>
        <v>0</v>
      </c>
      <c r="T99" s="486">
        <f>'NRHM State budget sheet 2013-14'!V115</f>
        <v>0</v>
      </c>
      <c r="U99" s="486">
        <f>'NRHM State budget sheet 2013-14'!W115</f>
        <v>0</v>
      </c>
      <c r="V99" s="486">
        <f>'NRHM State budget sheet 2013-14'!X115</f>
        <v>0</v>
      </c>
      <c r="W99" s="486">
        <f>'NRHM State budget sheet 2013-14'!Y115</f>
        <v>0</v>
      </c>
      <c r="X99" s="486">
        <f>'NRHM State budget sheet 2013-14'!Z115</f>
        <v>0</v>
      </c>
      <c r="Y99" s="486">
        <f>'NRHM State budget sheet 2013-14'!AA115</f>
        <v>0</v>
      </c>
      <c r="Z99" s="486">
        <f>'NRHM State budget sheet 2013-14'!AB115</f>
        <v>0</v>
      </c>
      <c r="AA99" s="486">
        <f>'NRHM State budget sheet 2013-14'!AC115</f>
        <v>0</v>
      </c>
      <c r="AB99" s="486">
        <f>'NRHM State budget sheet 2013-14'!AD115</f>
        <v>0</v>
      </c>
      <c r="AC99" s="486">
        <f>'NRHM State budget sheet 2013-14'!AE115</f>
        <v>0</v>
      </c>
      <c r="AD99" s="486">
        <f>'NRHM State budget sheet 2013-14'!AF115</f>
        <v>0</v>
      </c>
      <c r="AE99" s="486">
        <f>'NRHM State budget sheet 2013-14'!AG115</f>
        <v>0</v>
      </c>
      <c r="AF99" s="486">
        <f>'NRHM State budget sheet 2013-14'!AH115</f>
        <v>0</v>
      </c>
      <c r="AG99" s="477"/>
      <c r="AH99" s="484"/>
      <c r="AI99" s="578" t="str">
        <f t="shared" si="7"/>
        <v/>
      </c>
      <c r="AJ99" s="435" t="str">
        <f t="shared" si="8"/>
        <v/>
      </c>
      <c r="AK99" s="463">
        <f t="shared" si="9"/>
        <v>0</v>
      </c>
      <c r="AL99" s="463" t="str">
        <f t="shared" si="10"/>
        <v/>
      </c>
      <c r="AM99" s="478" t="str">
        <f t="shared" si="11"/>
        <v/>
      </c>
      <c r="AN99" s="478" t="str">
        <f t="shared" si="12"/>
        <v/>
      </c>
      <c r="AO99" s="478" t="str">
        <f t="shared" si="13"/>
        <v/>
      </c>
    </row>
    <row r="100" spans="1:41" ht="21.75" hidden="1" customHeight="1">
      <c r="A100" s="487" t="s">
        <v>2052</v>
      </c>
      <c r="B100" s="446" t="s">
        <v>2232</v>
      </c>
      <c r="C100" s="447"/>
      <c r="D100" s="486">
        <f>'NRHM State budget sheet 2013-14'!D116</f>
        <v>0</v>
      </c>
      <c r="E100" s="486">
        <f>'NRHM State budget sheet 2013-14'!E116</f>
        <v>0</v>
      </c>
      <c r="F100" s="486" t="e">
        <f>'NRHM State budget sheet 2013-14'!F116</f>
        <v>#DIV/0!</v>
      </c>
      <c r="G100" s="486">
        <f>'NRHM State budget sheet 2013-14'!G116</f>
        <v>0</v>
      </c>
      <c r="H100" s="486">
        <f>'NRHM State budget sheet 2013-14'!H116</f>
        <v>0</v>
      </c>
      <c r="I100" s="486" t="e">
        <f>'NRHM State budget sheet 2013-14'!I116</f>
        <v>#DIV/0!</v>
      </c>
      <c r="J100" s="486">
        <f>'NRHM State budget sheet 2013-14'!L116</f>
        <v>0</v>
      </c>
      <c r="K100" s="486">
        <f>'NRHM State budget sheet 2013-14'!M116</f>
        <v>0</v>
      </c>
      <c r="L100" s="486">
        <f>'NRHM State budget sheet 2013-14'!N116</f>
        <v>0</v>
      </c>
      <c r="M100" s="486">
        <f>'NRHM State budget sheet 2013-14'!O116</f>
        <v>0</v>
      </c>
      <c r="N100" s="486">
        <f>'NRHM State budget sheet 2013-14'!P116</f>
        <v>0</v>
      </c>
      <c r="O100" s="486">
        <f>'NRHM State budget sheet 2013-14'!Q116</f>
        <v>0</v>
      </c>
      <c r="P100" s="486">
        <f>'NRHM State budget sheet 2013-14'!R116</f>
        <v>0</v>
      </c>
      <c r="Q100" s="486">
        <f>'NRHM State budget sheet 2013-14'!S116</f>
        <v>0</v>
      </c>
      <c r="R100" s="486">
        <f>'NRHM State budget sheet 2013-14'!T116</f>
        <v>0</v>
      </c>
      <c r="S100" s="486">
        <f>'NRHM State budget sheet 2013-14'!U116</f>
        <v>0</v>
      </c>
      <c r="T100" s="486">
        <f>'NRHM State budget sheet 2013-14'!V116</f>
        <v>0</v>
      </c>
      <c r="U100" s="486">
        <f>'NRHM State budget sheet 2013-14'!W116</f>
        <v>0</v>
      </c>
      <c r="V100" s="486">
        <f>'NRHM State budget sheet 2013-14'!X116</f>
        <v>0</v>
      </c>
      <c r="W100" s="486">
        <f>'NRHM State budget sheet 2013-14'!Y116</f>
        <v>0</v>
      </c>
      <c r="X100" s="486">
        <f>'NRHM State budget sheet 2013-14'!Z116</f>
        <v>0</v>
      </c>
      <c r="Y100" s="486">
        <f>'NRHM State budget sheet 2013-14'!AA116</f>
        <v>0</v>
      </c>
      <c r="Z100" s="486">
        <f>'NRHM State budget sheet 2013-14'!AB116</f>
        <v>0</v>
      </c>
      <c r="AA100" s="486">
        <f>'NRHM State budget sheet 2013-14'!AC116</f>
        <v>0</v>
      </c>
      <c r="AB100" s="486">
        <f>'NRHM State budget sheet 2013-14'!AD116</f>
        <v>0</v>
      </c>
      <c r="AC100" s="486">
        <f>'NRHM State budget sheet 2013-14'!AE116</f>
        <v>0</v>
      </c>
      <c r="AD100" s="486">
        <f>'NRHM State budget sheet 2013-14'!AF116</f>
        <v>0</v>
      </c>
      <c r="AE100" s="486">
        <f>'NRHM State budget sheet 2013-14'!AG116</f>
        <v>0</v>
      </c>
      <c r="AF100" s="486">
        <f>'NRHM State budget sheet 2013-14'!AH116</f>
        <v>0</v>
      </c>
      <c r="AG100" s="477"/>
      <c r="AH100" s="484"/>
      <c r="AI100" s="578" t="str">
        <f t="shared" si="7"/>
        <v/>
      </c>
      <c r="AJ100" s="435" t="str">
        <f t="shared" si="8"/>
        <v/>
      </c>
      <c r="AK100" s="463">
        <f t="shared" si="9"/>
        <v>0</v>
      </c>
      <c r="AL100" s="463" t="str">
        <f t="shared" si="10"/>
        <v/>
      </c>
      <c r="AM100" s="478" t="str">
        <f t="shared" si="11"/>
        <v/>
      </c>
      <c r="AN100" s="478" t="str">
        <f t="shared" si="12"/>
        <v/>
      </c>
      <c r="AO100" s="478" t="str">
        <f t="shared" si="13"/>
        <v/>
      </c>
    </row>
    <row r="101" spans="1:41" ht="21.75" hidden="1" customHeight="1">
      <c r="A101" s="487" t="s">
        <v>2051</v>
      </c>
      <c r="B101" s="446" t="s">
        <v>483</v>
      </c>
      <c r="C101" s="447"/>
      <c r="D101" s="486">
        <f>'NRHM State budget sheet 2013-14'!D117</f>
        <v>0</v>
      </c>
      <c r="E101" s="486">
        <f>'NRHM State budget sheet 2013-14'!E117</f>
        <v>0</v>
      </c>
      <c r="F101" s="486" t="e">
        <f>'NRHM State budget sheet 2013-14'!F117</f>
        <v>#DIV/0!</v>
      </c>
      <c r="G101" s="486">
        <f>'NRHM State budget sheet 2013-14'!G117</f>
        <v>0</v>
      </c>
      <c r="H101" s="486">
        <f>'NRHM State budget sheet 2013-14'!H117</f>
        <v>0</v>
      </c>
      <c r="I101" s="486" t="e">
        <f>'NRHM State budget sheet 2013-14'!I117</f>
        <v>#DIV/0!</v>
      </c>
      <c r="J101" s="486">
        <f>'NRHM State budget sheet 2013-14'!L117</f>
        <v>0</v>
      </c>
      <c r="K101" s="486">
        <f>'NRHM State budget sheet 2013-14'!M117</f>
        <v>0</v>
      </c>
      <c r="L101" s="486">
        <f>'NRHM State budget sheet 2013-14'!N117</f>
        <v>0</v>
      </c>
      <c r="M101" s="486">
        <f>'NRHM State budget sheet 2013-14'!O117</f>
        <v>0</v>
      </c>
      <c r="N101" s="486">
        <f>'NRHM State budget sheet 2013-14'!P117</f>
        <v>0</v>
      </c>
      <c r="O101" s="486">
        <f>'NRHM State budget sheet 2013-14'!Q117</f>
        <v>0</v>
      </c>
      <c r="P101" s="486">
        <f>'NRHM State budget sheet 2013-14'!R117</f>
        <v>0</v>
      </c>
      <c r="Q101" s="486">
        <f>'NRHM State budget sheet 2013-14'!S117</f>
        <v>0</v>
      </c>
      <c r="R101" s="486">
        <f>'NRHM State budget sheet 2013-14'!T117</f>
        <v>0</v>
      </c>
      <c r="S101" s="486">
        <f>'NRHM State budget sheet 2013-14'!U117</f>
        <v>0</v>
      </c>
      <c r="T101" s="486">
        <f>'NRHM State budget sheet 2013-14'!V117</f>
        <v>0</v>
      </c>
      <c r="U101" s="486">
        <f>'NRHM State budget sheet 2013-14'!W117</f>
        <v>0</v>
      </c>
      <c r="V101" s="486">
        <f>'NRHM State budget sheet 2013-14'!X117</f>
        <v>0</v>
      </c>
      <c r="W101" s="486">
        <f>'NRHM State budget sheet 2013-14'!Y117</f>
        <v>0</v>
      </c>
      <c r="X101" s="486">
        <f>'NRHM State budget sheet 2013-14'!Z117</f>
        <v>0</v>
      </c>
      <c r="Y101" s="486">
        <f>'NRHM State budget sheet 2013-14'!AA117</f>
        <v>0</v>
      </c>
      <c r="Z101" s="486">
        <f>'NRHM State budget sheet 2013-14'!AB117</f>
        <v>0</v>
      </c>
      <c r="AA101" s="486">
        <f>'NRHM State budget sheet 2013-14'!AC117</f>
        <v>0</v>
      </c>
      <c r="AB101" s="486">
        <f>'NRHM State budget sheet 2013-14'!AD117</f>
        <v>0</v>
      </c>
      <c r="AC101" s="486">
        <f>'NRHM State budget sheet 2013-14'!AE117</f>
        <v>0</v>
      </c>
      <c r="AD101" s="486">
        <f>'NRHM State budget sheet 2013-14'!AF117</f>
        <v>0</v>
      </c>
      <c r="AE101" s="486">
        <f>'NRHM State budget sheet 2013-14'!AG117</f>
        <v>0</v>
      </c>
      <c r="AF101" s="486">
        <f>'NRHM State budget sheet 2013-14'!AH117</f>
        <v>0</v>
      </c>
      <c r="AG101" s="494"/>
      <c r="AH101" s="484"/>
      <c r="AI101" s="578" t="str">
        <f t="shared" si="7"/>
        <v/>
      </c>
      <c r="AJ101" s="435" t="str">
        <f t="shared" si="8"/>
        <v/>
      </c>
      <c r="AK101" s="463">
        <f t="shared" si="9"/>
        <v>0</v>
      </c>
      <c r="AL101" s="463" t="str">
        <f t="shared" si="10"/>
        <v/>
      </c>
      <c r="AM101" s="478" t="str">
        <f t="shared" si="11"/>
        <v/>
      </c>
      <c r="AN101" s="478" t="str">
        <f t="shared" si="12"/>
        <v/>
      </c>
      <c r="AO101" s="478" t="str">
        <f t="shared" si="13"/>
        <v/>
      </c>
    </row>
    <row r="102" spans="1:41" ht="21.75" hidden="1" customHeight="1">
      <c r="A102" s="487" t="s">
        <v>635</v>
      </c>
      <c r="B102" s="495" t="s">
        <v>1838</v>
      </c>
      <c r="C102" s="502"/>
      <c r="D102" s="486">
        <f>'NRHM State budget sheet 2013-14'!D129</f>
        <v>0</v>
      </c>
      <c r="E102" s="486">
        <f>'NRHM State budget sheet 2013-14'!E129</f>
        <v>0</v>
      </c>
      <c r="F102" s="486" t="e">
        <f>'NRHM State budget sheet 2013-14'!F129</f>
        <v>#DIV/0!</v>
      </c>
      <c r="G102" s="486">
        <f>'NRHM State budget sheet 2013-14'!G129</f>
        <v>0</v>
      </c>
      <c r="H102" s="486">
        <f>'NRHM State budget sheet 2013-14'!H129</f>
        <v>0</v>
      </c>
      <c r="I102" s="486" t="e">
        <f>'NRHM State budget sheet 2013-14'!I129</f>
        <v>#DIV/0!</v>
      </c>
      <c r="J102" s="486">
        <f>'NRHM State budget sheet 2013-14'!L129</f>
        <v>0</v>
      </c>
      <c r="K102" s="486">
        <f>'NRHM State budget sheet 2013-14'!M129</f>
        <v>0</v>
      </c>
      <c r="L102" s="486">
        <f>'NRHM State budget sheet 2013-14'!N129</f>
        <v>0</v>
      </c>
      <c r="M102" s="486">
        <f>'NRHM State budget sheet 2013-14'!O129</f>
        <v>0</v>
      </c>
      <c r="N102" s="486">
        <f>'NRHM State budget sheet 2013-14'!P129</f>
        <v>0</v>
      </c>
      <c r="O102" s="486">
        <f>'NRHM State budget sheet 2013-14'!Q129</f>
        <v>0</v>
      </c>
      <c r="P102" s="486">
        <f>'NRHM State budget sheet 2013-14'!R129</f>
        <v>0</v>
      </c>
      <c r="Q102" s="486">
        <f>'NRHM State budget sheet 2013-14'!S129</f>
        <v>0</v>
      </c>
      <c r="R102" s="486">
        <f>'NRHM State budget sheet 2013-14'!T129</f>
        <v>0</v>
      </c>
      <c r="S102" s="486">
        <f>'NRHM State budget sheet 2013-14'!U129</f>
        <v>0</v>
      </c>
      <c r="T102" s="486">
        <f>'NRHM State budget sheet 2013-14'!V129</f>
        <v>0</v>
      </c>
      <c r="U102" s="486">
        <f>'NRHM State budget sheet 2013-14'!W129</f>
        <v>0</v>
      </c>
      <c r="V102" s="486">
        <f>'NRHM State budget sheet 2013-14'!X129</f>
        <v>0</v>
      </c>
      <c r="W102" s="486">
        <f>'NRHM State budget sheet 2013-14'!Y129</f>
        <v>0</v>
      </c>
      <c r="X102" s="486">
        <f>'NRHM State budget sheet 2013-14'!Z129</f>
        <v>0</v>
      </c>
      <c r="Y102" s="486">
        <f>'NRHM State budget sheet 2013-14'!AA129</f>
        <v>0</v>
      </c>
      <c r="Z102" s="486">
        <f>'NRHM State budget sheet 2013-14'!AB129</f>
        <v>0</v>
      </c>
      <c r="AA102" s="486">
        <f>'NRHM State budget sheet 2013-14'!AC129</f>
        <v>0</v>
      </c>
      <c r="AB102" s="486">
        <f>'NRHM State budget sheet 2013-14'!AD129</f>
        <v>0</v>
      </c>
      <c r="AC102" s="486">
        <f>'NRHM State budget sheet 2013-14'!AE129</f>
        <v>0</v>
      </c>
      <c r="AD102" s="486">
        <f>'NRHM State budget sheet 2013-14'!AF129</f>
        <v>0</v>
      </c>
      <c r="AE102" s="486">
        <f>'NRHM State budget sheet 2013-14'!AG129</f>
        <v>0</v>
      </c>
      <c r="AF102" s="486">
        <f>'NRHM State budget sheet 2013-14'!AH129</f>
        <v>0</v>
      </c>
      <c r="AG102" s="494"/>
      <c r="AH102" s="484"/>
      <c r="AI102" s="578" t="str">
        <f t="shared" si="7"/>
        <v/>
      </c>
      <c r="AJ102" s="435" t="str">
        <f t="shared" si="8"/>
        <v/>
      </c>
      <c r="AK102" s="463">
        <f t="shared" si="9"/>
        <v>0</v>
      </c>
      <c r="AL102" s="463" t="str">
        <f t="shared" si="10"/>
        <v/>
      </c>
      <c r="AM102" s="478" t="str">
        <f t="shared" si="11"/>
        <v/>
      </c>
      <c r="AN102" s="478" t="str">
        <f t="shared" si="12"/>
        <v/>
      </c>
      <c r="AO102" s="478" t="str">
        <f t="shared" si="13"/>
        <v/>
      </c>
    </row>
    <row r="103" spans="1:41" ht="21.75" hidden="1" customHeight="1">
      <c r="A103" s="487" t="s">
        <v>1882</v>
      </c>
      <c r="B103" s="446" t="s">
        <v>142</v>
      </c>
      <c r="C103" s="447"/>
      <c r="D103" s="486">
        <f>'NRHM State budget sheet 2013-14'!D130</f>
        <v>0</v>
      </c>
      <c r="E103" s="486">
        <f>'NRHM State budget sheet 2013-14'!E130</f>
        <v>0</v>
      </c>
      <c r="F103" s="486" t="e">
        <f>'NRHM State budget sheet 2013-14'!F130</f>
        <v>#DIV/0!</v>
      </c>
      <c r="G103" s="486">
        <f>'NRHM State budget sheet 2013-14'!G130</f>
        <v>0</v>
      </c>
      <c r="H103" s="486">
        <f>'NRHM State budget sheet 2013-14'!H130</f>
        <v>0</v>
      </c>
      <c r="I103" s="486" t="e">
        <f>'NRHM State budget sheet 2013-14'!I130</f>
        <v>#DIV/0!</v>
      </c>
      <c r="J103" s="486">
        <f>'NRHM State budget sheet 2013-14'!L130</f>
        <v>0</v>
      </c>
      <c r="K103" s="486">
        <f>'NRHM State budget sheet 2013-14'!M130</f>
        <v>0</v>
      </c>
      <c r="L103" s="486">
        <f>'NRHM State budget sheet 2013-14'!N130</f>
        <v>0</v>
      </c>
      <c r="M103" s="486">
        <f>'NRHM State budget sheet 2013-14'!O130</f>
        <v>0</v>
      </c>
      <c r="N103" s="486">
        <f>'NRHM State budget sheet 2013-14'!P130</f>
        <v>0</v>
      </c>
      <c r="O103" s="486">
        <f>'NRHM State budget sheet 2013-14'!Q130</f>
        <v>0</v>
      </c>
      <c r="P103" s="486">
        <f>'NRHM State budget sheet 2013-14'!R130</f>
        <v>0</v>
      </c>
      <c r="Q103" s="486">
        <f>'NRHM State budget sheet 2013-14'!S130</f>
        <v>0</v>
      </c>
      <c r="R103" s="486">
        <f>'NRHM State budget sheet 2013-14'!T130</f>
        <v>0</v>
      </c>
      <c r="S103" s="486">
        <f>'NRHM State budget sheet 2013-14'!U130</f>
        <v>0</v>
      </c>
      <c r="T103" s="486">
        <f>'NRHM State budget sheet 2013-14'!V130</f>
        <v>0</v>
      </c>
      <c r="U103" s="486">
        <f>'NRHM State budget sheet 2013-14'!W130</f>
        <v>0</v>
      </c>
      <c r="V103" s="486">
        <f>'NRHM State budget sheet 2013-14'!X130</f>
        <v>0</v>
      </c>
      <c r="W103" s="486">
        <f>'NRHM State budget sheet 2013-14'!Y130</f>
        <v>0</v>
      </c>
      <c r="X103" s="486">
        <f>'NRHM State budget sheet 2013-14'!Z130</f>
        <v>0</v>
      </c>
      <c r="Y103" s="486">
        <f>'NRHM State budget sheet 2013-14'!AA130</f>
        <v>0</v>
      </c>
      <c r="Z103" s="486">
        <f>'NRHM State budget sheet 2013-14'!AB130</f>
        <v>0</v>
      </c>
      <c r="AA103" s="486">
        <f>'NRHM State budget sheet 2013-14'!AC130</f>
        <v>0</v>
      </c>
      <c r="AB103" s="486">
        <f>'NRHM State budget sheet 2013-14'!AD130</f>
        <v>0</v>
      </c>
      <c r="AC103" s="486">
        <f>'NRHM State budget sheet 2013-14'!AE130</f>
        <v>0</v>
      </c>
      <c r="AD103" s="486">
        <f>'NRHM State budget sheet 2013-14'!AF130</f>
        <v>0</v>
      </c>
      <c r="AE103" s="486">
        <f>'NRHM State budget sheet 2013-14'!AG130</f>
        <v>0</v>
      </c>
      <c r="AF103" s="486">
        <f>'NRHM State budget sheet 2013-14'!AH130</f>
        <v>0</v>
      </c>
      <c r="AG103" s="477"/>
      <c r="AH103" s="484"/>
      <c r="AI103" s="578" t="str">
        <f t="shared" si="7"/>
        <v/>
      </c>
      <c r="AJ103" s="435" t="str">
        <f t="shared" si="8"/>
        <v/>
      </c>
      <c r="AK103" s="463">
        <f t="shared" si="9"/>
        <v>0</v>
      </c>
      <c r="AL103" s="463" t="str">
        <f t="shared" si="10"/>
        <v/>
      </c>
      <c r="AM103" s="478" t="str">
        <f t="shared" si="11"/>
        <v/>
      </c>
      <c r="AN103" s="478" t="str">
        <f t="shared" si="12"/>
        <v/>
      </c>
      <c r="AO103" s="478" t="str">
        <f t="shared" si="13"/>
        <v/>
      </c>
    </row>
    <row r="104" spans="1:41" ht="21.75" hidden="1" customHeight="1">
      <c r="A104" s="487" t="s">
        <v>1883</v>
      </c>
      <c r="B104" s="446" t="s">
        <v>143</v>
      </c>
      <c r="C104" s="447"/>
      <c r="D104" s="486">
        <f>'NRHM State budget sheet 2013-14'!D131</f>
        <v>0</v>
      </c>
      <c r="E104" s="486">
        <f>'NRHM State budget sheet 2013-14'!E131</f>
        <v>0</v>
      </c>
      <c r="F104" s="486" t="e">
        <f>'NRHM State budget sheet 2013-14'!F131</f>
        <v>#DIV/0!</v>
      </c>
      <c r="G104" s="486">
        <f>'NRHM State budget sheet 2013-14'!G131</f>
        <v>0</v>
      </c>
      <c r="H104" s="486">
        <f>'NRHM State budget sheet 2013-14'!H131</f>
        <v>0</v>
      </c>
      <c r="I104" s="486" t="e">
        <f>'NRHM State budget sheet 2013-14'!I131</f>
        <v>#DIV/0!</v>
      </c>
      <c r="J104" s="486">
        <f>'NRHM State budget sheet 2013-14'!L131</f>
        <v>0</v>
      </c>
      <c r="K104" s="486">
        <f>'NRHM State budget sheet 2013-14'!M131</f>
        <v>0</v>
      </c>
      <c r="L104" s="486">
        <f>'NRHM State budget sheet 2013-14'!N131</f>
        <v>0</v>
      </c>
      <c r="M104" s="486">
        <f>'NRHM State budget sheet 2013-14'!O131</f>
        <v>0</v>
      </c>
      <c r="N104" s="486">
        <f>'NRHM State budget sheet 2013-14'!P131</f>
        <v>0</v>
      </c>
      <c r="O104" s="486">
        <f>'NRHM State budget sheet 2013-14'!Q131</f>
        <v>0</v>
      </c>
      <c r="P104" s="486">
        <f>'NRHM State budget sheet 2013-14'!R131</f>
        <v>0</v>
      </c>
      <c r="Q104" s="486">
        <f>'NRHM State budget sheet 2013-14'!S131</f>
        <v>0</v>
      </c>
      <c r="R104" s="486">
        <f>'NRHM State budget sheet 2013-14'!T131</f>
        <v>0</v>
      </c>
      <c r="S104" s="486">
        <f>'NRHM State budget sheet 2013-14'!U131</f>
        <v>0</v>
      </c>
      <c r="T104" s="486">
        <f>'NRHM State budget sheet 2013-14'!V131</f>
        <v>0</v>
      </c>
      <c r="U104" s="486">
        <f>'NRHM State budget sheet 2013-14'!W131</f>
        <v>0</v>
      </c>
      <c r="V104" s="486">
        <f>'NRHM State budget sheet 2013-14'!X131</f>
        <v>0</v>
      </c>
      <c r="W104" s="486">
        <f>'NRHM State budget sheet 2013-14'!Y131</f>
        <v>0</v>
      </c>
      <c r="X104" s="486">
        <f>'NRHM State budget sheet 2013-14'!Z131</f>
        <v>0</v>
      </c>
      <c r="Y104" s="486">
        <f>'NRHM State budget sheet 2013-14'!AA131</f>
        <v>0</v>
      </c>
      <c r="Z104" s="486">
        <f>'NRHM State budget sheet 2013-14'!AB131</f>
        <v>0</v>
      </c>
      <c r="AA104" s="486">
        <f>'NRHM State budget sheet 2013-14'!AC131</f>
        <v>0</v>
      </c>
      <c r="AB104" s="486">
        <f>'NRHM State budget sheet 2013-14'!AD131</f>
        <v>0</v>
      </c>
      <c r="AC104" s="486">
        <f>'NRHM State budget sheet 2013-14'!AE131</f>
        <v>0</v>
      </c>
      <c r="AD104" s="486">
        <f>'NRHM State budget sheet 2013-14'!AF131</f>
        <v>0</v>
      </c>
      <c r="AE104" s="486">
        <f>'NRHM State budget sheet 2013-14'!AG131</f>
        <v>0</v>
      </c>
      <c r="AF104" s="486">
        <f>'NRHM State budget sheet 2013-14'!AH131</f>
        <v>0</v>
      </c>
      <c r="AG104" s="477"/>
      <c r="AH104" s="484"/>
      <c r="AI104" s="578" t="str">
        <f t="shared" si="7"/>
        <v/>
      </c>
      <c r="AJ104" s="435" t="str">
        <f t="shared" si="8"/>
        <v/>
      </c>
      <c r="AK104" s="463">
        <f t="shared" si="9"/>
        <v>0</v>
      </c>
      <c r="AL104" s="463" t="str">
        <f t="shared" si="10"/>
        <v/>
      </c>
      <c r="AM104" s="478" t="str">
        <f t="shared" si="11"/>
        <v/>
      </c>
      <c r="AN104" s="478" t="str">
        <f t="shared" si="12"/>
        <v/>
      </c>
      <c r="AO104" s="478" t="str">
        <f t="shared" si="13"/>
        <v/>
      </c>
    </row>
    <row r="105" spans="1:41" ht="21.75" hidden="1" customHeight="1">
      <c r="A105" s="487" t="s">
        <v>1884</v>
      </c>
      <c r="B105" s="446" t="s">
        <v>1515</v>
      </c>
      <c r="C105" s="447"/>
      <c r="D105" s="486">
        <f>'NRHM State budget sheet 2013-14'!D132</f>
        <v>0</v>
      </c>
      <c r="E105" s="486">
        <f>'NRHM State budget sheet 2013-14'!E132</f>
        <v>0</v>
      </c>
      <c r="F105" s="486" t="e">
        <f>'NRHM State budget sheet 2013-14'!F132</f>
        <v>#DIV/0!</v>
      </c>
      <c r="G105" s="486">
        <f>'NRHM State budget sheet 2013-14'!G132</f>
        <v>0</v>
      </c>
      <c r="H105" s="486">
        <f>'NRHM State budget sheet 2013-14'!H132</f>
        <v>0</v>
      </c>
      <c r="I105" s="486" t="e">
        <f>'NRHM State budget sheet 2013-14'!I132</f>
        <v>#DIV/0!</v>
      </c>
      <c r="J105" s="486">
        <f>'NRHM State budget sheet 2013-14'!L132</f>
        <v>0</v>
      </c>
      <c r="K105" s="486">
        <f>'NRHM State budget sheet 2013-14'!M132</f>
        <v>0</v>
      </c>
      <c r="L105" s="486">
        <f>'NRHM State budget sheet 2013-14'!N132</f>
        <v>0</v>
      </c>
      <c r="M105" s="486">
        <f>'NRHM State budget sheet 2013-14'!O132</f>
        <v>0</v>
      </c>
      <c r="N105" s="486">
        <f>'NRHM State budget sheet 2013-14'!P132</f>
        <v>0</v>
      </c>
      <c r="O105" s="486">
        <f>'NRHM State budget sheet 2013-14'!Q132</f>
        <v>0</v>
      </c>
      <c r="P105" s="486">
        <f>'NRHM State budget sheet 2013-14'!R132</f>
        <v>0</v>
      </c>
      <c r="Q105" s="486">
        <f>'NRHM State budget sheet 2013-14'!S132</f>
        <v>0</v>
      </c>
      <c r="R105" s="486">
        <f>'NRHM State budget sheet 2013-14'!T132</f>
        <v>0</v>
      </c>
      <c r="S105" s="486">
        <f>'NRHM State budget sheet 2013-14'!U132</f>
        <v>0</v>
      </c>
      <c r="T105" s="486">
        <f>'NRHM State budget sheet 2013-14'!V132</f>
        <v>0</v>
      </c>
      <c r="U105" s="486">
        <f>'NRHM State budget sheet 2013-14'!W132</f>
        <v>0</v>
      </c>
      <c r="V105" s="486">
        <f>'NRHM State budget sheet 2013-14'!X132</f>
        <v>0</v>
      </c>
      <c r="W105" s="486">
        <f>'NRHM State budget sheet 2013-14'!Y132</f>
        <v>0</v>
      </c>
      <c r="X105" s="486">
        <f>'NRHM State budget sheet 2013-14'!Z132</f>
        <v>0</v>
      </c>
      <c r="Y105" s="486">
        <f>'NRHM State budget sheet 2013-14'!AA132</f>
        <v>0</v>
      </c>
      <c r="Z105" s="486">
        <f>'NRHM State budget sheet 2013-14'!AB132</f>
        <v>0</v>
      </c>
      <c r="AA105" s="486">
        <f>'NRHM State budget sheet 2013-14'!AC132</f>
        <v>0</v>
      </c>
      <c r="AB105" s="486">
        <f>'NRHM State budget sheet 2013-14'!AD132</f>
        <v>0</v>
      </c>
      <c r="AC105" s="486">
        <f>'NRHM State budget sheet 2013-14'!AE132</f>
        <v>0</v>
      </c>
      <c r="AD105" s="486">
        <f>'NRHM State budget sheet 2013-14'!AF132</f>
        <v>0</v>
      </c>
      <c r="AE105" s="486">
        <f>'NRHM State budget sheet 2013-14'!AG132</f>
        <v>0</v>
      </c>
      <c r="AF105" s="486">
        <f>'NRHM State budget sheet 2013-14'!AH132</f>
        <v>0</v>
      </c>
      <c r="AG105" s="477"/>
      <c r="AH105" s="484"/>
      <c r="AI105" s="578" t="str">
        <f t="shared" si="7"/>
        <v/>
      </c>
      <c r="AJ105" s="435" t="str">
        <f t="shared" si="8"/>
        <v/>
      </c>
      <c r="AK105" s="463">
        <f t="shared" si="9"/>
        <v>0</v>
      </c>
      <c r="AL105" s="463" t="str">
        <f t="shared" si="10"/>
        <v/>
      </c>
      <c r="AM105" s="478" t="str">
        <f t="shared" si="11"/>
        <v/>
      </c>
      <c r="AN105" s="478" t="str">
        <f t="shared" si="12"/>
        <v/>
      </c>
      <c r="AO105" s="478" t="str">
        <f t="shared" si="13"/>
        <v/>
      </c>
    </row>
    <row r="106" spans="1:41" ht="21.75" hidden="1" customHeight="1">
      <c r="A106" s="487" t="s">
        <v>1885</v>
      </c>
      <c r="B106" s="446" t="s">
        <v>1514</v>
      </c>
      <c r="C106" s="447"/>
      <c r="D106" s="486">
        <f>'NRHM State budget sheet 2013-14'!D133</f>
        <v>0</v>
      </c>
      <c r="E106" s="486">
        <f>'NRHM State budget sheet 2013-14'!E133</f>
        <v>0</v>
      </c>
      <c r="F106" s="486" t="e">
        <f>'NRHM State budget sheet 2013-14'!F133</f>
        <v>#DIV/0!</v>
      </c>
      <c r="G106" s="486">
        <f>'NRHM State budget sheet 2013-14'!G133</f>
        <v>0</v>
      </c>
      <c r="H106" s="486">
        <f>'NRHM State budget sheet 2013-14'!H133</f>
        <v>0</v>
      </c>
      <c r="I106" s="486" t="e">
        <f>'NRHM State budget sheet 2013-14'!I133</f>
        <v>#DIV/0!</v>
      </c>
      <c r="J106" s="486">
        <f>'NRHM State budget sheet 2013-14'!L133</f>
        <v>0</v>
      </c>
      <c r="K106" s="486">
        <f>'NRHM State budget sheet 2013-14'!M133</f>
        <v>0</v>
      </c>
      <c r="L106" s="486">
        <f>'NRHM State budget sheet 2013-14'!N133</f>
        <v>0</v>
      </c>
      <c r="M106" s="486">
        <f>'NRHM State budget sheet 2013-14'!O133</f>
        <v>0</v>
      </c>
      <c r="N106" s="486">
        <f>'NRHM State budget sheet 2013-14'!P133</f>
        <v>0</v>
      </c>
      <c r="O106" s="486">
        <f>'NRHM State budget sheet 2013-14'!Q133</f>
        <v>0</v>
      </c>
      <c r="P106" s="486">
        <f>'NRHM State budget sheet 2013-14'!R133</f>
        <v>0</v>
      </c>
      <c r="Q106" s="486">
        <f>'NRHM State budget sheet 2013-14'!S133</f>
        <v>0</v>
      </c>
      <c r="R106" s="486">
        <f>'NRHM State budget sheet 2013-14'!T133</f>
        <v>0</v>
      </c>
      <c r="S106" s="486">
        <f>'NRHM State budget sheet 2013-14'!U133</f>
        <v>0</v>
      </c>
      <c r="T106" s="486">
        <f>'NRHM State budget sheet 2013-14'!V133</f>
        <v>0</v>
      </c>
      <c r="U106" s="486">
        <f>'NRHM State budget sheet 2013-14'!W133</f>
        <v>0</v>
      </c>
      <c r="V106" s="486">
        <f>'NRHM State budget sheet 2013-14'!X133</f>
        <v>0</v>
      </c>
      <c r="W106" s="486">
        <f>'NRHM State budget sheet 2013-14'!Y133</f>
        <v>0</v>
      </c>
      <c r="X106" s="486">
        <f>'NRHM State budget sheet 2013-14'!Z133</f>
        <v>0</v>
      </c>
      <c r="Y106" s="486">
        <f>'NRHM State budget sheet 2013-14'!AA133</f>
        <v>0</v>
      </c>
      <c r="Z106" s="486">
        <f>'NRHM State budget sheet 2013-14'!AB133</f>
        <v>0</v>
      </c>
      <c r="AA106" s="486">
        <f>'NRHM State budget sheet 2013-14'!AC133</f>
        <v>0</v>
      </c>
      <c r="AB106" s="486">
        <f>'NRHM State budget sheet 2013-14'!AD133</f>
        <v>0</v>
      </c>
      <c r="AC106" s="486">
        <f>'NRHM State budget sheet 2013-14'!AE133</f>
        <v>0</v>
      </c>
      <c r="AD106" s="486">
        <f>'NRHM State budget sheet 2013-14'!AF133</f>
        <v>0</v>
      </c>
      <c r="AE106" s="486">
        <f>'NRHM State budget sheet 2013-14'!AG133</f>
        <v>0</v>
      </c>
      <c r="AF106" s="486">
        <f>'NRHM State budget sheet 2013-14'!AH133</f>
        <v>0</v>
      </c>
      <c r="AG106" s="477"/>
      <c r="AH106" s="484"/>
      <c r="AI106" s="578" t="str">
        <f t="shared" si="7"/>
        <v/>
      </c>
      <c r="AJ106" s="435" t="str">
        <f t="shared" si="8"/>
        <v/>
      </c>
      <c r="AK106" s="463">
        <f t="shared" si="9"/>
        <v>0</v>
      </c>
      <c r="AL106" s="463" t="str">
        <f t="shared" si="10"/>
        <v/>
      </c>
      <c r="AM106" s="478" t="str">
        <f t="shared" si="11"/>
        <v/>
      </c>
      <c r="AN106" s="478" t="str">
        <f t="shared" si="12"/>
        <v/>
      </c>
      <c r="AO106" s="478" t="str">
        <f t="shared" si="13"/>
        <v/>
      </c>
    </row>
    <row r="107" spans="1:41" ht="21.75" hidden="1" customHeight="1">
      <c r="A107" s="487" t="s">
        <v>1886</v>
      </c>
      <c r="B107" s="446" t="s">
        <v>1320</v>
      </c>
      <c r="C107" s="447"/>
      <c r="D107" s="486">
        <f>'NRHM State budget sheet 2013-14'!D134</f>
        <v>0</v>
      </c>
      <c r="E107" s="486">
        <f>'NRHM State budget sheet 2013-14'!E134</f>
        <v>0</v>
      </c>
      <c r="F107" s="486" t="e">
        <f>'NRHM State budget sheet 2013-14'!F134</f>
        <v>#DIV/0!</v>
      </c>
      <c r="G107" s="486">
        <f>'NRHM State budget sheet 2013-14'!G134</f>
        <v>0</v>
      </c>
      <c r="H107" s="486">
        <f>'NRHM State budget sheet 2013-14'!H134</f>
        <v>0</v>
      </c>
      <c r="I107" s="486" t="e">
        <f>'NRHM State budget sheet 2013-14'!I134</f>
        <v>#DIV/0!</v>
      </c>
      <c r="J107" s="486">
        <f>'NRHM State budget sheet 2013-14'!L134</f>
        <v>0</v>
      </c>
      <c r="K107" s="486">
        <f>'NRHM State budget sheet 2013-14'!M134</f>
        <v>0</v>
      </c>
      <c r="L107" s="486">
        <f>'NRHM State budget sheet 2013-14'!N134</f>
        <v>0</v>
      </c>
      <c r="M107" s="486">
        <f>'NRHM State budget sheet 2013-14'!O134</f>
        <v>0</v>
      </c>
      <c r="N107" s="486">
        <f>'NRHM State budget sheet 2013-14'!P134</f>
        <v>0</v>
      </c>
      <c r="O107" s="486">
        <f>'NRHM State budget sheet 2013-14'!Q134</f>
        <v>0</v>
      </c>
      <c r="P107" s="486">
        <f>'NRHM State budget sheet 2013-14'!R134</f>
        <v>0</v>
      </c>
      <c r="Q107" s="486">
        <f>'NRHM State budget sheet 2013-14'!S134</f>
        <v>0</v>
      </c>
      <c r="R107" s="486">
        <f>'NRHM State budget sheet 2013-14'!T134</f>
        <v>0</v>
      </c>
      <c r="S107" s="486">
        <f>'NRHM State budget sheet 2013-14'!U134</f>
        <v>0</v>
      </c>
      <c r="T107" s="486">
        <f>'NRHM State budget sheet 2013-14'!V134</f>
        <v>0</v>
      </c>
      <c r="U107" s="486">
        <f>'NRHM State budget sheet 2013-14'!W134</f>
        <v>0</v>
      </c>
      <c r="V107" s="486">
        <f>'NRHM State budget sheet 2013-14'!X134</f>
        <v>0</v>
      </c>
      <c r="W107" s="486">
        <f>'NRHM State budget sheet 2013-14'!Y134</f>
        <v>0</v>
      </c>
      <c r="X107" s="486">
        <f>'NRHM State budget sheet 2013-14'!Z134</f>
        <v>0</v>
      </c>
      <c r="Y107" s="486">
        <f>'NRHM State budget sheet 2013-14'!AA134</f>
        <v>0</v>
      </c>
      <c r="Z107" s="486">
        <f>'NRHM State budget sheet 2013-14'!AB134</f>
        <v>0</v>
      </c>
      <c r="AA107" s="486">
        <f>'NRHM State budget sheet 2013-14'!AC134</f>
        <v>0</v>
      </c>
      <c r="AB107" s="486">
        <f>'NRHM State budget sheet 2013-14'!AD134</f>
        <v>0</v>
      </c>
      <c r="AC107" s="486">
        <f>'NRHM State budget sheet 2013-14'!AE134</f>
        <v>0</v>
      </c>
      <c r="AD107" s="486">
        <f>'NRHM State budget sheet 2013-14'!AF134</f>
        <v>0</v>
      </c>
      <c r="AE107" s="486">
        <f>'NRHM State budget sheet 2013-14'!AG134</f>
        <v>0</v>
      </c>
      <c r="AF107" s="486">
        <f>'NRHM State budget sheet 2013-14'!AH134</f>
        <v>0</v>
      </c>
      <c r="AG107" s="477"/>
      <c r="AH107" s="484"/>
      <c r="AI107" s="578" t="str">
        <f t="shared" si="7"/>
        <v/>
      </c>
      <c r="AJ107" s="435" t="str">
        <f t="shared" si="8"/>
        <v/>
      </c>
      <c r="AK107" s="463">
        <f t="shared" si="9"/>
        <v>0</v>
      </c>
      <c r="AL107" s="463" t="str">
        <f t="shared" si="10"/>
        <v/>
      </c>
      <c r="AM107" s="478" t="str">
        <f t="shared" si="11"/>
        <v/>
      </c>
      <c r="AN107" s="478" t="str">
        <f t="shared" si="12"/>
        <v/>
      </c>
      <c r="AO107" s="478" t="str">
        <f t="shared" si="13"/>
        <v/>
      </c>
    </row>
    <row r="108" spans="1:41" ht="21.75" hidden="1" customHeight="1">
      <c r="A108" s="487" t="s">
        <v>2259</v>
      </c>
      <c r="B108" s="446"/>
      <c r="C108" s="447"/>
      <c r="D108" s="486">
        <f>'NRHM State budget sheet 2013-14'!D135</f>
        <v>0</v>
      </c>
      <c r="E108" s="486">
        <f>'NRHM State budget sheet 2013-14'!E135</f>
        <v>0</v>
      </c>
      <c r="F108" s="486">
        <f>'NRHM State budget sheet 2013-14'!F135</f>
        <v>0</v>
      </c>
      <c r="G108" s="486">
        <f>'NRHM State budget sheet 2013-14'!G135</f>
        <v>0</v>
      </c>
      <c r="H108" s="486">
        <f>'NRHM State budget sheet 2013-14'!H135</f>
        <v>0</v>
      </c>
      <c r="I108" s="486">
        <f>'NRHM State budget sheet 2013-14'!I135</f>
        <v>0</v>
      </c>
      <c r="J108" s="486">
        <f>'NRHM State budget sheet 2013-14'!L135</f>
        <v>0</v>
      </c>
      <c r="K108" s="486">
        <f>'NRHM State budget sheet 2013-14'!M135</f>
        <v>0</v>
      </c>
      <c r="L108" s="486">
        <f>'NRHM State budget sheet 2013-14'!N135</f>
        <v>0</v>
      </c>
      <c r="M108" s="486">
        <f>'NRHM State budget sheet 2013-14'!O135</f>
        <v>0</v>
      </c>
      <c r="N108" s="486">
        <f>'NRHM State budget sheet 2013-14'!P135</f>
        <v>0</v>
      </c>
      <c r="O108" s="486">
        <f>'NRHM State budget sheet 2013-14'!Q135</f>
        <v>0</v>
      </c>
      <c r="P108" s="486">
        <f>'NRHM State budget sheet 2013-14'!R135</f>
        <v>0</v>
      </c>
      <c r="Q108" s="486">
        <f>'NRHM State budget sheet 2013-14'!S135</f>
        <v>0</v>
      </c>
      <c r="R108" s="486">
        <f>'NRHM State budget sheet 2013-14'!T135</f>
        <v>0</v>
      </c>
      <c r="S108" s="486">
        <f>'NRHM State budget sheet 2013-14'!U135</f>
        <v>0</v>
      </c>
      <c r="T108" s="486">
        <f>'NRHM State budget sheet 2013-14'!V135</f>
        <v>0</v>
      </c>
      <c r="U108" s="486">
        <f>'NRHM State budget sheet 2013-14'!W135</f>
        <v>0</v>
      </c>
      <c r="V108" s="486">
        <f>'NRHM State budget sheet 2013-14'!X135</f>
        <v>0</v>
      </c>
      <c r="W108" s="486">
        <f>'NRHM State budget sheet 2013-14'!Y135</f>
        <v>0</v>
      </c>
      <c r="X108" s="486">
        <f>'NRHM State budget sheet 2013-14'!Z135</f>
        <v>0</v>
      </c>
      <c r="Y108" s="486">
        <f>'NRHM State budget sheet 2013-14'!AA135</f>
        <v>0</v>
      </c>
      <c r="Z108" s="486">
        <f>'NRHM State budget sheet 2013-14'!AB135</f>
        <v>0</v>
      </c>
      <c r="AA108" s="486">
        <f>'NRHM State budget sheet 2013-14'!AC135</f>
        <v>0</v>
      </c>
      <c r="AB108" s="486">
        <f>'NRHM State budget sheet 2013-14'!AD135</f>
        <v>0</v>
      </c>
      <c r="AC108" s="486">
        <f>'NRHM State budget sheet 2013-14'!AE135</f>
        <v>0</v>
      </c>
      <c r="AD108" s="486">
        <f>'NRHM State budget sheet 2013-14'!AF135</f>
        <v>0</v>
      </c>
      <c r="AE108" s="486">
        <f>'NRHM State budget sheet 2013-14'!AG135</f>
        <v>0</v>
      </c>
      <c r="AF108" s="486">
        <f>'NRHM State budget sheet 2013-14'!AH135</f>
        <v>0</v>
      </c>
      <c r="AG108" s="477"/>
      <c r="AH108" s="484"/>
      <c r="AI108" s="578" t="str">
        <f t="shared" si="7"/>
        <v/>
      </c>
      <c r="AJ108" s="435" t="str">
        <f t="shared" si="8"/>
        <v/>
      </c>
      <c r="AK108" s="463">
        <f t="shared" si="9"/>
        <v>0</v>
      </c>
      <c r="AL108" s="463" t="str">
        <f t="shared" si="10"/>
        <v/>
      </c>
      <c r="AM108" s="478" t="str">
        <f t="shared" si="11"/>
        <v/>
      </c>
      <c r="AN108" s="478" t="str">
        <f t="shared" si="12"/>
        <v/>
      </c>
      <c r="AO108" s="478" t="str">
        <f t="shared" si="13"/>
        <v/>
      </c>
    </row>
    <row r="109" spans="1:41" ht="21.75" hidden="1" customHeight="1">
      <c r="A109" s="487" t="s">
        <v>2260</v>
      </c>
      <c r="B109" s="446"/>
      <c r="C109" s="447"/>
      <c r="D109" s="486">
        <f>'NRHM State budget sheet 2013-14'!D144</f>
        <v>0</v>
      </c>
      <c r="E109" s="486">
        <f>'NRHM State budget sheet 2013-14'!E144</f>
        <v>0</v>
      </c>
      <c r="F109" s="486">
        <f>'NRHM State budget sheet 2013-14'!F144</f>
        <v>0</v>
      </c>
      <c r="G109" s="486">
        <f>'NRHM State budget sheet 2013-14'!G144</f>
        <v>0</v>
      </c>
      <c r="H109" s="486">
        <f>'NRHM State budget sheet 2013-14'!H144</f>
        <v>0</v>
      </c>
      <c r="I109" s="486">
        <f>'NRHM State budget sheet 2013-14'!I144</f>
        <v>0</v>
      </c>
      <c r="J109" s="486">
        <f>'NRHM State budget sheet 2013-14'!L144</f>
        <v>0</v>
      </c>
      <c r="K109" s="486">
        <f>'NRHM State budget sheet 2013-14'!M144</f>
        <v>0</v>
      </c>
      <c r="L109" s="486">
        <f>'NRHM State budget sheet 2013-14'!N144</f>
        <v>0</v>
      </c>
      <c r="M109" s="486">
        <f>'NRHM State budget sheet 2013-14'!O144</f>
        <v>0</v>
      </c>
      <c r="N109" s="486">
        <f>'NRHM State budget sheet 2013-14'!P144</f>
        <v>0</v>
      </c>
      <c r="O109" s="486">
        <f>'NRHM State budget sheet 2013-14'!Q144</f>
        <v>0</v>
      </c>
      <c r="P109" s="486">
        <f>'NRHM State budget sheet 2013-14'!R144</f>
        <v>0</v>
      </c>
      <c r="Q109" s="486">
        <f>'NRHM State budget sheet 2013-14'!S144</f>
        <v>0</v>
      </c>
      <c r="R109" s="486">
        <f>'NRHM State budget sheet 2013-14'!T144</f>
        <v>0</v>
      </c>
      <c r="S109" s="486">
        <f>'NRHM State budget sheet 2013-14'!U144</f>
        <v>0</v>
      </c>
      <c r="T109" s="486">
        <f>'NRHM State budget sheet 2013-14'!V144</f>
        <v>0</v>
      </c>
      <c r="U109" s="486">
        <f>'NRHM State budget sheet 2013-14'!W144</f>
        <v>0</v>
      </c>
      <c r="V109" s="486">
        <f>'NRHM State budget sheet 2013-14'!X144</f>
        <v>0</v>
      </c>
      <c r="W109" s="486">
        <f>'NRHM State budget sheet 2013-14'!Y144</f>
        <v>0</v>
      </c>
      <c r="X109" s="486">
        <f>'NRHM State budget sheet 2013-14'!Z144</f>
        <v>0</v>
      </c>
      <c r="Y109" s="486">
        <f>'NRHM State budget sheet 2013-14'!AA144</f>
        <v>0</v>
      </c>
      <c r="Z109" s="486">
        <f>'NRHM State budget sheet 2013-14'!AB144</f>
        <v>0</v>
      </c>
      <c r="AA109" s="486">
        <f>'NRHM State budget sheet 2013-14'!AC144</f>
        <v>0</v>
      </c>
      <c r="AB109" s="486">
        <f>'NRHM State budget sheet 2013-14'!AD144</f>
        <v>0</v>
      </c>
      <c r="AC109" s="486">
        <f>'NRHM State budget sheet 2013-14'!AE144</f>
        <v>0</v>
      </c>
      <c r="AD109" s="486">
        <f>'NRHM State budget sheet 2013-14'!AF144</f>
        <v>0</v>
      </c>
      <c r="AE109" s="486">
        <f>'NRHM State budget sheet 2013-14'!AG144</f>
        <v>0</v>
      </c>
      <c r="AF109" s="486">
        <f>'NRHM State budget sheet 2013-14'!AH144</f>
        <v>0</v>
      </c>
      <c r="AG109" s="477"/>
      <c r="AH109" s="484"/>
      <c r="AI109" s="578" t="str">
        <f t="shared" si="7"/>
        <v/>
      </c>
      <c r="AJ109" s="435" t="str">
        <f t="shared" si="8"/>
        <v/>
      </c>
      <c r="AK109" s="463">
        <f t="shared" si="9"/>
        <v>0</v>
      </c>
      <c r="AL109" s="463" t="str">
        <f t="shared" si="10"/>
        <v/>
      </c>
      <c r="AM109" s="478" t="str">
        <f t="shared" si="11"/>
        <v/>
      </c>
      <c r="AN109" s="478" t="str">
        <f t="shared" si="12"/>
        <v/>
      </c>
      <c r="AO109" s="478" t="str">
        <f t="shared" si="13"/>
        <v/>
      </c>
    </row>
    <row r="110" spans="1:41" ht="21.75" hidden="1" customHeight="1">
      <c r="A110" s="487" t="s">
        <v>637</v>
      </c>
      <c r="B110" s="446" t="s">
        <v>309</v>
      </c>
      <c r="C110" s="447"/>
      <c r="D110" s="486">
        <f>'NRHM State budget sheet 2013-14'!D145</f>
        <v>0</v>
      </c>
      <c r="E110" s="486">
        <f>'NRHM State budget sheet 2013-14'!E145</f>
        <v>0</v>
      </c>
      <c r="F110" s="486" t="e">
        <f>'NRHM State budget sheet 2013-14'!F145</f>
        <v>#DIV/0!</v>
      </c>
      <c r="G110" s="486">
        <f>'NRHM State budget sheet 2013-14'!G145</f>
        <v>0</v>
      </c>
      <c r="H110" s="486">
        <f>'NRHM State budget sheet 2013-14'!H145</f>
        <v>0</v>
      </c>
      <c r="I110" s="486" t="e">
        <f>'NRHM State budget sheet 2013-14'!I145</f>
        <v>#DIV/0!</v>
      </c>
      <c r="J110" s="486">
        <f>'NRHM State budget sheet 2013-14'!L145</f>
        <v>0</v>
      </c>
      <c r="K110" s="486">
        <f>'NRHM State budget sheet 2013-14'!M145</f>
        <v>0</v>
      </c>
      <c r="L110" s="486">
        <f>'NRHM State budget sheet 2013-14'!N145</f>
        <v>0</v>
      </c>
      <c r="M110" s="486">
        <f>'NRHM State budget sheet 2013-14'!O145</f>
        <v>0</v>
      </c>
      <c r="N110" s="486">
        <f>'NRHM State budget sheet 2013-14'!P145</f>
        <v>0</v>
      </c>
      <c r="O110" s="486">
        <f>'NRHM State budget sheet 2013-14'!Q145</f>
        <v>0</v>
      </c>
      <c r="P110" s="486">
        <f>'NRHM State budget sheet 2013-14'!R145</f>
        <v>0</v>
      </c>
      <c r="Q110" s="486">
        <f>'NRHM State budget sheet 2013-14'!S145</f>
        <v>0</v>
      </c>
      <c r="R110" s="486">
        <f>'NRHM State budget sheet 2013-14'!T145</f>
        <v>0</v>
      </c>
      <c r="S110" s="486">
        <f>'NRHM State budget sheet 2013-14'!U145</f>
        <v>0</v>
      </c>
      <c r="T110" s="486">
        <f>'NRHM State budget sheet 2013-14'!V145</f>
        <v>0</v>
      </c>
      <c r="U110" s="486">
        <f>'NRHM State budget sheet 2013-14'!W145</f>
        <v>0</v>
      </c>
      <c r="V110" s="486">
        <f>'NRHM State budget sheet 2013-14'!X145</f>
        <v>0</v>
      </c>
      <c r="W110" s="486">
        <f>'NRHM State budget sheet 2013-14'!Y145</f>
        <v>0</v>
      </c>
      <c r="X110" s="486">
        <f>'NRHM State budget sheet 2013-14'!Z145</f>
        <v>0</v>
      </c>
      <c r="Y110" s="486">
        <f>'NRHM State budget sheet 2013-14'!AA145</f>
        <v>0</v>
      </c>
      <c r="Z110" s="486">
        <f>'NRHM State budget sheet 2013-14'!AB145</f>
        <v>0</v>
      </c>
      <c r="AA110" s="486">
        <f>'NRHM State budget sheet 2013-14'!AC145</f>
        <v>0</v>
      </c>
      <c r="AB110" s="486">
        <f>'NRHM State budget sheet 2013-14'!AD145</f>
        <v>0</v>
      </c>
      <c r="AC110" s="486">
        <f>'NRHM State budget sheet 2013-14'!AE145</f>
        <v>0</v>
      </c>
      <c r="AD110" s="486">
        <f>'NRHM State budget sheet 2013-14'!AF145</f>
        <v>0</v>
      </c>
      <c r="AE110" s="486">
        <f>'NRHM State budget sheet 2013-14'!AG145</f>
        <v>0</v>
      </c>
      <c r="AF110" s="486">
        <f>'NRHM State budget sheet 2013-14'!AH145</f>
        <v>0</v>
      </c>
      <c r="AG110" s="477"/>
      <c r="AH110" s="484"/>
      <c r="AI110" s="578" t="str">
        <f t="shared" si="7"/>
        <v/>
      </c>
      <c r="AJ110" s="435" t="str">
        <f t="shared" si="8"/>
        <v/>
      </c>
      <c r="AK110" s="463">
        <f t="shared" si="9"/>
        <v>0</v>
      </c>
      <c r="AL110" s="463" t="str">
        <f t="shared" si="10"/>
        <v/>
      </c>
      <c r="AM110" s="478" t="str">
        <f t="shared" si="11"/>
        <v/>
      </c>
      <c r="AN110" s="478" t="str">
        <f t="shared" si="12"/>
        <v/>
      </c>
      <c r="AO110" s="478" t="str">
        <f t="shared" si="13"/>
        <v/>
      </c>
    </row>
    <row r="111" spans="1:41" ht="21.75" hidden="1" customHeight="1">
      <c r="A111" s="487" t="s">
        <v>1887</v>
      </c>
      <c r="B111" s="446" t="s">
        <v>2180</v>
      </c>
      <c r="C111" s="447"/>
      <c r="D111" s="486">
        <f>'NRHM State budget sheet 2013-14'!D146</f>
        <v>0</v>
      </c>
      <c r="E111" s="486">
        <f>'NRHM State budget sheet 2013-14'!E146</f>
        <v>0</v>
      </c>
      <c r="F111" s="486">
        <f>'NRHM State budget sheet 2013-14'!F146</f>
        <v>0</v>
      </c>
      <c r="G111" s="486">
        <f>'NRHM State budget sheet 2013-14'!G146</f>
        <v>0</v>
      </c>
      <c r="H111" s="486">
        <f>'NRHM State budget sheet 2013-14'!H146</f>
        <v>0</v>
      </c>
      <c r="I111" s="486">
        <f>'NRHM State budget sheet 2013-14'!I146</f>
        <v>0</v>
      </c>
      <c r="J111" s="486">
        <f>'NRHM State budget sheet 2013-14'!L146</f>
        <v>0</v>
      </c>
      <c r="K111" s="486">
        <f>'NRHM State budget sheet 2013-14'!M146</f>
        <v>0</v>
      </c>
      <c r="L111" s="486">
        <f>'NRHM State budget sheet 2013-14'!N146</f>
        <v>0</v>
      </c>
      <c r="M111" s="486">
        <f>'NRHM State budget sheet 2013-14'!O146</f>
        <v>0</v>
      </c>
      <c r="N111" s="486">
        <f>'NRHM State budget sheet 2013-14'!P146</f>
        <v>0</v>
      </c>
      <c r="O111" s="486">
        <f>'NRHM State budget sheet 2013-14'!Q146</f>
        <v>0</v>
      </c>
      <c r="P111" s="486">
        <f>'NRHM State budget sheet 2013-14'!R146</f>
        <v>0</v>
      </c>
      <c r="Q111" s="486">
        <f>'NRHM State budget sheet 2013-14'!S146</f>
        <v>0</v>
      </c>
      <c r="R111" s="486">
        <f>'NRHM State budget sheet 2013-14'!T146</f>
        <v>0</v>
      </c>
      <c r="S111" s="486">
        <f>'NRHM State budget sheet 2013-14'!U146</f>
        <v>0</v>
      </c>
      <c r="T111" s="486">
        <f>'NRHM State budget sheet 2013-14'!V146</f>
        <v>0</v>
      </c>
      <c r="U111" s="486">
        <f>'NRHM State budget sheet 2013-14'!W146</f>
        <v>0</v>
      </c>
      <c r="V111" s="486">
        <f>'NRHM State budget sheet 2013-14'!X146</f>
        <v>0</v>
      </c>
      <c r="W111" s="486">
        <f>'NRHM State budget sheet 2013-14'!Y146</f>
        <v>0</v>
      </c>
      <c r="X111" s="486">
        <f>'NRHM State budget sheet 2013-14'!Z146</f>
        <v>0</v>
      </c>
      <c r="Y111" s="486">
        <f>'NRHM State budget sheet 2013-14'!AA146</f>
        <v>0</v>
      </c>
      <c r="Z111" s="486">
        <f>'NRHM State budget sheet 2013-14'!AB146</f>
        <v>0</v>
      </c>
      <c r="AA111" s="486">
        <f>'NRHM State budget sheet 2013-14'!AC146</f>
        <v>0</v>
      </c>
      <c r="AB111" s="486">
        <f>'NRHM State budget sheet 2013-14'!AD146</f>
        <v>0</v>
      </c>
      <c r="AC111" s="486">
        <f>'NRHM State budget sheet 2013-14'!AE146</f>
        <v>0</v>
      </c>
      <c r="AD111" s="486">
        <f>'NRHM State budget sheet 2013-14'!AF146</f>
        <v>0</v>
      </c>
      <c r="AE111" s="486">
        <f>'NRHM State budget sheet 2013-14'!AG146</f>
        <v>0</v>
      </c>
      <c r="AF111" s="486">
        <f>'NRHM State budget sheet 2013-14'!AH146</f>
        <v>0</v>
      </c>
      <c r="AG111" s="477"/>
      <c r="AH111" s="484"/>
      <c r="AI111" s="578" t="str">
        <f t="shared" si="7"/>
        <v/>
      </c>
      <c r="AJ111" s="435" t="str">
        <f t="shared" si="8"/>
        <v/>
      </c>
      <c r="AK111" s="463">
        <f t="shared" si="9"/>
        <v>0</v>
      </c>
      <c r="AL111" s="463" t="str">
        <f t="shared" si="10"/>
        <v/>
      </c>
      <c r="AM111" s="478" t="str">
        <f t="shared" si="11"/>
        <v/>
      </c>
      <c r="AN111" s="478" t="str">
        <f t="shared" si="12"/>
        <v/>
      </c>
      <c r="AO111" s="478" t="str">
        <f t="shared" si="13"/>
        <v/>
      </c>
    </row>
    <row r="112" spans="1:41" ht="21.75" hidden="1" customHeight="1">
      <c r="A112" s="487" t="s">
        <v>2181</v>
      </c>
      <c r="B112" s="446" t="s">
        <v>1534</v>
      </c>
      <c r="C112" s="447"/>
      <c r="D112" s="486">
        <f>'NRHM State budget sheet 2013-14'!D147</f>
        <v>0</v>
      </c>
      <c r="E112" s="486">
        <f>'NRHM State budget sheet 2013-14'!E147</f>
        <v>0</v>
      </c>
      <c r="F112" s="486" t="e">
        <f>'NRHM State budget sheet 2013-14'!F147</f>
        <v>#DIV/0!</v>
      </c>
      <c r="G112" s="486">
        <f>'NRHM State budget sheet 2013-14'!G147</f>
        <v>0</v>
      </c>
      <c r="H112" s="486">
        <f>'NRHM State budget sheet 2013-14'!H147</f>
        <v>0</v>
      </c>
      <c r="I112" s="486" t="e">
        <f>'NRHM State budget sheet 2013-14'!I147</f>
        <v>#DIV/0!</v>
      </c>
      <c r="J112" s="486">
        <f>'NRHM State budget sheet 2013-14'!L147</f>
        <v>0</v>
      </c>
      <c r="K112" s="486">
        <f>'NRHM State budget sheet 2013-14'!M147</f>
        <v>0</v>
      </c>
      <c r="L112" s="486">
        <f>'NRHM State budget sheet 2013-14'!N147</f>
        <v>0</v>
      </c>
      <c r="M112" s="486">
        <f>'NRHM State budget sheet 2013-14'!O147</f>
        <v>0</v>
      </c>
      <c r="N112" s="486">
        <f>'NRHM State budget sheet 2013-14'!P147</f>
        <v>0</v>
      </c>
      <c r="O112" s="486">
        <f>'NRHM State budget sheet 2013-14'!Q147</f>
        <v>0</v>
      </c>
      <c r="P112" s="486">
        <f>'NRHM State budget sheet 2013-14'!R147</f>
        <v>0</v>
      </c>
      <c r="Q112" s="486">
        <f>'NRHM State budget sheet 2013-14'!S147</f>
        <v>0</v>
      </c>
      <c r="R112" s="486">
        <f>'NRHM State budget sheet 2013-14'!T147</f>
        <v>0</v>
      </c>
      <c r="S112" s="486">
        <f>'NRHM State budget sheet 2013-14'!U147</f>
        <v>0</v>
      </c>
      <c r="T112" s="486">
        <f>'NRHM State budget sheet 2013-14'!V147</f>
        <v>0</v>
      </c>
      <c r="U112" s="486">
        <f>'NRHM State budget sheet 2013-14'!W147</f>
        <v>0</v>
      </c>
      <c r="V112" s="486">
        <f>'NRHM State budget sheet 2013-14'!X147</f>
        <v>0</v>
      </c>
      <c r="W112" s="486">
        <f>'NRHM State budget sheet 2013-14'!Y147</f>
        <v>0</v>
      </c>
      <c r="X112" s="486">
        <f>'NRHM State budget sheet 2013-14'!Z147</f>
        <v>0</v>
      </c>
      <c r="Y112" s="486">
        <f>'NRHM State budget sheet 2013-14'!AA147</f>
        <v>0</v>
      </c>
      <c r="Z112" s="486">
        <f>'NRHM State budget sheet 2013-14'!AB147</f>
        <v>0</v>
      </c>
      <c r="AA112" s="486">
        <f>'NRHM State budget sheet 2013-14'!AC147</f>
        <v>0</v>
      </c>
      <c r="AB112" s="486">
        <f>'NRHM State budget sheet 2013-14'!AD147</f>
        <v>0</v>
      </c>
      <c r="AC112" s="486">
        <f>'NRHM State budget sheet 2013-14'!AE147</f>
        <v>0</v>
      </c>
      <c r="AD112" s="486">
        <f>'NRHM State budget sheet 2013-14'!AF147</f>
        <v>0</v>
      </c>
      <c r="AE112" s="486">
        <f>'NRHM State budget sheet 2013-14'!AG147</f>
        <v>0</v>
      </c>
      <c r="AF112" s="486">
        <f>'NRHM State budget sheet 2013-14'!AH147</f>
        <v>0</v>
      </c>
      <c r="AG112" s="477"/>
      <c r="AH112" s="484"/>
      <c r="AI112" s="578" t="str">
        <f t="shared" si="7"/>
        <v/>
      </c>
      <c r="AJ112" s="435" t="str">
        <f t="shared" si="8"/>
        <v/>
      </c>
      <c r="AK112" s="463">
        <f t="shared" si="9"/>
        <v>0</v>
      </c>
      <c r="AL112" s="463" t="str">
        <f t="shared" si="10"/>
        <v/>
      </c>
      <c r="AM112" s="478" t="str">
        <f t="shared" si="11"/>
        <v/>
      </c>
      <c r="AN112" s="478" t="str">
        <f t="shared" si="12"/>
        <v/>
      </c>
      <c r="AO112" s="478" t="str">
        <f t="shared" si="13"/>
        <v/>
      </c>
    </row>
    <row r="113" spans="1:41" ht="21.75" hidden="1" customHeight="1">
      <c r="A113" s="487" t="s">
        <v>2234</v>
      </c>
      <c r="B113" s="446" t="s">
        <v>2233</v>
      </c>
      <c r="C113" s="447"/>
      <c r="D113" s="486">
        <f>'NRHM State budget sheet 2013-14'!D148</f>
        <v>0</v>
      </c>
      <c r="E113" s="486">
        <f>'NRHM State budget sheet 2013-14'!E148</f>
        <v>0</v>
      </c>
      <c r="F113" s="486">
        <f>'NRHM State budget sheet 2013-14'!F148</f>
        <v>0</v>
      </c>
      <c r="G113" s="486">
        <f>'NRHM State budget sheet 2013-14'!G148</f>
        <v>0</v>
      </c>
      <c r="H113" s="486">
        <f>'NRHM State budget sheet 2013-14'!H148</f>
        <v>0</v>
      </c>
      <c r="I113" s="486">
        <f>'NRHM State budget sheet 2013-14'!I148</f>
        <v>0</v>
      </c>
      <c r="J113" s="486">
        <f>'NRHM State budget sheet 2013-14'!L148</f>
        <v>0</v>
      </c>
      <c r="K113" s="486">
        <f>'NRHM State budget sheet 2013-14'!M148</f>
        <v>0</v>
      </c>
      <c r="L113" s="486">
        <f>'NRHM State budget sheet 2013-14'!N148</f>
        <v>0</v>
      </c>
      <c r="M113" s="486">
        <f>'NRHM State budget sheet 2013-14'!O148</f>
        <v>0</v>
      </c>
      <c r="N113" s="486">
        <f>'NRHM State budget sheet 2013-14'!P148</f>
        <v>0</v>
      </c>
      <c r="O113" s="486">
        <f>'NRHM State budget sheet 2013-14'!Q148</f>
        <v>0</v>
      </c>
      <c r="P113" s="486">
        <f>'NRHM State budget sheet 2013-14'!R148</f>
        <v>0</v>
      </c>
      <c r="Q113" s="486">
        <f>'NRHM State budget sheet 2013-14'!S148</f>
        <v>0</v>
      </c>
      <c r="R113" s="486">
        <f>'NRHM State budget sheet 2013-14'!T148</f>
        <v>0</v>
      </c>
      <c r="S113" s="486">
        <f>'NRHM State budget sheet 2013-14'!U148</f>
        <v>0</v>
      </c>
      <c r="T113" s="486">
        <f>'NRHM State budget sheet 2013-14'!V148</f>
        <v>0</v>
      </c>
      <c r="U113" s="486">
        <f>'NRHM State budget sheet 2013-14'!W148</f>
        <v>0</v>
      </c>
      <c r="V113" s="486">
        <f>'NRHM State budget sheet 2013-14'!X148</f>
        <v>0</v>
      </c>
      <c r="W113" s="486">
        <f>'NRHM State budget sheet 2013-14'!Y148</f>
        <v>0</v>
      </c>
      <c r="X113" s="486">
        <f>'NRHM State budget sheet 2013-14'!Z148</f>
        <v>0</v>
      </c>
      <c r="Y113" s="486">
        <f>'NRHM State budget sheet 2013-14'!AA148</f>
        <v>0</v>
      </c>
      <c r="Z113" s="486">
        <f>'NRHM State budget sheet 2013-14'!AB148</f>
        <v>0</v>
      </c>
      <c r="AA113" s="486">
        <f>'NRHM State budget sheet 2013-14'!AC148</f>
        <v>0</v>
      </c>
      <c r="AB113" s="486">
        <f>'NRHM State budget sheet 2013-14'!AD148</f>
        <v>0</v>
      </c>
      <c r="AC113" s="486">
        <f>'NRHM State budget sheet 2013-14'!AE148</f>
        <v>0</v>
      </c>
      <c r="AD113" s="486">
        <f>'NRHM State budget sheet 2013-14'!AF148</f>
        <v>0</v>
      </c>
      <c r="AE113" s="486">
        <f>'NRHM State budget sheet 2013-14'!AG148</f>
        <v>0</v>
      </c>
      <c r="AF113" s="486">
        <f>'NRHM State budget sheet 2013-14'!AH148</f>
        <v>0</v>
      </c>
      <c r="AG113" s="477"/>
      <c r="AH113" s="484"/>
      <c r="AI113" s="578" t="str">
        <f t="shared" si="7"/>
        <v/>
      </c>
      <c r="AJ113" s="435" t="str">
        <f t="shared" si="8"/>
        <v/>
      </c>
      <c r="AK113" s="463">
        <f t="shared" si="9"/>
        <v>0</v>
      </c>
      <c r="AL113" s="463" t="str">
        <f t="shared" si="10"/>
        <v/>
      </c>
      <c r="AM113" s="478" t="str">
        <f t="shared" si="11"/>
        <v/>
      </c>
      <c r="AN113" s="478" t="str">
        <f t="shared" si="12"/>
        <v/>
      </c>
      <c r="AO113" s="478" t="str">
        <f t="shared" si="13"/>
        <v/>
      </c>
    </row>
    <row r="114" spans="1:41" s="575" customFormat="1" ht="21.75" hidden="1" customHeight="1">
      <c r="A114" s="487"/>
      <c r="B114" s="599" t="s">
        <v>5</v>
      </c>
      <c r="C114" s="600"/>
      <c r="D114" s="486">
        <f>'NRHM State budget sheet 2013-14'!D149</f>
        <v>0</v>
      </c>
      <c r="E114" s="486">
        <f>'NRHM State budget sheet 2013-14'!E149</f>
        <v>0</v>
      </c>
      <c r="F114" s="486" t="e">
        <f>'NRHM State budget sheet 2013-14'!F149</f>
        <v>#DIV/0!</v>
      </c>
      <c r="G114" s="486">
        <f>'NRHM State budget sheet 2013-14'!G149</f>
        <v>0</v>
      </c>
      <c r="H114" s="486">
        <f>'NRHM State budget sheet 2013-14'!H149</f>
        <v>0</v>
      </c>
      <c r="I114" s="486" t="e">
        <f>'NRHM State budget sheet 2013-14'!I149</f>
        <v>#DIV/0!</v>
      </c>
      <c r="J114" s="486">
        <f>'NRHM State budget sheet 2013-14'!L149</f>
        <v>0</v>
      </c>
      <c r="K114" s="486">
        <f>'NRHM State budget sheet 2013-14'!M149</f>
        <v>0</v>
      </c>
      <c r="L114" s="486">
        <f>'NRHM State budget sheet 2013-14'!N149</f>
        <v>0</v>
      </c>
      <c r="M114" s="486">
        <f>'NRHM State budget sheet 2013-14'!O149</f>
        <v>0</v>
      </c>
      <c r="N114" s="486">
        <f>'NRHM State budget sheet 2013-14'!P149</f>
        <v>0</v>
      </c>
      <c r="O114" s="486">
        <f>'NRHM State budget sheet 2013-14'!Q149</f>
        <v>0</v>
      </c>
      <c r="P114" s="486">
        <f>'NRHM State budget sheet 2013-14'!R149</f>
        <v>0</v>
      </c>
      <c r="Q114" s="486">
        <f>'NRHM State budget sheet 2013-14'!S149</f>
        <v>0</v>
      </c>
      <c r="R114" s="486">
        <f>'NRHM State budget sheet 2013-14'!T149</f>
        <v>0</v>
      </c>
      <c r="S114" s="486">
        <f>'NRHM State budget sheet 2013-14'!U149</f>
        <v>0</v>
      </c>
      <c r="T114" s="486">
        <f>'NRHM State budget sheet 2013-14'!V149</f>
        <v>0</v>
      </c>
      <c r="U114" s="486">
        <f>'NRHM State budget sheet 2013-14'!W149</f>
        <v>0</v>
      </c>
      <c r="V114" s="486">
        <f>'NRHM State budget sheet 2013-14'!X149</f>
        <v>0</v>
      </c>
      <c r="W114" s="486">
        <f>'NRHM State budget sheet 2013-14'!Y149</f>
        <v>0</v>
      </c>
      <c r="X114" s="486">
        <f>'NRHM State budget sheet 2013-14'!Z149</f>
        <v>0</v>
      </c>
      <c r="Y114" s="486">
        <f>'NRHM State budget sheet 2013-14'!AA149</f>
        <v>0</v>
      </c>
      <c r="Z114" s="486">
        <f>'NRHM State budget sheet 2013-14'!AB149</f>
        <v>0</v>
      </c>
      <c r="AA114" s="486">
        <f>'NRHM State budget sheet 2013-14'!AC149</f>
        <v>0</v>
      </c>
      <c r="AB114" s="486">
        <f>'NRHM State budget sheet 2013-14'!AD149</f>
        <v>0</v>
      </c>
      <c r="AC114" s="486">
        <f>'NRHM State budget sheet 2013-14'!AE149</f>
        <v>0</v>
      </c>
      <c r="AD114" s="486">
        <f>'NRHM State budget sheet 2013-14'!AF149</f>
        <v>0</v>
      </c>
      <c r="AE114" s="486">
        <f>'NRHM State budget sheet 2013-14'!AG149</f>
        <v>0</v>
      </c>
      <c r="AF114" s="486">
        <f>'NRHM State budget sheet 2013-14'!AH149</f>
        <v>0</v>
      </c>
      <c r="AG114" s="494"/>
      <c r="AH114" s="476"/>
      <c r="AI114" s="578" t="str">
        <f t="shared" si="7"/>
        <v/>
      </c>
      <c r="AJ114" s="435" t="str">
        <f t="shared" si="8"/>
        <v/>
      </c>
      <c r="AK114" s="463">
        <f t="shared" si="9"/>
        <v>0</v>
      </c>
      <c r="AL114" s="463" t="str">
        <f t="shared" si="10"/>
        <v/>
      </c>
      <c r="AM114" s="478" t="str">
        <f t="shared" si="11"/>
        <v/>
      </c>
      <c r="AN114" s="478" t="str">
        <f t="shared" si="12"/>
        <v/>
      </c>
      <c r="AO114" s="478" t="str">
        <f t="shared" si="13"/>
        <v/>
      </c>
    </row>
    <row r="115" spans="1:41" ht="21.75" hidden="1" customHeight="1">
      <c r="A115" s="487"/>
      <c r="B115" s="446"/>
      <c r="C115" s="447"/>
      <c r="D115" s="486">
        <f>'NRHM State budget sheet 2013-14'!D150</f>
        <v>0</v>
      </c>
      <c r="E115" s="486">
        <f>'NRHM State budget sheet 2013-14'!E150</f>
        <v>0</v>
      </c>
      <c r="F115" s="486">
        <f>'NRHM State budget sheet 2013-14'!F150</f>
        <v>0</v>
      </c>
      <c r="G115" s="486">
        <f>'NRHM State budget sheet 2013-14'!G150</f>
        <v>0</v>
      </c>
      <c r="H115" s="486">
        <f>'NRHM State budget sheet 2013-14'!H150</f>
        <v>0</v>
      </c>
      <c r="I115" s="486">
        <f>'NRHM State budget sheet 2013-14'!I150</f>
        <v>0</v>
      </c>
      <c r="J115" s="486">
        <f>'NRHM State budget sheet 2013-14'!L150</f>
        <v>0</v>
      </c>
      <c r="K115" s="486">
        <f>'NRHM State budget sheet 2013-14'!M150</f>
        <v>0</v>
      </c>
      <c r="L115" s="486">
        <f>'NRHM State budget sheet 2013-14'!N150</f>
        <v>0</v>
      </c>
      <c r="M115" s="486">
        <f>'NRHM State budget sheet 2013-14'!O150</f>
        <v>0</v>
      </c>
      <c r="N115" s="486">
        <f>'NRHM State budget sheet 2013-14'!P150</f>
        <v>0</v>
      </c>
      <c r="O115" s="486">
        <f>'NRHM State budget sheet 2013-14'!Q150</f>
        <v>0</v>
      </c>
      <c r="P115" s="486">
        <f>'NRHM State budget sheet 2013-14'!R150</f>
        <v>0</v>
      </c>
      <c r="Q115" s="486">
        <f>'NRHM State budget sheet 2013-14'!S150</f>
        <v>0</v>
      </c>
      <c r="R115" s="486">
        <f>'NRHM State budget sheet 2013-14'!T150</f>
        <v>0</v>
      </c>
      <c r="S115" s="486">
        <f>'NRHM State budget sheet 2013-14'!U150</f>
        <v>0</v>
      </c>
      <c r="T115" s="486">
        <f>'NRHM State budget sheet 2013-14'!V150</f>
        <v>0</v>
      </c>
      <c r="U115" s="486">
        <f>'NRHM State budget sheet 2013-14'!W150</f>
        <v>0</v>
      </c>
      <c r="V115" s="486">
        <f>'NRHM State budget sheet 2013-14'!X150</f>
        <v>0</v>
      </c>
      <c r="W115" s="486">
        <f>'NRHM State budget sheet 2013-14'!Y150</f>
        <v>0</v>
      </c>
      <c r="X115" s="486">
        <f>'NRHM State budget sheet 2013-14'!Z150</f>
        <v>0</v>
      </c>
      <c r="Y115" s="486">
        <f>'NRHM State budget sheet 2013-14'!AA150</f>
        <v>0</v>
      </c>
      <c r="Z115" s="486">
        <f>'NRHM State budget sheet 2013-14'!AB150</f>
        <v>0</v>
      </c>
      <c r="AA115" s="486">
        <f>'NRHM State budget sheet 2013-14'!AC150</f>
        <v>0</v>
      </c>
      <c r="AB115" s="486">
        <f>'NRHM State budget sheet 2013-14'!AD150</f>
        <v>0</v>
      </c>
      <c r="AC115" s="486">
        <f>'NRHM State budget sheet 2013-14'!AE150</f>
        <v>0</v>
      </c>
      <c r="AD115" s="486">
        <f>'NRHM State budget sheet 2013-14'!AF150</f>
        <v>0</v>
      </c>
      <c r="AE115" s="486">
        <f>'NRHM State budget sheet 2013-14'!AG150</f>
        <v>0</v>
      </c>
      <c r="AF115" s="486">
        <f>'NRHM State budget sheet 2013-14'!AH150</f>
        <v>0</v>
      </c>
      <c r="AG115" s="477"/>
      <c r="AH115" s="484"/>
      <c r="AI115" s="578"/>
      <c r="AJ115" s="435" t="str">
        <f t="shared" si="8"/>
        <v/>
      </c>
      <c r="AK115" s="463">
        <f t="shared" si="9"/>
        <v>0</v>
      </c>
      <c r="AL115" s="463" t="str">
        <f t="shared" si="10"/>
        <v/>
      </c>
    </row>
    <row r="116" spans="1:41" s="575" customFormat="1" ht="41.25" customHeight="1">
      <c r="A116" s="487" t="s">
        <v>638</v>
      </c>
      <c r="B116" s="446" t="s">
        <v>469</v>
      </c>
      <c r="C116" s="447"/>
      <c r="D116" s="486">
        <f>'NRHM State budget sheet 2013-14'!D151</f>
        <v>0</v>
      </c>
      <c r="E116" s="486">
        <f>'NRHM State budget sheet 2013-14'!E151</f>
        <v>0</v>
      </c>
      <c r="F116" s="486" t="e">
        <f>'NRHM State budget sheet 2013-14'!F151</f>
        <v>#DIV/0!</v>
      </c>
      <c r="G116" s="486">
        <f>'NRHM State budget sheet 2013-14'!G151</f>
        <v>0</v>
      </c>
      <c r="H116" s="486">
        <f>'NRHM State budget sheet 2013-14'!H151</f>
        <v>0</v>
      </c>
      <c r="I116" s="486" t="e">
        <f>'NRHM State budget sheet 2013-14'!I151</f>
        <v>#DIV/0!</v>
      </c>
      <c r="J116" s="486">
        <f>'NRHM State budget sheet 2013-14'!L151</f>
        <v>0</v>
      </c>
      <c r="K116" s="486">
        <f>'NRHM State budget sheet 2013-14'!M151</f>
        <v>0</v>
      </c>
      <c r="L116" s="486">
        <f>'NRHM State budget sheet 2013-14'!N151</f>
        <v>0</v>
      </c>
      <c r="M116" s="486">
        <f>'NRHM State budget sheet 2013-14'!O151</f>
        <v>0</v>
      </c>
      <c r="N116" s="486">
        <f>'NRHM State budget sheet 2013-14'!P151</f>
        <v>0</v>
      </c>
      <c r="O116" s="486">
        <f>'NRHM State budget sheet 2013-14'!Q151</f>
        <v>0</v>
      </c>
      <c r="P116" s="486">
        <f>'NRHM State budget sheet 2013-14'!R151</f>
        <v>0</v>
      </c>
      <c r="Q116" s="486">
        <f>'NRHM State budget sheet 2013-14'!S151</f>
        <v>0</v>
      </c>
      <c r="R116" s="486">
        <f>'NRHM State budget sheet 2013-14'!T151</f>
        <v>0</v>
      </c>
      <c r="S116" s="486">
        <f>'NRHM State budget sheet 2013-14'!U151</f>
        <v>0</v>
      </c>
      <c r="T116" s="486">
        <f>'NRHM State budget sheet 2013-14'!V151</f>
        <v>0</v>
      </c>
      <c r="U116" s="486">
        <f>'NRHM State budget sheet 2013-14'!W151</f>
        <v>0</v>
      </c>
      <c r="V116" s="486">
        <f>'NRHM State budget sheet 2013-14'!X151</f>
        <v>0</v>
      </c>
      <c r="W116" s="486">
        <f>'NRHM State budget sheet 2013-14'!Y151</f>
        <v>0</v>
      </c>
      <c r="X116" s="486">
        <f>'NRHM State budget sheet 2013-14'!Z151</f>
        <v>0</v>
      </c>
      <c r="Y116" s="486">
        <f>'NRHM State budget sheet 2013-14'!AA151</f>
        <v>0</v>
      </c>
      <c r="Z116" s="486">
        <f>'NRHM State budget sheet 2013-14'!AB151</f>
        <v>0</v>
      </c>
      <c r="AA116" s="486">
        <f>'NRHM State budget sheet 2013-14'!AC151</f>
        <v>0</v>
      </c>
      <c r="AB116" s="486">
        <f>'NRHM State budget sheet 2013-14'!AD151</f>
        <v>0</v>
      </c>
      <c r="AC116" s="486">
        <f>'NRHM State budget sheet 2013-14'!AE151</f>
        <v>0</v>
      </c>
      <c r="AD116" s="486">
        <f>'NRHM State budget sheet 2013-14'!AF151</f>
        <v>0</v>
      </c>
      <c r="AE116" s="486">
        <f>'NRHM State budget sheet 2013-14'!AG151</f>
        <v>0</v>
      </c>
      <c r="AF116" s="486">
        <f>'NRHM State budget sheet 2013-14'!AH151</f>
        <v>0</v>
      </c>
      <c r="AG116" s="494"/>
      <c r="AH116" s="616" t="s">
        <v>2029</v>
      </c>
      <c r="AI116" s="578" t="str">
        <f t="shared" si="7"/>
        <v/>
      </c>
      <c r="AJ116" s="435" t="str">
        <f t="shared" si="8"/>
        <v/>
      </c>
      <c r="AK116" s="463">
        <f t="shared" si="9"/>
        <v>0</v>
      </c>
      <c r="AL116" s="463" t="str">
        <f t="shared" si="10"/>
        <v/>
      </c>
      <c r="AM116" s="478" t="str">
        <f t="shared" si="11"/>
        <v/>
      </c>
      <c r="AN116" s="478" t="str">
        <f t="shared" si="12"/>
        <v/>
      </c>
      <c r="AO116" s="478" t="str">
        <f t="shared" si="13"/>
        <v/>
      </c>
    </row>
    <row r="117" spans="1:41" ht="21.75" hidden="1" customHeight="1">
      <c r="A117" s="487" t="s">
        <v>1888</v>
      </c>
      <c r="B117" s="446" t="s">
        <v>1324</v>
      </c>
      <c r="C117" s="447"/>
      <c r="D117" s="486">
        <f>'NRHM State budget sheet 2013-14'!D152</f>
        <v>0</v>
      </c>
      <c r="E117" s="486">
        <f>'NRHM State budget sheet 2013-14'!E152</f>
        <v>0</v>
      </c>
      <c r="F117" s="486" t="e">
        <f>'NRHM State budget sheet 2013-14'!F152</f>
        <v>#DIV/0!</v>
      </c>
      <c r="G117" s="486">
        <f>'NRHM State budget sheet 2013-14'!G152</f>
        <v>0</v>
      </c>
      <c r="H117" s="486">
        <f>'NRHM State budget sheet 2013-14'!H152</f>
        <v>0</v>
      </c>
      <c r="I117" s="486" t="e">
        <f>'NRHM State budget sheet 2013-14'!I152</f>
        <v>#DIV/0!</v>
      </c>
      <c r="J117" s="486">
        <f>'NRHM State budget sheet 2013-14'!L152</f>
        <v>0</v>
      </c>
      <c r="K117" s="486">
        <f>'NRHM State budget sheet 2013-14'!M152</f>
        <v>0</v>
      </c>
      <c r="L117" s="486">
        <f>'NRHM State budget sheet 2013-14'!N152</f>
        <v>0</v>
      </c>
      <c r="M117" s="486">
        <f>'NRHM State budget sheet 2013-14'!O152</f>
        <v>0</v>
      </c>
      <c r="N117" s="486">
        <f>'NRHM State budget sheet 2013-14'!P152</f>
        <v>0</v>
      </c>
      <c r="O117" s="486">
        <f>'NRHM State budget sheet 2013-14'!Q152</f>
        <v>0</v>
      </c>
      <c r="P117" s="486">
        <f>'NRHM State budget sheet 2013-14'!R152</f>
        <v>0</v>
      </c>
      <c r="Q117" s="486">
        <f>'NRHM State budget sheet 2013-14'!S152</f>
        <v>0</v>
      </c>
      <c r="R117" s="486">
        <f>'NRHM State budget sheet 2013-14'!T152</f>
        <v>0</v>
      </c>
      <c r="S117" s="486">
        <f>'NRHM State budget sheet 2013-14'!U152</f>
        <v>0</v>
      </c>
      <c r="T117" s="486">
        <f>'NRHM State budget sheet 2013-14'!V152</f>
        <v>0</v>
      </c>
      <c r="U117" s="486">
        <f>'NRHM State budget sheet 2013-14'!W152</f>
        <v>0</v>
      </c>
      <c r="V117" s="486">
        <f>'NRHM State budget sheet 2013-14'!X152</f>
        <v>0</v>
      </c>
      <c r="W117" s="486">
        <f>'NRHM State budget sheet 2013-14'!Y152</f>
        <v>0</v>
      </c>
      <c r="X117" s="486">
        <f>'NRHM State budget sheet 2013-14'!Z152</f>
        <v>0</v>
      </c>
      <c r="Y117" s="486">
        <f>'NRHM State budget sheet 2013-14'!AA152</f>
        <v>0</v>
      </c>
      <c r="Z117" s="486">
        <f>'NRHM State budget sheet 2013-14'!AB152</f>
        <v>0</v>
      </c>
      <c r="AA117" s="486">
        <f>'NRHM State budget sheet 2013-14'!AC152</f>
        <v>0</v>
      </c>
      <c r="AB117" s="486">
        <f>'NRHM State budget sheet 2013-14'!AD152</f>
        <v>0</v>
      </c>
      <c r="AC117" s="486">
        <f>'NRHM State budget sheet 2013-14'!AE152</f>
        <v>0</v>
      </c>
      <c r="AD117" s="486">
        <f>'NRHM State budget sheet 2013-14'!AF152</f>
        <v>0</v>
      </c>
      <c r="AE117" s="486">
        <f>'NRHM State budget sheet 2013-14'!AG152</f>
        <v>0</v>
      </c>
      <c r="AF117" s="486">
        <f>'NRHM State budget sheet 2013-14'!AH152</f>
        <v>0</v>
      </c>
      <c r="AG117" s="477"/>
      <c r="AH117" s="484"/>
      <c r="AI117" s="578" t="str">
        <f t="shared" si="7"/>
        <v/>
      </c>
      <c r="AJ117" s="435" t="str">
        <f t="shared" si="8"/>
        <v/>
      </c>
      <c r="AK117" s="463">
        <f t="shared" si="9"/>
        <v>0</v>
      </c>
      <c r="AL117" s="463" t="str">
        <f t="shared" si="10"/>
        <v/>
      </c>
      <c r="AM117" s="478" t="str">
        <f t="shared" si="11"/>
        <v/>
      </c>
      <c r="AN117" s="478" t="str">
        <f t="shared" si="12"/>
        <v/>
      </c>
      <c r="AO117" s="478" t="str">
        <f t="shared" si="13"/>
        <v/>
      </c>
    </row>
    <row r="118" spans="1:41" ht="21.75" hidden="1" customHeight="1">
      <c r="A118" s="487" t="s">
        <v>1889</v>
      </c>
      <c r="B118" s="446" t="s">
        <v>1347</v>
      </c>
      <c r="C118" s="447"/>
      <c r="D118" s="486">
        <f>'NRHM State budget sheet 2013-14'!D153</f>
        <v>0</v>
      </c>
      <c r="E118" s="486">
        <f>'NRHM State budget sheet 2013-14'!E153</f>
        <v>0</v>
      </c>
      <c r="F118" s="486" t="e">
        <f>'NRHM State budget sheet 2013-14'!F153</f>
        <v>#DIV/0!</v>
      </c>
      <c r="G118" s="486">
        <f>'NRHM State budget sheet 2013-14'!G153</f>
        <v>0</v>
      </c>
      <c r="H118" s="486">
        <f>'NRHM State budget sheet 2013-14'!H153</f>
        <v>0</v>
      </c>
      <c r="I118" s="486" t="e">
        <f>'NRHM State budget sheet 2013-14'!I153</f>
        <v>#DIV/0!</v>
      </c>
      <c r="J118" s="486">
        <f>'NRHM State budget sheet 2013-14'!L153</f>
        <v>0</v>
      </c>
      <c r="K118" s="486">
        <f>'NRHM State budget sheet 2013-14'!M153</f>
        <v>0</v>
      </c>
      <c r="L118" s="486">
        <f>'NRHM State budget sheet 2013-14'!N153</f>
        <v>0</v>
      </c>
      <c r="M118" s="486">
        <f>'NRHM State budget sheet 2013-14'!O153</f>
        <v>0</v>
      </c>
      <c r="N118" s="486">
        <f>'NRHM State budget sheet 2013-14'!P153</f>
        <v>0</v>
      </c>
      <c r="O118" s="486">
        <f>'NRHM State budget sheet 2013-14'!Q153</f>
        <v>0</v>
      </c>
      <c r="P118" s="486">
        <f>'NRHM State budget sheet 2013-14'!R153</f>
        <v>0</v>
      </c>
      <c r="Q118" s="486">
        <f>'NRHM State budget sheet 2013-14'!S153</f>
        <v>0</v>
      </c>
      <c r="R118" s="486">
        <f>'NRHM State budget sheet 2013-14'!T153</f>
        <v>0</v>
      </c>
      <c r="S118" s="486">
        <f>'NRHM State budget sheet 2013-14'!U153</f>
        <v>0</v>
      </c>
      <c r="T118" s="486">
        <f>'NRHM State budget sheet 2013-14'!V153</f>
        <v>0</v>
      </c>
      <c r="U118" s="486">
        <f>'NRHM State budget sheet 2013-14'!W153</f>
        <v>0</v>
      </c>
      <c r="V118" s="486">
        <f>'NRHM State budget sheet 2013-14'!X153</f>
        <v>0</v>
      </c>
      <c r="W118" s="486">
        <f>'NRHM State budget sheet 2013-14'!Y153</f>
        <v>0</v>
      </c>
      <c r="X118" s="486">
        <f>'NRHM State budget sheet 2013-14'!Z153</f>
        <v>0</v>
      </c>
      <c r="Y118" s="486">
        <f>'NRHM State budget sheet 2013-14'!AA153</f>
        <v>0</v>
      </c>
      <c r="Z118" s="486">
        <f>'NRHM State budget sheet 2013-14'!AB153</f>
        <v>0</v>
      </c>
      <c r="AA118" s="486">
        <f>'NRHM State budget sheet 2013-14'!AC153</f>
        <v>0</v>
      </c>
      <c r="AB118" s="486">
        <f>'NRHM State budget sheet 2013-14'!AD153</f>
        <v>0</v>
      </c>
      <c r="AC118" s="486">
        <f>'NRHM State budget sheet 2013-14'!AE153</f>
        <v>0</v>
      </c>
      <c r="AD118" s="486">
        <f>'NRHM State budget sheet 2013-14'!AF153</f>
        <v>0</v>
      </c>
      <c r="AE118" s="486">
        <f>'NRHM State budget sheet 2013-14'!AG153</f>
        <v>0</v>
      </c>
      <c r="AF118" s="486">
        <f>'NRHM State budget sheet 2013-14'!AH153</f>
        <v>0</v>
      </c>
      <c r="AG118" s="477"/>
      <c r="AH118" s="484"/>
      <c r="AI118" s="578" t="str">
        <f t="shared" si="7"/>
        <v/>
      </c>
      <c r="AJ118" s="435" t="str">
        <f t="shared" si="8"/>
        <v/>
      </c>
      <c r="AK118" s="463">
        <f t="shared" si="9"/>
        <v>0</v>
      </c>
      <c r="AL118" s="463" t="str">
        <f t="shared" si="10"/>
        <v/>
      </c>
      <c r="AM118" s="478" t="str">
        <f t="shared" si="11"/>
        <v/>
      </c>
      <c r="AN118" s="478" t="str">
        <f t="shared" si="12"/>
        <v/>
      </c>
      <c r="AO118" s="478" t="str">
        <f t="shared" si="13"/>
        <v/>
      </c>
    </row>
    <row r="119" spans="1:41" ht="21.75" hidden="1" customHeight="1">
      <c r="A119" s="487" t="s">
        <v>1890</v>
      </c>
      <c r="B119" s="446" t="s">
        <v>2147</v>
      </c>
      <c r="C119" s="447"/>
      <c r="D119" s="486">
        <f>'NRHM State budget sheet 2013-14'!D154</f>
        <v>0</v>
      </c>
      <c r="E119" s="486">
        <f>'NRHM State budget sheet 2013-14'!E154</f>
        <v>0</v>
      </c>
      <c r="F119" s="486" t="e">
        <f>'NRHM State budget sheet 2013-14'!F154</f>
        <v>#DIV/0!</v>
      </c>
      <c r="G119" s="486">
        <f>'NRHM State budget sheet 2013-14'!G154</f>
        <v>0</v>
      </c>
      <c r="H119" s="486">
        <f>'NRHM State budget sheet 2013-14'!H154</f>
        <v>0</v>
      </c>
      <c r="I119" s="486" t="e">
        <f>'NRHM State budget sheet 2013-14'!I154</f>
        <v>#DIV/0!</v>
      </c>
      <c r="J119" s="486">
        <f>'NRHM State budget sheet 2013-14'!L154</f>
        <v>0</v>
      </c>
      <c r="K119" s="486">
        <f>'NRHM State budget sheet 2013-14'!M154</f>
        <v>0</v>
      </c>
      <c r="L119" s="486">
        <f>'NRHM State budget sheet 2013-14'!N154</f>
        <v>0</v>
      </c>
      <c r="M119" s="486">
        <f>'NRHM State budget sheet 2013-14'!O154</f>
        <v>0</v>
      </c>
      <c r="N119" s="486">
        <f>'NRHM State budget sheet 2013-14'!P154</f>
        <v>0</v>
      </c>
      <c r="O119" s="486">
        <f>'NRHM State budget sheet 2013-14'!Q154</f>
        <v>0</v>
      </c>
      <c r="P119" s="486">
        <f>'NRHM State budget sheet 2013-14'!R154</f>
        <v>0</v>
      </c>
      <c r="Q119" s="486">
        <f>'NRHM State budget sheet 2013-14'!S154</f>
        <v>0</v>
      </c>
      <c r="R119" s="486">
        <f>'NRHM State budget sheet 2013-14'!T154</f>
        <v>0</v>
      </c>
      <c r="S119" s="486">
        <f>'NRHM State budget sheet 2013-14'!U154</f>
        <v>0</v>
      </c>
      <c r="T119" s="486">
        <f>'NRHM State budget sheet 2013-14'!V154</f>
        <v>0</v>
      </c>
      <c r="U119" s="486">
        <f>'NRHM State budget sheet 2013-14'!W154</f>
        <v>0</v>
      </c>
      <c r="V119" s="486">
        <f>'NRHM State budget sheet 2013-14'!X154</f>
        <v>0</v>
      </c>
      <c r="W119" s="486">
        <f>'NRHM State budget sheet 2013-14'!Y154</f>
        <v>0</v>
      </c>
      <c r="X119" s="486">
        <f>'NRHM State budget sheet 2013-14'!Z154</f>
        <v>0</v>
      </c>
      <c r="Y119" s="486">
        <f>'NRHM State budget sheet 2013-14'!AA154</f>
        <v>0</v>
      </c>
      <c r="Z119" s="486">
        <f>'NRHM State budget sheet 2013-14'!AB154</f>
        <v>0</v>
      </c>
      <c r="AA119" s="486">
        <f>'NRHM State budget sheet 2013-14'!AC154</f>
        <v>0</v>
      </c>
      <c r="AB119" s="486">
        <f>'NRHM State budget sheet 2013-14'!AD154</f>
        <v>0</v>
      </c>
      <c r="AC119" s="486">
        <f>'NRHM State budget sheet 2013-14'!AE154</f>
        <v>0</v>
      </c>
      <c r="AD119" s="486">
        <f>'NRHM State budget sheet 2013-14'!AF154</f>
        <v>0</v>
      </c>
      <c r="AE119" s="486">
        <f>'NRHM State budget sheet 2013-14'!AG154</f>
        <v>0</v>
      </c>
      <c r="AF119" s="486">
        <f>'NRHM State budget sheet 2013-14'!AH154</f>
        <v>0</v>
      </c>
      <c r="AG119" s="477"/>
      <c r="AH119" s="484"/>
      <c r="AI119" s="578" t="str">
        <f t="shared" si="7"/>
        <v/>
      </c>
      <c r="AJ119" s="435" t="str">
        <f t="shared" si="8"/>
        <v/>
      </c>
      <c r="AK119" s="463">
        <f t="shared" si="9"/>
        <v>0</v>
      </c>
      <c r="AL119" s="463" t="str">
        <f t="shared" si="10"/>
        <v/>
      </c>
      <c r="AM119" s="478" t="str">
        <f t="shared" si="11"/>
        <v/>
      </c>
      <c r="AN119" s="478" t="str">
        <f t="shared" si="12"/>
        <v/>
      </c>
      <c r="AO119" s="478" t="str">
        <f t="shared" si="13"/>
        <v/>
      </c>
    </row>
    <row r="120" spans="1:41" ht="21.75" hidden="1" customHeight="1">
      <c r="A120" s="487" t="s">
        <v>1891</v>
      </c>
      <c r="B120" s="446" t="s">
        <v>1548</v>
      </c>
      <c r="C120" s="447"/>
      <c r="D120" s="486">
        <f>'NRHM State budget sheet 2013-14'!D155</f>
        <v>0</v>
      </c>
      <c r="E120" s="486">
        <f>'NRHM State budget sheet 2013-14'!E155</f>
        <v>0</v>
      </c>
      <c r="F120" s="486" t="e">
        <f>'NRHM State budget sheet 2013-14'!F155</f>
        <v>#DIV/0!</v>
      </c>
      <c r="G120" s="486">
        <f>'NRHM State budget sheet 2013-14'!G155</f>
        <v>0</v>
      </c>
      <c r="H120" s="486">
        <f>'NRHM State budget sheet 2013-14'!H155</f>
        <v>0</v>
      </c>
      <c r="I120" s="486" t="e">
        <f>'NRHM State budget sheet 2013-14'!I155</f>
        <v>#DIV/0!</v>
      </c>
      <c r="J120" s="486">
        <f>'NRHM State budget sheet 2013-14'!L155</f>
        <v>0</v>
      </c>
      <c r="K120" s="486">
        <f>'NRHM State budget sheet 2013-14'!M155</f>
        <v>0</v>
      </c>
      <c r="L120" s="486">
        <f>'NRHM State budget sheet 2013-14'!N155</f>
        <v>0</v>
      </c>
      <c r="M120" s="486">
        <f>'NRHM State budget sheet 2013-14'!O155</f>
        <v>0</v>
      </c>
      <c r="N120" s="486">
        <f>'NRHM State budget sheet 2013-14'!P155</f>
        <v>0</v>
      </c>
      <c r="O120" s="486">
        <f>'NRHM State budget sheet 2013-14'!Q155</f>
        <v>0</v>
      </c>
      <c r="P120" s="486">
        <f>'NRHM State budget sheet 2013-14'!R155</f>
        <v>0</v>
      </c>
      <c r="Q120" s="486">
        <f>'NRHM State budget sheet 2013-14'!S155</f>
        <v>0</v>
      </c>
      <c r="R120" s="486">
        <f>'NRHM State budget sheet 2013-14'!T155</f>
        <v>0</v>
      </c>
      <c r="S120" s="486">
        <f>'NRHM State budget sheet 2013-14'!U155</f>
        <v>0</v>
      </c>
      <c r="T120" s="486">
        <f>'NRHM State budget sheet 2013-14'!V155</f>
        <v>0</v>
      </c>
      <c r="U120" s="486">
        <f>'NRHM State budget sheet 2013-14'!W155</f>
        <v>0</v>
      </c>
      <c r="V120" s="486">
        <f>'NRHM State budget sheet 2013-14'!X155</f>
        <v>0</v>
      </c>
      <c r="W120" s="486">
        <f>'NRHM State budget sheet 2013-14'!Y155</f>
        <v>0</v>
      </c>
      <c r="X120" s="486">
        <f>'NRHM State budget sheet 2013-14'!Z155</f>
        <v>0</v>
      </c>
      <c r="Y120" s="486">
        <f>'NRHM State budget sheet 2013-14'!AA155</f>
        <v>0</v>
      </c>
      <c r="Z120" s="486">
        <f>'NRHM State budget sheet 2013-14'!AB155</f>
        <v>0</v>
      </c>
      <c r="AA120" s="486">
        <f>'NRHM State budget sheet 2013-14'!AC155</f>
        <v>0</v>
      </c>
      <c r="AB120" s="486">
        <f>'NRHM State budget sheet 2013-14'!AD155</f>
        <v>0</v>
      </c>
      <c r="AC120" s="486">
        <f>'NRHM State budget sheet 2013-14'!AE155</f>
        <v>0</v>
      </c>
      <c r="AD120" s="486">
        <f>'NRHM State budget sheet 2013-14'!AF155</f>
        <v>0</v>
      </c>
      <c r="AE120" s="486">
        <f>'NRHM State budget sheet 2013-14'!AG155</f>
        <v>0</v>
      </c>
      <c r="AF120" s="486">
        <f>'NRHM State budget sheet 2013-14'!AH155</f>
        <v>0</v>
      </c>
      <c r="AG120" s="477"/>
      <c r="AH120" s="484"/>
      <c r="AI120" s="578" t="str">
        <f t="shared" si="7"/>
        <v/>
      </c>
      <c r="AJ120" s="435" t="str">
        <f t="shared" si="8"/>
        <v/>
      </c>
      <c r="AK120" s="463">
        <f t="shared" si="9"/>
        <v>0</v>
      </c>
      <c r="AL120" s="463" t="str">
        <f t="shared" si="10"/>
        <v/>
      </c>
      <c r="AM120" s="478" t="str">
        <f t="shared" si="11"/>
        <v/>
      </c>
      <c r="AN120" s="478" t="str">
        <f t="shared" si="12"/>
        <v/>
      </c>
      <c r="AO120" s="478" t="str">
        <f t="shared" si="13"/>
        <v/>
      </c>
    </row>
    <row r="121" spans="1:41" ht="21.75" hidden="1" customHeight="1">
      <c r="A121" s="487" t="s">
        <v>1892</v>
      </c>
      <c r="B121" s="446" t="s">
        <v>2142</v>
      </c>
      <c r="C121" s="447"/>
      <c r="D121" s="486">
        <f>'NRHM State budget sheet 2013-14'!D156</f>
        <v>0</v>
      </c>
      <c r="E121" s="486">
        <f>'NRHM State budget sheet 2013-14'!E156</f>
        <v>0</v>
      </c>
      <c r="F121" s="486">
        <f>'NRHM State budget sheet 2013-14'!F156</f>
        <v>0</v>
      </c>
      <c r="G121" s="486">
        <f>'NRHM State budget sheet 2013-14'!G156</f>
        <v>0</v>
      </c>
      <c r="H121" s="486">
        <f>'NRHM State budget sheet 2013-14'!H156</f>
        <v>0</v>
      </c>
      <c r="I121" s="486">
        <f>'NRHM State budget sheet 2013-14'!I156</f>
        <v>0</v>
      </c>
      <c r="J121" s="486">
        <f>'NRHM State budget sheet 2013-14'!L156</f>
        <v>0</v>
      </c>
      <c r="K121" s="486">
        <f>'NRHM State budget sheet 2013-14'!M156</f>
        <v>0</v>
      </c>
      <c r="L121" s="486">
        <f>'NRHM State budget sheet 2013-14'!N156</f>
        <v>0</v>
      </c>
      <c r="M121" s="486">
        <f>'NRHM State budget sheet 2013-14'!O156</f>
        <v>0</v>
      </c>
      <c r="N121" s="486">
        <f>'NRHM State budget sheet 2013-14'!P156</f>
        <v>0</v>
      </c>
      <c r="O121" s="486">
        <f>'NRHM State budget sheet 2013-14'!Q156</f>
        <v>0</v>
      </c>
      <c r="P121" s="486">
        <f>'NRHM State budget sheet 2013-14'!R156</f>
        <v>0</v>
      </c>
      <c r="Q121" s="486">
        <f>'NRHM State budget sheet 2013-14'!S156</f>
        <v>0</v>
      </c>
      <c r="R121" s="486">
        <f>'NRHM State budget sheet 2013-14'!T156</f>
        <v>0</v>
      </c>
      <c r="S121" s="486">
        <f>'NRHM State budget sheet 2013-14'!U156</f>
        <v>0</v>
      </c>
      <c r="T121" s="486">
        <f>'NRHM State budget sheet 2013-14'!V156</f>
        <v>0</v>
      </c>
      <c r="U121" s="486">
        <f>'NRHM State budget sheet 2013-14'!W156</f>
        <v>0</v>
      </c>
      <c r="V121" s="486">
        <f>'NRHM State budget sheet 2013-14'!X156</f>
        <v>0</v>
      </c>
      <c r="W121" s="486">
        <f>'NRHM State budget sheet 2013-14'!Y156</f>
        <v>0</v>
      </c>
      <c r="X121" s="486">
        <f>'NRHM State budget sheet 2013-14'!Z156</f>
        <v>0</v>
      </c>
      <c r="Y121" s="486">
        <f>'NRHM State budget sheet 2013-14'!AA156</f>
        <v>0</v>
      </c>
      <c r="Z121" s="486">
        <f>'NRHM State budget sheet 2013-14'!AB156</f>
        <v>0</v>
      </c>
      <c r="AA121" s="486">
        <f>'NRHM State budget sheet 2013-14'!AC156</f>
        <v>0</v>
      </c>
      <c r="AB121" s="486">
        <f>'NRHM State budget sheet 2013-14'!AD156</f>
        <v>0</v>
      </c>
      <c r="AC121" s="486">
        <f>'NRHM State budget sheet 2013-14'!AE156</f>
        <v>0</v>
      </c>
      <c r="AD121" s="486">
        <f>'NRHM State budget sheet 2013-14'!AF156</f>
        <v>0</v>
      </c>
      <c r="AE121" s="486">
        <f>'NRHM State budget sheet 2013-14'!AG156</f>
        <v>0</v>
      </c>
      <c r="AF121" s="486">
        <f>'NRHM State budget sheet 2013-14'!AH156</f>
        <v>0</v>
      </c>
      <c r="AG121" s="477"/>
      <c r="AH121" s="484"/>
      <c r="AI121" s="578" t="str">
        <f t="shared" si="7"/>
        <v/>
      </c>
      <c r="AJ121" s="435" t="str">
        <f t="shared" si="8"/>
        <v/>
      </c>
      <c r="AK121" s="463">
        <f t="shared" si="9"/>
        <v>0</v>
      </c>
      <c r="AL121" s="463" t="str">
        <f t="shared" si="10"/>
        <v/>
      </c>
      <c r="AM121" s="478" t="str">
        <f t="shared" si="11"/>
        <v/>
      </c>
      <c r="AN121" s="478" t="str">
        <f t="shared" si="12"/>
        <v/>
      </c>
      <c r="AO121" s="478" t="str">
        <f t="shared" si="13"/>
        <v/>
      </c>
    </row>
    <row r="122" spans="1:41" ht="21.75" hidden="1" customHeight="1">
      <c r="A122" s="487" t="s">
        <v>1893</v>
      </c>
      <c r="B122" s="446" t="s">
        <v>1549</v>
      </c>
      <c r="C122" s="447"/>
      <c r="D122" s="486">
        <f>'NRHM State budget sheet 2013-14'!D157</f>
        <v>0</v>
      </c>
      <c r="E122" s="486">
        <f>'NRHM State budget sheet 2013-14'!E157</f>
        <v>0</v>
      </c>
      <c r="F122" s="486" t="e">
        <f>'NRHM State budget sheet 2013-14'!F157</f>
        <v>#DIV/0!</v>
      </c>
      <c r="G122" s="486">
        <f>'NRHM State budget sheet 2013-14'!G157</f>
        <v>0</v>
      </c>
      <c r="H122" s="486">
        <f>'NRHM State budget sheet 2013-14'!H157</f>
        <v>0</v>
      </c>
      <c r="I122" s="486" t="e">
        <f>'NRHM State budget sheet 2013-14'!I157</f>
        <v>#DIV/0!</v>
      </c>
      <c r="J122" s="486">
        <f>'NRHM State budget sheet 2013-14'!L157</f>
        <v>0</v>
      </c>
      <c r="K122" s="486">
        <f>'NRHM State budget sheet 2013-14'!M157</f>
        <v>0</v>
      </c>
      <c r="L122" s="486">
        <f>'NRHM State budget sheet 2013-14'!N157</f>
        <v>0</v>
      </c>
      <c r="M122" s="486">
        <f>'NRHM State budget sheet 2013-14'!O157</f>
        <v>0</v>
      </c>
      <c r="N122" s="486">
        <f>'NRHM State budget sheet 2013-14'!P157</f>
        <v>0</v>
      </c>
      <c r="O122" s="486">
        <f>'NRHM State budget sheet 2013-14'!Q157</f>
        <v>0</v>
      </c>
      <c r="P122" s="486">
        <f>'NRHM State budget sheet 2013-14'!R157</f>
        <v>0</v>
      </c>
      <c r="Q122" s="486">
        <f>'NRHM State budget sheet 2013-14'!S157</f>
        <v>0</v>
      </c>
      <c r="R122" s="486">
        <f>'NRHM State budget sheet 2013-14'!T157</f>
        <v>0</v>
      </c>
      <c r="S122" s="486">
        <f>'NRHM State budget sheet 2013-14'!U157</f>
        <v>0</v>
      </c>
      <c r="T122" s="486">
        <f>'NRHM State budget sheet 2013-14'!V157</f>
        <v>0</v>
      </c>
      <c r="U122" s="486">
        <f>'NRHM State budget sheet 2013-14'!W157</f>
        <v>0</v>
      </c>
      <c r="V122" s="486">
        <f>'NRHM State budget sheet 2013-14'!X157</f>
        <v>0</v>
      </c>
      <c r="W122" s="486">
        <f>'NRHM State budget sheet 2013-14'!Y157</f>
        <v>0</v>
      </c>
      <c r="X122" s="486">
        <f>'NRHM State budget sheet 2013-14'!Z157</f>
        <v>0</v>
      </c>
      <c r="Y122" s="486">
        <f>'NRHM State budget sheet 2013-14'!AA157</f>
        <v>0</v>
      </c>
      <c r="Z122" s="486">
        <f>'NRHM State budget sheet 2013-14'!AB157</f>
        <v>0</v>
      </c>
      <c r="AA122" s="486">
        <f>'NRHM State budget sheet 2013-14'!AC157</f>
        <v>0</v>
      </c>
      <c r="AB122" s="486">
        <f>'NRHM State budget sheet 2013-14'!AD157</f>
        <v>0</v>
      </c>
      <c r="AC122" s="486">
        <f>'NRHM State budget sheet 2013-14'!AE157</f>
        <v>0</v>
      </c>
      <c r="AD122" s="486">
        <f>'NRHM State budget sheet 2013-14'!AF157</f>
        <v>0</v>
      </c>
      <c r="AE122" s="486">
        <f>'NRHM State budget sheet 2013-14'!AG157</f>
        <v>0</v>
      </c>
      <c r="AF122" s="486">
        <f>'NRHM State budget sheet 2013-14'!AH157</f>
        <v>0</v>
      </c>
      <c r="AG122" s="477"/>
      <c r="AH122" s="484"/>
      <c r="AI122" s="578" t="str">
        <f t="shared" si="7"/>
        <v/>
      </c>
      <c r="AJ122" s="435" t="str">
        <f t="shared" si="8"/>
        <v/>
      </c>
      <c r="AK122" s="463">
        <f t="shared" si="9"/>
        <v>0</v>
      </c>
      <c r="AL122" s="463" t="str">
        <f t="shared" si="10"/>
        <v/>
      </c>
      <c r="AM122" s="478" t="str">
        <f t="shared" si="11"/>
        <v/>
      </c>
      <c r="AN122" s="478" t="str">
        <f t="shared" si="12"/>
        <v/>
      </c>
      <c r="AO122" s="478" t="str">
        <f t="shared" si="13"/>
        <v/>
      </c>
    </row>
    <row r="123" spans="1:41" ht="21.75" hidden="1" customHeight="1">
      <c r="A123" s="487" t="s">
        <v>1894</v>
      </c>
      <c r="B123" s="446" t="s">
        <v>1560</v>
      </c>
      <c r="C123" s="447"/>
      <c r="D123" s="486">
        <f>'NRHM State budget sheet 2013-14'!D158</f>
        <v>0</v>
      </c>
      <c r="E123" s="486">
        <f>'NRHM State budget sheet 2013-14'!E158</f>
        <v>0</v>
      </c>
      <c r="F123" s="486">
        <f>'NRHM State budget sheet 2013-14'!F158</f>
        <v>0</v>
      </c>
      <c r="G123" s="486">
        <f>'NRHM State budget sheet 2013-14'!G158</f>
        <v>0</v>
      </c>
      <c r="H123" s="486">
        <f>'NRHM State budget sheet 2013-14'!H158</f>
        <v>0</v>
      </c>
      <c r="I123" s="486">
        <f>'NRHM State budget sheet 2013-14'!I158</f>
        <v>0</v>
      </c>
      <c r="J123" s="486">
        <f>'NRHM State budget sheet 2013-14'!L158</f>
        <v>0</v>
      </c>
      <c r="K123" s="486">
        <f>'NRHM State budget sheet 2013-14'!M158</f>
        <v>0</v>
      </c>
      <c r="L123" s="486">
        <f>'NRHM State budget sheet 2013-14'!N158</f>
        <v>0</v>
      </c>
      <c r="M123" s="486">
        <f>'NRHM State budget sheet 2013-14'!O158</f>
        <v>0</v>
      </c>
      <c r="N123" s="486">
        <f>'NRHM State budget sheet 2013-14'!P158</f>
        <v>0</v>
      </c>
      <c r="O123" s="486">
        <f>'NRHM State budget sheet 2013-14'!Q158</f>
        <v>0</v>
      </c>
      <c r="P123" s="486">
        <f>'NRHM State budget sheet 2013-14'!R158</f>
        <v>0</v>
      </c>
      <c r="Q123" s="486">
        <f>'NRHM State budget sheet 2013-14'!S158</f>
        <v>0</v>
      </c>
      <c r="R123" s="486">
        <f>'NRHM State budget sheet 2013-14'!T158</f>
        <v>0</v>
      </c>
      <c r="S123" s="486">
        <f>'NRHM State budget sheet 2013-14'!U158</f>
        <v>0</v>
      </c>
      <c r="T123" s="486">
        <f>'NRHM State budget sheet 2013-14'!V158</f>
        <v>0</v>
      </c>
      <c r="U123" s="486">
        <f>'NRHM State budget sheet 2013-14'!W158</f>
        <v>0</v>
      </c>
      <c r="V123" s="486">
        <f>'NRHM State budget sheet 2013-14'!X158</f>
        <v>0</v>
      </c>
      <c r="W123" s="486">
        <f>'NRHM State budget sheet 2013-14'!Y158</f>
        <v>0</v>
      </c>
      <c r="X123" s="486">
        <f>'NRHM State budget sheet 2013-14'!Z158</f>
        <v>0</v>
      </c>
      <c r="Y123" s="486">
        <f>'NRHM State budget sheet 2013-14'!AA158</f>
        <v>0</v>
      </c>
      <c r="Z123" s="486">
        <f>'NRHM State budget sheet 2013-14'!AB158</f>
        <v>0</v>
      </c>
      <c r="AA123" s="486">
        <f>'NRHM State budget sheet 2013-14'!AC158</f>
        <v>0</v>
      </c>
      <c r="AB123" s="486">
        <f>'NRHM State budget sheet 2013-14'!AD158</f>
        <v>0</v>
      </c>
      <c r="AC123" s="486">
        <f>'NRHM State budget sheet 2013-14'!AE158</f>
        <v>0</v>
      </c>
      <c r="AD123" s="486">
        <f>'NRHM State budget sheet 2013-14'!AF158</f>
        <v>0</v>
      </c>
      <c r="AE123" s="486">
        <f>'NRHM State budget sheet 2013-14'!AG158</f>
        <v>0</v>
      </c>
      <c r="AF123" s="486">
        <f>'NRHM State budget sheet 2013-14'!AH158</f>
        <v>0</v>
      </c>
      <c r="AG123" s="477"/>
      <c r="AH123" s="484"/>
      <c r="AI123" s="578" t="str">
        <f t="shared" si="7"/>
        <v/>
      </c>
      <c r="AJ123" s="435" t="str">
        <f t="shared" si="8"/>
        <v/>
      </c>
      <c r="AK123" s="463">
        <f t="shared" si="9"/>
        <v>0</v>
      </c>
      <c r="AL123" s="463" t="str">
        <f t="shared" si="10"/>
        <v/>
      </c>
      <c r="AM123" s="478" t="str">
        <f t="shared" si="11"/>
        <v/>
      </c>
      <c r="AN123" s="478" t="str">
        <f t="shared" si="12"/>
        <v/>
      </c>
      <c r="AO123" s="478" t="str">
        <f t="shared" si="13"/>
        <v/>
      </c>
    </row>
    <row r="124" spans="1:41" ht="21.75" hidden="1" customHeight="1">
      <c r="A124" s="487" t="s">
        <v>2141</v>
      </c>
      <c r="B124" s="446" t="s">
        <v>2149</v>
      </c>
      <c r="C124" s="447"/>
      <c r="D124" s="486">
        <f>'NRHM State budget sheet 2013-14'!D159</f>
        <v>0</v>
      </c>
      <c r="E124" s="486">
        <f>'NRHM State budget sheet 2013-14'!E159</f>
        <v>0</v>
      </c>
      <c r="F124" s="486">
        <f>'NRHM State budget sheet 2013-14'!F159</f>
        <v>0</v>
      </c>
      <c r="G124" s="486">
        <f>'NRHM State budget sheet 2013-14'!G159</f>
        <v>0</v>
      </c>
      <c r="H124" s="486">
        <f>'NRHM State budget sheet 2013-14'!H159</f>
        <v>0</v>
      </c>
      <c r="I124" s="486">
        <f>'NRHM State budget sheet 2013-14'!I159</f>
        <v>0</v>
      </c>
      <c r="J124" s="486">
        <f>'NRHM State budget sheet 2013-14'!L159</f>
        <v>0</v>
      </c>
      <c r="K124" s="486">
        <f>'NRHM State budget sheet 2013-14'!M159</f>
        <v>0</v>
      </c>
      <c r="L124" s="486">
        <f>'NRHM State budget sheet 2013-14'!N159</f>
        <v>0</v>
      </c>
      <c r="M124" s="486">
        <f>'NRHM State budget sheet 2013-14'!O159</f>
        <v>0</v>
      </c>
      <c r="N124" s="486">
        <f>'NRHM State budget sheet 2013-14'!P159</f>
        <v>0</v>
      </c>
      <c r="O124" s="486">
        <f>'NRHM State budget sheet 2013-14'!Q159</f>
        <v>0</v>
      </c>
      <c r="P124" s="486">
        <f>'NRHM State budget sheet 2013-14'!R159</f>
        <v>0</v>
      </c>
      <c r="Q124" s="486">
        <f>'NRHM State budget sheet 2013-14'!S159</f>
        <v>0</v>
      </c>
      <c r="R124" s="486">
        <f>'NRHM State budget sheet 2013-14'!T159</f>
        <v>0</v>
      </c>
      <c r="S124" s="486">
        <f>'NRHM State budget sheet 2013-14'!U159</f>
        <v>0</v>
      </c>
      <c r="T124" s="486">
        <f>'NRHM State budget sheet 2013-14'!V159</f>
        <v>0</v>
      </c>
      <c r="U124" s="486">
        <f>'NRHM State budget sheet 2013-14'!W159</f>
        <v>0</v>
      </c>
      <c r="V124" s="486">
        <f>'NRHM State budget sheet 2013-14'!X159</f>
        <v>0</v>
      </c>
      <c r="W124" s="486">
        <f>'NRHM State budget sheet 2013-14'!Y159</f>
        <v>0</v>
      </c>
      <c r="X124" s="486">
        <f>'NRHM State budget sheet 2013-14'!Z159</f>
        <v>0</v>
      </c>
      <c r="Y124" s="486">
        <f>'NRHM State budget sheet 2013-14'!AA159</f>
        <v>0</v>
      </c>
      <c r="Z124" s="486">
        <f>'NRHM State budget sheet 2013-14'!AB159</f>
        <v>0</v>
      </c>
      <c r="AA124" s="486">
        <f>'NRHM State budget sheet 2013-14'!AC159</f>
        <v>0</v>
      </c>
      <c r="AB124" s="486">
        <f>'NRHM State budget sheet 2013-14'!AD159</f>
        <v>0</v>
      </c>
      <c r="AC124" s="486">
        <f>'NRHM State budget sheet 2013-14'!AE159</f>
        <v>0</v>
      </c>
      <c r="AD124" s="486">
        <f>'NRHM State budget sheet 2013-14'!AF159</f>
        <v>0</v>
      </c>
      <c r="AE124" s="486">
        <f>'NRHM State budget sheet 2013-14'!AG159</f>
        <v>0</v>
      </c>
      <c r="AF124" s="486">
        <f>'NRHM State budget sheet 2013-14'!AH159</f>
        <v>0</v>
      </c>
      <c r="AG124" s="477"/>
      <c r="AH124" s="484"/>
      <c r="AI124" s="578" t="str">
        <f t="shared" si="7"/>
        <v/>
      </c>
      <c r="AJ124" s="435" t="str">
        <f t="shared" si="8"/>
        <v/>
      </c>
      <c r="AK124" s="463">
        <f t="shared" si="9"/>
        <v>0</v>
      </c>
      <c r="AL124" s="463" t="str">
        <f t="shared" si="10"/>
        <v/>
      </c>
      <c r="AM124" s="478" t="str">
        <f t="shared" si="11"/>
        <v/>
      </c>
      <c r="AN124" s="478" t="str">
        <f t="shared" si="12"/>
        <v/>
      </c>
      <c r="AO124" s="478" t="str">
        <f t="shared" si="13"/>
        <v/>
      </c>
    </row>
    <row r="125" spans="1:41" ht="21.75" hidden="1" customHeight="1">
      <c r="A125" s="487" t="s">
        <v>2143</v>
      </c>
      <c r="B125" s="446" t="s">
        <v>1550</v>
      </c>
      <c r="C125" s="447"/>
      <c r="D125" s="486">
        <f>'NRHM State budget sheet 2013-14'!D160</f>
        <v>0</v>
      </c>
      <c r="E125" s="486">
        <f>'NRHM State budget sheet 2013-14'!E160</f>
        <v>0</v>
      </c>
      <c r="F125" s="486" t="e">
        <f>'NRHM State budget sheet 2013-14'!F160</f>
        <v>#DIV/0!</v>
      </c>
      <c r="G125" s="486">
        <f>'NRHM State budget sheet 2013-14'!G160</f>
        <v>0</v>
      </c>
      <c r="H125" s="486">
        <f>'NRHM State budget sheet 2013-14'!H160</f>
        <v>0</v>
      </c>
      <c r="I125" s="486" t="e">
        <f>'NRHM State budget sheet 2013-14'!I160</f>
        <v>#DIV/0!</v>
      </c>
      <c r="J125" s="486">
        <f>'NRHM State budget sheet 2013-14'!L160</f>
        <v>0</v>
      </c>
      <c r="K125" s="486">
        <f>'NRHM State budget sheet 2013-14'!M160</f>
        <v>0</v>
      </c>
      <c r="L125" s="486">
        <f>'NRHM State budget sheet 2013-14'!N160</f>
        <v>0</v>
      </c>
      <c r="M125" s="486">
        <f>'NRHM State budget sheet 2013-14'!O160</f>
        <v>0</v>
      </c>
      <c r="N125" s="486">
        <f>'NRHM State budget sheet 2013-14'!P160</f>
        <v>0</v>
      </c>
      <c r="O125" s="486">
        <f>'NRHM State budget sheet 2013-14'!Q160</f>
        <v>0</v>
      </c>
      <c r="P125" s="486">
        <f>'NRHM State budget sheet 2013-14'!R160</f>
        <v>0</v>
      </c>
      <c r="Q125" s="486">
        <f>'NRHM State budget sheet 2013-14'!S160</f>
        <v>0</v>
      </c>
      <c r="R125" s="486">
        <f>'NRHM State budget sheet 2013-14'!T160</f>
        <v>0</v>
      </c>
      <c r="S125" s="486">
        <f>'NRHM State budget sheet 2013-14'!U160</f>
        <v>0</v>
      </c>
      <c r="T125" s="486">
        <f>'NRHM State budget sheet 2013-14'!V160</f>
        <v>0</v>
      </c>
      <c r="U125" s="486">
        <f>'NRHM State budget sheet 2013-14'!W160</f>
        <v>0</v>
      </c>
      <c r="V125" s="486">
        <f>'NRHM State budget sheet 2013-14'!X160</f>
        <v>0</v>
      </c>
      <c r="W125" s="486">
        <f>'NRHM State budget sheet 2013-14'!Y160</f>
        <v>0</v>
      </c>
      <c r="X125" s="486">
        <f>'NRHM State budget sheet 2013-14'!Z160</f>
        <v>0</v>
      </c>
      <c r="Y125" s="486">
        <f>'NRHM State budget sheet 2013-14'!AA160</f>
        <v>0</v>
      </c>
      <c r="Z125" s="486">
        <f>'NRHM State budget sheet 2013-14'!AB160</f>
        <v>0</v>
      </c>
      <c r="AA125" s="486">
        <f>'NRHM State budget sheet 2013-14'!AC160</f>
        <v>0</v>
      </c>
      <c r="AB125" s="486">
        <f>'NRHM State budget sheet 2013-14'!AD160</f>
        <v>0</v>
      </c>
      <c r="AC125" s="486">
        <f>'NRHM State budget sheet 2013-14'!AE160</f>
        <v>0</v>
      </c>
      <c r="AD125" s="486">
        <f>'NRHM State budget sheet 2013-14'!AF160</f>
        <v>0</v>
      </c>
      <c r="AE125" s="486">
        <f>'NRHM State budget sheet 2013-14'!AG160</f>
        <v>0</v>
      </c>
      <c r="AF125" s="486">
        <f>'NRHM State budget sheet 2013-14'!AH160</f>
        <v>0</v>
      </c>
      <c r="AG125" s="477"/>
      <c r="AH125" s="484"/>
      <c r="AI125" s="578" t="str">
        <f t="shared" si="7"/>
        <v/>
      </c>
      <c r="AJ125" s="435" t="str">
        <f t="shared" si="8"/>
        <v/>
      </c>
      <c r="AK125" s="463">
        <f t="shared" si="9"/>
        <v>0</v>
      </c>
      <c r="AL125" s="463" t="str">
        <f t="shared" si="10"/>
        <v/>
      </c>
      <c r="AM125" s="478" t="str">
        <f t="shared" si="11"/>
        <v/>
      </c>
      <c r="AN125" s="478" t="str">
        <f t="shared" si="12"/>
        <v/>
      </c>
      <c r="AO125" s="478" t="str">
        <f t="shared" si="13"/>
        <v/>
      </c>
    </row>
    <row r="126" spans="1:41" ht="21.75" hidden="1" customHeight="1">
      <c r="A126" s="487" t="s">
        <v>2144</v>
      </c>
      <c r="B126" s="446" t="s">
        <v>1561</v>
      </c>
      <c r="C126" s="447"/>
      <c r="D126" s="486">
        <f>'NRHM State budget sheet 2013-14'!D161</f>
        <v>0</v>
      </c>
      <c r="E126" s="486">
        <f>'NRHM State budget sheet 2013-14'!E161</f>
        <v>0</v>
      </c>
      <c r="F126" s="486">
        <f>'NRHM State budget sheet 2013-14'!F161</f>
        <v>0</v>
      </c>
      <c r="G126" s="486">
        <f>'NRHM State budget sheet 2013-14'!G161</f>
        <v>0</v>
      </c>
      <c r="H126" s="486">
        <f>'NRHM State budget sheet 2013-14'!H161</f>
        <v>0</v>
      </c>
      <c r="I126" s="486">
        <f>'NRHM State budget sheet 2013-14'!I161</f>
        <v>0</v>
      </c>
      <c r="J126" s="486">
        <f>'NRHM State budget sheet 2013-14'!L161</f>
        <v>0</v>
      </c>
      <c r="K126" s="486">
        <f>'NRHM State budget sheet 2013-14'!M161</f>
        <v>0</v>
      </c>
      <c r="L126" s="486">
        <f>'NRHM State budget sheet 2013-14'!N161</f>
        <v>0</v>
      </c>
      <c r="M126" s="486">
        <f>'NRHM State budget sheet 2013-14'!O161</f>
        <v>0</v>
      </c>
      <c r="N126" s="486">
        <f>'NRHM State budget sheet 2013-14'!P161</f>
        <v>0</v>
      </c>
      <c r="O126" s="486">
        <f>'NRHM State budget sheet 2013-14'!Q161</f>
        <v>0</v>
      </c>
      <c r="P126" s="486">
        <f>'NRHM State budget sheet 2013-14'!R161</f>
        <v>0</v>
      </c>
      <c r="Q126" s="486">
        <f>'NRHM State budget sheet 2013-14'!S161</f>
        <v>0</v>
      </c>
      <c r="R126" s="486">
        <f>'NRHM State budget sheet 2013-14'!T161</f>
        <v>0</v>
      </c>
      <c r="S126" s="486">
        <f>'NRHM State budget sheet 2013-14'!U161</f>
        <v>0</v>
      </c>
      <c r="T126" s="486">
        <f>'NRHM State budget sheet 2013-14'!V161</f>
        <v>0</v>
      </c>
      <c r="U126" s="486">
        <f>'NRHM State budget sheet 2013-14'!W161</f>
        <v>0</v>
      </c>
      <c r="V126" s="486">
        <f>'NRHM State budget sheet 2013-14'!X161</f>
        <v>0</v>
      </c>
      <c r="W126" s="486">
        <f>'NRHM State budget sheet 2013-14'!Y161</f>
        <v>0</v>
      </c>
      <c r="X126" s="486">
        <f>'NRHM State budget sheet 2013-14'!Z161</f>
        <v>0</v>
      </c>
      <c r="Y126" s="486">
        <f>'NRHM State budget sheet 2013-14'!AA161</f>
        <v>0</v>
      </c>
      <c r="Z126" s="486">
        <f>'NRHM State budget sheet 2013-14'!AB161</f>
        <v>0</v>
      </c>
      <c r="AA126" s="486">
        <f>'NRHM State budget sheet 2013-14'!AC161</f>
        <v>0</v>
      </c>
      <c r="AB126" s="486">
        <f>'NRHM State budget sheet 2013-14'!AD161</f>
        <v>0</v>
      </c>
      <c r="AC126" s="486">
        <f>'NRHM State budget sheet 2013-14'!AE161</f>
        <v>0</v>
      </c>
      <c r="AD126" s="486">
        <f>'NRHM State budget sheet 2013-14'!AF161</f>
        <v>0</v>
      </c>
      <c r="AE126" s="486">
        <f>'NRHM State budget sheet 2013-14'!AG161</f>
        <v>0</v>
      </c>
      <c r="AF126" s="486">
        <f>'NRHM State budget sheet 2013-14'!AH161</f>
        <v>0</v>
      </c>
      <c r="AG126" s="477"/>
      <c r="AH126" s="484"/>
      <c r="AI126" s="578" t="str">
        <f t="shared" si="7"/>
        <v/>
      </c>
      <c r="AJ126" s="435" t="str">
        <f t="shared" si="8"/>
        <v/>
      </c>
      <c r="AK126" s="463">
        <f t="shared" si="9"/>
        <v>0</v>
      </c>
      <c r="AL126" s="463" t="str">
        <f t="shared" si="10"/>
        <v/>
      </c>
      <c r="AM126" s="478" t="str">
        <f t="shared" si="11"/>
        <v/>
      </c>
      <c r="AN126" s="478" t="str">
        <f t="shared" si="12"/>
        <v/>
      </c>
      <c r="AO126" s="478" t="str">
        <f t="shared" si="13"/>
        <v/>
      </c>
    </row>
    <row r="127" spans="1:41" ht="21.75" hidden="1" customHeight="1">
      <c r="A127" s="487" t="s">
        <v>2146</v>
      </c>
      <c r="B127" s="446" t="s">
        <v>1364</v>
      </c>
      <c r="C127" s="447"/>
      <c r="D127" s="486">
        <f>'NRHM State budget sheet 2013-14'!D162</f>
        <v>0</v>
      </c>
      <c r="E127" s="486">
        <f>'NRHM State budget sheet 2013-14'!E162</f>
        <v>0</v>
      </c>
      <c r="F127" s="486">
        <f>'NRHM State budget sheet 2013-14'!F162</f>
        <v>0</v>
      </c>
      <c r="G127" s="486">
        <f>'NRHM State budget sheet 2013-14'!G162</f>
        <v>0</v>
      </c>
      <c r="H127" s="486">
        <f>'NRHM State budget sheet 2013-14'!H162</f>
        <v>0</v>
      </c>
      <c r="I127" s="486">
        <f>'NRHM State budget sheet 2013-14'!I162</f>
        <v>0</v>
      </c>
      <c r="J127" s="486">
        <f>'NRHM State budget sheet 2013-14'!L162</f>
        <v>0</v>
      </c>
      <c r="K127" s="486">
        <f>'NRHM State budget sheet 2013-14'!M162</f>
        <v>0</v>
      </c>
      <c r="L127" s="486">
        <f>'NRHM State budget sheet 2013-14'!N162</f>
        <v>0</v>
      </c>
      <c r="M127" s="486">
        <f>'NRHM State budget sheet 2013-14'!O162</f>
        <v>0</v>
      </c>
      <c r="N127" s="486">
        <f>'NRHM State budget sheet 2013-14'!P162</f>
        <v>0</v>
      </c>
      <c r="O127" s="486">
        <f>'NRHM State budget sheet 2013-14'!Q162</f>
        <v>0</v>
      </c>
      <c r="P127" s="486">
        <f>'NRHM State budget sheet 2013-14'!R162</f>
        <v>0</v>
      </c>
      <c r="Q127" s="486">
        <f>'NRHM State budget sheet 2013-14'!S162</f>
        <v>0</v>
      </c>
      <c r="R127" s="486">
        <f>'NRHM State budget sheet 2013-14'!T162</f>
        <v>0</v>
      </c>
      <c r="S127" s="486">
        <f>'NRHM State budget sheet 2013-14'!U162</f>
        <v>0</v>
      </c>
      <c r="T127" s="486">
        <f>'NRHM State budget sheet 2013-14'!V162</f>
        <v>0</v>
      </c>
      <c r="U127" s="486">
        <f>'NRHM State budget sheet 2013-14'!W162</f>
        <v>0</v>
      </c>
      <c r="V127" s="486">
        <f>'NRHM State budget sheet 2013-14'!X162</f>
        <v>0</v>
      </c>
      <c r="W127" s="486">
        <f>'NRHM State budget sheet 2013-14'!Y162</f>
        <v>0</v>
      </c>
      <c r="X127" s="486">
        <f>'NRHM State budget sheet 2013-14'!Z162</f>
        <v>0</v>
      </c>
      <c r="Y127" s="486">
        <f>'NRHM State budget sheet 2013-14'!AA162</f>
        <v>0</v>
      </c>
      <c r="Z127" s="486">
        <f>'NRHM State budget sheet 2013-14'!AB162</f>
        <v>0</v>
      </c>
      <c r="AA127" s="486">
        <f>'NRHM State budget sheet 2013-14'!AC162</f>
        <v>0</v>
      </c>
      <c r="AB127" s="486">
        <f>'NRHM State budget sheet 2013-14'!AD162</f>
        <v>0</v>
      </c>
      <c r="AC127" s="486">
        <f>'NRHM State budget sheet 2013-14'!AE162</f>
        <v>0</v>
      </c>
      <c r="AD127" s="486">
        <f>'NRHM State budget sheet 2013-14'!AF162</f>
        <v>0</v>
      </c>
      <c r="AE127" s="486">
        <f>'NRHM State budget sheet 2013-14'!AG162</f>
        <v>0</v>
      </c>
      <c r="AF127" s="486">
        <f>'NRHM State budget sheet 2013-14'!AH162</f>
        <v>0</v>
      </c>
      <c r="AG127" s="477"/>
      <c r="AH127" s="484"/>
      <c r="AI127" s="578" t="str">
        <f t="shared" si="7"/>
        <v/>
      </c>
      <c r="AJ127" s="435" t="str">
        <f t="shared" si="8"/>
        <v/>
      </c>
      <c r="AK127" s="463">
        <f t="shared" si="9"/>
        <v>0</v>
      </c>
      <c r="AL127" s="463" t="str">
        <f t="shared" si="10"/>
        <v/>
      </c>
      <c r="AM127" s="478" t="str">
        <f t="shared" si="11"/>
        <v/>
      </c>
      <c r="AN127" s="478" t="str">
        <f t="shared" si="12"/>
        <v/>
      </c>
      <c r="AO127" s="478" t="str">
        <f t="shared" si="13"/>
        <v/>
      </c>
    </row>
    <row r="128" spans="1:41" ht="21.75" hidden="1" customHeight="1">
      <c r="A128" s="487" t="s">
        <v>2148</v>
      </c>
      <c r="B128" s="446" t="s">
        <v>2151</v>
      </c>
      <c r="C128" s="447"/>
      <c r="D128" s="486">
        <f>'NRHM State budget sheet 2013-14'!D163</f>
        <v>0</v>
      </c>
      <c r="E128" s="486">
        <f>'NRHM State budget sheet 2013-14'!E163</f>
        <v>0</v>
      </c>
      <c r="F128" s="486">
        <f>'NRHM State budget sheet 2013-14'!F163</f>
        <v>0</v>
      </c>
      <c r="G128" s="486">
        <f>'NRHM State budget sheet 2013-14'!G163</f>
        <v>0</v>
      </c>
      <c r="H128" s="486">
        <f>'NRHM State budget sheet 2013-14'!H163</f>
        <v>0</v>
      </c>
      <c r="I128" s="486">
        <f>'NRHM State budget sheet 2013-14'!I163</f>
        <v>0</v>
      </c>
      <c r="J128" s="486">
        <f>'NRHM State budget sheet 2013-14'!L163</f>
        <v>0</v>
      </c>
      <c r="K128" s="486">
        <f>'NRHM State budget sheet 2013-14'!M163</f>
        <v>0</v>
      </c>
      <c r="L128" s="486">
        <f>'NRHM State budget sheet 2013-14'!N163</f>
        <v>0</v>
      </c>
      <c r="M128" s="486">
        <f>'NRHM State budget sheet 2013-14'!O163</f>
        <v>0</v>
      </c>
      <c r="N128" s="486">
        <f>'NRHM State budget sheet 2013-14'!P163</f>
        <v>0</v>
      </c>
      <c r="O128" s="486">
        <f>'NRHM State budget sheet 2013-14'!Q163</f>
        <v>0</v>
      </c>
      <c r="P128" s="486">
        <f>'NRHM State budget sheet 2013-14'!R163</f>
        <v>0</v>
      </c>
      <c r="Q128" s="486">
        <f>'NRHM State budget sheet 2013-14'!S163</f>
        <v>0</v>
      </c>
      <c r="R128" s="486">
        <f>'NRHM State budget sheet 2013-14'!T163</f>
        <v>0</v>
      </c>
      <c r="S128" s="486">
        <f>'NRHM State budget sheet 2013-14'!U163</f>
        <v>0</v>
      </c>
      <c r="T128" s="486">
        <f>'NRHM State budget sheet 2013-14'!V163</f>
        <v>0</v>
      </c>
      <c r="U128" s="486">
        <f>'NRHM State budget sheet 2013-14'!W163</f>
        <v>0</v>
      </c>
      <c r="V128" s="486">
        <f>'NRHM State budget sheet 2013-14'!X163</f>
        <v>0</v>
      </c>
      <c r="W128" s="486">
        <f>'NRHM State budget sheet 2013-14'!Y163</f>
        <v>0</v>
      </c>
      <c r="X128" s="486">
        <f>'NRHM State budget sheet 2013-14'!Z163</f>
        <v>0</v>
      </c>
      <c r="Y128" s="486">
        <f>'NRHM State budget sheet 2013-14'!AA163</f>
        <v>0</v>
      </c>
      <c r="Z128" s="486">
        <f>'NRHM State budget sheet 2013-14'!AB163</f>
        <v>0</v>
      </c>
      <c r="AA128" s="486">
        <f>'NRHM State budget sheet 2013-14'!AC163</f>
        <v>0</v>
      </c>
      <c r="AB128" s="486">
        <f>'NRHM State budget sheet 2013-14'!AD163</f>
        <v>0</v>
      </c>
      <c r="AC128" s="486">
        <f>'NRHM State budget sheet 2013-14'!AE163</f>
        <v>0</v>
      </c>
      <c r="AD128" s="486">
        <f>'NRHM State budget sheet 2013-14'!AF163</f>
        <v>0</v>
      </c>
      <c r="AE128" s="486">
        <f>'NRHM State budget sheet 2013-14'!AG163</f>
        <v>0</v>
      </c>
      <c r="AF128" s="486">
        <f>'NRHM State budget sheet 2013-14'!AH163</f>
        <v>0</v>
      </c>
      <c r="AG128" s="477"/>
      <c r="AH128" s="484"/>
      <c r="AI128" s="578" t="str">
        <f t="shared" si="7"/>
        <v/>
      </c>
      <c r="AJ128" s="435" t="str">
        <f t="shared" si="8"/>
        <v/>
      </c>
      <c r="AK128" s="463">
        <f t="shared" si="9"/>
        <v>0</v>
      </c>
      <c r="AL128" s="463" t="str">
        <f t="shared" si="10"/>
        <v/>
      </c>
      <c r="AM128" s="478" t="str">
        <f t="shared" si="11"/>
        <v/>
      </c>
      <c r="AN128" s="478" t="str">
        <f t="shared" si="12"/>
        <v/>
      </c>
      <c r="AO128" s="478" t="str">
        <f t="shared" si="13"/>
        <v/>
      </c>
    </row>
    <row r="129" spans="1:41" ht="21.75" hidden="1" customHeight="1">
      <c r="A129" s="487" t="s">
        <v>2150</v>
      </c>
      <c r="B129" s="446" t="s">
        <v>2145</v>
      </c>
      <c r="C129" s="447"/>
      <c r="D129" s="486">
        <f>'NRHM State budget sheet 2013-14'!D164</f>
        <v>0</v>
      </c>
      <c r="E129" s="486">
        <f>'NRHM State budget sheet 2013-14'!E164</f>
        <v>0</v>
      </c>
      <c r="F129" s="486">
        <f>'NRHM State budget sheet 2013-14'!F164</f>
        <v>0</v>
      </c>
      <c r="G129" s="486">
        <f>'NRHM State budget sheet 2013-14'!G164</f>
        <v>0</v>
      </c>
      <c r="H129" s="486">
        <f>'NRHM State budget sheet 2013-14'!H164</f>
        <v>0</v>
      </c>
      <c r="I129" s="486">
        <f>'NRHM State budget sheet 2013-14'!I164</f>
        <v>0</v>
      </c>
      <c r="J129" s="486">
        <f>'NRHM State budget sheet 2013-14'!L164</f>
        <v>0</v>
      </c>
      <c r="K129" s="486">
        <f>'NRHM State budget sheet 2013-14'!M164</f>
        <v>0</v>
      </c>
      <c r="L129" s="486">
        <f>'NRHM State budget sheet 2013-14'!N164</f>
        <v>0</v>
      </c>
      <c r="M129" s="486">
        <f>'NRHM State budget sheet 2013-14'!O164</f>
        <v>0</v>
      </c>
      <c r="N129" s="486">
        <f>'NRHM State budget sheet 2013-14'!P164</f>
        <v>0</v>
      </c>
      <c r="O129" s="486">
        <f>'NRHM State budget sheet 2013-14'!Q164</f>
        <v>0</v>
      </c>
      <c r="P129" s="486">
        <f>'NRHM State budget sheet 2013-14'!R164</f>
        <v>0</v>
      </c>
      <c r="Q129" s="486">
        <f>'NRHM State budget sheet 2013-14'!S164</f>
        <v>0</v>
      </c>
      <c r="R129" s="486">
        <f>'NRHM State budget sheet 2013-14'!T164</f>
        <v>0</v>
      </c>
      <c r="S129" s="486">
        <f>'NRHM State budget sheet 2013-14'!U164</f>
        <v>0</v>
      </c>
      <c r="T129" s="486">
        <f>'NRHM State budget sheet 2013-14'!V164</f>
        <v>0</v>
      </c>
      <c r="U129" s="486">
        <f>'NRHM State budget sheet 2013-14'!W164</f>
        <v>0</v>
      </c>
      <c r="V129" s="486">
        <f>'NRHM State budget sheet 2013-14'!X164</f>
        <v>0</v>
      </c>
      <c r="W129" s="486">
        <f>'NRHM State budget sheet 2013-14'!Y164</f>
        <v>0</v>
      </c>
      <c r="X129" s="486">
        <f>'NRHM State budget sheet 2013-14'!Z164</f>
        <v>0</v>
      </c>
      <c r="Y129" s="486">
        <f>'NRHM State budget sheet 2013-14'!AA164</f>
        <v>0</v>
      </c>
      <c r="Z129" s="486">
        <f>'NRHM State budget sheet 2013-14'!AB164</f>
        <v>0</v>
      </c>
      <c r="AA129" s="486">
        <f>'NRHM State budget sheet 2013-14'!AC164</f>
        <v>0</v>
      </c>
      <c r="AB129" s="486">
        <f>'NRHM State budget sheet 2013-14'!AD164</f>
        <v>0</v>
      </c>
      <c r="AC129" s="486">
        <f>'NRHM State budget sheet 2013-14'!AE164</f>
        <v>0</v>
      </c>
      <c r="AD129" s="486">
        <f>'NRHM State budget sheet 2013-14'!AF164</f>
        <v>0</v>
      </c>
      <c r="AE129" s="486">
        <f>'NRHM State budget sheet 2013-14'!AG164</f>
        <v>0</v>
      </c>
      <c r="AF129" s="486">
        <f>'NRHM State budget sheet 2013-14'!AH164</f>
        <v>0</v>
      </c>
      <c r="AG129" s="477"/>
      <c r="AH129" s="484"/>
      <c r="AI129" s="578" t="str">
        <f t="shared" si="7"/>
        <v/>
      </c>
      <c r="AJ129" s="435" t="str">
        <f t="shared" si="8"/>
        <v/>
      </c>
      <c r="AK129" s="463">
        <f t="shared" si="9"/>
        <v>0</v>
      </c>
      <c r="AL129" s="463" t="str">
        <f t="shared" si="10"/>
        <v/>
      </c>
      <c r="AM129" s="478" t="str">
        <f t="shared" si="11"/>
        <v/>
      </c>
      <c r="AN129" s="478" t="str">
        <f t="shared" si="12"/>
        <v/>
      </c>
      <c r="AO129" s="478" t="str">
        <f t="shared" si="13"/>
        <v/>
      </c>
    </row>
    <row r="130" spans="1:41" ht="21.75" hidden="1" customHeight="1">
      <c r="A130" s="487" t="s">
        <v>2152</v>
      </c>
      <c r="B130" s="446" t="s">
        <v>1326</v>
      </c>
      <c r="C130" s="447"/>
      <c r="D130" s="486">
        <f>'NRHM State budget sheet 2013-14'!D165</f>
        <v>0</v>
      </c>
      <c r="E130" s="486">
        <f>'NRHM State budget sheet 2013-14'!E165</f>
        <v>0</v>
      </c>
      <c r="F130" s="486" t="e">
        <f>'NRHM State budget sheet 2013-14'!F165</f>
        <v>#DIV/0!</v>
      </c>
      <c r="G130" s="486">
        <f>'NRHM State budget sheet 2013-14'!G165</f>
        <v>0</v>
      </c>
      <c r="H130" s="486">
        <f>'NRHM State budget sheet 2013-14'!H165</f>
        <v>0</v>
      </c>
      <c r="I130" s="486" t="e">
        <f>'NRHM State budget sheet 2013-14'!I165</f>
        <v>#DIV/0!</v>
      </c>
      <c r="J130" s="486">
        <f>'NRHM State budget sheet 2013-14'!L165</f>
        <v>0</v>
      </c>
      <c r="K130" s="486">
        <f>'NRHM State budget sheet 2013-14'!M165</f>
        <v>0</v>
      </c>
      <c r="L130" s="486">
        <f>'NRHM State budget sheet 2013-14'!N165</f>
        <v>0</v>
      </c>
      <c r="M130" s="486">
        <f>'NRHM State budget sheet 2013-14'!O165</f>
        <v>0</v>
      </c>
      <c r="N130" s="486">
        <f>'NRHM State budget sheet 2013-14'!P165</f>
        <v>0</v>
      </c>
      <c r="O130" s="486">
        <f>'NRHM State budget sheet 2013-14'!Q165</f>
        <v>0</v>
      </c>
      <c r="P130" s="486">
        <f>'NRHM State budget sheet 2013-14'!R165</f>
        <v>0</v>
      </c>
      <c r="Q130" s="486">
        <f>'NRHM State budget sheet 2013-14'!S165</f>
        <v>0</v>
      </c>
      <c r="R130" s="486">
        <f>'NRHM State budget sheet 2013-14'!T165</f>
        <v>0</v>
      </c>
      <c r="S130" s="486">
        <f>'NRHM State budget sheet 2013-14'!U165</f>
        <v>0</v>
      </c>
      <c r="T130" s="486">
        <f>'NRHM State budget sheet 2013-14'!V165</f>
        <v>0</v>
      </c>
      <c r="U130" s="486">
        <f>'NRHM State budget sheet 2013-14'!W165</f>
        <v>0</v>
      </c>
      <c r="V130" s="486">
        <f>'NRHM State budget sheet 2013-14'!X165</f>
        <v>0</v>
      </c>
      <c r="W130" s="486">
        <f>'NRHM State budget sheet 2013-14'!Y165</f>
        <v>0</v>
      </c>
      <c r="X130" s="486">
        <f>'NRHM State budget sheet 2013-14'!Z165</f>
        <v>0</v>
      </c>
      <c r="Y130" s="486">
        <f>'NRHM State budget sheet 2013-14'!AA165</f>
        <v>0</v>
      </c>
      <c r="Z130" s="486">
        <f>'NRHM State budget sheet 2013-14'!AB165</f>
        <v>0</v>
      </c>
      <c r="AA130" s="486">
        <f>'NRHM State budget sheet 2013-14'!AC165</f>
        <v>0</v>
      </c>
      <c r="AB130" s="486">
        <f>'NRHM State budget sheet 2013-14'!AD165</f>
        <v>0</v>
      </c>
      <c r="AC130" s="486">
        <f>'NRHM State budget sheet 2013-14'!AE165</f>
        <v>0</v>
      </c>
      <c r="AD130" s="486">
        <f>'NRHM State budget sheet 2013-14'!AF165</f>
        <v>0</v>
      </c>
      <c r="AE130" s="486">
        <f>'NRHM State budget sheet 2013-14'!AG165</f>
        <v>0</v>
      </c>
      <c r="AF130" s="486">
        <f>'NRHM State budget sheet 2013-14'!AH165</f>
        <v>0</v>
      </c>
      <c r="AG130" s="477"/>
      <c r="AH130" s="484"/>
      <c r="AI130" s="578" t="str">
        <f t="shared" si="7"/>
        <v/>
      </c>
      <c r="AJ130" s="435" t="str">
        <f t="shared" si="8"/>
        <v/>
      </c>
      <c r="AK130" s="463">
        <f t="shared" si="9"/>
        <v>0</v>
      </c>
      <c r="AL130" s="463" t="str">
        <f t="shared" si="10"/>
        <v/>
      </c>
      <c r="AM130" s="478" t="str">
        <f t="shared" si="11"/>
        <v/>
      </c>
      <c r="AN130" s="478" t="str">
        <f t="shared" si="12"/>
        <v/>
      </c>
      <c r="AO130" s="478" t="str">
        <f t="shared" si="13"/>
        <v/>
      </c>
    </row>
    <row r="131" spans="1:41" ht="21.75" hidden="1" customHeight="1">
      <c r="A131" s="487" t="s">
        <v>1895</v>
      </c>
      <c r="B131" s="446" t="s">
        <v>1325</v>
      </c>
      <c r="C131" s="447"/>
      <c r="D131" s="486">
        <f>'NRHM State budget sheet 2013-14'!D166</f>
        <v>0</v>
      </c>
      <c r="E131" s="486">
        <f>'NRHM State budget sheet 2013-14'!E166</f>
        <v>0</v>
      </c>
      <c r="F131" s="486" t="e">
        <f>'NRHM State budget sheet 2013-14'!F166</f>
        <v>#DIV/0!</v>
      </c>
      <c r="G131" s="486">
        <f>'NRHM State budget sheet 2013-14'!G166</f>
        <v>0</v>
      </c>
      <c r="H131" s="486">
        <f>'NRHM State budget sheet 2013-14'!H166</f>
        <v>0</v>
      </c>
      <c r="I131" s="486" t="e">
        <f>'NRHM State budget sheet 2013-14'!I166</f>
        <v>#DIV/0!</v>
      </c>
      <c r="J131" s="486">
        <f>'NRHM State budget sheet 2013-14'!L166</f>
        <v>0</v>
      </c>
      <c r="K131" s="486">
        <f>'NRHM State budget sheet 2013-14'!M166</f>
        <v>0</v>
      </c>
      <c r="L131" s="486">
        <f>'NRHM State budget sheet 2013-14'!N166</f>
        <v>0</v>
      </c>
      <c r="M131" s="486">
        <f>'NRHM State budget sheet 2013-14'!O166</f>
        <v>0</v>
      </c>
      <c r="N131" s="486">
        <f>'NRHM State budget sheet 2013-14'!P166</f>
        <v>0</v>
      </c>
      <c r="O131" s="486">
        <f>'NRHM State budget sheet 2013-14'!Q166</f>
        <v>0</v>
      </c>
      <c r="P131" s="486">
        <f>'NRHM State budget sheet 2013-14'!R166</f>
        <v>0</v>
      </c>
      <c r="Q131" s="486">
        <f>'NRHM State budget sheet 2013-14'!S166</f>
        <v>0</v>
      </c>
      <c r="R131" s="486">
        <f>'NRHM State budget sheet 2013-14'!T166</f>
        <v>0</v>
      </c>
      <c r="S131" s="486">
        <f>'NRHM State budget sheet 2013-14'!U166</f>
        <v>0</v>
      </c>
      <c r="T131" s="486">
        <f>'NRHM State budget sheet 2013-14'!V166</f>
        <v>0</v>
      </c>
      <c r="U131" s="486">
        <f>'NRHM State budget sheet 2013-14'!W166</f>
        <v>0</v>
      </c>
      <c r="V131" s="486">
        <f>'NRHM State budget sheet 2013-14'!X166</f>
        <v>0</v>
      </c>
      <c r="W131" s="486">
        <f>'NRHM State budget sheet 2013-14'!Y166</f>
        <v>0</v>
      </c>
      <c r="X131" s="486">
        <f>'NRHM State budget sheet 2013-14'!Z166</f>
        <v>0</v>
      </c>
      <c r="Y131" s="486">
        <f>'NRHM State budget sheet 2013-14'!AA166</f>
        <v>0</v>
      </c>
      <c r="Z131" s="486">
        <f>'NRHM State budget sheet 2013-14'!AB166</f>
        <v>0</v>
      </c>
      <c r="AA131" s="486">
        <f>'NRHM State budget sheet 2013-14'!AC166</f>
        <v>0</v>
      </c>
      <c r="AB131" s="486">
        <f>'NRHM State budget sheet 2013-14'!AD166</f>
        <v>0</v>
      </c>
      <c r="AC131" s="486">
        <f>'NRHM State budget sheet 2013-14'!AE166</f>
        <v>0</v>
      </c>
      <c r="AD131" s="486">
        <f>'NRHM State budget sheet 2013-14'!AF166</f>
        <v>0</v>
      </c>
      <c r="AE131" s="486">
        <f>'NRHM State budget sheet 2013-14'!AG166</f>
        <v>0</v>
      </c>
      <c r="AF131" s="486">
        <f>'NRHM State budget sheet 2013-14'!AH166</f>
        <v>0</v>
      </c>
      <c r="AG131" s="477"/>
      <c r="AH131" s="484"/>
      <c r="AI131" s="578" t="str">
        <f t="shared" si="7"/>
        <v/>
      </c>
      <c r="AJ131" s="435" t="str">
        <f t="shared" si="8"/>
        <v/>
      </c>
      <c r="AK131" s="463">
        <f t="shared" si="9"/>
        <v>0</v>
      </c>
      <c r="AL131" s="463" t="str">
        <f t="shared" si="10"/>
        <v/>
      </c>
      <c r="AM131" s="478" t="str">
        <f t="shared" si="11"/>
        <v/>
      </c>
      <c r="AN131" s="478" t="str">
        <f t="shared" si="12"/>
        <v/>
      </c>
      <c r="AO131" s="478" t="str">
        <f t="shared" si="13"/>
        <v/>
      </c>
    </row>
    <row r="132" spans="1:41" ht="21.75" hidden="1" customHeight="1">
      <c r="A132" s="487" t="s">
        <v>1896</v>
      </c>
      <c r="B132" s="446" t="s">
        <v>1419</v>
      </c>
      <c r="C132" s="447"/>
      <c r="D132" s="486">
        <f>'NRHM State budget sheet 2013-14'!D167</f>
        <v>0</v>
      </c>
      <c r="E132" s="486">
        <f>'NRHM State budget sheet 2013-14'!E167</f>
        <v>0</v>
      </c>
      <c r="F132" s="486" t="e">
        <f>'NRHM State budget sheet 2013-14'!F167</f>
        <v>#DIV/0!</v>
      </c>
      <c r="G132" s="486">
        <f>'NRHM State budget sheet 2013-14'!G167</f>
        <v>0</v>
      </c>
      <c r="H132" s="486">
        <f>'NRHM State budget sheet 2013-14'!H167</f>
        <v>0</v>
      </c>
      <c r="I132" s="486" t="e">
        <f>'NRHM State budget sheet 2013-14'!I167</f>
        <v>#DIV/0!</v>
      </c>
      <c r="J132" s="486">
        <f>'NRHM State budget sheet 2013-14'!L167</f>
        <v>0</v>
      </c>
      <c r="K132" s="486">
        <f>'NRHM State budget sheet 2013-14'!M167</f>
        <v>0</v>
      </c>
      <c r="L132" s="486">
        <f>'NRHM State budget sheet 2013-14'!N167</f>
        <v>0</v>
      </c>
      <c r="M132" s="486">
        <f>'NRHM State budget sheet 2013-14'!O167</f>
        <v>0</v>
      </c>
      <c r="N132" s="486">
        <f>'NRHM State budget sheet 2013-14'!P167</f>
        <v>0</v>
      </c>
      <c r="O132" s="486">
        <f>'NRHM State budget sheet 2013-14'!Q167</f>
        <v>0</v>
      </c>
      <c r="P132" s="486">
        <f>'NRHM State budget sheet 2013-14'!R167</f>
        <v>0</v>
      </c>
      <c r="Q132" s="486">
        <f>'NRHM State budget sheet 2013-14'!S167</f>
        <v>0</v>
      </c>
      <c r="R132" s="486">
        <f>'NRHM State budget sheet 2013-14'!T167</f>
        <v>0</v>
      </c>
      <c r="S132" s="486">
        <f>'NRHM State budget sheet 2013-14'!U167</f>
        <v>0</v>
      </c>
      <c r="T132" s="486">
        <f>'NRHM State budget sheet 2013-14'!V167</f>
        <v>0</v>
      </c>
      <c r="U132" s="486">
        <f>'NRHM State budget sheet 2013-14'!W167</f>
        <v>0</v>
      </c>
      <c r="V132" s="486">
        <f>'NRHM State budget sheet 2013-14'!X167</f>
        <v>0</v>
      </c>
      <c r="W132" s="486">
        <f>'NRHM State budget sheet 2013-14'!Y167</f>
        <v>0</v>
      </c>
      <c r="X132" s="486">
        <f>'NRHM State budget sheet 2013-14'!Z167</f>
        <v>0</v>
      </c>
      <c r="Y132" s="486">
        <f>'NRHM State budget sheet 2013-14'!AA167</f>
        <v>0</v>
      </c>
      <c r="Z132" s="486">
        <f>'NRHM State budget sheet 2013-14'!AB167</f>
        <v>0</v>
      </c>
      <c r="AA132" s="486">
        <f>'NRHM State budget sheet 2013-14'!AC167</f>
        <v>0</v>
      </c>
      <c r="AB132" s="486">
        <f>'NRHM State budget sheet 2013-14'!AD167</f>
        <v>0</v>
      </c>
      <c r="AC132" s="486">
        <f>'NRHM State budget sheet 2013-14'!AE167</f>
        <v>0</v>
      </c>
      <c r="AD132" s="486">
        <f>'NRHM State budget sheet 2013-14'!AF167</f>
        <v>0</v>
      </c>
      <c r="AE132" s="486">
        <f>'NRHM State budget sheet 2013-14'!AG167</f>
        <v>0</v>
      </c>
      <c r="AF132" s="486">
        <f>'NRHM State budget sheet 2013-14'!AH167</f>
        <v>0</v>
      </c>
      <c r="AG132" s="477"/>
      <c r="AH132" s="484"/>
      <c r="AI132" s="578" t="str">
        <f t="shared" si="7"/>
        <v/>
      </c>
      <c r="AJ132" s="435" t="str">
        <f t="shared" si="8"/>
        <v/>
      </c>
      <c r="AK132" s="463">
        <f t="shared" si="9"/>
        <v>0</v>
      </c>
      <c r="AL132" s="463" t="str">
        <f t="shared" si="10"/>
        <v/>
      </c>
      <c r="AM132" s="478" t="str">
        <f t="shared" si="11"/>
        <v/>
      </c>
      <c r="AN132" s="478" t="str">
        <f t="shared" si="12"/>
        <v/>
      </c>
      <c r="AO132" s="478" t="str">
        <f t="shared" si="13"/>
        <v/>
      </c>
    </row>
    <row r="133" spans="1:41" ht="21.75" hidden="1" customHeight="1">
      <c r="A133" s="487" t="s">
        <v>2053</v>
      </c>
      <c r="B133" s="446" t="s">
        <v>1326</v>
      </c>
      <c r="C133" s="447"/>
      <c r="D133" s="486">
        <f>'NRHM State budget sheet 2013-14'!D168</f>
        <v>0</v>
      </c>
      <c r="E133" s="486">
        <f>'NRHM State budget sheet 2013-14'!E168</f>
        <v>0</v>
      </c>
      <c r="F133" s="486" t="e">
        <f>'NRHM State budget sheet 2013-14'!F168</f>
        <v>#DIV/0!</v>
      </c>
      <c r="G133" s="486">
        <f>'NRHM State budget sheet 2013-14'!G168</f>
        <v>0</v>
      </c>
      <c r="H133" s="486">
        <f>'NRHM State budget sheet 2013-14'!H168</f>
        <v>0</v>
      </c>
      <c r="I133" s="486" t="e">
        <f>'NRHM State budget sheet 2013-14'!I168</f>
        <v>#DIV/0!</v>
      </c>
      <c r="J133" s="486">
        <f>'NRHM State budget sheet 2013-14'!L168</f>
        <v>0</v>
      </c>
      <c r="K133" s="486">
        <f>'NRHM State budget sheet 2013-14'!M168</f>
        <v>0</v>
      </c>
      <c r="L133" s="486">
        <f>'NRHM State budget sheet 2013-14'!N168</f>
        <v>0</v>
      </c>
      <c r="M133" s="486">
        <f>'NRHM State budget sheet 2013-14'!O168</f>
        <v>0</v>
      </c>
      <c r="N133" s="486">
        <f>'NRHM State budget sheet 2013-14'!P168</f>
        <v>0</v>
      </c>
      <c r="O133" s="486">
        <f>'NRHM State budget sheet 2013-14'!Q168</f>
        <v>0</v>
      </c>
      <c r="P133" s="486">
        <f>'NRHM State budget sheet 2013-14'!R168</f>
        <v>0</v>
      </c>
      <c r="Q133" s="486">
        <f>'NRHM State budget sheet 2013-14'!S168</f>
        <v>0</v>
      </c>
      <c r="R133" s="486">
        <f>'NRHM State budget sheet 2013-14'!T168</f>
        <v>0</v>
      </c>
      <c r="S133" s="486">
        <f>'NRHM State budget sheet 2013-14'!U168</f>
        <v>0</v>
      </c>
      <c r="T133" s="486">
        <f>'NRHM State budget sheet 2013-14'!V168</f>
        <v>0</v>
      </c>
      <c r="U133" s="486">
        <f>'NRHM State budget sheet 2013-14'!W168</f>
        <v>0</v>
      </c>
      <c r="V133" s="486">
        <f>'NRHM State budget sheet 2013-14'!X168</f>
        <v>0</v>
      </c>
      <c r="W133" s="486">
        <f>'NRHM State budget sheet 2013-14'!Y168</f>
        <v>0</v>
      </c>
      <c r="X133" s="486">
        <f>'NRHM State budget sheet 2013-14'!Z168</f>
        <v>0</v>
      </c>
      <c r="Y133" s="486">
        <f>'NRHM State budget sheet 2013-14'!AA168</f>
        <v>0</v>
      </c>
      <c r="Z133" s="486">
        <f>'NRHM State budget sheet 2013-14'!AB168</f>
        <v>0</v>
      </c>
      <c r="AA133" s="486">
        <f>'NRHM State budget sheet 2013-14'!AC168</f>
        <v>0</v>
      </c>
      <c r="AB133" s="486">
        <f>'NRHM State budget sheet 2013-14'!AD168</f>
        <v>0</v>
      </c>
      <c r="AC133" s="486">
        <f>'NRHM State budget sheet 2013-14'!AE168</f>
        <v>0</v>
      </c>
      <c r="AD133" s="486">
        <f>'NRHM State budget sheet 2013-14'!AF168</f>
        <v>0</v>
      </c>
      <c r="AE133" s="486">
        <f>'NRHM State budget sheet 2013-14'!AG168</f>
        <v>0</v>
      </c>
      <c r="AF133" s="486">
        <f>'NRHM State budget sheet 2013-14'!AH168</f>
        <v>0</v>
      </c>
      <c r="AG133" s="477"/>
      <c r="AH133" s="484"/>
      <c r="AI133" s="578" t="str">
        <f t="shared" si="7"/>
        <v/>
      </c>
      <c r="AJ133" s="435" t="str">
        <f t="shared" si="8"/>
        <v/>
      </c>
      <c r="AK133" s="463">
        <f t="shared" si="9"/>
        <v>0</v>
      </c>
      <c r="AL133" s="463" t="str">
        <f t="shared" si="10"/>
        <v/>
      </c>
      <c r="AM133" s="478" t="str">
        <f t="shared" si="11"/>
        <v/>
      </c>
      <c r="AN133" s="478" t="str">
        <f t="shared" si="12"/>
        <v/>
      </c>
      <c r="AO133" s="478" t="str">
        <f t="shared" si="13"/>
        <v/>
      </c>
    </row>
    <row r="134" spans="1:41" ht="21.75" hidden="1" customHeight="1">
      <c r="A134" s="487" t="s">
        <v>2235</v>
      </c>
      <c r="B134" s="446"/>
      <c r="C134" s="447"/>
      <c r="D134" s="486">
        <f>'NRHM State budget sheet 2013-14'!D169</f>
        <v>0</v>
      </c>
      <c r="E134" s="486">
        <f>'NRHM State budget sheet 2013-14'!E169</f>
        <v>0</v>
      </c>
      <c r="F134" s="486">
        <f>'NRHM State budget sheet 2013-14'!F169</f>
        <v>0</v>
      </c>
      <c r="G134" s="486">
        <f>'NRHM State budget sheet 2013-14'!G169</f>
        <v>0</v>
      </c>
      <c r="H134" s="486">
        <f>'NRHM State budget sheet 2013-14'!H169</f>
        <v>0</v>
      </c>
      <c r="I134" s="486">
        <f>'NRHM State budget sheet 2013-14'!I169</f>
        <v>0</v>
      </c>
      <c r="J134" s="486">
        <f>'NRHM State budget sheet 2013-14'!L169</f>
        <v>0</v>
      </c>
      <c r="K134" s="486">
        <f>'NRHM State budget sheet 2013-14'!M169</f>
        <v>0</v>
      </c>
      <c r="L134" s="486">
        <f>'NRHM State budget sheet 2013-14'!N169</f>
        <v>0</v>
      </c>
      <c r="M134" s="486">
        <f>'NRHM State budget sheet 2013-14'!O169</f>
        <v>0</v>
      </c>
      <c r="N134" s="486">
        <f>'NRHM State budget sheet 2013-14'!P169</f>
        <v>0</v>
      </c>
      <c r="O134" s="486">
        <f>'NRHM State budget sheet 2013-14'!Q169</f>
        <v>0</v>
      </c>
      <c r="P134" s="486">
        <f>'NRHM State budget sheet 2013-14'!R169</f>
        <v>0</v>
      </c>
      <c r="Q134" s="486">
        <f>'NRHM State budget sheet 2013-14'!S169</f>
        <v>0</v>
      </c>
      <c r="R134" s="486">
        <f>'NRHM State budget sheet 2013-14'!T169</f>
        <v>0</v>
      </c>
      <c r="S134" s="486">
        <f>'NRHM State budget sheet 2013-14'!U169</f>
        <v>0</v>
      </c>
      <c r="T134" s="486">
        <f>'NRHM State budget sheet 2013-14'!V169</f>
        <v>0</v>
      </c>
      <c r="U134" s="486">
        <f>'NRHM State budget sheet 2013-14'!W169</f>
        <v>0</v>
      </c>
      <c r="V134" s="486">
        <f>'NRHM State budget sheet 2013-14'!X169</f>
        <v>0</v>
      </c>
      <c r="W134" s="486">
        <f>'NRHM State budget sheet 2013-14'!Y169</f>
        <v>0</v>
      </c>
      <c r="X134" s="486">
        <f>'NRHM State budget sheet 2013-14'!Z169</f>
        <v>0</v>
      </c>
      <c r="Y134" s="486">
        <f>'NRHM State budget sheet 2013-14'!AA169</f>
        <v>0</v>
      </c>
      <c r="Z134" s="486">
        <f>'NRHM State budget sheet 2013-14'!AB169</f>
        <v>0</v>
      </c>
      <c r="AA134" s="486">
        <f>'NRHM State budget sheet 2013-14'!AC169</f>
        <v>0</v>
      </c>
      <c r="AB134" s="486">
        <f>'NRHM State budget sheet 2013-14'!AD169</f>
        <v>0</v>
      </c>
      <c r="AC134" s="486">
        <f>'NRHM State budget sheet 2013-14'!AE169</f>
        <v>0</v>
      </c>
      <c r="AD134" s="486">
        <f>'NRHM State budget sheet 2013-14'!AF169</f>
        <v>0</v>
      </c>
      <c r="AE134" s="486">
        <f>'NRHM State budget sheet 2013-14'!AG169</f>
        <v>0</v>
      </c>
      <c r="AF134" s="486">
        <f>'NRHM State budget sheet 2013-14'!AH169</f>
        <v>0</v>
      </c>
      <c r="AG134" s="477"/>
      <c r="AH134" s="484"/>
      <c r="AI134" s="578" t="str">
        <f t="shared" si="7"/>
        <v/>
      </c>
      <c r="AJ134" s="435" t="str">
        <f t="shared" si="8"/>
        <v/>
      </c>
      <c r="AK134" s="463">
        <f t="shared" si="9"/>
        <v>0</v>
      </c>
      <c r="AL134" s="463" t="str">
        <f t="shared" si="10"/>
        <v/>
      </c>
      <c r="AM134" s="478" t="str">
        <f t="shared" si="11"/>
        <v/>
      </c>
      <c r="AN134" s="478" t="str">
        <f t="shared" si="12"/>
        <v/>
      </c>
      <c r="AO134" s="478" t="str">
        <f t="shared" si="13"/>
        <v/>
      </c>
    </row>
    <row r="135" spans="1:41" ht="21.75" hidden="1" customHeight="1">
      <c r="A135" s="487" t="s">
        <v>2236</v>
      </c>
      <c r="B135" s="446"/>
      <c r="C135" s="447"/>
      <c r="D135" s="486">
        <f>'NRHM State budget sheet 2013-14'!D178</f>
        <v>0</v>
      </c>
      <c r="E135" s="486">
        <f>'NRHM State budget sheet 2013-14'!E178</f>
        <v>0</v>
      </c>
      <c r="F135" s="486">
        <f>'NRHM State budget sheet 2013-14'!F178</f>
        <v>0</v>
      </c>
      <c r="G135" s="486">
        <f>'NRHM State budget sheet 2013-14'!G178</f>
        <v>0</v>
      </c>
      <c r="H135" s="486">
        <f>'NRHM State budget sheet 2013-14'!H178</f>
        <v>0</v>
      </c>
      <c r="I135" s="486">
        <f>'NRHM State budget sheet 2013-14'!I178</f>
        <v>0</v>
      </c>
      <c r="J135" s="486">
        <f>'NRHM State budget sheet 2013-14'!L178</f>
        <v>0</v>
      </c>
      <c r="K135" s="486">
        <f>'NRHM State budget sheet 2013-14'!M178</f>
        <v>0</v>
      </c>
      <c r="L135" s="486">
        <f>'NRHM State budget sheet 2013-14'!N178</f>
        <v>0</v>
      </c>
      <c r="M135" s="486">
        <f>'NRHM State budget sheet 2013-14'!O178</f>
        <v>0</v>
      </c>
      <c r="N135" s="486">
        <f>'NRHM State budget sheet 2013-14'!P178</f>
        <v>0</v>
      </c>
      <c r="O135" s="486">
        <f>'NRHM State budget sheet 2013-14'!Q178</f>
        <v>0</v>
      </c>
      <c r="P135" s="486">
        <f>'NRHM State budget sheet 2013-14'!R178</f>
        <v>0</v>
      </c>
      <c r="Q135" s="486">
        <f>'NRHM State budget sheet 2013-14'!S178</f>
        <v>0</v>
      </c>
      <c r="R135" s="486">
        <f>'NRHM State budget sheet 2013-14'!T178</f>
        <v>0</v>
      </c>
      <c r="S135" s="486">
        <f>'NRHM State budget sheet 2013-14'!U178</f>
        <v>0</v>
      </c>
      <c r="T135" s="486">
        <f>'NRHM State budget sheet 2013-14'!V178</f>
        <v>0</v>
      </c>
      <c r="U135" s="486">
        <f>'NRHM State budget sheet 2013-14'!W178</f>
        <v>0</v>
      </c>
      <c r="V135" s="486">
        <f>'NRHM State budget sheet 2013-14'!X178</f>
        <v>0</v>
      </c>
      <c r="W135" s="486">
        <f>'NRHM State budget sheet 2013-14'!Y178</f>
        <v>0</v>
      </c>
      <c r="X135" s="486">
        <f>'NRHM State budget sheet 2013-14'!Z178</f>
        <v>0</v>
      </c>
      <c r="Y135" s="486">
        <f>'NRHM State budget sheet 2013-14'!AA178</f>
        <v>0</v>
      </c>
      <c r="Z135" s="486">
        <f>'NRHM State budget sheet 2013-14'!AB178</f>
        <v>0</v>
      </c>
      <c r="AA135" s="486">
        <f>'NRHM State budget sheet 2013-14'!AC178</f>
        <v>0</v>
      </c>
      <c r="AB135" s="486">
        <f>'NRHM State budget sheet 2013-14'!AD178</f>
        <v>0</v>
      </c>
      <c r="AC135" s="486">
        <f>'NRHM State budget sheet 2013-14'!AE178</f>
        <v>0</v>
      </c>
      <c r="AD135" s="486">
        <f>'NRHM State budget sheet 2013-14'!AF178</f>
        <v>0</v>
      </c>
      <c r="AE135" s="486">
        <f>'NRHM State budget sheet 2013-14'!AG178</f>
        <v>0</v>
      </c>
      <c r="AF135" s="486">
        <f>'NRHM State budget sheet 2013-14'!AH178</f>
        <v>0</v>
      </c>
      <c r="AG135" s="477"/>
      <c r="AH135" s="484"/>
      <c r="AI135" s="578" t="str">
        <f t="shared" si="7"/>
        <v/>
      </c>
      <c r="AJ135" s="435" t="str">
        <f t="shared" si="8"/>
        <v/>
      </c>
      <c r="AK135" s="463">
        <f t="shared" si="9"/>
        <v>0</v>
      </c>
      <c r="AL135" s="463" t="str">
        <f t="shared" si="10"/>
        <v/>
      </c>
      <c r="AM135" s="478" t="str">
        <f t="shared" si="11"/>
        <v/>
      </c>
      <c r="AN135" s="478" t="str">
        <f t="shared" si="12"/>
        <v/>
      </c>
      <c r="AO135" s="478" t="str">
        <f t="shared" si="13"/>
        <v/>
      </c>
    </row>
    <row r="136" spans="1:41" s="575" customFormat="1" ht="21.75" hidden="1" customHeight="1">
      <c r="A136" s="487"/>
      <c r="B136" s="599" t="s">
        <v>6</v>
      </c>
      <c r="C136" s="600"/>
      <c r="D136" s="486">
        <f>'NRHM State budget sheet 2013-14'!D179</f>
        <v>0</v>
      </c>
      <c r="E136" s="486">
        <f>'NRHM State budget sheet 2013-14'!E179</f>
        <v>0</v>
      </c>
      <c r="F136" s="486" t="e">
        <f>'NRHM State budget sheet 2013-14'!F179</f>
        <v>#DIV/0!</v>
      </c>
      <c r="G136" s="486">
        <f>'NRHM State budget sheet 2013-14'!G179</f>
        <v>0</v>
      </c>
      <c r="H136" s="486">
        <f>'NRHM State budget sheet 2013-14'!H179</f>
        <v>0</v>
      </c>
      <c r="I136" s="486" t="e">
        <f>'NRHM State budget sheet 2013-14'!I179</f>
        <v>#DIV/0!</v>
      </c>
      <c r="J136" s="486">
        <f>'NRHM State budget sheet 2013-14'!L179</f>
        <v>0</v>
      </c>
      <c r="K136" s="486">
        <f>'NRHM State budget sheet 2013-14'!M179</f>
        <v>0</v>
      </c>
      <c r="L136" s="486">
        <f>'NRHM State budget sheet 2013-14'!N179</f>
        <v>0</v>
      </c>
      <c r="M136" s="486">
        <f>'NRHM State budget sheet 2013-14'!O179</f>
        <v>0</v>
      </c>
      <c r="N136" s="486">
        <f>'NRHM State budget sheet 2013-14'!P179</f>
        <v>0</v>
      </c>
      <c r="O136" s="486">
        <f>'NRHM State budget sheet 2013-14'!Q179</f>
        <v>0</v>
      </c>
      <c r="P136" s="486">
        <f>'NRHM State budget sheet 2013-14'!R179</f>
        <v>0</v>
      </c>
      <c r="Q136" s="486">
        <f>'NRHM State budget sheet 2013-14'!S179</f>
        <v>0</v>
      </c>
      <c r="R136" s="486">
        <f>'NRHM State budget sheet 2013-14'!T179</f>
        <v>0</v>
      </c>
      <c r="S136" s="486">
        <f>'NRHM State budget sheet 2013-14'!U179</f>
        <v>0</v>
      </c>
      <c r="T136" s="486">
        <f>'NRHM State budget sheet 2013-14'!V179</f>
        <v>0</v>
      </c>
      <c r="U136" s="486">
        <f>'NRHM State budget sheet 2013-14'!W179</f>
        <v>0</v>
      </c>
      <c r="V136" s="486">
        <f>'NRHM State budget sheet 2013-14'!X179</f>
        <v>0</v>
      </c>
      <c r="W136" s="486">
        <f>'NRHM State budget sheet 2013-14'!Y179</f>
        <v>0</v>
      </c>
      <c r="X136" s="486">
        <f>'NRHM State budget sheet 2013-14'!Z179</f>
        <v>0</v>
      </c>
      <c r="Y136" s="486">
        <f>'NRHM State budget sheet 2013-14'!AA179</f>
        <v>0</v>
      </c>
      <c r="Z136" s="486">
        <f>'NRHM State budget sheet 2013-14'!AB179</f>
        <v>0</v>
      </c>
      <c r="AA136" s="486">
        <f>'NRHM State budget sheet 2013-14'!AC179</f>
        <v>0</v>
      </c>
      <c r="AB136" s="486">
        <f>'NRHM State budget sheet 2013-14'!AD179</f>
        <v>0</v>
      </c>
      <c r="AC136" s="486">
        <f>'NRHM State budget sheet 2013-14'!AE179</f>
        <v>0</v>
      </c>
      <c r="AD136" s="486">
        <f>'NRHM State budget sheet 2013-14'!AF179</f>
        <v>0</v>
      </c>
      <c r="AE136" s="486">
        <f>'NRHM State budget sheet 2013-14'!AG179</f>
        <v>0</v>
      </c>
      <c r="AF136" s="486">
        <f>'NRHM State budget sheet 2013-14'!AH179</f>
        <v>0</v>
      </c>
      <c r="AG136" s="494"/>
      <c r="AH136" s="476"/>
      <c r="AI136" s="578" t="str">
        <f t="shared" ref="AI136:AI199" si="14">IF(OR(AM136="The proposed budget is more that 30% increase over FY 12-13 budget. Consider revising or provide explanation",AN136="Please check, there is a proposed budget but FY 12-13 expenditure is  &lt;30%", AN136="Please check, there is a proposed budget but FY 12-13 expenditure is  &lt;50%", AN136="Please check, there is a proposed budget but FY 12-13 expenditure is  &lt;60%",AO136="New activity? If not kindly provide the details of the progress (physical and financial) for FY 2012-13"),1,"")</f>
        <v/>
      </c>
      <c r="AJ136" s="435" t="str">
        <f t="shared" ref="AJ136:AJ199" si="15">IF(AND(G136&gt;=0.00000000001,H136&gt;=0.0000000000001),H136/G136*100,"")</f>
        <v/>
      </c>
      <c r="AK136" s="463">
        <f t="shared" ref="AK136:AK199" si="16">AF136-G136</f>
        <v>0</v>
      </c>
      <c r="AL136" s="463" t="str">
        <f t="shared" ref="AL136:AL199" si="17">IF(AND(G136&gt;=0.00000000001,AF136&gt;=0.0000000000001),((AF136-G136)/G136)*100,"")</f>
        <v/>
      </c>
      <c r="AM136" s="478" t="str">
        <f t="shared" ref="AM136:AM199" si="18">IF(AND(G136&gt;=0.000000001,AL136&gt;=30.000000000001),"The proposed budget is more that 30% increase over FY 12-13 budget. Consider revising or provide explanation","")</f>
        <v/>
      </c>
      <c r="AN136" s="478" t="str">
        <f t="shared" ref="AN136:AN199" si="19">IF(AND(AJ136&lt;30,AK136&gt;=0.000001),"Please check, there is a proposed budget but FY 12-13 expenditure is  &lt;30%","")&amp;IF(AND(AJ136&gt;30,AJ136&lt;50,AK136&gt;=0.000001),"Please check, there is a proposed budget but FY 12-13 expenditure is  &lt;50%","")&amp;IF(AND(AJ136&gt;50,AJ136&lt;60,AK136&gt;=0.000001),"Please check, there is a proposed budget but FY 12-13 expenditure is  &lt;60%","")</f>
        <v/>
      </c>
      <c r="AO136" s="478" t="str">
        <f t="shared" ref="AO136:AO199" si="20">IF(AND(G136=0,AF136&gt;=0.0000001), "New activity? If not kindly provide the details of the progress (physical and financial) for FY 2012-13", "")</f>
        <v/>
      </c>
    </row>
    <row r="137" spans="1:41" ht="21.75" hidden="1" customHeight="1">
      <c r="A137" s="487"/>
      <c r="B137" s="446"/>
      <c r="C137" s="447"/>
      <c r="D137" s="486">
        <f>'NRHM State budget sheet 2013-14'!D180</f>
        <v>0</v>
      </c>
      <c r="E137" s="486">
        <f>'NRHM State budget sheet 2013-14'!E180</f>
        <v>0</v>
      </c>
      <c r="F137" s="486">
        <f>'NRHM State budget sheet 2013-14'!F180</f>
        <v>0</v>
      </c>
      <c r="G137" s="486">
        <f>'NRHM State budget sheet 2013-14'!G180</f>
        <v>0</v>
      </c>
      <c r="H137" s="486">
        <f>'NRHM State budget sheet 2013-14'!H180</f>
        <v>0</v>
      </c>
      <c r="I137" s="486">
        <f>'NRHM State budget sheet 2013-14'!I180</f>
        <v>0</v>
      </c>
      <c r="J137" s="486">
        <f>'NRHM State budget sheet 2013-14'!L180</f>
        <v>0</v>
      </c>
      <c r="K137" s="486">
        <f>'NRHM State budget sheet 2013-14'!M180</f>
        <v>0</v>
      </c>
      <c r="L137" s="486">
        <f>'NRHM State budget sheet 2013-14'!N180</f>
        <v>0</v>
      </c>
      <c r="M137" s="486">
        <f>'NRHM State budget sheet 2013-14'!O180</f>
        <v>0</v>
      </c>
      <c r="N137" s="486">
        <f>'NRHM State budget sheet 2013-14'!P180</f>
        <v>0</v>
      </c>
      <c r="O137" s="486">
        <f>'NRHM State budget sheet 2013-14'!Q180</f>
        <v>0</v>
      </c>
      <c r="P137" s="486">
        <f>'NRHM State budget sheet 2013-14'!R180</f>
        <v>0</v>
      </c>
      <c r="Q137" s="486">
        <f>'NRHM State budget sheet 2013-14'!S180</f>
        <v>0</v>
      </c>
      <c r="R137" s="486">
        <f>'NRHM State budget sheet 2013-14'!T180</f>
        <v>0</v>
      </c>
      <c r="S137" s="486">
        <f>'NRHM State budget sheet 2013-14'!U180</f>
        <v>0</v>
      </c>
      <c r="T137" s="486">
        <f>'NRHM State budget sheet 2013-14'!V180</f>
        <v>0</v>
      </c>
      <c r="U137" s="486">
        <f>'NRHM State budget sheet 2013-14'!W180</f>
        <v>0</v>
      </c>
      <c r="V137" s="486">
        <f>'NRHM State budget sheet 2013-14'!X180</f>
        <v>0</v>
      </c>
      <c r="W137" s="486">
        <f>'NRHM State budget sheet 2013-14'!Y180</f>
        <v>0</v>
      </c>
      <c r="X137" s="486">
        <f>'NRHM State budget sheet 2013-14'!Z180</f>
        <v>0</v>
      </c>
      <c r="Y137" s="486">
        <f>'NRHM State budget sheet 2013-14'!AA180</f>
        <v>0</v>
      </c>
      <c r="Z137" s="486">
        <f>'NRHM State budget sheet 2013-14'!AB180</f>
        <v>0</v>
      </c>
      <c r="AA137" s="486">
        <f>'NRHM State budget sheet 2013-14'!AC180</f>
        <v>0</v>
      </c>
      <c r="AB137" s="486">
        <f>'NRHM State budget sheet 2013-14'!AD180</f>
        <v>0</v>
      </c>
      <c r="AC137" s="486">
        <f>'NRHM State budget sheet 2013-14'!AE180</f>
        <v>0</v>
      </c>
      <c r="AD137" s="486">
        <f>'NRHM State budget sheet 2013-14'!AF180</f>
        <v>0</v>
      </c>
      <c r="AE137" s="486">
        <f>'NRHM State budget sheet 2013-14'!AG180</f>
        <v>0</v>
      </c>
      <c r="AF137" s="486">
        <f>'NRHM State budget sheet 2013-14'!AH180</f>
        <v>0</v>
      </c>
      <c r="AG137" s="477"/>
      <c r="AH137" s="484"/>
      <c r="AI137" s="578"/>
      <c r="AJ137" s="435" t="str">
        <f t="shared" si="15"/>
        <v/>
      </c>
      <c r="AK137" s="463">
        <f t="shared" si="16"/>
        <v>0</v>
      </c>
      <c r="AL137" s="463" t="str">
        <f t="shared" si="17"/>
        <v/>
      </c>
    </row>
    <row r="138" spans="1:41" s="575" customFormat="1" ht="41.25" customHeight="1">
      <c r="A138" s="487" t="s">
        <v>1897</v>
      </c>
      <c r="B138" s="446" t="s">
        <v>173</v>
      </c>
      <c r="C138" s="447"/>
      <c r="D138" s="486">
        <f>'NRHM State budget sheet 2013-14'!D181</f>
        <v>0</v>
      </c>
      <c r="E138" s="486">
        <f>'NRHM State budget sheet 2013-14'!E181</f>
        <v>0</v>
      </c>
      <c r="F138" s="486" t="e">
        <f>'NRHM State budget sheet 2013-14'!F181</f>
        <v>#DIV/0!</v>
      </c>
      <c r="G138" s="486">
        <f>'NRHM State budget sheet 2013-14'!G181</f>
        <v>0</v>
      </c>
      <c r="H138" s="486">
        <f>'NRHM State budget sheet 2013-14'!H181</f>
        <v>0</v>
      </c>
      <c r="I138" s="486" t="e">
        <f>'NRHM State budget sheet 2013-14'!I181</f>
        <v>#DIV/0!</v>
      </c>
      <c r="J138" s="486">
        <f>'NRHM State budget sheet 2013-14'!L181</f>
        <v>0</v>
      </c>
      <c r="K138" s="486">
        <f>'NRHM State budget sheet 2013-14'!M181</f>
        <v>0</v>
      </c>
      <c r="L138" s="486">
        <f>'NRHM State budget sheet 2013-14'!N181</f>
        <v>0</v>
      </c>
      <c r="M138" s="486">
        <f>'NRHM State budget sheet 2013-14'!O181</f>
        <v>0</v>
      </c>
      <c r="N138" s="486">
        <f>'NRHM State budget sheet 2013-14'!P181</f>
        <v>0</v>
      </c>
      <c r="O138" s="486">
        <f>'NRHM State budget sheet 2013-14'!Q181</f>
        <v>0</v>
      </c>
      <c r="P138" s="486">
        <f>'NRHM State budget sheet 2013-14'!R181</f>
        <v>0</v>
      </c>
      <c r="Q138" s="486">
        <f>'NRHM State budget sheet 2013-14'!S181</f>
        <v>0</v>
      </c>
      <c r="R138" s="486">
        <f>'NRHM State budget sheet 2013-14'!T181</f>
        <v>0</v>
      </c>
      <c r="S138" s="486">
        <f>'NRHM State budget sheet 2013-14'!U181</f>
        <v>0</v>
      </c>
      <c r="T138" s="486">
        <f>'NRHM State budget sheet 2013-14'!V181</f>
        <v>0</v>
      </c>
      <c r="U138" s="486">
        <f>'NRHM State budget sheet 2013-14'!W181</f>
        <v>0</v>
      </c>
      <c r="V138" s="486">
        <f>'NRHM State budget sheet 2013-14'!X181</f>
        <v>0</v>
      </c>
      <c r="W138" s="486">
        <f>'NRHM State budget sheet 2013-14'!Y181</f>
        <v>0</v>
      </c>
      <c r="X138" s="486">
        <f>'NRHM State budget sheet 2013-14'!Z181</f>
        <v>0</v>
      </c>
      <c r="Y138" s="486">
        <f>'NRHM State budget sheet 2013-14'!AA181</f>
        <v>0</v>
      </c>
      <c r="Z138" s="486">
        <f>'NRHM State budget sheet 2013-14'!AB181</f>
        <v>0</v>
      </c>
      <c r="AA138" s="486">
        <f>'NRHM State budget sheet 2013-14'!AC181</f>
        <v>0</v>
      </c>
      <c r="AB138" s="486">
        <f>'NRHM State budget sheet 2013-14'!AD181</f>
        <v>0</v>
      </c>
      <c r="AC138" s="486">
        <f>'NRHM State budget sheet 2013-14'!AE181</f>
        <v>0</v>
      </c>
      <c r="AD138" s="486">
        <f>'NRHM State budget sheet 2013-14'!AF181</f>
        <v>0</v>
      </c>
      <c r="AE138" s="486">
        <f>'NRHM State budget sheet 2013-14'!AG181</f>
        <v>0</v>
      </c>
      <c r="AF138" s="486">
        <f>'NRHM State budget sheet 2013-14'!AH181</f>
        <v>0</v>
      </c>
      <c r="AG138" s="494"/>
      <c r="AH138" s="616" t="s">
        <v>2030</v>
      </c>
      <c r="AI138" s="578" t="str">
        <f t="shared" si="14"/>
        <v/>
      </c>
      <c r="AJ138" s="435" t="str">
        <f t="shared" si="15"/>
        <v/>
      </c>
      <c r="AK138" s="463">
        <f t="shared" si="16"/>
        <v>0</v>
      </c>
      <c r="AL138" s="463" t="str">
        <f t="shared" si="17"/>
        <v/>
      </c>
      <c r="AM138" s="478" t="str">
        <f t="shared" si="18"/>
        <v/>
      </c>
      <c r="AN138" s="478" t="str">
        <f t="shared" si="19"/>
        <v/>
      </c>
      <c r="AO138" s="478" t="str">
        <f t="shared" si="20"/>
        <v/>
      </c>
    </row>
    <row r="139" spans="1:41" ht="21.75" hidden="1" customHeight="1">
      <c r="A139" s="487" t="s">
        <v>1898</v>
      </c>
      <c r="B139" s="446" t="s">
        <v>1327</v>
      </c>
      <c r="C139" s="447"/>
      <c r="D139" s="486">
        <f>'NRHM State budget sheet 2013-14'!D182</f>
        <v>0</v>
      </c>
      <c r="E139" s="486">
        <f>'NRHM State budget sheet 2013-14'!E182</f>
        <v>0</v>
      </c>
      <c r="F139" s="486" t="e">
        <f>'NRHM State budget sheet 2013-14'!F182</f>
        <v>#DIV/0!</v>
      </c>
      <c r="G139" s="486">
        <f>'NRHM State budget sheet 2013-14'!G182</f>
        <v>0</v>
      </c>
      <c r="H139" s="486">
        <f>'NRHM State budget sheet 2013-14'!H182</f>
        <v>0</v>
      </c>
      <c r="I139" s="486" t="e">
        <f>'NRHM State budget sheet 2013-14'!I182</f>
        <v>#DIV/0!</v>
      </c>
      <c r="J139" s="486">
        <f>'NRHM State budget sheet 2013-14'!L182</f>
        <v>0</v>
      </c>
      <c r="K139" s="486">
        <f>'NRHM State budget sheet 2013-14'!M182</f>
        <v>0</v>
      </c>
      <c r="L139" s="486">
        <f>'NRHM State budget sheet 2013-14'!N182</f>
        <v>0</v>
      </c>
      <c r="M139" s="486">
        <f>'NRHM State budget sheet 2013-14'!O182</f>
        <v>0</v>
      </c>
      <c r="N139" s="486">
        <f>'NRHM State budget sheet 2013-14'!P182</f>
        <v>0</v>
      </c>
      <c r="O139" s="486">
        <f>'NRHM State budget sheet 2013-14'!Q182</f>
        <v>0</v>
      </c>
      <c r="P139" s="486">
        <f>'NRHM State budget sheet 2013-14'!R182</f>
        <v>0</v>
      </c>
      <c r="Q139" s="486">
        <f>'NRHM State budget sheet 2013-14'!S182</f>
        <v>0</v>
      </c>
      <c r="R139" s="486">
        <f>'NRHM State budget sheet 2013-14'!T182</f>
        <v>0</v>
      </c>
      <c r="S139" s="486">
        <f>'NRHM State budget sheet 2013-14'!U182</f>
        <v>0</v>
      </c>
      <c r="T139" s="486">
        <f>'NRHM State budget sheet 2013-14'!V182</f>
        <v>0</v>
      </c>
      <c r="U139" s="486">
        <f>'NRHM State budget sheet 2013-14'!W182</f>
        <v>0</v>
      </c>
      <c r="V139" s="486">
        <f>'NRHM State budget sheet 2013-14'!X182</f>
        <v>0</v>
      </c>
      <c r="W139" s="486">
        <f>'NRHM State budget sheet 2013-14'!Y182</f>
        <v>0</v>
      </c>
      <c r="X139" s="486">
        <f>'NRHM State budget sheet 2013-14'!Z182</f>
        <v>0</v>
      </c>
      <c r="Y139" s="486">
        <f>'NRHM State budget sheet 2013-14'!AA182</f>
        <v>0</v>
      </c>
      <c r="Z139" s="486">
        <f>'NRHM State budget sheet 2013-14'!AB182</f>
        <v>0</v>
      </c>
      <c r="AA139" s="486">
        <f>'NRHM State budget sheet 2013-14'!AC182</f>
        <v>0</v>
      </c>
      <c r="AB139" s="486">
        <f>'NRHM State budget sheet 2013-14'!AD182</f>
        <v>0</v>
      </c>
      <c r="AC139" s="486">
        <f>'NRHM State budget sheet 2013-14'!AE182</f>
        <v>0</v>
      </c>
      <c r="AD139" s="486">
        <f>'NRHM State budget sheet 2013-14'!AF182</f>
        <v>0</v>
      </c>
      <c r="AE139" s="486">
        <f>'NRHM State budget sheet 2013-14'!AG182</f>
        <v>0</v>
      </c>
      <c r="AF139" s="486">
        <f>'NRHM State budget sheet 2013-14'!AH182</f>
        <v>0</v>
      </c>
      <c r="AG139" s="477"/>
      <c r="AH139" s="484"/>
      <c r="AI139" s="578" t="str">
        <f t="shared" si="14"/>
        <v/>
      </c>
      <c r="AJ139" s="435" t="str">
        <f t="shared" si="15"/>
        <v/>
      </c>
      <c r="AK139" s="463">
        <f t="shared" si="16"/>
        <v>0</v>
      </c>
      <c r="AL139" s="463" t="str">
        <f t="shared" si="17"/>
        <v/>
      </c>
      <c r="AM139" s="478" t="str">
        <f t="shared" si="18"/>
        <v/>
      </c>
      <c r="AN139" s="478" t="str">
        <f t="shared" si="19"/>
        <v/>
      </c>
      <c r="AO139" s="478" t="str">
        <f t="shared" si="20"/>
        <v/>
      </c>
    </row>
    <row r="140" spans="1:41" ht="21.75" hidden="1" customHeight="1">
      <c r="A140" s="487" t="s">
        <v>1899</v>
      </c>
      <c r="B140" s="446" t="s">
        <v>1348</v>
      </c>
      <c r="C140" s="447"/>
      <c r="D140" s="486">
        <f>'NRHM State budget sheet 2013-14'!D183</f>
        <v>0</v>
      </c>
      <c r="E140" s="486">
        <f>'NRHM State budget sheet 2013-14'!E183</f>
        <v>0</v>
      </c>
      <c r="F140" s="486" t="e">
        <f>'NRHM State budget sheet 2013-14'!F183</f>
        <v>#DIV/0!</v>
      </c>
      <c r="G140" s="486">
        <f>'NRHM State budget sheet 2013-14'!G183</f>
        <v>0</v>
      </c>
      <c r="H140" s="486">
        <f>'NRHM State budget sheet 2013-14'!H183</f>
        <v>0</v>
      </c>
      <c r="I140" s="486" t="e">
        <f>'NRHM State budget sheet 2013-14'!I183</f>
        <v>#DIV/0!</v>
      </c>
      <c r="J140" s="486">
        <f>'NRHM State budget sheet 2013-14'!L183</f>
        <v>0</v>
      </c>
      <c r="K140" s="486">
        <f>'NRHM State budget sheet 2013-14'!M183</f>
        <v>0</v>
      </c>
      <c r="L140" s="486">
        <f>'NRHM State budget sheet 2013-14'!N183</f>
        <v>0</v>
      </c>
      <c r="M140" s="486">
        <f>'NRHM State budget sheet 2013-14'!O183</f>
        <v>0</v>
      </c>
      <c r="N140" s="486">
        <f>'NRHM State budget sheet 2013-14'!P183</f>
        <v>0</v>
      </c>
      <c r="O140" s="486">
        <f>'NRHM State budget sheet 2013-14'!Q183</f>
        <v>0</v>
      </c>
      <c r="P140" s="486">
        <f>'NRHM State budget sheet 2013-14'!R183</f>
        <v>0</v>
      </c>
      <c r="Q140" s="486">
        <f>'NRHM State budget sheet 2013-14'!S183</f>
        <v>0</v>
      </c>
      <c r="R140" s="486">
        <f>'NRHM State budget sheet 2013-14'!T183</f>
        <v>0</v>
      </c>
      <c r="S140" s="486">
        <f>'NRHM State budget sheet 2013-14'!U183</f>
        <v>0</v>
      </c>
      <c r="T140" s="486">
        <f>'NRHM State budget sheet 2013-14'!V183</f>
        <v>0</v>
      </c>
      <c r="U140" s="486">
        <f>'NRHM State budget sheet 2013-14'!W183</f>
        <v>0</v>
      </c>
      <c r="V140" s="486">
        <f>'NRHM State budget sheet 2013-14'!X183</f>
        <v>0</v>
      </c>
      <c r="W140" s="486">
        <f>'NRHM State budget sheet 2013-14'!Y183</f>
        <v>0</v>
      </c>
      <c r="X140" s="486">
        <f>'NRHM State budget sheet 2013-14'!Z183</f>
        <v>0</v>
      </c>
      <c r="Y140" s="486">
        <f>'NRHM State budget sheet 2013-14'!AA183</f>
        <v>0</v>
      </c>
      <c r="Z140" s="486">
        <f>'NRHM State budget sheet 2013-14'!AB183</f>
        <v>0</v>
      </c>
      <c r="AA140" s="486">
        <f>'NRHM State budget sheet 2013-14'!AC183</f>
        <v>0</v>
      </c>
      <c r="AB140" s="486">
        <f>'NRHM State budget sheet 2013-14'!AD183</f>
        <v>0</v>
      </c>
      <c r="AC140" s="486">
        <f>'NRHM State budget sheet 2013-14'!AE183</f>
        <v>0</v>
      </c>
      <c r="AD140" s="486">
        <f>'NRHM State budget sheet 2013-14'!AF183</f>
        <v>0</v>
      </c>
      <c r="AE140" s="486">
        <f>'NRHM State budget sheet 2013-14'!AG183</f>
        <v>0</v>
      </c>
      <c r="AF140" s="486">
        <f>'NRHM State budget sheet 2013-14'!AH183</f>
        <v>0</v>
      </c>
      <c r="AG140" s="477"/>
      <c r="AH140" s="484"/>
      <c r="AI140" s="578" t="str">
        <f t="shared" si="14"/>
        <v/>
      </c>
      <c r="AJ140" s="435" t="str">
        <f t="shared" si="15"/>
        <v/>
      </c>
      <c r="AK140" s="463">
        <f t="shared" si="16"/>
        <v>0</v>
      </c>
      <c r="AL140" s="463" t="str">
        <f t="shared" si="17"/>
        <v/>
      </c>
      <c r="AM140" s="478" t="str">
        <f t="shared" si="18"/>
        <v/>
      </c>
      <c r="AN140" s="478" t="str">
        <f t="shared" si="19"/>
        <v/>
      </c>
      <c r="AO140" s="478" t="str">
        <f t="shared" si="20"/>
        <v/>
      </c>
    </row>
    <row r="141" spans="1:41" ht="21.75" hidden="1" customHeight="1">
      <c r="A141" s="487" t="s">
        <v>1900</v>
      </c>
      <c r="B141" s="446" t="s">
        <v>1419</v>
      </c>
      <c r="C141" s="447"/>
      <c r="D141" s="486">
        <f>'NRHM State budget sheet 2013-14'!D184</f>
        <v>0</v>
      </c>
      <c r="E141" s="486">
        <f>'NRHM State budget sheet 2013-14'!E184</f>
        <v>0</v>
      </c>
      <c r="F141" s="486" t="e">
        <f>'NRHM State budget sheet 2013-14'!F184</f>
        <v>#DIV/0!</v>
      </c>
      <c r="G141" s="486">
        <f>'NRHM State budget sheet 2013-14'!G184</f>
        <v>0</v>
      </c>
      <c r="H141" s="486">
        <f>'NRHM State budget sheet 2013-14'!H184</f>
        <v>0</v>
      </c>
      <c r="I141" s="486" t="e">
        <f>'NRHM State budget sheet 2013-14'!I184</f>
        <v>#DIV/0!</v>
      </c>
      <c r="J141" s="486">
        <f>'NRHM State budget sheet 2013-14'!L184</f>
        <v>0</v>
      </c>
      <c r="K141" s="486">
        <f>'NRHM State budget sheet 2013-14'!M184</f>
        <v>0</v>
      </c>
      <c r="L141" s="486">
        <f>'NRHM State budget sheet 2013-14'!N184</f>
        <v>0</v>
      </c>
      <c r="M141" s="486">
        <f>'NRHM State budget sheet 2013-14'!O184</f>
        <v>0</v>
      </c>
      <c r="N141" s="486">
        <f>'NRHM State budget sheet 2013-14'!P184</f>
        <v>0</v>
      </c>
      <c r="O141" s="486">
        <f>'NRHM State budget sheet 2013-14'!Q184</f>
        <v>0</v>
      </c>
      <c r="P141" s="486">
        <f>'NRHM State budget sheet 2013-14'!R184</f>
        <v>0</v>
      </c>
      <c r="Q141" s="486">
        <f>'NRHM State budget sheet 2013-14'!S184</f>
        <v>0</v>
      </c>
      <c r="R141" s="486">
        <f>'NRHM State budget sheet 2013-14'!T184</f>
        <v>0</v>
      </c>
      <c r="S141" s="486">
        <f>'NRHM State budget sheet 2013-14'!U184</f>
        <v>0</v>
      </c>
      <c r="T141" s="486">
        <f>'NRHM State budget sheet 2013-14'!V184</f>
        <v>0</v>
      </c>
      <c r="U141" s="486">
        <f>'NRHM State budget sheet 2013-14'!W184</f>
        <v>0</v>
      </c>
      <c r="V141" s="486">
        <f>'NRHM State budget sheet 2013-14'!X184</f>
        <v>0</v>
      </c>
      <c r="W141" s="486">
        <f>'NRHM State budget sheet 2013-14'!Y184</f>
        <v>0</v>
      </c>
      <c r="X141" s="486">
        <f>'NRHM State budget sheet 2013-14'!Z184</f>
        <v>0</v>
      </c>
      <c r="Y141" s="486">
        <f>'NRHM State budget sheet 2013-14'!AA184</f>
        <v>0</v>
      </c>
      <c r="Z141" s="486">
        <f>'NRHM State budget sheet 2013-14'!AB184</f>
        <v>0</v>
      </c>
      <c r="AA141" s="486">
        <f>'NRHM State budget sheet 2013-14'!AC184</f>
        <v>0</v>
      </c>
      <c r="AB141" s="486">
        <f>'NRHM State budget sheet 2013-14'!AD184</f>
        <v>0</v>
      </c>
      <c r="AC141" s="486">
        <f>'NRHM State budget sheet 2013-14'!AE184</f>
        <v>0</v>
      </c>
      <c r="AD141" s="486">
        <f>'NRHM State budget sheet 2013-14'!AF184</f>
        <v>0</v>
      </c>
      <c r="AE141" s="486">
        <f>'NRHM State budget sheet 2013-14'!AG184</f>
        <v>0</v>
      </c>
      <c r="AF141" s="486">
        <f>'NRHM State budget sheet 2013-14'!AH184</f>
        <v>0</v>
      </c>
      <c r="AG141" s="477"/>
      <c r="AH141" s="484"/>
      <c r="AI141" s="578" t="str">
        <f t="shared" si="14"/>
        <v/>
      </c>
      <c r="AJ141" s="435" t="str">
        <f t="shared" si="15"/>
        <v/>
      </c>
      <c r="AK141" s="463">
        <f t="shared" si="16"/>
        <v>0</v>
      </c>
      <c r="AL141" s="463" t="str">
        <f t="shared" si="17"/>
        <v/>
      </c>
      <c r="AM141" s="478" t="str">
        <f t="shared" si="18"/>
        <v/>
      </c>
      <c r="AN141" s="478" t="str">
        <f t="shared" si="19"/>
        <v/>
      </c>
      <c r="AO141" s="478" t="str">
        <f t="shared" si="20"/>
        <v/>
      </c>
    </row>
    <row r="142" spans="1:41" ht="21.75" hidden="1" customHeight="1">
      <c r="A142" s="487" t="s">
        <v>1901</v>
      </c>
      <c r="B142" s="446" t="s">
        <v>470</v>
      </c>
      <c r="C142" s="447"/>
      <c r="D142" s="486">
        <f>'NRHM State budget sheet 2013-14'!D185</f>
        <v>0</v>
      </c>
      <c r="E142" s="486">
        <f>'NRHM State budget sheet 2013-14'!E185</f>
        <v>0</v>
      </c>
      <c r="F142" s="486" t="e">
        <f>'NRHM State budget sheet 2013-14'!F185</f>
        <v>#DIV/0!</v>
      </c>
      <c r="G142" s="486">
        <f>'NRHM State budget sheet 2013-14'!G185</f>
        <v>0</v>
      </c>
      <c r="H142" s="486">
        <f>'NRHM State budget sheet 2013-14'!H185</f>
        <v>0</v>
      </c>
      <c r="I142" s="486" t="e">
        <f>'NRHM State budget sheet 2013-14'!I185</f>
        <v>#DIV/0!</v>
      </c>
      <c r="J142" s="486">
        <f>'NRHM State budget sheet 2013-14'!L185</f>
        <v>0</v>
      </c>
      <c r="K142" s="486">
        <f>'NRHM State budget sheet 2013-14'!M185</f>
        <v>0</v>
      </c>
      <c r="L142" s="486">
        <f>'NRHM State budget sheet 2013-14'!N185</f>
        <v>0</v>
      </c>
      <c r="M142" s="486">
        <f>'NRHM State budget sheet 2013-14'!O185</f>
        <v>0</v>
      </c>
      <c r="N142" s="486">
        <f>'NRHM State budget sheet 2013-14'!P185</f>
        <v>0</v>
      </c>
      <c r="O142" s="486">
        <f>'NRHM State budget sheet 2013-14'!Q185</f>
        <v>0</v>
      </c>
      <c r="P142" s="486">
        <f>'NRHM State budget sheet 2013-14'!R185</f>
        <v>0</v>
      </c>
      <c r="Q142" s="486">
        <f>'NRHM State budget sheet 2013-14'!S185</f>
        <v>0</v>
      </c>
      <c r="R142" s="486">
        <f>'NRHM State budget sheet 2013-14'!T185</f>
        <v>0</v>
      </c>
      <c r="S142" s="486">
        <f>'NRHM State budget sheet 2013-14'!U185</f>
        <v>0</v>
      </c>
      <c r="T142" s="486">
        <f>'NRHM State budget sheet 2013-14'!V185</f>
        <v>0</v>
      </c>
      <c r="U142" s="486">
        <f>'NRHM State budget sheet 2013-14'!W185</f>
        <v>0</v>
      </c>
      <c r="V142" s="486">
        <f>'NRHM State budget sheet 2013-14'!X185</f>
        <v>0</v>
      </c>
      <c r="W142" s="486">
        <f>'NRHM State budget sheet 2013-14'!Y185</f>
        <v>0</v>
      </c>
      <c r="X142" s="486">
        <f>'NRHM State budget sheet 2013-14'!Z185</f>
        <v>0</v>
      </c>
      <c r="Y142" s="486">
        <f>'NRHM State budget sheet 2013-14'!AA185</f>
        <v>0</v>
      </c>
      <c r="Z142" s="486">
        <f>'NRHM State budget sheet 2013-14'!AB185</f>
        <v>0</v>
      </c>
      <c r="AA142" s="486">
        <f>'NRHM State budget sheet 2013-14'!AC185</f>
        <v>0</v>
      </c>
      <c r="AB142" s="486">
        <f>'NRHM State budget sheet 2013-14'!AD185</f>
        <v>0</v>
      </c>
      <c r="AC142" s="486">
        <f>'NRHM State budget sheet 2013-14'!AE185</f>
        <v>0</v>
      </c>
      <c r="AD142" s="486">
        <f>'NRHM State budget sheet 2013-14'!AF185</f>
        <v>0</v>
      </c>
      <c r="AE142" s="486">
        <f>'NRHM State budget sheet 2013-14'!AG185</f>
        <v>0</v>
      </c>
      <c r="AF142" s="486">
        <f>'NRHM State budget sheet 2013-14'!AH185</f>
        <v>0</v>
      </c>
      <c r="AG142" s="477"/>
      <c r="AH142" s="484"/>
      <c r="AI142" s="578" t="str">
        <f t="shared" si="14"/>
        <v/>
      </c>
      <c r="AJ142" s="435" t="str">
        <f t="shared" si="15"/>
        <v/>
      </c>
      <c r="AK142" s="463">
        <f t="shared" si="16"/>
        <v>0</v>
      </c>
      <c r="AL142" s="463" t="str">
        <f t="shared" si="17"/>
        <v/>
      </c>
      <c r="AM142" s="478" t="str">
        <f t="shared" si="18"/>
        <v/>
      </c>
      <c r="AN142" s="478" t="str">
        <f t="shared" si="19"/>
        <v/>
      </c>
      <c r="AO142" s="478" t="str">
        <f t="shared" si="20"/>
        <v/>
      </c>
    </row>
    <row r="143" spans="1:41" ht="21.75" hidden="1" customHeight="1">
      <c r="A143" s="487" t="s">
        <v>2237</v>
      </c>
      <c r="B143" s="446"/>
      <c r="C143" s="447"/>
      <c r="D143" s="486">
        <f>'NRHM State budget sheet 2013-14'!D186</f>
        <v>0</v>
      </c>
      <c r="E143" s="486">
        <f>'NRHM State budget sheet 2013-14'!E186</f>
        <v>0</v>
      </c>
      <c r="F143" s="486">
        <f>'NRHM State budget sheet 2013-14'!F186</f>
        <v>0</v>
      </c>
      <c r="G143" s="486">
        <f>'NRHM State budget sheet 2013-14'!G186</f>
        <v>0</v>
      </c>
      <c r="H143" s="486">
        <f>'NRHM State budget sheet 2013-14'!H186</f>
        <v>0</v>
      </c>
      <c r="I143" s="486">
        <f>'NRHM State budget sheet 2013-14'!I186</f>
        <v>0</v>
      </c>
      <c r="J143" s="486">
        <f>'NRHM State budget sheet 2013-14'!L186</f>
        <v>0</v>
      </c>
      <c r="K143" s="486">
        <f>'NRHM State budget sheet 2013-14'!M186</f>
        <v>0</v>
      </c>
      <c r="L143" s="486">
        <f>'NRHM State budget sheet 2013-14'!N186</f>
        <v>0</v>
      </c>
      <c r="M143" s="486">
        <f>'NRHM State budget sheet 2013-14'!O186</f>
        <v>0</v>
      </c>
      <c r="N143" s="486">
        <f>'NRHM State budget sheet 2013-14'!P186</f>
        <v>0</v>
      </c>
      <c r="O143" s="486">
        <f>'NRHM State budget sheet 2013-14'!Q186</f>
        <v>0</v>
      </c>
      <c r="P143" s="486">
        <f>'NRHM State budget sheet 2013-14'!R186</f>
        <v>0</v>
      </c>
      <c r="Q143" s="486">
        <f>'NRHM State budget sheet 2013-14'!S186</f>
        <v>0</v>
      </c>
      <c r="R143" s="486">
        <f>'NRHM State budget sheet 2013-14'!T186</f>
        <v>0</v>
      </c>
      <c r="S143" s="486">
        <f>'NRHM State budget sheet 2013-14'!U186</f>
        <v>0</v>
      </c>
      <c r="T143" s="486">
        <f>'NRHM State budget sheet 2013-14'!V186</f>
        <v>0</v>
      </c>
      <c r="U143" s="486">
        <f>'NRHM State budget sheet 2013-14'!W186</f>
        <v>0</v>
      </c>
      <c r="V143" s="486">
        <f>'NRHM State budget sheet 2013-14'!X186</f>
        <v>0</v>
      </c>
      <c r="W143" s="486">
        <f>'NRHM State budget sheet 2013-14'!Y186</f>
        <v>0</v>
      </c>
      <c r="X143" s="486">
        <f>'NRHM State budget sheet 2013-14'!Z186</f>
        <v>0</v>
      </c>
      <c r="Y143" s="486">
        <f>'NRHM State budget sheet 2013-14'!AA186</f>
        <v>0</v>
      </c>
      <c r="Z143" s="486">
        <f>'NRHM State budget sheet 2013-14'!AB186</f>
        <v>0</v>
      </c>
      <c r="AA143" s="486">
        <f>'NRHM State budget sheet 2013-14'!AC186</f>
        <v>0</v>
      </c>
      <c r="AB143" s="486">
        <f>'NRHM State budget sheet 2013-14'!AD186</f>
        <v>0</v>
      </c>
      <c r="AC143" s="486">
        <f>'NRHM State budget sheet 2013-14'!AE186</f>
        <v>0</v>
      </c>
      <c r="AD143" s="486">
        <f>'NRHM State budget sheet 2013-14'!AF186</f>
        <v>0</v>
      </c>
      <c r="AE143" s="486">
        <f>'NRHM State budget sheet 2013-14'!AG186</f>
        <v>0</v>
      </c>
      <c r="AF143" s="486">
        <f>'NRHM State budget sheet 2013-14'!AH186</f>
        <v>0</v>
      </c>
      <c r="AG143" s="477"/>
      <c r="AH143" s="484"/>
      <c r="AI143" s="578" t="str">
        <f t="shared" si="14"/>
        <v/>
      </c>
      <c r="AJ143" s="435" t="str">
        <f t="shared" si="15"/>
        <v/>
      </c>
      <c r="AK143" s="463">
        <f t="shared" si="16"/>
        <v>0</v>
      </c>
      <c r="AL143" s="463" t="str">
        <f t="shared" si="17"/>
        <v/>
      </c>
      <c r="AM143" s="478" t="str">
        <f t="shared" si="18"/>
        <v/>
      </c>
      <c r="AN143" s="478" t="str">
        <f t="shared" si="19"/>
        <v/>
      </c>
      <c r="AO143" s="478" t="str">
        <f t="shared" si="20"/>
        <v/>
      </c>
    </row>
    <row r="144" spans="1:41" ht="21.75" hidden="1" customHeight="1">
      <c r="A144" s="487" t="s">
        <v>2238</v>
      </c>
      <c r="B144" s="446"/>
      <c r="C144" s="447"/>
      <c r="D144" s="486">
        <f>'NRHM State budget sheet 2013-14'!D195</f>
        <v>0</v>
      </c>
      <c r="E144" s="486">
        <f>'NRHM State budget sheet 2013-14'!E195</f>
        <v>0</v>
      </c>
      <c r="F144" s="486">
        <f>'NRHM State budget sheet 2013-14'!F195</f>
        <v>0</v>
      </c>
      <c r="G144" s="486">
        <f>'NRHM State budget sheet 2013-14'!G195</f>
        <v>0</v>
      </c>
      <c r="H144" s="486">
        <f>'NRHM State budget sheet 2013-14'!H195</f>
        <v>0</v>
      </c>
      <c r="I144" s="486">
        <f>'NRHM State budget sheet 2013-14'!I195</f>
        <v>0</v>
      </c>
      <c r="J144" s="486">
        <f>'NRHM State budget sheet 2013-14'!L195</f>
        <v>0</v>
      </c>
      <c r="K144" s="486">
        <f>'NRHM State budget sheet 2013-14'!M195</f>
        <v>0</v>
      </c>
      <c r="L144" s="486">
        <f>'NRHM State budget sheet 2013-14'!N195</f>
        <v>0</v>
      </c>
      <c r="M144" s="486">
        <f>'NRHM State budget sheet 2013-14'!O195</f>
        <v>0</v>
      </c>
      <c r="N144" s="486">
        <f>'NRHM State budget sheet 2013-14'!P195</f>
        <v>0</v>
      </c>
      <c r="O144" s="486">
        <f>'NRHM State budget sheet 2013-14'!Q195</f>
        <v>0</v>
      </c>
      <c r="P144" s="486">
        <f>'NRHM State budget sheet 2013-14'!R195</f>
        <v>0</v>
      </c>
      <c r="Q144" s="486">
        <f>'NRHM State budget sheet 2013-14'!S195</f>
        <v>0</v>
      </c>
      <c r="R144" s="486">
        <f>'NRHM State budget sheet 2013-14'!T195</f>
        <v>0</v>
      </c>
      <c r="S144" s="486">
        <f>'NRHM State budget sheet 2013-14'!U195</f>
        <v>0</v>
      </c>
      <c r="T144" s="486">
        <f>'NRHM State budget sheet 2013-14'!V195</f>
        <v>0</v>
      </c>
      <c r="U144" s="486">
        <f>'NRHM State budget sheet 2013-14'!W195</f>
        <v>0</v>
      </c>
      <c r="V144" s="486">
        <f>'NRHM State budget sheet 2013-14'!X195</f>
        <v>0</v>
      </c>
      <c r="W144" s="486">
        <f>'NRHM State budget sheet 2013-14'!Y195</f>
        <v>0</v>
      </c>
      <c r="X144" s="486">
        <f>'NRHM State budget sheet 2013-14'!Z195</f>
        <v>0</v>
      </c>
      <c r="Y144" s="486">
        <f>'NRHM State budget sheet 2013-14'!AA195</f>
        <v>0</v>
      </c>
      <c r="Z144" s="486">
        <f>'NRHM State budget sheet 2013-14'!AB195</f>
        <v>0</v>
      </c>
      <c r="AA144" s="486">
        <f>'NRHM State budget sheet 2013-14'!AC195</f>
        <v>0</v>
      </c>
      <c r="AB144" s="486">
        <f>'NRHM State budget sheet 2013-14'!AD195</f>
        <v>0</v>
      </c>
      <c r="AC144" s="486">
        <f>'NRHM State budget sheet 2013-14'!AE195</f>
        <v>0</v>
      </c>
      <c r="AD144" s="486">
        <f>'NRHM State budget sheet 2013-14'!AF195</f>
        <v>0</v>
      </c>
      <c r="AE144" s="486">
        <f>'NRHM State budget sheet 2013-14'!AG195</f>
        <v>0</v>
      </c>
      <c r="AF144" s="486">
        <f>'NRHM State budget sheet 2013-14'!AH195</f>
        <v>0</v>
      </c>
      <c r="AG144" s="477"/>
      <c r="AH144" s="484"/>
      <c r="AI144" s="578" t="str">
        <f t="shared" si="14"/>
        <v/>
      </c>
      <c r="AJ144" s="435" t="str">
        <f t="shared" si="15"/>
        <v/>
      </c>
      <c r="AK144" s="463">
        <f t="shared" si="16"/>
        <v>0</v>
      </c>
      <c r="AL144" s="463" t="str">
        <f t="shared" si="17"/>
        <v/>
      </c>
      <c r="AM144" s="478" t="str">
        <f t="shared" si="18"/>
        <v/>
      </c>
      <c r="AN144" s="478" t="str">
        <f t="shared" si="19"/>
        <v/>
      </c>
      <c r="AO144" s="478" t="str">
        <f t="shared" si="20"/>
        <v/>
      </c>
    </row>
    <row r="145" spans="1:41" s="575" customFormat="1" ht="21.75" hidden="1" customHeight="1">
      <c r="A145" s="487"/>
      <c r="B145" s="599" t="s">
        <v>7</v>
      </c>
      <c r="C145" s="600"/>
      <c r="D145" s="486">
        <f>'NRHM State budget sheet 2013-14'!D196</f>
        <v>0</v>
      </c>
      <c r="E145" s="486">
        <f>'NRHM State budget sheet 2013-14'!E196</f>
        <v>0</v>
      </c>
      <c r="F145" s="486" t="e">
        <f>'NRHM State budget sheet 2013-14'!F196</f>
        <v>#DIV/0!</v>
      </c>
      <c r="G145" s="486">
        <f>'NRHM State budget sheet 2013-14'!G196</f>
        <v>0</v>
      </c>
      <c r="H145" s="486">
        <f>'NRHM State budget sheet 2013-14'!H196</f>
        <v>0</v>
      </c>
      <c r="I145" s="486" t="e">
        <f>'NRHM State budget sheet 2013-14'!I196</f>
        <v>#DIV/0!</v>
      </c>
      <c r="J145" s="486">
        <f>'NRHM State budget sheet 2013-14'!L196</f>
        <v>0</v>
      </c>
      <c r="K145" s="486">
        <f>'NRHM State budget sheet 2013-14'!M196</f>
        <v>0</v>
      </c>
      <c r="L145" s="486">
        <f>'NRHM State budget sheet 2013-14'!N196</f>
        <v>0</v>
      </c>
      <c r="M145" s="486">
        <f>'NRHM State budget sheet 2013-14'!O196</f>
        <v>0</v>
      </c>
      <c r="N145" s="486">
        <f>'NRHM State budget sheet 2013-14'!P196</f>
        <v>0</v>
      </c>
      <c r="O145" s="486">
        <f>'NRHM State budget sheet 2013-14'!Q196</f>
        <v>0</v>
      </c>
      <c r="P145" s="486">
        <f>'NRHM State budget sheet 2013-14'!R196</f>
        <v>0</v>
      </c>
      <c r="Q145" s="486">
        <f>'NRHM State budget sheet 2013-14'!S196</f>
        <v>0</v>
      </c>
      <c r="R145" s="486">
        <f>'NRHM State budget sheet 2013-14'!T196</f>
        <v>0</v>
      </c>
      <c r="S145" s="486">
        <f>'NRHM State budget sheet 2013-14'!U196</f>
        <v>0</v>
      </c>
      <c r="T145" s="486">
        <f>'NRHM State budget sheet 2013-14'!V196</f>
        <v>0</v>
      </c>
      <c r="U145" s="486">
        <f>'NRHM State budget sheet 2013-14'!W196</f>
        <v>0</v>
      </c>
      <c r="V145" s="486">
        <f>'NRHM State budget sheet 2013-14'!X196</f>
        <v>0</v>
      </c>
      <c r="W145" s="486">
        <f>'NRHM State budget sheet 2013-14'!Y196</f>
        <v>0</v>
      </c>
      <c r="X145" s="486">
        <f>'NRHM State budget sheet 2013-14'!Z196</f>
        <v>0</v>
      </c>
      <c r="Y145" s="486">
        <f>'NRHM State budget sheet 2013-14'!AA196</f>
        <v>0</v>
      </c>
      <c r="Z145" s="486">
        <f>'NRHM State budget sheet 2013-14'!AB196</f>
        <v>0</v>
      </c>
      <c r="AA145" s="486">
        <f>'NRHM State budget sheet 2013-14'!AC196</f>
        <v>0</v>
      </c>
      <c r="AB145" s="486">
        <f>'NRHM State budget sheet 2013-14'!AD196</f>
        <v>0</v>
      </c>
      <c r="AC145" s="486">
        <f>'NRHM State budget sheet 2013-14'!AE196</f>
        <v>0</v>
      </c>
      <c r="AD145" s="486">
        <f>'NRHM State budget sheet 2013-14'!AF196</f>
        <v>0</v>
      </c>
      <c r="AE145" s="486">
        <f>'NRHM State budget sheet 2013-14'!AG196</f>
        <v>0</v>
      </c>
      <c r="AF145" s="486">
        <f>'NRHM State budget sheet 2013-14'!AH196</f>
        <v>0</v>
      </c>
      <c r="AG145" s="494"/>
      <c r="AH145" s="476"/>
      <c r="AI145" s="578" t="str">
        <f t="shared" si="14"/>
        <v/>
      </c>
      <c r="AJ145" s="435" t="str">
        <f t="shared" si="15"/>
        <v/>
      </c>
      <c r="AK145" s="463">
        <f t="shared" si="16"/>
        <v>0</v>
      </c>
      <c r="AL145" s="463" t="str">
        <f t="shared" si="17"/>
        <v/>
      </c>
      <c r="AM145" s="478" t="str">
        <f t="shared" si="18"/>
        <v/>
      </c>
      <c r="AN145" s="478" t="str">
        <f t="shared" si="19"/>
        <v/>
      </c>
      <c r="AO145" s="478" t="str">
        <f t="shared" si="20"/>
        <v/>
      </c>
    </row>
    <row r="146" spans="1:41" ht="21.75" hidden="1" customHeight="1">
      <c r="A146" s="487"/>
      <c r="B146" s="446"/>
      <c r="C146" s="447"/>
      <c r="D146" s="486">
        <f>'NRHM State budget sheet 2013-14'!D197</f>
        <v>0</v>
      </c>
      <c r="E146" s="486">
        <f>'NRHM State budget sheet 2013-14'!E197</f>
        <v>0</v>
      </c>
      <c r="F146" s="486">
        <f>'NRHM State budget sheet 2013-14'!F197</f>
        <v>0</v>
      </c>
      <c r="G146" s="486">
        <f>'NRHM State budget sheet 2013-14'!G197</f>
        <v>0</v>
      </c>
      <c r="H146" s="486">
        <f>'NRHM State budget sheet 2013-14'!H197</f>
        <v>0</v>
      </c>
      <c r="I146" s="486">
        <f>'NRHM State budget sheet 2013-14'!I197</f>
        <v>0</v>
      </c>
      <c r="J146" s="486">
        <f>'NRHM State budget sheet 2013-14'!L197</f>
        <v>0</v>
      </c>
      <c r="K146" s="486">
        <f>'NRHM State budget sheet 2013-14'!M197</f>
        <v>0</v>
      </c>
      <c r="L146" s="486">
        <f>'NRHM State budget sheet 2013-14'!N197</f>
        <v>0</v>
      </c>
      <c r="M146" s="486">
        <f>'NRHM State budget sheet 2013-14'!O197</f>
        <v>0</v>
      </c>
      <c r="N146" s="486">
        <f>'NRHM State budget sheet 2013-14'!P197</f>
        <v>0</v>
      </c>
      <c r="O146" s="486">
        <f>'NRHM State budget sheet 2013-14'!Q197</f>
        <v>0</v>
      </c>
      <c r="P146" s="486">
        <f>'NRHM State budget sheet 2013-14'!R197</f>
        <v>0</v>
      </c>
      <c r="Q146" s="486">
        <f>'NRHM State budget sheet 2013-14'!S197</f>
        <v>0</v>
      </c>
      <c r="R146" s="486">
        <f>'NRHM State budget sheet 2013-14'!T197</f>
        <v>0</v>
      </c>
      <c r="S146" s="486">
        <f>'NRHM State budget sheet 2013-14'!U197</f>
        <v>0</v>
      </c>
      <c r="T146" s="486">
        <f>'NRHM State budget sheet 2013-14'!V197</f>
        <v>0</v>
      </c>
      <c r="U146" s="486">
        <f>'NRHM State budget sheet 2013-14'!W197</f>
        <v>0</v>
      </c>
      <c r="V146" s="486">
        <f>'NRHM State budget sheet 2013-14'!X197</f>
        <v>0</v>
      </c>
      <c r="W146" s="486">
        <f>'NRHM State budget sheet 2013-14'!Y197</f>
        <v>0</v>
      </c>
      <c r="X146" s="486">
        <f>'NRHM State budget sheet 2013-14'!Z197</f>
        <v>0</v>
      </c>
      <c r="Y146" s="486">
        <f>'NRHM State budget sheet 2013-14'!AA197</f>
        <v>0</v>
      </c>
      <c r="Z146" s="486">
        <f>'NRHM State budget sheet 2013-14'!AB197</f>
        <v>0</v>
      </c>
      <c r="AA146" s="486">
        <f>'NRHM State budget sheet 2013-14'!AC197</f>
        <v>0</v>
      </c>
      <c r="AB146" s="486">
        <f>'NRHM State budget sheet 2013-14'!AD197</f>
        <v>0</v>
      </c>
      <c r="AC146" s="486">
        <f>'NRHM State budget sheet 2013-14'!AE197</f>
        <v>0</v>
      </c>
      <c r="AD146" s="486">
        <f>'NRHM State budget sheet 2013-14'!AF197</f>
        <v>0</v>
      </c>
      <c r="AE146" s="486">
        <f>'NRHM State budget sheet 2013-14'!AG197</f>
        <v>0</v>
      </c>
      <c r="AF146" s="486">
        <f>'NRHM State budget sheet 2013-14'!AH197</f>
        <v>0</v>
      </c>
      <c r="AG146" s="494"/>
      <c r="AH146" s="484"/>
      <c r="AI146" s="578"/>
      <c r="AJ146" s="435" t="str">
        <f t="shared" si="15"/>
        <v/>
      </c>
      <c r="AK146" s="463">
        <f t="shared" si="16"/>
        <v>0</v>
      </c>
      <c r="AL146" s="463" t="str">
        <f t="shared" si="17"/>
        <v/>
      </c>
    </row>
    <row r="147" spans="1:41" s="575" customFormat="1" ht="41.25" customHeight="1">
      <c r="A147" s="487" t="s">
        <v>641</v>
      </c>
      <c r="B147" s="446" t="s">
        <v>281</v>
      </c>
      <c r="C147" s="447"/>
      <c r="D147" s="486">
        <f>'NRHM State budget sheet 2013-14'!D198</f>
        <v>0</v>
      </c>
      <c r="E147" s="486">
        <f>'NRHM State budget sheet 2013-14'!E198</f>
        <v>0</v>
      </c>
      <c r="F147" s="486" t="e">
        <f>'NRHM State budget sheet 2013-14'!F198</f>
        <v>#DIV/0!</v>
      </c>
      <c r="G147" s="486">
        <f>'NRHM State budget sheet 2013-14'!G198</f>
        <v>0</v>
      </c>
      <c r="H147" s="486">
        <f>'NRHM State budget sheet 2013-14'!H198</f>
        <v>0</v>
      </c>
      <c r="I147" s="486" t="e">
        <f>'NRHM State budget sheet 2013-14'!I198</f>
        <v>#DIV/0!</v>
      </c>
      <c r="J147" s="486">
        <f>'NRHM State budget sheet 2013-14'!L198</f>
        <v>0</v>
      </c>
      <c r="K147" s="486">
        <f>'NRHM State budget sheet 2013-14'!M198</f>
        <v>0</v>
      </c>
      <c r="L147" s="486">
        <f>'NRHM State budget sheet 2013-14'!N198</f>
        <v>0</v>
      </c>
      <c r="M147" s="486">
        <f>'NRHM State budget sheet 2013-14'!O198</f>
        <v>0</v>
      </c>
      <c r="N147" s="486">
        <f>'NRHM State budget sheet 2013-14'!P198</f>
        <v>0</v>
      </c>
      <c r="O147" s="486">
        <f>'NRHM State budget sheet 2013-14'!Q198</f>
        <v>0</v>
      </c>
      <c r="P147" s="486">
        <f>'NRHM State budget sheet 2013-14'!R198</f>
        <v>0</v>
      </c>
      <c r="Q147" s="486">
        <f>'NRHM State budget sheet 2013-14'!S198</f>
        <v>0</v>
      </c>
      <c r="R147" s="486">
        <f>'NRHM State budget sheet 2013-14'!T198</f>
        <v>0</v>
      </c>
      <c r="S147" s="486">
        <f>'NRHM State budget sheet 2013-14'!U198</f>
        <v>0</v>
      </c>
      <c r="T147" s="486">
        <f>'NRHM State budget sheet 2013-14'!V198</f>
        <v>0</v>
      </c>
      <c r="U147" s="486">
        <f>'NRHM State budget sheet 2013-14'!W198</f>
        <v>0</v>
      </c>
      <c r="V147" s="486">
        <f>'NRHM State budget sheet 2013-14'!X198</f>
        <v>0</v>
      </c>
      <c r="W147" s="486">
        <f>'NRHM State budget sheet 2013-14'!Y198</f>
        <v>0</v>
      </c>
      <c r="X147" s="486">
        <f>'NRHM State budget sheet 2013-14'!Z198</f>
        <v>0</v>
      </c>
      <c r="Y147" s="486">
        <f>'NRHM State budget sheet 2013-14'!AA198</f>
        <v>0</v>
      </c>
      <c r="Z147" s="486">
        <f>'NRHM State budget sheet 2013-14'!AB198</f>
        <v>0</v>
      </c>
      <c r="AA147" s="486">
        <f>'NRHM State budget sheet 2013-14'!AC198</f>
        <v>0</v>
      </c>
      <c r="AB147" s="486">
        <f>'NRHM State budget sheet 2013-14'!AD198</f>
        <v>0</v>
      </c>
      <c r="AC147" s="486">
        <f>'NRHM State budget sheet 2013-14'!AE198</f>
        <v>0</v>
      </c>
      <c r="AD147" s="486">
        <f>'NRHM State budget sheet 2013-14'!AF198</f>
        <v>0</v>
      </c>
      <c r="AE147" s="486">
        <f>'NRHM State budget sheet 2013-14'!AG198</f>
        <v>0</v>
      </c>
      <c r="AF147" s="486">
        <f>'NRHM State budget sheet 2013-14'!AH198</f>
        <v>0</v>
      </c>
      <c r="AG147" s="494"/>
      <c r="AH147" s="476"/>
      <c r="AI147" s="578" t="str">
        <f t="shared" si="14"/>
        <v/>
      </c>
      <c r="AJ147" s="435" t="str">
        <f t="shared" si="15"/>
        <v/>
      </c>
      <c r="AK147" s="463">
        <f t="shared" si="16"/>
        <v>0</v>
      </c>
      <c r="AL147" s="463" t="str">
        <f t="shared" si="17"/>
        <v/>
      </c>
      <c r="AM147" s="478" t="str">
        <f t="shared" si="18"/>
        <v/>
      </c>
      <c r="AN147" s="478" t="str">
        <f t="shared" si="19"/>
        <v/>
      </c>
      <c r="AO147" s="478" t="str">
        <f t="shared" si="20"/>
        <v/>
      </c>
    </row>
    <row r="148" spans="1:41" ht="21.75" hidden="1" customHeight="1">
      <c r="A148" s="487" t="s">
        <v>643</v>
      </c>
      <c r="B148" s="446" t="s">
        <v>307</v>
      </c>
      <c r="C148" s="447"/>
      <c r="D148" s="486">
        <f>'NRHM State budget sheet 2013-14'!D199</f>
        <v>0</v>
      </c>
      <c r="E148" s="486">
        <f>'NRHM State budget sheet 2013-14'!E199</f>
        <v>0</v>
      </c>
      <c r="F148" s="486" t="e">
        <f>'NRHM State budget sheet 2013-14'!F199</f>
        <v>#DIV/0!</v>
      </c>
      <c r="G148" s="486">
        <f>'NRHM State budget sheet 2013-14'!G199</f>
        <v>0</v>
      </c>
      <c r="H148" s="486">
        <f>'NRHM State budget sheet 2013-14'!H199</f>
        <v>0</v>
      </c>
      <c r="I148" s="486" t="e">
        <f>'NRHM State budget sheet 2013-14'!I199</f>
        <v>#DIV/0!</v>
      </c>
      <c r="J148" s="486">
        <f>'NRHM State budget sheet 2013-14'!L199</f>
        <v>0</v>
      </c>
      <c r="K148" s="486">
        <f>'NRHM State budget sheet 2013-14'!M199</f>
        <v>0</v>
      </c>
      <c r="L148" s="486">
        <f>'NRHM State budget sheet 2013-14'!N199</f>
        <v>0</v>
      </c>
      <c r="M148" s="486">
        <f>'NRHM State budget sheet 2013-14'!O199</f>
        <v>0</v>
      </c>
      <c r="N148" s="486">
        <f>'NRHM State budget sheet 2013-14'!P199</f>
        <v>0</v>
      </c>
      <c r="O148" s="486">
        <f>'NRHM State budget sheet 2013-14'!Q199</f>
        <v>0</v>
      </c>
      <c r="P148" s="486">
        <f>'NRHM State budget sheet 2013-14'!R199</f>
        <v>0</v>
      </c>
      <c r="Q148" s="486">
        <f>'NRHM State budget sheet 2013-14'!S199</f>
        <v>0</v>
      </c>
      <c r="R148" s="486">
        <f>'NRHM State budget sheet 2013-14'!T199</f>
        <v>0</v>
      </c>
      <c r="S148" s="486">
        <f>'NRHM State budget sheet 2013-14'!U199</f>
        <v>0</v>
      </c>
      <c r="T148" s="486">
        <f>'NRHM State budget sheet 2013-14'!V199</f>
        <v>0</v>
      </c>
      <c r="U148" s="486">
        <f>'NRHM State budget sheet 2013-14'!W199</f>
        <v>0</v>
      </c>
      <c r="V148" s="486">
        <f>'NRHM State budget sheet 2013-14'!X199</f>
        <v>0</v>
      </c>
      <c r="W148" s="486">
        <f>'NRHM State budget sheet 2013-14'!Y199</f>
        <v>0</v>
      </c>
      <c r="X148" s="486">
        <f>'NRHM State budget sheet 2013-14'!Z199</f>
        <v>0</v>
      </c>
      <c r="Y148" s="486">
        <f>'NRHM State budget sheet 2013-14'!AA199</f>
        <v>0</v>
      </c>
      <c r="Z148" s="486">
        <f>'NRHM State budget sheet 2013-14'!AB199</f>
        <v>0</v>
      </c>
      <c r="AA148" s="486">
        <f>'NRHM State budget sheet 2013-14'!AC199</f>
        <v>0</v>
      </c>
      <c r="AB148" s="486">
        <f>'NRHM State budget sheet 2013-14'!AD199</f>
        <v>0</v>
      </c>
      <c r="AC148" s="486">
        <f>'NRHM State budget sheet 2013-14'!AE199</f>
        <v>0</v>
      </c>
      <c r="AD148" s="486">
        <f>'NRHM State budget sheet 2013-14'!AF199</f>
        <v>0</v>
      </c>
      <c r="AE148" s="486">
        <f>'NRHM State budget sheet 2013-14'!AG199</f>
        <v>0</v>
      </c>
      <c r="AF148" s="486">
        <f>'NRHM State budget sheet 2013-14'!AH199</f>
        <v>0</v>
      </c>
      <c r="AG148" s="477"/>
      <c r="AH148" s="484"/>
      <c r="AI148" s="578" t="str">
        <f t="shared" si="14"/>
        <v/>
      </c>
      <c r="AJ148" s="435" t="str">
        <f t="shared" si="15"/>
        <v/>
      </c>
      <c r="AK148" s="463">
        <f t="shared" si="16"/>
        <v>0</v>
      </c>
      <c r="AL148" s="463" t="str">
        <f t="shared" si="17"/>
        <v/>
      </c>
      <c r="AM148" s="478" t="str">
        <f t="shared" si="18"/>
        <v/>
      </c>
      <c r="AN148" s="478" t="str">
        <f t="shared" si="19"/>
        <v/>
      </c>
      <c r="AO148" s="478" t="str">
        <f t="shared" si="20"/>
        <v/>
      </c>
    </row>
    <row r="149" spans="1:41" ht="21.75" hidden="1" customHeight="1">
      <c r="A149" s="487" t="s">
        <v>1902</v>
      </c>
      <c r="B149" s="446" t="s">
        <v>1515</v>
      </c>
      <c r="C149" s="447"/>
      <c r="D149" s="486">
        <f>'NRHM State budget sheet 2013-14'!D200</f>
        <v>0</v>
      </c>
      <c r="E149" s="486">
        <f>'NRHM State budget sheet 2013-14'!E200</f>
        <v>0</v>
      </c>
      <c r="F149" s="486" t="e">
        <f>'NRHM State budget sheet 2013-14'!F200</f>
        <v>#DIV/0!</v>
      </c>
      <c r="G149" s="486">
        <f>'NRHM State budget sheet 2013-14'!G200</f>
        <v>0</v>
      </c>
      <c r="H149" s="486">
        <f>'NRHM State budget sheet 2013-14'!H200</f>
        <v>0</v>
      </c>
      <c r="I149" s="486" t="e">
        <f>'NRHM State budget sheet 2013-14'!I200</f>
        <v>#DIV/0!</v>
      </c>
      <c r="J149" s="486">
        <f>'NRHM State budget sheet 2013-14'!L200</f>
        <v>0</v>
      </c>
      <c r="K149" s="486">
        <f>'NRHM State budget sheet 2013-14'!M200</f>
        <v>0</v>
      </c>
      <c r="L149" s="486">
        <f>'NRHM State budget sheet 2013-14'!N200</f>
        <v>0</v>
      </c>
      <c r="M149" s="486">
        <f>'NRHM State budget sheet 2013-14'!O200</f>
        <v>0</v>
      </c>
      <c r="N149" s="486">
        <f>'NRHM State budget sheet 2013-14'!P200</f>
        <v>0</v>
      </c>
      <c r="O149" s="486">
        <f>'NRHM State budget sheet 2013-14'!Q200</f>
        <v>0</v>
      </c>
      <c r="P149" s="486">
        <f>'NRHM State budget sheet 2013-14'!R200</f>
        <v>0</v>
      </c>
      <c r="Q149" s="486">
        <f>'NRHM State budget sheet 2013-14'!S200</f>
        <v>0</v>
      </c>
      <c r="R149" s="486">
        <f>'NRHM State budget sheet 2013-14'!T200</f>
        <v>0</v>
      </c>
      <c r="S149" s="486">
        <f>'NRHM State budget sheet 2013-14'!U200</f>
        <v>0</v>
      </c>
      <c r="T149" s="486">
        <f>'NRHM State budget sheet 2013-14'!V200</f>
        <v>0</v>
      </c>
      <c r="U149" s="486">
        <f>'NRHM State budget sheet 2013-14'!W200</f>
        <v>0</v>
      </c>
      <c r="V149" s="486">
        <f>'NRHM State budget sheet 2013-14'!X200</f>
        <v>0</v>
      </c>
      <c r="W149" s="486">
        <f>'NRHM State budget sheet 2013-14'!Y200</f>
        <v>0</v>
      </c>
      <c r="X149" s="486">
        <f>'NRHM State budget sheet 2013-14'!Z200</f>
        <v>0</v>
      </c>
      <c r="Y149" s="486">
        <f>'NRHM State budget sheet 2013-14'!AA200</f>
        <v>0</v>
      </c>
      <c r="Z149" s="486">
        <f>'NRHM State budget sheet 2013-14'!AB200</f>
        <v>0</v>
      </c>
      <c r="AA149" s="486">
        <f>'NRHM State budget sheet 2013-14'!AC200</f>
        <v>0</v>
      </c>
      <c r="AB149" s="486">
        <f>'NRHM State budget sheet 2013-14'!AD200</f>
        <v>0</v>
      </c>
      <c r="AC149" s="486">
        <f>'NRHM State budget sheet 2013-14'!AE200</f>
        <v>0</v>
      </c>
      <c r="AD149" s="486">
        <f>'NRHM State budget sheet 2013-14'!AF200</f>
        <v>0</v>
      </c>
      <c r="AE149" s="486">
        <f>'NRHM State budget sheet 2013-14'!AG200</f>
        <v>0</v>
      </c>
      <c r="AF149" s="486">
        <f>'NRHM State budget sheet 2013-14'!AH200</f>
        <v>0</v>
      </c>
      <c r="AG149" s="477"/>
      <c r="AH149" s="484"/>
      <c r="AI149" s="578" t="str">
        <f t="shared" si="14"/>
        <v/>
      </c>
      <c r="AJ149" s="435" t="str">
        <f t="shared" si="15"/>
        <v/>
      </c>
      <c r="AK149" s="463">
        <f t="shared" si="16"/>
        <v>0</v>
      </c>
      <c r="AL149" s="463" t="str">
        <f t="shared" si="17"/>
        <v/>
      </c>
      <c r="AM149" s="478" t="str">
        <f t="shared" si="18"/>
        <v/>
      </c>
      <c r="AN149" s="478" t="str">
        <f t="shared" si="19"/>
        <v/>
      </c>
      <c r="AO149" s="478" t="str">
        <f t="shared" si="20"/>
        <v/>
      </c>
    </row>
    <row r="150" spans="1:41" ht="21.75" hidden="1" customHeight="1">
      <c r="A150" s="487" t="s">
        <v>645</v>
      </c>
      <c r="B150" s="446" t="s">
        <v>183</v>
      </c>
      <c r="C150" s="447"/>
      <c r="D150" s="486">
        <f>'NRHM State budget sheet 2013-14'!D201</f>
        <v>0</v>
      </c>
      <c r="E150" s="486">
        <f>'NRHM State budget sheet 2013-14'!E201</f>
        <v>0</v>
      </c>
      <c r="F150" s="486" t="e">
        <f>'NRHM State budget sheet 2013-14'!F201</f>
        <v>#DIV/0!</v>
      </c>
      <c r="G150" s="486">
        <f>'NRHM State budget sheet 2013-14'!G201</f>
        <v>0</v>
      </c>
      <c r="H150" s="486">
        <f>'NRHM State budget sheet 2013-14'!H201</f>
        <v>0</v>
      </c>
      <c r="I150" s="486" t="e">
        <f>'NRHM State budget sheet 2013-14'!I201</f>
        <v>#DIV/0!</v>
      </c>
      <c r="J150" s="486">
        <f>'NRHM State budget sheet 2013-14'!L201</f>
        <v>0</v>
      </c>
      <c r="K150" s="486">
        <f>'NRHM State budget sheet 2013-14'!M201</f>
        <v>0</v>
      </c>
      <c r="L150" s="486">
        <f>'NRHM State budget sheet 2013-14'!N201</f>
        <v>0</v>
      </c>
      <c r="M150" s="486">
        <f>'NRHM State budget sheet 2013-14'!O201</f>
        <v>0</v>
      </c>
      <c r="N150" s="486">
        <f>'NRHM State budget sheet 2013-14'!P201</f>
        <v>0</v>
      </c>
      <c r="O150" s="486">
        <f>'NRHM State budget sheet 2013-14'!Q201</f>
        <v>0</v>
      </c>
      <c r="P150" s="486">
        <f>'NRHM State budget sheet 2013-14'!R201</f>
        <v>0</v>
      </c>
      <c r="Q150" s="486">
        <f>'NRHM State budget sheet 2013-14'!S201</f>
        <v>0</v>
      </c>
      <c r="R150" s="486">
        <f>'NRHM State budget sheet 2013-14'!T201</f>
        <v>0</v>
      </c>
      <c r="S150" s="486">
        <f>'NRHM State budget sheet 2013-14'!U201</f>
        <v>0</v>
      </c>
      <c r="T150" s="486">
        <f>'NRHM State budget sheet 2013-14'!V201</f>
        <v>0</v>
      </c>
      <c r="U150" s="486">
        <f>'NRHM State budget sheet 2013-14'!W201</f>
        <v>0</v>
      </c>
      <c r="V150" s="486">
        <f>'NRHM State budget sheet 2013-14'!X201</f>
        <v>0</v>
      </c>
      <c r="W150" s="486">
        <f>'NRHM State budget sheet 2013-14'!Y201</f>
        <v>0</v>
      </c>
      <c r="X150" s="486">
        <f>'NRHM State budget sheet 2013-14'!Z201</f>
        <v>0</v>
      </c>
      <c r="Y150" s="486">
        <f>'NRHM State budget sheet 2013-14'!AA201</f>
        <v>0</v>
      </c>
      <c r="Z150" s="486">
        <f>'NRHM State budget sheet 2013-14'!AB201</f>
        <v>0</v>
      </c>
      <c r="AA150" s="486">
        <f>'NRHM State budget sheet 2013-14'!AC201</f>
        <v>0</v>
      </c>
      <c r="AB150" s="486">
        <f>'NRHM State budget sheet 2013-14'!AD201</f>
        <v>0</v>
      </c>
      <c r="AC150" s="486">
        <f>'NRHM State budget sheet 2013-14'!AE201</f>
        <v>0</v>
      </c>
      <c r="AD150" s="486">
        <f>'NRHM State budget sheet 2013-14'!AF201</f>
        <v>0</v>
      </c>
      <c r="AE150" s="486">
        <f>'NRHM State budget sheet 2013-14'!AG201</f>
        <v>0</v>
      </c>
      <c r="AF150" s="486">
        <f>'NRHM State budget sheet 2013-14'!AH201</f>
        <v>0</v>
      </c>
      <c r="AG150" s="477"/>
      <c r="AH150" s="484"/>
      <c r="AI150" s="578" t="str">
        <f t="shared" si="14"/>
        <v/>
      </c>
      <c r="AJ150" s="435" t="str">
        <f t="shared" si="15"/>
        <v/>
      </c>
      <c r="AK150" s="463">
        <f t="shared" si="16"/>
        <v>0</v>
      </c>
      <c r="AL150" s="463" t="str">
        <f t="shared" si="17"/>
        <v/>
      </c>
      <c r="AM150" s="478" t="str">
        <f t="shared" si="18"/>
        <v/>
      </c>
      <c r="AN150" s="478" t="str">
        <f t="shared" si="19"/>
        <v/>
      </c>
      <c r="AO150" s="478" t="str">
        <f t="shared" si="20"/>
        <v/>
      </c>
    </row>
    <row r="151" spans="1:41" ht="21.75" hidden="1" customHeight="1">
      <c r="A151" s="487" t="s">
        <v>2239</v>
      </c>
      <c r="B151" s="446"/>
      <c r="C151" s="447"/>
      <c r="D151" s="486">
        <f>'NRHM State budget sheet 2013-14'!D202</f>
        <v>0</v>
      </c>
      <c r="E151" s="486">
        <f>'NRHM State budget sheet 2013-14'!E202</f>
        <v>0</v>
      </c>
      <c r="F151" s="486">
        <f>'NRHM State budget sheet 2013-14'!F202</f>
        <v>0</v>
      </c>
      <c r="G151" s="486">
        <f>'NRHM State budget sheet 2013-14'!G202</f>
        <v>0</v>
      </c>
      <c r="H151" s="486">
        <f>'NRHM State budget sheet 2013-14'!H202</f>
        <v>0</v>
      </c>
      <c r="I151" s="486">
        <f>'NRHM State budget sheet 2013-14'!I202</f>
        <v>0</v>
      </c>
      <c r="J151" s="486">
        <f>'NRHM State budget sheet 2013-14'!L202</f>
        <v>0</v>
      </c>
      <c r="K151" s="486">
        <f>'NRHM State budget sheet 2013-14'!M202</f>
        <v>0</v>
      </c>
      <c r="L151" s="486">
        <f>'NRHM State budget sheet 2013-14'!N202</f>
        <v>0</v>
      </c>
      <c r="M151" s="486">
        <f>'NRHM State budget sheet 2013-14'!O202</f>
        <v>0</v>
      </c>
      <c r="N151" s="486">
        <f>'NRHM State budget sheet 2013-14'!P202</f>
        <v>0</v>
      </c>
      <c r="O151" s="486">
        <f>'NRHM State budget sheet 2013-14'!Q202</f>
        <v>0</v>
      </c>
      <c r="P151" s="486">
        <f>'NRHM State budget sheet 2013-14'!R202</f>
        <v>0</v>
      </c>
      <c r="Q151" s="486">
        <f>'NRHM State budget sheet 2013-14'!S202</f>
        <v>0</v>
      </c>
      <c r="R151" s="486">
        <f>'NRHM State budget sheet 2013-14'!T202</f>
        <v>0</v>
      </c>
      <c r="S151" s="486">
        <f>'NRHM State budget sheet 2013-14'!U202</f>
        <v>0</v>
      </c>
      <c r="T151" s="486">
        <f>'NRHM State budget sheet 2013-14'!V202</f>
        <v>0</v>
      </c>
      <c r="U151" s="486">
        <f>'NRHM State budget sheet 2013-14'!W202</f>
        <v>0</v>
      </c>
      <c r="V151" s="486">
        <f>'NRHM State budget sheet 2013-14'!X202</f>
        <v>0</v>
      </c>
      <c r="W151" s="486">
        <f>'NRHM State budget sheet 2013-14'!Y202</f>
        <v>0</v>
      </c>
      <c r="X151" s="486">
        <f>'NRHM State budget sheet 2013-14'!Z202</f>
        <v>0</v>
      </c>
      <c r="Y151" s="486">
        <f>'NRHM State budget sheet 2013-14'!AA202</f>
        <v>0</v>
      </c>
      <c r="Z151" s="486">
        <f>'NRHM State budget sheet 2013-14'!AB202</f>
        <v>0</v>
      </c>
      <c r="AA151" s="486">
        <f>'NRHM State budget sheet 2013-14'!AC202</f>
        <v>0</v>
      </c>
      <c r="AB151" s="486">
        <f>'NRHM State budget sheet 2013-14'!AD202</f>
        <v>0</v>
      </c>
      <c r="AC151" s="486">
        <f>'NRHM State budget sheet 2013-14'!AE202</f>
        <v>0</v>
      </c>
      <c r="AD151" s="486">
        <f>'NRHM State budget sheet 2013-14'!AF202</f>
        <v>0</v>
      </c>
      <c r="AE151" s="486">
        <f>'NRHM State budget sheet 2013-14'!AG202</f>
        <v>0</v>
      </c>
      <c r="AF151" s="486">
        <f>'NRHM State budget sheet 2013-14'!AH202</f>
        <v>0</v>
      </c>
      <c r="AG151" s="477"/>
      <c r="AH151" s="484"/>
      <c r="AI151" s="578" t="str">
        <f t="shared" si="14"/>
        <v/>
      </c>
      <c r="AJ151" s="435" t="str">
        <f t="shared" si="15"/>
        <v/>
      </c>
      <c r="AK151" s="463">
        <f t="shared" si="16"/>
        <v>0</v>
      </c>
      <c r="AL151" s="463" t="str">
        <f t="shared" si="17"/>
        <v/>
      </c>
      <c r="AM151" s="478" t="str">
        <f t="shared" si="18"/>
        <v/>
      </c>
      <c r="AN151" s="478" t="str">
        <f t="shared" si="19"/>
        <v/>
      </c>
      <c r="AO151" s="478" t="str">
        <f t="shared" si="20"/>
        <v/>
      </c>
    </row>
    <row r="152" spans="1:41" ht="21.75" hidden="1" customHeight="1">
      <c r="A152" s="487" t="s">
        <v>2240</v>
      </c>
      <c r="B152" s="446"/>
      <c r="C152" s="447"/>
      <c r="D152" s="486">
        <f>'NRHM State budget sheet 2013-14'!D211</f>
        <v>0</v>
      </c>
      <c r="E152" s="486">
        <f>'NRHM State budget sheet 2013-14'!E211</f>
        <v>0</v>
      </c>
      <c r="F152" s="486">
        <f>'NRHM State budget sheet 2013-14'!F211</f>
        <v>0</v>
      </c>
      <c r="G152" s="486">
        <f>'NRHM State budget sheet 2013-14'!G211</f>
        <v>0</v>
      </c>
      <c r="H152" s="486">
        <f>'NRHM State budget sheet 2013-14'!H211</f>
        <v>0</v>
      </c>
      <c r="I152" s="486">
        <f>'NRHM State budget sheet 2013-14'!I211</f>
        <v>0</v>
      </c>
      <c r="J152" s="486">
        <f>'NRHM State budget sheet 2013-14'!L211</f>
        <v>0</v>
      </c>
      <c r="K152" s="486">
        <f>'NRHM State budget sheet 2013-14'!M211</f>
        <v>0</v>
      </c>
      <c r="L152" s="486">
        <f>'NRHM State budget sheet 2013-14'!N211</f>
        <v>0</v>
      </c>
      <c r="M152" s="486">
        <f>'NRHM State budget sheet 2013-14'!O211</f>
        <v>0</v>
      </c>
      <c r="N152" s="486">
        <f>'NRHM State budget sheet 2013-14'!P211</f>
        <v>0</v>
      </c>
      <c r="O152" s="486">
        <f>'NRHM State budget sheet 2013-14'!Q211</f>
        <v>0</v>
      </c>
      <c r="P152" s="486">
        <f>'NRHM State budget sheet 2013-14'!R211</f>
        <v>0</v>
      </c>
      <c r="Q152" s="486">
        <f>'NRHM State budget sheet 2013-14'!S211</f>
        <v>0</v>
      </c>
      <c r="R152" s="486">
        <f>'NRHM State budget sheet 2013-14'!T211</f>
        <v>0</v>
      </c>
      <c r="S152" s="486">
        <f>'NRHM State budget sheet 2013-14'!U211</f>
        <v>0</v>
      </c>
      <c r="T152" s="486">
        <f>'NRHM State budget sheet 2013-14'!V211</f>
        <v>0</v>
      </c>
      <c r="U152" s="486">
        <f>'NRHM State budget sheet 2013-14'!W211</f>
        <v>0</v>
      </c>
      <c r="V152" s="486">
        <f>'NRHM State budget sheet 2013-14'!X211</f>
        <v>0</v>
      </c>
      <c r="W152" s="486">
        <f>'NRHM State budget sheet 2013-14'!Y211</f>
        <v>0</v>
      </c>
      <c r="X152" s="486">
        <f>'NRHM State budget sheet 2013-14'!Z211</f>
        <v>0</v>
      </c>
      <c r="Y152" s="486">
        <f>'NRHM State budget sheet 2013-14'!AA211</f>
        <v>0</v>
      </c>
      <c r="Z152" s="486">
        <f>'NRHM State budget sheet 2013-14'!AB211</f>
        <v>0</v>
      </c>
      <c r="AA152" s="486">
        <f>'NRHM State budget sheet 2013-14'!AC211</f>
        <v>0</v>
      </c>
      <c r="AB152" s="486">
        <f>'NRHM State budget sheet 2013-14'!AD211</f>
        <v>0</v>
      </c>
      <c r="AC152" s="486">
        <f>'NRHM State budget sheet 2013-14'!AE211</f>
        <v>0</v>
      </c>
      <c r="AD152" s="486">
        <f>'NRHM State budget sheet 2013-14'!AF211</f>
        <v>0</v>
      </c>
      <c r="AE152" s="486">
        <f>'NRHM State budget sheet 2013-14'!AG211</f>
        <v>0</v>
      </c>
      <c r="AF152" s="486">
        <f>'NRHM State budget sheet 2013-14'!AH211</f>
        <v>0</v>
      </c>
      <c r="AG152" s="477"/>
      <c r="AH152" s="484"/>
      <c r="AI152" s="578" t="str">
        <f t="shared" si="14"/>
        <v/>
      </c>
      <c r="AJ152" s="435" t="str">
        <f t="shared" si="15"/>
        <v/>
      </c>
      <c r="AK152" s="463">
        <f t="shared" si="16"/>
        <v>0</v>
      </c>
      <c r="AL152" s="463" t="str">
        <f t="shared" si="17"/>
        <v/>
      </c>
      <c r="AM152" s="478" t="str">
        <f t="shared" si="18"/>
        <v/>
      </c>
      <c r="AN152" s="478" t="str">
        <f t="shared" si="19"/>
        <v/>
      </c>
      <c r="AO152" s="478" t="str">
        <f t="shared" si="20"/>
        <v/>
      </c>
    </row>
    <row r="153" spans="1:41" s="575" customFormat="1" ht="21.75" hidden="1" customHeight="1">
      <c r="A153" s="487"/>
      <c r="B153" s="599" t="s">
        <v>282</v>
      </c>
      <c r="C153" s="600"/>
      <c r="D153" s="486">
        <f>'NRHM State budget sheet 2013-14'!D212</f>
        <v>0</v>
      </c>
      <c r="E153" s="486">
        <f>'NRHM State budget sheet 2013-14'!E212</f>
        <v>0</v>
      </c>
      <c r="F153" s="486" t="e">
        <f>'NRHM State budget sheet 2013-14'!F212</f>
        <v>#DIV/0!</v>
      </c>
      <c r="G153" s="486">
        <f>'NRHM State budget sheet 2013-14'!G212</f>
        <v>0</v>
      </c>
      <c r="H153" s="486">
        <f>'NRHM State budget sheet 2013-14'!H212</f>
        <v>0</v>
      </c>
      <c r="I153" s="486" t="e">
        <f>'NRHM State budget sheet 2013-14'!I212</f>
        <v>#DIV/0!</v>
      </c>
      <c r="J153" s="486">
        <f>'NRHM State budget sheet 2013-14'!L212</f>
        <v>0</v>
      </c>
      <c r="K153" s="486">
        <f>'NRHM State budget sheet 2013-14'!M212</f>
        <v>0</v>
      </c>
      <c r="L153" s="486">
        <f>'NRHM State budget sheet 2013-14'!N212</f>
        <v>0</v>
      </c>
      <c r="M153" s="486">
        <f>'NRHM State budget sheet 2013-14'!O212</f>
        <v>0</v>
      </c>
      <c r="N153" s="486">
        <f>'NRHM State budget sheet 2013-14'!P212</f>
        <v>0</v>
      </c>
      <c r="O153" s="486">
        <f>'NRHM State budget sheet 2013-14'!Q212</f>
        <v>0</v>
      </c>
      <c r="P153" s="486">
        <f>'NRHM State budget sheet 2013-14'!R212</f>
        <v>0</v>
      </c>
      <c r="Q153" s="486">
        <f>'NRHM State budget sheet 2013-14'!S212</f>
        <v>0</v>
      </c>
      <c r="R153" s="486">
        <f>'NRHM State budget sheet 2013-14'!T212</f>
        <v>0</v>
      </c>
      <c r="S153" s="486">
        <f>'NRHM State budget sheet 2013-14'!U212</f>
        <v>0</v>
      </c>
      <c r="T153" s="486">
        <f>'NRHM State budget sheet 2013-14'!V212</f>
        <v>0</v>
      </c>
      <c r="U153" s="486">
        <f>'NRHM State budget sheet 2013-14'!W212</f>
        <v>0</v>
      </c>
      <c r="V153" s="486">
        <f>'NRHM State budget sheet 2013-14'!X212</f>
        <v>0</v>
      </c>
      <c r="W153" s="486">
        <f>'NRHM State budget sheet 2013-14'!Y212</f>
        <v>0</v>
      </c>
      <c r="X153" s="486">
        <f>'NRHM State budget sheet 2013-14'!Z212</f>
        <v>0</v>
      </c>
      <c r="Y153" s="486">
        <f>'NRHM State budget sheet 2013-14'!AA212</f>
        <v>0</v>
      </c>
      <c r="Z153" s="486">
        <f>'NRHM State budget sheet 2013-14'!AB212</f>
        <v>0</v>
      </c>
      <c r="AA153" s="486">
        <f>'NRHM State budget sheet 2013-14'!AC212</f>
        <v>0</v>
      </c>
      <c r="AB153" s="486">
        <f>'NRHM State budget sheet 2013-14'!AD212</f>
        <v>0</v>
      </c>
      <c r="AC153" s="486">
        <f>'NRHM State budget sheet 2013-14'!AE212</f>
        <v>0</v>
      </c>
      <c r="AD153" s="486">
        <f>'NRHM State budget sheet 2013-14'!AF212</f>
        <v>0</v>
      </c>
      <c r="AE153" s="486">
        <f>'NRHM State budget sheet 2013-14'!AG212</f>
        <v>0</v>
      </c>
      <c r="AF153" s="486">
        <f>'NRHM State budget sheet 2013-14'!AH212</f>
        <v>0</v>
      </c>
      <c r="AG153" s="494"/>
      <c r="AH153" s="476"/>
      <c r="AI153" s="578" t="str">
        <f t="shared" si="14"/>
        <v/>
      </c>
      <c r="AJ153" s="435" t="str">
        <f t="shared" si="15"/>
        <v/>
      </c>
      <c r="AK153" s="463">
        <f t="shared" si="16"/>
        <v>0</v>
      </c>
      <c r="AL153" s="463" t="str">
        <f t="shared" si="17"/>
        <v/>
      </c>
      <c r="AM153" s="478" t="str">
        <f t="shared" si="18"/>
        <v/>
      </c>
      <c r="AN153" s="478" t="str">
        <f t="shared" si="19"/>
        <v/>
      </c>
      <c r="AO153" s="478" t="str">
        <f t="shared" si="20"/>
        <v/>
      </c>
    </row>
    <row r="154" spans="1:41" ht="21.75" hidden="1" customHeight="1">
      <c r="A154" s="487"/>
      <c r="B154" s="446"/>
      <c r="C154" s="447"/>
      <c r="D154" s="486">
        <f>'NRHM State budget sheet 2013-14'!D213</f>
        <v>0</v>
      </c>
      <c r="E154" s="486">
        <f>'NRHM State budget sheet 2013-14'!E213</f>
        <v>0</v>
      </c>
      <c r="F154" s="486">
        <f>'NRHM State budget sheet 2013-14'!F213</f>
        <v>0</v>
      </c>
      <c r="G154" s="486">
        <f>'NRHM State budget sheet 2013-14'!G213</f>
        <v>0</v>
      </c>
      <c r="H154" s="486">
        <f>'NRHM State budget sheet 2013-14'!H213</f>
        <v>0</v>
      </c>
      <c r="I154" s="486">
        <f>'NRHM State budget sheet 2013-14'!I213</f>
        <v>0</v>
      </c>
      <c r="J154" s="486">
        <f>'NRHM State budget sheet 2013-14'!L213</f>
        <v>0</v>
      </c>
      <c r="K154" s="486">
        <f>'NRHM State budget sheet 2013-14'!M213</f>
        <v>0</v>
      </c>
      <c r="L154" s="486">
        <f>'NRHM State budget sheet 2013-14'!N213</f>
        <v>0</v>
      </c>
      <c r="M154" s="486">
        <f>'NRHM State budget sheet 2013-14'!O213</f>
        <v>0</v>
      </c>
      <c r="N154" s="486">
        <f>'NRHM State budget sheet 2013-14'!P213</f>
        <v>0</v>
      </c>
      <c r="O154" s="486">
        <f>'NRHM State budget sheet 2013-14'!Q213</f>
        <v>0</v>
      </c>
      <c r="P154" s="486">
        <f>'NRHM State budget sheet 2013-14'!R213</f>
        <v>0</v>
      </c>
      <c r="Q154" s="486">
        <f>'NRHM State budget sheet 2013-14'!S213</f>
        <v>0</v>
      </c>
      <c r="R154" s="486">
        <f>'NRHM State budget sheet 2013-14'!T213</f>
        <v>0</v>
      </c>
      <c r="S154" s="486">
        <f>'NRHM State budget sheet 2013-14'!U213</f>
        <v>0</v>
      </c>
      <c r="T154" s="486">
        <f>'NRHM State budget sheet 2013-14'!V213</f>
        <v>0</v>
      </c>
      <c r="U154" s="486">
        <f>'NRHM State budget sheet 2013-14'!W213</f>
        <v>0</v>
      </c>
      <c r="V154" s="486">
        <f>'NRHM State budget sheet 2013-14'!X213</f>
        <v>0</v>
      </c>
      <c r="W154" s="486">
        <f>'NRHM State budget sheet 2013-14'!Y213</f>
        <v>0</v>
      </c>
      <c r="X154" s="486">
        <f>'NRHM State budget sheet 2013-14'!Z213</f>
        <v>0</v>
      </c>
      <c r="Y154" s="486">
        <f>'NRHM State budget sheet 2013-14'!AA213</f>
        <v>0</v>
      </c>
      <c r="Z154" s="486">
        <f>'NRHM State budget sheet 2013-14'!AB213</f>
        <v>0</v>
      </c>
      <c r="AA154" s="486">
        <f>'NRHM State budget sheet 2013-14'!AC213</f>
        <v>0</v>
      </c>
      <c r="AB154" s="486">
        <f>'NRHM State budget sheet 2013-14'!AD213</f>
        <v>0</v>
      </c>
      <c r="AC154" s="486">
        <f>'NRHM State budget sheet 2013-14'!AE213</f>
        <v>0</v>
      </c>
      <c r="AD154" s="486">
        <f>'NRHM State budget sheet 2013-14'!AF213</f>
        <v>0</v>
      </c>
      <c r="AE154" s="486">
        <f>'NRHM State budget sheet 2013-14'!AG213</f>
        <v>0</v>
      </c>
      <c r="AF154" s="486">
        <f>'NRHM State budget sheet 2013-14'!AH213</f>
        <v>0</v>
      </c>
      <c r="AG154" s="494"/>
      <c r="AH154" s="484"/>
      <c r="AI154" s="578"/>
      <c r="AJ154" s="435" t="str">
        <f t="shared" si="15"/>
        <v/>
      </c>
      <c r="AK154" s="463">
        <f t="shared" si="16"/>
        <v>0</v>
      </c>
      <c r="AL154" s="463" t="str">
        <f t="shared" si="17"/>
        <v/>
      </c>
    </row>
    <row r="155" spans="1:41" ht="41.25" customHeight="1">
      <c r="A155" s="487" t="s">
        <v>646</v>
      </c>
      <c r="B155" s="446" t="s">
        <v>1329</v>
      </c>
      <c r="C155" s="447"/>
      <c r="D155" s="486">
        <f>'NRHM State budget sheet 2013-14'!D214</f>
        <v>0</v>
      </c>
      <c r="E155" s="486">
        <f>'NRHM State budget sheet 2013-14'!E214</f>
        <v>0</v>
      </c>
      <c r="F155" s="486" t="e">
        <f>'NRHM State budget sheet 2013-14'!F214</f>
        <v>#DIV/0!</v>
      </c>
      <c r="G155" s="486">
        <f>'NRHM State budget sheet 2013-14'!G214</f>
        <v>0</v>
      </c>
      <c r="H155" s="486">
        <f>'NRHM State budget sheet 2013-14'!H214</f>
        <v>0</v>
      </c>
      <c r="I155" s="486" t="e">
        <f>'NRHM State budget sheet 2013-14'!I214</f>
        <v>#DIV/0!</v>
      </c>
      <c r="J155" s="486">
        <f>'NRHM State budget sheet 2013-14'!L214</f>
        <v>0</v>
      </c>
      <c r="K155" s="486">
        <f>'NRHM State budget sheet 2013-14'!M214</f>
        <v>0</v>
      </c>
      <c r="L155" s="486">
        <f>'NRHM State budget sheet 2013-14'!N214</f>
        <v>0</v>
      </c>
      <c r="M155" s="486">
        <f>'NRHM State budget sheet 2013-14'!O214</f>
        <v>0</v>
      </c>
      <c r="N155" s="486">
        <f>'NRHM State budget sheet 2013-14'!P214</f>
        <v>0</v>
      </c>
      <c r="O155" s="486">
        <f>'NRHM State budget sheet 2013-14'!Q214</f>
        <v>0</v>
      </c>
      <c r="P155" s="486">
        <f>'NRHM State budget sheet 2013-14'!R214</f>
        <v>0</v>
      </c>
      <c r="Q155" s="486">
        <f>'NRHM State budget sheet 2013-14'!S214</f>
        <v>0</v>
      </c>
      <c r="R155" s="486">
        <f>'NRHM State budget sheet 2013-14'!T214</f>
        <v>0</v>
      </c>
      <c r="S155" s="486">
        <f>'NRHM State budget sheet 2013-14'!U214</f>
        <v>0</v>
      </c>
      <c r="T155" s="486">
        <f>'NRHM State budget sheet 2013-14'!V214</f>
        <v>0</v>
      </c>
      <c r="U155" s="486">
        <f>'NRHM State budget sheet 2013-14'!W214</f>
        <v>0</v>
      </c>
      <c r="V155" s="486">
        <f>'NRHM State budget sheet 2013-14'!X214</f>
        <v>0</v>
      </c>
      <c r="W155" s="486">
        <f>'NRHM State budget sheet 2013-14'!Y214</f>
        <v>0</v>
      </c>
      <c r="X155" s="486">
        <f>'NRHM State budget sheet 2013-14'!Z214</f>
        <v>0</v>
      </c>
      <c r="Y155" s="486">
        <f>'NRHM State budget sheet 2013-14'!AA214</f>
        <v>0</v>
      </c>
      <c r="Z155" s="486">
        <f>'NRHM State budget sheet 2013-14'!AB214</f>
        <v>0</v>
      </c>
      <c r="AA155" s="486">
        <f>'NRHM State budget sheet 2013-14'!AC214</f>
        <v>0</v>
      </c>
      <c r="AB155" s="486">
        <f>'NRHM State budget sheet 2013-14'!AD214</f>
        <v>0</v>
      </c>
      <c r="AC155" s="486">
        <f>'NRHM State budget sheet 2013-14'!AE214</f>
        <v>0</v>
      </c>
      <c r="AD155" s="486">
        <f>'NRHM State budget sheet 2013-14'!AF214</f>
        <v>0</v>
      </c>
      <c r="AE155" s="486">
        <f>'NRHM State budget sheet 2013-14'!AG214</f>
        <v>0</v>
      </c>
      <c r="AF155" s="486">
        <f>'NRHM State budget sheet 2013-14'!AH214</f>
        <v>0</v>
      </c>
      <c r="AG155" s="494"/>
      <c r="AH155" s="615" t="s">
        <v>2031</v>
      </c>
      <c r="AI155" s="578" t="str">
        <f t="shared" si="14"/>
        <v/>
      </c>
      <c r="AJ155" s="435" t="str">
        <f t="shared" si="15"/>
        <v/>
      </c>
      <c r="AK155" s="463">
        <f t="shared" si="16"/>
        <v>0</v>
      </c>
      <c r="AL155" s="463" t="str">
        <f t="shared" si="17"/>
        <v/>
      </c>
      <c r="AM155" s="478" t="str">
        <f t="shared" si="18"/>
        <v/>
      </c>
      <c r="AN155" s="478" t="str">
        <f t="shared" si="19"/>
        <v/>
      </c>
      <c r="AO155" s="478" t="str">
        <f t="shared" si="20"/>
        <v/>
      </c>
    </row>
    <row r="156" spans="1:41" ht="21.75" hidden="1" customHeight="1">
      <c r="A156" s="498" t="s">
        <v>648</v>
      </c>
      <c r="B156" s="443" t="s">
        <v>185</v>
      </c>
      <c r="C156" s="444"/>
      <c r="D156" s="486">
        <f>'NRHM State budget sheet 2013-14'!D215</f>
        <v>0</v>
      </c>
      <c r="E156" s="486">
        <f>'NRHM State budget sheet 2013-14'!E215</f>
        <v>0</v>
      </c>
      <c r="F156" s="486" t="e">
        <f>'NRHM State budget sheet 2013-14'!F215</f>
        <v>#DIV/0!</v>
      </c>
      <c r="G156" s="486">
        <f>'NRHM State budget sheet 2013-14'!G215</f>
        <v>0</v>
      </c>
      <c r="H156" s="486">
        <f>'NRHM State budget sheet 2013-14'!H215</f>
        <v>0</v>
      </c>
      <c r="I156" s="486" t="e">
        <f>'NRHM State budget sheet 2013-14'!I215</f>
        <v>#DIV/0!</v>
      </c>
      <c r="J156" s="486">
        <f>'NRHM State budget sheet 2013-14'!L215</f>
        <v>0</v>
      </c>
      <c r="K156" s="486">
        <f>'NRHM State budget sheet 2013-14'!M215</f>
        <v>0</v>
      </c>
      <c r="L156" s="486">
        <f>'NRHM State budget sheet 2013-14'!N215</f>
        <v>0</v>
      </c>
      <c r="M156" s="486">
        <f>'NRHM State budget sheet 2013-14'!O215</f>
        <v>0</v>
      </c>
      <c r="N156" s="486">
        <f>'NRHM State budget sheet 2013-14'!P215</f>
        <v>0</v>
      </c>
      <c r="O156" s="486">
        <f>'NRHM State budget sheet 2013-14'!Q215</f>
        <v>0</v>
      </c>
      <c r="P156" s="486">
        <f>'NRHM State budget sheet 2013-14'!R215</f>
        <v>0</v>
      </c>
      <c r="Q156" s="486">
        <f>'NRHM State budget sheet 2013-14'!S215</f>
        <v>0</v>
      </c>
      <c r="R156" s="486">
        <f>'NRHM State budget sheet 2013-14'!T215</f>
        <v>0</v>
      </c>
      <c r="S156" s="486">
        <f>'NRHM State budget sheet 2013-14'!U215</f>
        <v>0</v>
      </c>
      <c r="T156" s="486">
        <f>'NRHM State budget sheet 2013-14'!V215</f>
        <v>0</v>
      </c>
      <c r="U156" s="486">
        <f>'NRHM State budget sheet 2013-14'!W215</f>
        <v>0</v>
      </c>
      <c r="V156" s="486">
        <f>'NRHM State budget sheet 2013-14'!X215</f>
        <v>0</v>
      </c>
      <c r="W156" s="486">
        <f>'NRHM State budget sheet 2013-14'!Y215</f>
        <v>0</v>
      </c>
      <c r="X156" s="486">
        <f>'NRHM State budget sheet 2013-14'!Z215</f>
        <v>0</v>
      </c>
      <c r="Y156" s="486">
        <f>'NRHM State budget sheet 2013-14'!AA215</f>
        <v>0</v>
      </c>
      <c r="Z156" s="486">
        <f>'NRHM State budget sheet 2013-14'!AB215</f>
        <v>0</v>
      </c>
      <c r="AA156" s="486">
        <f>'NRHM State budget sheet 2013-14'!AC215</f>
        <v>0</v>
      </c>
      <c r="AB156" s="486">
        <f>'NRHM State budget sheet 2013-14'!AD215</f>
        <v>0</v>
      </c>
      <c r="AC156" s="486">
        <f>'NRHM State budget sheet 2013-14'!AE215</f>
        <v>0</v>
      </c>
      <c r="AD156" s="486">
        <f>'NRHM State budget sheet 2013-14'!AF215</f>
        <v>0</v>
      </c>
      <c r="AE156" s="486">
        <f>'NRHM State budget sheet 2013-14'!AG215</f>
        <v>0</v>
      </c>
      <c r="AF156" s="486">
        <f>'NRHM State budget sheet 2013-14'!AH215</f>
        <v>0</v>
      </c>
      <c r="AG156" s="494"/>
      <c r="AH156" s="484"/>
      <c r="AI156" s="578" t="str">
        <f t="shared" si="14"/>
        <v/>
      </c>
      <c r="AJ156" s="435" t="str">
        <f t="shared" si="15"/>
        <v/>
      </c>
      <c r="AK156" s="463">
        <f t="shared" si="16"/>
        <v>0</v>
      </c>
      <c r="AL156" s="463" t="str">
        <f t="shared" si="17"/>
        <v/>
      </c>
      <c r="AM156" s="478" t="str">
        <f t="shared" si="18"/>
        <v/>
      </c>
      <c r="AN156" s="478" t="str">
        <f t="shared" si="19"/>
        <v/>
      </c>
      <c r="AO156" s="478" t="str">
        <f t="shared" si="20"/>
        <v/>
      </c>
    </row>
    <row r="157" spans="1:41" ht="21.75" hidden="1" customHeight="1">
      <c r="A157" s="498" t="s">
        <v>650</v>
      </c>
      <c r="B157" s="443" t="s">
        <v>651</v>
      </c>
      <c r="C157" s="444"/>
      <c r="D157" s="486">
        <f>'NRHM State budget sheet 2013-14'!D216</f>
        <v>0</v>
      </c>
      <c r="E157" s="486">
        <f>'NRHM State budget sheet 2013-14'!E216</f>
        <v>0</v>
      </c>
      <c r="F157" s="486">
        <f>'NRHM State budget sheet 2013-14'!F216</f>
        <v>0</v>
      </c>
      <c r="G157" s="486">
        <f>'NRHM State budget sheet 2013-14'!G216</f>
        <v>0</v>
      </c>
      <c r="H157" s="486">
        <f>'NRHM State budget sheet 2013-14'!H216</f>
        <v>0</v>
      </c>
      <c r="I157" s="486">
        <f>'NRHM State budget sheet 2013-14'!I216</f>
        <v>0</v>
      </c>
      <c r="J157" s="486">
        <f>'NRHM State budget sheet 2013-14'!L216</f>
        <v>0</v>
      </c>
      <c r="K157" s="486">
        <f>'NRHM State budget sheet 2013-14'!M216</f>
        <v>0</v>
      </c>
      <c r="L157" s="486">
        <f>'NRHM State budget sheet 2013-14'!N216</f>
        <v>0</v>
      </c>
      <c r="M157" s="486">
        <f>'NRHM State budget sheet 2013-14'!O216</f>
        <v>0</v>
      </c>
      <c r="N157" s="486">
        <f>'NRHM State budget sheet 2013-14'!P216</f>
        <v>0</v>
      </c>
      <c r="O157" s="486">
        <f>'NRHM State budget sheet 2013-14'!Q216</f>
        <v>0</v>
      </c>
      <c r="P157" s="486">
        <f>'NRHM State budget sheet 2013-14'!R216</f>
        <v>0</v>
      </c>
      <c r="Q157" s="486">
        <f>'NRHM State budget sheet 2013-14'!S216</f>
        <v>0</v>
      </c>
      <c r="R157" s="486">
        <f>'NRHM State budget sheet 2013-14'!T216</f>
        <v>0</v>
      </c>
      <c r="S157" s="486">
        <f>'NRHM State budget sheet 2013-14'!U216</f>
        <v>0</v>
      </c>
      <c r="T157" s="486">
        <f>'NRHM State budget sheet 2013-14'!V216</f>
        <v>0</v>
      </c>
      <c r="U157" s="486">
        <f>'NRHM State budget sheet 2013-14'!W216</f>
        <v>0</v>
      </c>
      <c r="V157" s="486">
        <f>'NRHM State budget sheet 2013-14'!X216</f>
        <v>0</v>
      </c>
      <c r="W157" s="486">
        <f>'NRHM State budget sheet 2013-14'!Y216</f>
        <v>0</v>
      </c>
      <c r="X157" s="486">
        <f>'NRHM State budget sheet 2013-14'!Z216</f>
        <v>0</v>
      </c>
      <c r="Y157" s="486">
        <f>'NRHM State budget sheet 2013-14'!AA216</f>
        <v>0</v>
      </c>
      <c r="Z157" s="486">
        <f>'NRHM State budget sheet 2013-14'!AB216</f>
        <v>0</v>
      </c>
      <c r="AA157" s="486">
        <f>'NRHM State budget sheet 2013-14'!AC216</f>
        <v>0</v>
      </c>
      <c r="AB157" s="486">
        <f>'NRHM State budget sheet 2013-14'!AD216</f>
        <v>0</v>
      </c>
      <c r="AC157" s="486">
        <f>'NRHM State budget sheet 2013-14'!AE216</f>
        <v>0</v>
      </c>
      <c r="AD157" s="486">
        <f>'NRHM State budget sheet 2013-14'!AF216</f>
        <v>0</v>
      </c>
      <c r="AE157" s="486">
        <f>'NRHM State budget sheet 2013-14'!AG216</f>
        <v>0</v>
      </c>
      <c r="AF157" s="486">
        <f>'NRHM State budget sheet 2013-14'!AH216</f>
        <v>0</v>
      </c>
      <c r="AG157" s="494"/>
      <c r="AH157" s="484"/>
      <c r="AI157" s="578" t="str">
        <f t="shared" si="14"/>
        <v/>
      </c>
      <c r="AJ157" s="435" t="str">
        <f t="shared" si="15"/>
        <v/>
      </c>
      <c r="AK157" s="463">
        <f t="shared" si="16"/>
        <v>0</v>
      </c>
      <c r="AL157" s="463" t="str">
        <f t="shared" si="17"/>
        <v/>
      </c>
      <c r="AM157" s="478" t="str">
        <f t="shared" si="18"/>
        <v/>
      </c>
      <c r="AN157" s="478" t="str">
        <f t="shared" si="19"/>
        <v/>
      </c>
      <c r="AO157" s="478" t="str">
        <f t="shared" si="20"/>
        <v/>
      </c>
    </row>
    <row r="158" spans="1:41" ht="21.75" hidden="1" customHeight="1">
      <c r="A158" s="498" t="s">
        <v>1903</v>
      </c>
      <c r="B158" s="443" t="s">
        <v>1457</v>
      </c>
      <c r="C158" s="444"/>
      <c r="D158" s="486">
        <f>'NRHM State budget sheet 2013-14'!D217</f>
        <v>0</v>
      </c>
      <c r="E158" s="486">
        <f>'NRHM State budget sheet 2013-14'!E217</f>
        <v>0</v>
      </c>
      <c r="F158" s="486" t="e">
        <f>'NRHM State budget sheet 2013-14'!F217</f>
        <v>#DIV/0!</v>
      </c>
      <c r="G158" s="486">
        <f>'NRHM State budget sheet 2013-14'!G217</f>
        <v>0</v>
      </c>
      <c r="H158" s="486">
        <f>'NRHM State budget sheet 2013-14'!H217</f>
        <v>0</v>
      </c>
      <c r="I158" s="486" t="e">
        <f>'NRHM State budget sheet 2013-14'!I217</f>
        <v>#DIV/0!</v>
      </c>
      <c r="J158" s="486">
        <f>'NRHM State budget sheet 2013-14'!L217</f>
        <v>0</v>
      </c>
      <c r="K158" s="486">
        <f>'NRHM State budget sheet 2013-14'!M217</f>
        <v>0</v>
      </c>
      <c r="L158" s="486">
        <f>'NRHM State budget sheet 2013-14'!N217</f>
        <v>0</v>
      </c>
      <c r="M158" s="486">
        <f>'NRHM State budget sheet 2013-14'!O217</f>
        <v>0</v>
      </c>
      <c r="N158" s="486">
        <f>'NRHM State budget sheet 2013-14'!P217</f>
        <v>0</v>
      </c>
      <c r="O158" s="486">
        <f>'NRHM State budget sheet 2013-14'!Q217</f>
        <v>0</v>
      </c>
      <c r="P158" s="486">
        <f>'NRHM State budget sheet 2013-14'!R217</f>
        <v>0</v>
      </c>
      <c r="Q158" s="486">
        <f>'NRHM State budget sheet 2013-14'!S217</f>
        <v>0</v>
      </c>
      <c r="R158" s="486">
        <f>'NRHM State budget sheet 2013-14'!T217</f>
        <v>0</v>
      </c>
      <c r="S158" s="486">
        <f>'NRHM State budget sheet 2013-14'!U217</f>
        <v>0</v>
      </c>
      <c r="T158" s="486">
        <f>'NRHM State budget sheet 2013-14'!V217</f>
        <v>0</v>
      </c>
      <c r="U158" s="486">
        <f>'NRHM State budget sheet 2013-14'!W217</f>
        <v>0</v>
      </c>
      <c r="V158" s="486">
        <f>'NRHM State budget sheet 2013-14'!X217</f>
        <v>0</v>
      </c>
      <c r="W158" s="486">
        <f>'NRHM State budget sheet 2013-14'!Y217</f>
        <v>0</v>
      </c>
      <c r="X158" s="486">
        <f>'NRHM State budget sheet 2013-14'!Z217</f>
        <v>0</v>
      </c>
      <c r="Y158" s="486">
        <f>'NRHM State budget sheet 2013-14'!AA217</f>
        <v>0</v>
      </c>
      <c r="Z158" s="486">
        <f>'NRHM State budget sheet 2013-14'!AB217</f>
        <v>0</v>
      </c>
      <c r="AA158" s="486">
        <f>'NRHM State budget sheet 2013-14'!AC217</f>
        <v>0</v>
      </c>
      <c r="AB158" s="486">
        <f>'NRHM State budget sheet 2013-14'!AD217</f>
        <v>0</v>
      </c>
      <c r="AC158" s="486">
        <f>'NRHM State budget sheet 2013-14'!AE217</f>
        <v>0</v>
      </c>
      <c r="AD158" s="486">
        <f>'NRHM State budget sheet 2013-14'!AF217</f>
        <v>0</v>
      </c>
      <c r="AE158" s="486">
        <f>'NRHM State budget sheet 2013-14'!AG217</f>
        <v>0</v>
      </c>
      <c r="AF158" s="486">
        <f>'NRHM State budget sheet 2013-14'!AH217</f>
        <v>0</v>
      </c>
      <c r="AG158" s="494"/>
      <c r="AH158" s="484"/>
      <c r="AI158" s="578" t="str">
        <f t="shared" si="14"/>
        <v/>
      </c>
      <c r="AJ158" s="435" t="str">
        <f t="shared" si="15"/>
        <v/>
      </c>
      <c r="AK158" s="463">
        <f t="shared" si="16"/>
        <v>0</v>
      </c>
      <c r="AL158" s="463" t="str">
        <f t="shared" si="17"/>
        <v/>
      </c>
      <c r="AM158" s="478" t="str">
        <f t="shared" si="18"/>
        <v/>
      </c>
      <c r="AN158" s="478" t="str">
        <f t="shared" si="19"/>
        <v/>
      </c>
      <c r="AO158" s="478" t="str">
        <f t="shared" si="20"/>
        <v/>
      </c>
    </row>
    <row r="159" spans="1:41" ht="21.75" hidden="1" customHeight="1">
      <c r="A159" s="498" t="s">
        <v>2056</v>
      </c>
      <c r="B159" s="500" t="s">
        <v>1393</v>
      </c>
      <c r="C159" s="503"/>
      <c r="D159" s="486">
        <f>'NRHM State budget sheet 2013-14'!D218</f>
        <v>0</v>
      </c>
      <c r="E159" s="486">
        <f>'NRHM State budget sheet 2013-14'!E218</f>
        <v>0</v>
      </c>
      <c r="F159" s="486" t="e">
        <f>'NRHM State budget sheet 2013-14'!F218</f>
        <v>#DIV/0!</v>
      </c>
      <c r="G159" s="486">
        <f>'NRHM State budget sheet 2013-14'!G218</f>
        <v>0</v>
      </c>
      <c r="H159" s="486">
        <f>'NRHM State budget sheet 2013-14'!H218</f>
        <v>0</v>
      </c>
      <c r="I159" s="486" t="e">
        <f>'NRHM State budget sheet 2013-14'!I218</f>
        <v>#DIV/0!</v>
      </c>
      <c r="J159" s="486">
        <f>'NRHM State budget sheet 2013-14'!L218</f>
        <v>0</v>
      </c>
      <c r="K159" s="486">
        <f>'NRHM State budget sheet 2013-14'!M218</f>
        <v>0</v>
      </c>
      <c r="L159" s="486">
        <f>'NRHM State budget sheet 2013-14'!N218</f>
        <v>0</v>
      </c>
      <c r="M159" s="486">
        <f>'NRHM State budget sheet 2013-14'!O218</f>
        <v>0</v>
      </c>
      <c r="N159" s="486">
        <f>'NRHM State budget sheet 2013-14'!P218</f>
        <v>0</v>
      </c>
      <c r="O159" s="486">
        <f>'NRHM State budget sheet 2013-14'!Q218</f>
        <v>0</v>
      </c>
      <c r="P159" s="486">
        <f>'NRHM State budget sheet 2013-14'!R218</f>
        <v>0</v>
      </c>
      <c r="Q159" s="486">
        <f>'NRHM State budget sheet 2013-14'!S218</f>
        <v>0</v>
      </c>
      <c r="R159" s="486">
        <f>'NRHM State budget sheet 2013-14'!T218</f>
        <v>0</v>
      </c>
      <c r="S159" s="486">
        <f>'NRHM State budget sheet 2013-14'!U218</f>
        <v>0</v>
      </c>
      <c r="T159" s="486">
        <f>'NRHM State budget sheet 2013-14'!V218</f>
        <v>0</v>
      </c>
      <c r="U159" s="486">
        <f>'NRHM State budget sheet 2013-14'!W218</f>
        <v>0</v>
      </c>
      <c r="V159" s="486">
        <f>'NRHM State budget sheet 2013-14'!X218</f>
        <v>0</v>
      </c>
      <c r="W159" s="486">
        <f>'NRHM State budget sheet 2013-14'!Y218</f>
        <v>0</v>
      </c>
      <c r="X159" s="486">
        <f>'NRHM State budget sheet 2013-14'!Z218</f>
        <v>0</v>
      </c>
      <c r="Y159" s="486">
        <f>'NRHM State budget sheet 2013-14'!AA218</f>
        <v>0</v>
      </c>
      <c r="Z159" s="486">
        <f>'NRHM State budget sheet 2013-14'!AB218</f>
        <v>0</v>
      </c>
      <c r="AA159" s="486">
        <f>'NRHM State budget sheet 2013-14'!AC218</f>
        <v>0</v>
      </c>
      <c r="AB159" s="486">
        <f>'NRHM State budget sheet 2013-14'!AD218</f>
        <v>0</v>
      </c>
      <c r="AC159" s="486">
        <f>'NRHM State budget sheet 2013-14'!AE218</f>
        <v>0</v>
      </c>
      <c r="AD159" s="486">
        <f>'NRHM State budget sheet 2013-14'!AF218</f>
        <v>0</v>
      </c>
      <c r="AE159" s="486">
        <f>'NRHM State budget sheet 2013-14'!AG218</f>
        <v>0</v>
      </c>
      <c r="AF159" s="486">
        <f>'NRHM State budget sheet 2013-14'!AH218</f>
        <v>0</v>
      </c>
      <c r="AG159" s="494"/>
      <c r="AH159" s="484"/>
      <c r="AI159" s="578" t="str">
        <f t="shared" si="14"/>
        <v/>
      </c>
      <c r="AJ159" s="435" t="str">
        <f t="shared" si="15"/>
        <v/>
      </c>
      <c r="AK159" s="463">
        <f t="shared" si="16"/>
        <v>0</v>
      </c>
      <c r="AL159" s="463" t="str">
        <f t="shared" si="17"/>
        <v/>
      </c>
      <c r="AM159" s="478" t="str">
        <f t="shared" si="18"/>
        <v/>
      </c>
      <c r="AN159" s="478" t="str">
        <f t="shared" si="19"/>
        <v/>
      </c>
      <c r="AO159" s="478" t="str">
        <f t="shared" si="20"/>
        <v/>
      </c>
    </row>
    <row r="160" spans="1:41" ht="21.75" hidden="1" customHeight="1">
      <c r="A160" s="498" t="s">
        <v>2057</v>
      </c>
      <c r="B160" s="500" t="s">
        <v>1542</v>
      </c>
      <c r="C160" s="503"/>
      <c r="D160" s="486">
        <f>'NRHM State budget sheet 2013-14'!D219</f>
        <v>0</v>
      </c>
      <c r="E160" s="486">
        <f>'NRHM State budget sheet 2013-14'!E219</f>
        <v>0</v>
      </c>
      <c r="F160" s="486" t="e">
        <f>'NRHM State budget sheet 2013-14'!F219</f>
        <v>#DIV/0!</v>
      </c>
      <c r="G160" s="486">
        <f>'NRHM State budget sheet 2013-14'!G219</f>
        <v>0</v>
      </c>
      <c r="H160" s="486">
        <f>'NRHM State budget sheet 2013-14'!H219</f>
        <v>0</v>
      </c>
      <c r="I160" s="486" t="e">
        <f>'NRHM State budget sheet 2013-14'!I219</f>
        <v>#DIV/0!</v>
      </c>
      <c r="J160" s="486">
        <f>'NRHM State budget sheet 2013-14'!L219</f>
        <v>0</v>
      </c>
      <c r="K160" s="486">
        <f>'NRHM State budget sheet 2013-14'!M219</f>
        <v>0</v>
      </c>
      <c r="L160" s="486">
        <f>'NRHM State budget sheet 2013-14'!N219</f>
        <v>0</v>
      </c>
      <c r="M160" s="486">
        <f>'NRHM State budget sheet 2013-14'!O219</f>
        <v>0</v>
      </c>
      <c r="N160" s="486">
        <f>'NRHM State budget sheet 2013-14'!P219</f>
        <v>0</v>
      </c>
      <c r="O160" s="486">
        <f>'NRHM State budget sheet 2013-14'!Q219</f>
        <v>0</v>
      </c>
      <c r="P160" s="486">
        <f>'NRHM State budget sheet 2013-14'!R219</f>
        <v>0</v>
      </c>
      <c r="Q160" s="486">
        <f>'NRHM State budget sheet 2013-14'!S219</f>
        <v>0</v>
      </c>
      <c r="R160" s="486">
        <f>'NRHM State budget sheet 2013-14'!T219</f>
        <v>0</v>
      </c>
      <c r="S160" s="486">
        <f>'NRHM State budget sheet 2013-14'!U219</f>
        <v>0</v>
      </c>
      <c r="T160" s="486">
        <f>'NRHM State budget sheet 2013-14'!V219</f>
        <v>0</v>
      </c>
      <c r="U160" s="486">
        <f>'NRHM State budget sheet 2013-14'!W219</f>
        <v>0</v>
      </c>
      <c r="V160" s="486">
        <f>'NRHM State budget sheet 2013-14'!X219</f>
        <v>0</v>
      </c>
      <c r="W160" s="486">
        <f>'NRHM State budget sheet 2013-14'!Y219</f>
        <v>0</v>
      </c>
      <c r="X160" s="486">
        <f>'NRHM State budget sheet 2013-14'!Z219</f>
        <v>0</v>
      </c>
      <c r="Y160" s="486">
        <f>'NRHM State budget sheet 2013-14'!AA219</f>
        <v>0</v>
      </c>
      <c r="Z160" s="486">
        <f>'NRHM State budget sheet 2013-14'!AB219</f>
        <v>0</v>
      </c>
      <c r="AA160" s="486">
        <f>'NRHM State budget sheet 2013-14'!AC219</f>
        <v>0</v>
      </c>
      <c r="AB160" s="486">
        <f>'NRHM State budget sheet 2013-14'!AD219</f>
        <v>0</v>
      </c>
      <c r="AC160" s="486">
        <f>'NRHM State budget sheet 2013-14'!AE219</f>
        <v>0</v>
      </c>
      <c r="AD160" s="486">
        <f>'NRHM State budget sheet 2013-14'!AF219</f>
        <v>0</v>
      </c>
      <c r="AE160" s="486">
        <f>'NRHM State budget sheet 2013-14'!AG219</f>
        <v>0</v>
      </c>
      <c r="AF160" s="486">
        <f>'NRHM State budget sheet 2013-14'!AH219</f>
        <v>0</v>
      </c>
      <c r="AG160" s="494"/>
      <c r="AH160" s="484"/>
      <c r="AI160" s="578" t="str">
        <f t="shared" si="14"/>
        <v/>
      </c>
      <c r="AJ160" s="435" t="str">
        <f t="shared" si="15"/>
        <v/>
      </c>
      <c r="AK160" s="463">
        <f t="shared" si="16"/>
        <v>0</v>
      </c>
      <c r="AL160" s="463" t="str">
        <f t="shared" si="17"/>
        <v/>
      </c>
      <c r="AM160" s="478" t="str">
        <f t="shared" si="18"/>
        <v/>
      </c>
      <c r="AN160" s="478" t="str">
        <f t="shared" si="19"/>
        <v/>
      </c>
      <c r="AO160" s="478" t="str">
        <f t="shared" si="20"/>
        <v/>
      </c>
    </row>
    <row r="161" spans="1:41" ht="21.75" hidden="1" customHeight="1">
      <c r="A161" s="498" t="s">
        <v>2058</v>
      </c>
      <c r="B161" s="500" t="s">
        <v>1543</v>
      </c>
      <c r="C161" s="503"/>
      <c r="D161" s="486">
        <f>'NRHM State budget sheet 2013-14'!D220</f>
        <v>0</v>
      </c>
      <c r="E161" s="486">
        <f>'NRHM State budget sheet 2013-14'!E220</f>
        <v>0</v>
      </c>
      <c r="F161" s="486" t="e">
        <f>'NRHM State budget sheet 2013-14'!F220</f>
        <v>#DIV/0!</v>
      </c>
      <c r="G161" s="486">
        <f>'NRHM State budget sheet 2013-14'!G220</f>
        <v>0</v>
      </c>
      <c r="H161" s="486">
        <f>'NRHM State budget sheet 2013-14'!H220</f>
        <v>0</v>
      </c>
      <c r="I161" s="486" t="e">
        <f>'NRHM State budget sheet 2013-14'!I220</f>
        <v>#DIV/0!</v>
      </c>
      <c r="J161" s="486">
        <f>'NRHM State budget sheet 2013-14'!L220</f>
        <v>0</v>
      </c>
      <c r="K161" s="486">
        <f>'NRHM State budget sheet 2013-14'!M220</f>
        <v>0</v>
      </c>
      <c r="L161" s="486">
        <f>'NRHM State budget sheet 2013-14'!N220</f>
        <v>0</v>
      </c>
      <c r="M161" s="486">
        <f>'NRHM State budget sheet 2013-14'!O220</f>
        <v>0</v>
      </c>
      <c r="N161" s="486">
        <f>'NRHM State budget sheet 2013-14'!P220</f>
        <v>0</v>
      </c>
      <c r="O161" s="486">
        <f>'NRHM State budget sheet 2013-14'!Q220</f>
        <v>0</v>
      </c>
      <c r="P161" s="486">
        <f>'NRHM State budget sheet 2013-14'!R220</f>
        <v>0</v>
      </c>
      <c r="Q161" s="486">
        <f>'NRHM State budget sheet 2013-14'!S220</f>
        <v>0</v>
      </c>
      <c r="R161" s="486">
        <f>'NRHM State budget sheet 2013-14'!T220</f>
        <v>0</v>
      </c>
      <c r="S161" s="486">
        <f>'NRHM State budget sheet 2013-14'!U220</f>
        <v>0</v>
      </c>
      <c r="T161" s="486">
        <f>'NRHM State budget sheet 2013-14'!V220</f>
        <v>0</v>
      </c>
      <c r="U161" s="486">
        <f>'NRHM State budget sheet 2013-14'!W220</f>
        <v>0</v>
      </c>
      <c r="V161" s="486">
        <f>'NRHM State budget sheet 2013-14'!X220</f>
        <v>0</v>
      </c>
      <c r="W161" s="486">
        <f>'NRHM State budget sheet 2013-14'!Y220</f>
        <v>0</v>
      </c>
      <c r="X161" s="486">
        <f>'NRHM State budget sheet 2013-14'!Z220</f>
        <v>0</v>
      </c>
      <c r="Y161" s="486">
        <f>'NRHM State budget sheet 2013-14'!AA220</f>
        <v>0</v>
      </c>
      <c r="Z161" s="486">
        <f>'NRHM State budget sheet 2013-14'!AB220</f>
        <v>0</v>
      </c>
      <c r="AA161" s="486">
        <f>'NRHM State budget sheet 2013-14'!AC220</f>
        <v>0</v>
      </c>
      <c r="AB161" s="486">
        <f>'NRHM State budget sheet 2013-14'!AD220</f>
        <v>0</v>
      </c>
      <c r="AC161" s="486">
        <f>'NRHM State budget sheet 2013-14'!AE220</f>
        <v>0</v>
      </c>
      <c r="AD161" s="486">
        <f>'NRHM State budget sheet 2013-14'!AF220</f>
        <v>0</v>
      </c>
      <c r="AE161" s="486">
        <f>'NRHM State budget sheet 2013-14'!AG220</f>
        <v>0</v>
      </c>
      <c r="AF161" s="486">
        <f>'NRHM State budget sheet 2013-14'!AH220</f>
        <v>0</v>
      </c>
      <c r="AG161" s="494"/>
      <c r="AH161" s="484"/>
      <c r="AI161" s="578" t="str">
        <f t="shared" si="14"/>
        <v/>
      </c>
      <c r="AJ161" s="435" t="str">
        <f t="shared" si="15"/>
        <v/>
      </c>
      <c r="AK161" s="463">
        <f t="shared" si="16"/>
        <v>0</v>
      </c>
      <c r="AL161" s="463" t="str">
        <f t="shared" si="17"/>
        <v/>
      </c>
      <c r="AM161" s="478" t="str">
        <f t="shared" si="18"/>
        <v/>
      </c>
      <c r="AN161" s="478" t="str">
        <f t="shared" si="19"/>
        <v/>
      </c>
      <c r="AO161" s="478" t="str">
        <f t="shared" si="20"/>
        <v/>
      </c>
    </row>
    <row r="162" spans="1:41" ht="21.75" hidden="1" customHeight="1">
      <c r="A162" s="498" t="s">
        <v>2059</v>
      </c>
      <c r="B162" s="500" t="s">
        <v>1551</v>
      </c>
      <c r="C162" s="503"/>
      <c r="D162" s="486">
        <f>'NRHM State budget sheet 2013-14'!D221</f>
        <v>0</v>
      </c>
      <c r="E162" s="486">
        <f>'NRHM State budget sheet 2013-14'!E221</f>
        <v>0</v>
      </c>
      <c r="F162" s="486" t="e">
        <f>'NRHM State budget sheet 2013-14'!F221</f>
        <v>#DIV/0!</v>
      </c>
      <c r="G162" s="486">
        <f>'NRHM State budget sheet 2013-14'!G221</f>
        <v>0</v>
      </c>
      <c r="H162" s="486">
        <f>'NRHM State budget sheet 2013-14'!H221</f>
        <v>0</v>
      </c>
      <c r="I162" s="486" t="e">
        <f>'NRHM State budget sheet 2013-14'!I221</f>
        <v>#DIV/0!</v>
      </c>
      <c r="J162" s="486">
        <f>'NRHM State budget sheet 2013-14'!L221</f>
        <v>0</v>
      </c>
      <c r="K162" s="486">
        <f>'NRHM State budget sheet 2013-14'!M221</f>
        <v>0</v>
      </c>
      <c r="L162" s="486">
        <f>'NRHM State budget sheet 2013-14'!N221</f>
        <v>0</v>
      </c>
      <c r="M162" s="486">
        <f>'NRHM State budget sheet 2013-14'!O221</f>
        <v>0</v>
      </c>
      <c r="N162" s="486">
        <f>'NRHM State budget sheet 2013-14'!P221</f>
        <v>0</v>
      </c>
      <c r="O162" s="486">
        <f>'NRHM State budget sheet 2013-14'!Q221</f>
        <v>0</v>
      </c>
      <c r="P162" s="486">
        <f>'NRHM State budget sheet 2013-14'!R221</f>
        <v>0</v>
      </c>
      <c r="Q162" s="486">
        <f>'NRHM State budget sheet 2013-14'!S221</f>
        <v>0</v>
      </c>
      <c r="R162" s="486">
        <f>'NRHM State budget sheet 2013-14'!T221</f>
        <v>0</v>
      </c>
      <c r="S162" s="486">
        <f>'NRHM State budget sheet 2013-14'!U221</f>
        <v>0</v>
      </c>
      <c r="T162" s="486">
        <f>'NRHM State budget sheet 2013-14'!V221</f>
        <v>0</v>
      </c>
      <c r="U162" s="486">
        <f>'NRHM State budget sheet 2013-14'!W221</f>
        <v>0</v>
      </c>
      <c r="V162" s="486">
        <f>'NRHM State budget sheet 2013-14'!X221</f>
        <v>0</v>
      </c>
      <c r="W162" s="486">
        <f>'NRHM State budget sheet 2013-14'!Y221</f>
        <v>0</v>
      </c>
      <c r="X162" s="486">
        <f>'NRHM State budget sheet 2013-14'!Z221</f>
        <v>0</v>
      </c>
      <c r="Y162" s="486">
        <f>'NRHM State budget sheet 2013-14'!AA221</f>
        <v>0</v>
      </c>
      <c r="Z162" s="486">
        <f>'NRHM State budget sheet 2013-14'!AB221</f>
        <v>0</v>
      </c>
      <c r="AA162" s="486">
        <f>'NRHM State budget sheet 2013-14'!AC221</f>
        <v>0</v>
      </c>
      <c r="AB162" s="486">
        <f>'NRHM State budget sheet 2013-14'!AD221</f>
        <v>0</v>
      </c>
      <c r="AC162" s="486">
        <f>'NRHM State budget sheet 2013-14'!AE221</f>
        <v>0</v>
      </c>
      <c r="AD162" s="486">
        <f>'NRHM State budget sheet 2013-14'!AF221</f>
        <v>0</v>
      </c>
      <c r="AE162" s="486">
        <f>'NRHM State budget sheet 2013-14'!AG221</f>
        <v>0</v>
      </c>
      <c r="AF162" s="486">
        <f>'NRHM State budget sheet 2013-14'!AH221</f>
        <v>0</v>
      </c>
      <c r="AG162" s="494"/>
      <c r="AH162" s="484"/>
      <c r="AI162" s="578" t="str">
        <f t="shared" si="14"/>
        <v/>
      </c>
      <c r="AJ162" s="435" t="str">
        <f t="shared" si="15"/>
        <v/>
      </c>
      <c r="AK162" s="463">
        <f t="shared" si="16"/>
        <v>0</v>
      </c>
      <c r="AL162" s="463" t="str">
        <f t="shared" si="17"/>
        <v/>
      </c>
      <c r="AM162" s="478" t="str">
        <f t="shared" si="18"/>
        <v/>
      </c>
      <c r="AN162" s="478" t="str">
        <f t="shared" si="19"/>
        <v/>
      </c>
      <c r="AO162" s="478" t="str">
        <f t="shared" si="20"/>
        <v/>
      </c>
    </row>
    <row r="163" spans="1:41" ht="21.75" hidden="1" customHeight="1">
      <c r="A163" s="498" t="s">
        <v>2060</v>
      </c>
      <c r="B163" s="500" t="s">
        <v>1554</v>
      </c>
      <c r="C163" s="503"/>
      <c r="D163" s="486">
        <f>'NRHM State budget sheet 2013-14'!D222</f>
        <v>0</v>
      </c>
      <c r="E163" s="486">
        <f>'NRHM State budget sheet 2013-14'!E222</f>
        <v>0</v>
      </c>
      <c r="F163" s="486" t="e">
        <f>'NRHM State budget sheet 2013-14'!F222</f>
        <v>#DIV/0!</v>
      </c>
      <c r="G163" s="486">
        <f>'NRHM State budget sheet 2013-14'!G222</f>
        <v>0</v>
      </c>
      <c r="H163" s="486">
        <f>'NRHM State budget sheet 2013-14'!H222</f>
        <v>0</v>
      </c>
      <c r="I163" s="486" t="e">
        <f>'NRHM State budget sheet 2013-14'!I222</f>
        <v>#DIV/0!</v>
      </c>
      <c r="J163" s="486">
        <f>'NRHM State budget sheet 2013-14'!L222</f>
        <v>0</v>
      </c>
      <c r="K163" s="486">
        <f>'NRHM State budget sheet 2013-14'!M222</f>
        <v>0</v>
      </c>
      <c r="L163" s="486">
        <f>'NRHM State budget sheet 2013-14'!N222</f>
        <v>0</v>
      </c>
      <c r="M163" s="486">
        <f>'NRHM State budget sheet 2013-14'!O222</f>
        <v>0</v>
      </c>
      <c r="N163" s="486">
        <f>'NRHM State budget sheet 2013-14'!P222</f>
        <v>0</v>
      </c>
      <c r="O163" s="486">
        <f>'NRHM State budget sheet 2013-14'!Q222</f>
        <v>0</v>
      </c>
      <c r="P163" s="486">
        <f>'NRHM State budget sheet 2013-14'!R222</f>
        <v>0</v>
      </c>
      <c r="Q163" s="486">
        <f>'NRHM State budget sheet 2013-14'!S222</f>
        <v>0</v>
      </c>
      <c r="R163" s="486">
        <f>'NRHM State budget sheet 2013-14'!T222</f>
        <v>0</v>
      </c>
      <c r="S163" s="486">
        <f>'NRHM State budget sheet 2013-14'!U222</f>
        <v>0</v>
      </c>
      <c r="T163" s="486">
        <f>'NRHM State budget sheet 2013-14'!V222</f>
        <v>0</v>
      </c>
      <c r="U163" s="486">
        <f>'NRHM State budget sheet 2013-14'!W222</f>
        <v>0</v>
      </c>
      <c r="V163" s="486">
        <f>'NRHM State budget sheet 2013-14'!X222</f>
        <v>0</v>
      </c>
      <c r="W163" s="486">
        <f>'NRHM State budget sheet 2013-14'!Y222</f>
        <v>0</v>
      </c>
      <c r="X163" s="486">
        <f>'NRHM State budget sheet 2013-14'!Z222</f>
        <v>0</v>
      </c>
      <c r="Y163" s="486">
        <f>'NRHM State budget sheet 2013-14'!AA222</f>
        <v>0</v>
      </c>
      <c r="Z163" s="486">
        <f>'NRHM State budget sheet 2013-14'!AB222</f>
        <v>0</v>
      </c>
      <c r="AA163" s="486">
        <f>'NRHM State budget sheet 2013-14'!AC222</f>
        <v>0</v>
      </c>
      <c r="AB163" s="486">
        <f>'NRHM State budget sheet 2013-14'!AD222</f>
        <v>0</v>
      </c>
      <c r="AC163" s="486">
        <f>'NRHM State budget sheet 2013-14'!AE222</f>
        <v>0</v>
      </c>
      <c r="AD163" s="486">
        <f>'NRHM State budget sheet 2013-14'!AF222</f>
        <v>0</v>
      </c>
      <c r="AE163" s="486">
        <f>'NRHM State budget sheet 2013-14'!AG222</f>
        <v>0</v>
      </c>
      <c r="AF163" s="486">
        <f>'NRHM State budget sheet 2013-14'!AH222</f>
        <v>0</v>
      </c>
      <c r="AG163" s="494"/>
      <c r="AH163" s="484"/>
      <c r="AI163" s="578" t="str">
        <f t="shared" si="14"/>
        <v/>
      </c>
      <c r="AJ163" s="435" t="str">
        <f t="shared" si="15"/>
        <v/>
      </c>
      <c r="AK163" s="463">
        <f t="shared" si="16"/>
        <v>0</v>
      </c>
      <c r="AL163" s="463" t="str">
        <f t="shared" si="17"/>
        <v/>
      </c>
      <c r="AM163" s="478" t="str">
        <f t="shared" si="18"/>
        <v/>
      </c>
      <c r="AN163" s="478" t="str">
        <f t="shared" si="19"/>
        <v/>
      </c>
      <c r="AO163" s="478" t="str">
        <f t="shared" si="20"/>
        <v/>
      </c>
    </row>
    <row r="164" spans="1:41" ht="21.75" hidden="1" customHeight="1">
      <c r="A164" s="498" t="s">
        <v>2061</v>
      </c>
      <c r="B164" s="500" t="s">
        <v>748</v>
      </c>
      <c r="C164" s="503"/>
      <c r="D164" s="486">
        <f>'NRHM State budget sheet 2013-14'!D223</f>
        <v>0</v>
      </c>
      <c r="E164" s="486">
        <f>'NRHM State budget sheet 2013-14'!E223</f>
        <v>0</v>
      </c>
      <c r="F164" s="486" t="e">
        <f>'NRHM State budget sheet 2013-14'!F223</f>
        <v>#DIV/0!</v>
      </c>
      <c r="G164" s="486">
        <f>'NRHM State budget sheet 2013-14'!G223</f>
        <v>0</v>
      </c>
      <c r="H164" s="486">
        <f>'NRHM State budget sheet 2013-14'!H223</f>
        <v>0</v>
      </c>
      <c r="I164" s="486" t="e">
        <f>'NRHM State budget sheet 2013-14'!I223</f>
        <v>#DIV/0!</v>
      </c>
      <c r="J164" s="486">
        <f>'NRHM State budget sheet 2013-14'!L223</f>
        <v>0</v>
      </c>
      <c r="K164" s="486">
        <f>'NRHM State budget sheet 2013-14'!M223</f>
        <v>0</v>
      </c>
      <c r="L164" s="486">
        <f>'NRHM State budget sheet 2013-14'!N223</f>
        <v>0</v>
      </c>
      <c r="M164" s="486">
        <f>'NRHM State budget sheet 2013-14'!O223</f>
        <v>0</v>
      </c>
      <c r="N164" s="486">
        <f>'NRHM State budget sheet 2013-14'!P223</f>
        <v>0</v>
      </c>
      <c r="O164" s="486">
        <f>'NRHM State budget sheet 2013-14'!Q223</f>
        <v>0</v>
      </c>
      <c r="P164" s="486">
        <f>'NRHM State budget sheet 2013-14'!R223</f>
        <v>0</v>
      </c>
      <c r="Q164" s="486">
        <f>'NRHM State budget sheet 2013-14'!S223</f>
        <v>0</v>
      </c>
      <c r="R164" s="486">
        <f>'NRHM State budget sheet 2013-14'!T223</f>
        <v>0</v>
      </c>
      <c r="S164" s="486">
        <f>'NRHM State budget sheet 2013-14'!U223</f>
        <v>0</v>
      </c>
      <c r="T164" s="486">
        <f>'NRHM State budget sheet 2013-14'!V223</f>
        <v>0</v>
      </c>
      <c r="U164" s="486">
        <f>'NRHM State budget sheet 2013-14'!W223</f>
        <v>0</v>
      </c>
      <c r="V164" s="486">
        <f>'NRHM State budget sheet 2013-14'!X223</f>
        <v>0</v>
      </c>
      <c r="W164" s="486">
        <f>'NRHM State budget sheet 2013-14'!Y223</f>
        <v>0</v>
      </c>
      <c r="X164" s="486">
        <f>'NRHM State budget sheet 2013-14'!Z223</f>
        <v>0</v>
      </c>
      <c r="Y164" s="486">
        <f>'NRHM State budget sheet 2013-14'!AA223</f>
        <v>0</v>
      </c>
      <c r="Z164" s="486">
        <f>'NRHM State budget sheet 2013-14'!AB223</f>
        <v>0</v>
      </c>
      <c r="AA164" s="486">
        <f>'NRHM State budget sheet 2013-14'!AC223</f>
        <v>0</v>
      </c>
      <c r="AB164" s="486">
        <f>'NRHM State budget sheet 2013-14'!AD223</f>
        <v>0</v>
      </c>
      <c r="AC164" s="486">
        <f>'NRHM State budget sheet 2013-14'!AE223</f>
        <v>0</v>
      </c>
      <c r="AD164" s="486">
        <f>'NRHM State budget sheet 2013-14'!AF223</f>
        <v>0</v>
      </c>
      <c r="AE164" s="486">
        <f>'NRHM State budget sheet 2013-14'!AG223</f>
        <v>0</v>
      </c>
      <c r="AF164" s="486">
        <f>'NRHM State budget sheet 2013-14'!AH223</f>
        <v>0</v>
      </c>
      <c r="AG164" s="494"/>
      <c r="AH164" s="484"/>
      <c r="AI164" s="578" t="str">
        <f t="shared" si="14"/>
        <v/>
      </c>
      <c r="AJ164" s="435" t="str">
        <f t="shared" si="15"/>
        <v/>
      </c>
      <c r="AK164" s="463">
        <f t="shared" si="16"/>
        <v>0</v>
      </c>
      <c r="AL164" s="463" t="str">
        <f t="shared" si="17"/>
        <v/>
      </c>
      <c r="AM164" s="478" t="str">
        <f t="shared" si="18"/>
        <v/>
      </c>
      <c r="AN164" s="478" t="str">
        <f t="shared" si="19"/>
        <v/>
      </c>
      <c r="AO164" s="478" t="str">
        <f t="shared" si="20"/>
        <v/>
      </c>
    </row>
    <row r="165" spans="1:41" ht="21.75" hidden="1" customHeight="1">
      <c r="A165" s="498" t="s">
        <v>2062</v>
      </c>
      <c r="B165" s="500" t="s">
        <v>1555</v>
      </c>
      <c r="C165" s="503"/>
      <c r="D165" s="486">
        <f>'NRHM State budget sheet 2013-14'!D224</f>
        <v>0</v>
      </c>
      <c r="E165" s="486">
        <f>'NRHM State budget sheet 2013-14'!E224</f>
        <v>0</v>
      </c>
      <c r="F165" s="486" t="e">
        <f>'NRHM State budget sheet 2013-14'!F224</f>
        <v>#DIV/0!</v>
      </c>
      <c r="G165" s="486">
        <f>'NRHM State budget sheet 2013-14'!G224</f>
        <v>0</v>
      </c>
      <c r="H165" s="486">
        <f>'NRHM State budget sheet 2013-14'!H224</f>
        <v>0</v>
      </c>
      <c r="I165" s="486" t="e">
        <f>'NRHM State budget sheet 2013-14'!I224</f>
        <v>#DIV/0!</v>
      </c>
      <c r="J165" s="486">
        <f>'NRHM State budget sheet 2013-14'!L224</f>
        <v>0</v>
      </c>
      <c r="K165" s="486">
        <f>'NRHM State budget sheet 2013-14'!M224</f>
        <v>0</v>
      </c>
      <c r="L165" s="486">
        <f>'NRHM State budget sheet 2013-14'!N224</f>
        <v>0</v>
      </c>
      <c r="M165" s="486">
        <f>'NRHM State budget sheet 2013-14'!O224</f>
        <v>0</v>
      </c>
      <c r="N165" s="486">
        <f>'NRHM State budget sheet 2013-14'!P224</f>
        <v>0</v>
      </c>
      <c r="O165" s="486">
        <f>'NRHM State budget sheet 2013-14'!Q224</f>
        <v>0</v>
      </c>
      <c r="P165" s="486">
        <f>'NRHM State budget sheet 2013-14'!R224</f>
        <v>0</v>
      </c>
      <c r="Q165" s="486">
        <f>'NRHM State budget sheet 2013-14'!S224</f>
        <v>0</v>
      </c>
      <c r="R165" s="486">
        <f>'NRHM State budget sheet 2013-14'!T224</f>
        <v>0</v>
      </c>
      <c r="S165" s="486">
        <f>'NRHM State budget sheet 2013-14'!U224</f>
        <v>0</v>
      </c>
      <c r="T165" s="486">
        <f>'NRHM State budget sheet 2013-14'!V224</f>
        <v>0</v>
      </c>
      <c r="U165" s="486">
        <f>'NRHM State budget sheet 2013-14'!W224</f>
        <v>0</v>
      </c>
      <c r="V165" s="486">
        <f>'NRHM State budget sheet 2013-14'!X224</f>
        <v>0</v>
      </c>
      <c r="W165" s="486">
        <f>'NRHM State budget sheet 2013-14'!Y224</f>
        <v>0</v>
      </c>
      <c r="X165" s="486">
        <f>'NRHM State budget sheet 2013-14'!Z224</f>
        <v>0</v>
      </c>
      <c r="Y165" s="486">
        <f>'NRHM State budget sheet 2013-14'!AA224</f>
        <v>0</v>
      </c>
      <c r="Z165" s="486">
        <f>'NRHM State budget sheet 2013-14'!AB224</f>
        <v>0</v>
      </c>
      <c r="AA165" s="486">
        <f>'NRHM State budget sheet 2013-14'!AC224</f>
        <v>0</v>
      </c>
      <c r="AB165" s="486">
        <f>'NRHM State budget sheet 2013-14'!AD224</f>
        <v>0</v>
      </c>
      <c r="AC165" s="486">
        <f>'NRHM State budget sheet 2013-14'!AE224</f>
        <v>0</v>
      </c>
      <c r="AD165" s="486">
        <f>'NRHM State budget sheet 2013-14'!AF224</f>
        <v>0</v>
      </c>
      <c r="AE165" s="486">
        <f>'NRHM State budget sheet 2013-14'!AG224</f>
        <v>0</v>
      </c>
      <c r="AF165" s="486">
        <f>'NRHM State budget sheet 2013-14'!AH224</f>
        <v>0</v>
      </c>
      <c r="AG165" s="494"/>
      <c r="AH165" s="484"/>
      <c r="AI165" s="578" t="str">
        <f t="shared" si="14"/>
        <v/>
      </c>
      <c r="AJ165" s="435" t="str">
        <f t="shared" si="15"/>
        <v/>
      </c>
      <c r="AK165" s="463">
        <f t="shared" si="16"/>
        <v>0</v>
      </c>
      <c r="AL165" s="463" t="str">
        <f t="shared" si="17"/>
        <v/>
      </c>
      <c r="AM165" s="478" t="str">
        <f t="shared" si="18"/>
        <v/>
      </c>
      <c r="AN165" s="478" t="str">
        <f t="shared" si="19"/>
        <v/>
      </c>
      <c r="AO165" s="478" t="str">
        <f t="shared" si="20"/>
        <v/>
      </c>
    </row>
    <row r="166" spans="1:41" ht="21.75" hidden="1" customHeight="1">
      <c r="A166" s="498" t="s">
        <v>2063</v>
      </c>
      <c r="B166" s="500" t="s">
        <v>1399</v>
      </c>
      <c r="C166" s="503"/>
      <c r="D166" s="486">
        <f>'NRHM State budget sheet 2013-14'!D225</f>
        <v>0</v>
      </c>
      <c r="E166" s="486">
        <f>'NRHM State budget sheet 2013-14'!E225</f>
        <v>0</v>
      </c>
      <c r="F166" s="486" t="e">
        <f>'NRHM State budget sheet 2013-14'!F225</f>
        <v>#DIV/0!</v>
      </c>
      <c r="G166" s="486">
        <f>'NRHM State budget sheet 2013-14'!G225</f>
        <v>0</v>
      </c>
      <c r="H166" s="486">
        <f>'NRHM State budget sheet 2013-14'!H225</f>
        <v>0</v>
      </c>
      <c r="I166" s="486" t="e">
        <f>'NRHM State budget sheet 2013-14'!I225</f>
        <v>#DIV/0!</v>
      </c>
      <c r="J166" s="486">
        <f>'NRHM State budget sheet 2013-14'!L225</f>
        <v>0</v>
      </c>
      <c r="K166" s="486">
        <f>'NRHM State budget sheet 2013-14'!M225</f>
        <v>0</v>
      </c>
      <c r="L166" s="486">
        <f>'NRHM State budget sheet 2013-14'!N225</f>
        <v>0</v>
      </c>
      <c r="M166" s="486">
        <f>'NRHM State budget sheet 2013-14'!O225</f>
        <v>0</v>
      </c>
      <c r="N166" s="486">
        <f>'NRHM State budget sheet 2013-14'!P225</f>
        <v>0</v>
      </c>
      <c r="O166" s="486">
        <f>'NRHM State budget sheet 2013-14'!Q225</f>
        <v>0</v>
      </c>
      <c r="P166" s="486">
        <f>'NRHM State budget sheet 2013-14'!R225</f>
        <v>0</v>
      </c>
      <c r="Q166" s="486">
        <f>'NRHM State budget sheet 2013-14'!S225</f>
        <v>0</v>
      </c>
      <c r="R166" s="486">
        <f>'NRHM State budget sheet 2013-14'!T225</f>
        <v>0</v>
      </c>
      <c r="S166" s="486">
        <f>'NRHM State budget sheet 2013-14'!U225</f>
        <v>0</v>
      </c>
      <c r="T166" s="486">
        <f>'NRHM State budget sheet 2013-14'!V225</f>
        <v>0</v>
      </c>
      <c r="U166" s="486">
        <f>'NRHM State budget sheet 2013-14'!W225</f>
        <v>0</v>
      </c>
      <c r="V166" s="486">
        <f>'NRHM State budget sheet 2013-14'!X225</f>
        <v>0</v>
      </c>
      <c r="W166" s="486">
        <f>'NRHM State budget sheet 2013-14'!Y225</f>
        <v>0</v>
      </c>
      <c r="X166" s="486">
        <f>'NRHM State budget sheet 2013-14'!Z225</f>
        <v>0</v>
      </c>
      <c r="Y166" s="486">
        <f>'NRHM State budget sheet 2013-14'!AA225</f>
        <v>0</v>
      </c>
      <c r="Z166" s="486">
        <f>'NRHM State budget sheet 2013-14'!AB225</f>
        <v>0</v>
      </c>
      <c r="AA166" s="486">
        <f>'NRHM State budget sheet 2013-14'!AC225</f>
        <v>0</v>
      </c>
      <c r="AB166" s="486">
        <f>'NRHM State budget sheet 2013-14'!AD225</f>
        <v>0</v>
      </c>
      <c r="AC166" s="486">
        <f>'NRHM State budget sheet 2013-14'!AE225</f>
        <v>0</v>
      </c>
      <c r="AD166" s="486">
        <f>'NRHM State budget sheet 2013-14'!AF225</f>
        <v>0</v>
      </c>
      <c r="AE166" s="486">
        <f>'NRHM State budget sheet 2013-14'!AG225</f>
        <v>0</v>
      </c>
      <c r="AF166" s="486">
        <f>'NRHM State budget sheet 2013-14'!AH225</f>
        <v>0</v>
      </c>
      <c r="AG166" s="494"/>
      <c r="AH166" s="484"/>
      <c r="AI166" s="578" t="str">
        <f t="shared" si="14"/>
        <v/>
      </c>
      <c r="AJ166" s="435" t="str">
        <f t="shared" si="15"/>
        <v/>
      </c>
      <c r="AK166" s="463">
        <f t="shared" si="16"/>
        <v>0</v>
      </c>
      <c r="AL166" s="463" t="str">
        <f t="shared" si="17"/>
        <v/>
      </c>
      <c r="AM166" s="478" t="str">
        <f t="shared" si="18"/>
        <v/>
      </c>
      <c r="AN166" s="478" t="str">
        <f t="shared" si="19"/>
        <v/>
      </c>
      <c r="AO166" s="478" t="str">
        <f t="shared" si="20"/>
        <v/>
      </c>
    </row>
    <row r="167" spans="1:41" ht="21.75" hidden="1" customHeight="1">
      <c r="A167" s="498" t="s">
        <v>1904</v>
      </c>
      <c r="B167" s="443" t="s">
        <v>1355</v>
      </c>
      <c r="C167" s="444"/>
      <c r="D167" s="486">
        <f>'NRHM State budget sheet 2013-14'!D226</f>
        <v>0</v>
      </c>
      <c r="E167" s="486">
        <f>'NRHM State budget sheet 2013-14'!E226</f>
        <v>0</v>
      </c>
      <c r="F167" s="486" t="e">
        <f>'NRHM State budget sheet 2013-14'!F226</f>
        <v>#DIV/0!</v>
      </c>
      <c r="G167" s="486">
        <f>'NRHM State budget sheet 2013-14'!G226</f>
        <v>0</v>
      </c>
      <c r="H167" s="486">
        <f>'NRHM State budget sheet 2013-14'!H226</f>
        <v>0</v>
      </c>
      <c r="I167" s="486" t="e">
        <f>'NRHM State budget sheet 2013-14'!I226</f>
        <v>#DIV/0!</v>
      </c>
      <c r="J167" s="486">
        <f>'NRHM State budget sheet 2013-14'!L226</f>
        <v>0</v>
      </c>
      <c r="K167" s="486">
        <f>'NRHM State budget sheet 2013-14'!M226</f>
        <v>0</v>
      </c>
      <c r="L167" s="486">
        <f>'NRHM State budget sheet 2013-14'!N226</f>
        <v>0</v>
      </c>
      <c r="M167" s="486">
        <f>'NRHM State budget sheet 2013-14'!O226</f>
        <v>0</v>
      </c>
      <c r="N167" s="486">
        <f>'NRHM State budget sheet 2013-14'!P226</f>
        <v>0</v>
      </c>
      <c r="O167" s="486">
        <f>'NRHM State budget sheet 2013-14'!Q226</f>
        <v>0</v>
      </c>
      <c r="P167" s="486">
        <f>'NRHM State budget sheet 2013-14'!R226</f>
        <v>0</v>
      </c>
      <c r="Q167" s="486">
        <f>'NRHM State budget sheet 2013-14'!S226</f>
        <v>0</v>
      </c>
      <c r="R167" s="486">
        <f>'NRHM State budget sheet 2013-14'!T226</f>
        <v>0</v>
      </c>
      <c r="S167" s="486">
        <f>'NRHM State budget sheet 2013-14'!U226</f>
        <v>0</v>
      </c>
      <c r="T167" s="486">
        <f>'NRHM State budget sheet 2013-14'!V226</f>
        <v>0</v>
      </c>
      <c r="U167" s="486">
        <f>'NRHM State budget sheet 2013-14'!W226</f>
        <v>0</v>
      </c>
      <c r="V167" s="486">
        <f>'NRHM State budget sheet 2013-14'!X226</f>
        <v>0</v>
      </c>
      <c r="W167" s="486">
        <f>'NRHM State budget sheet 2013-14'!Y226</f>
        <v>0</v>
      </c>
      <c r="X167" s="486">
        <f>'NRHM State budget sheet 2013-14'!Z226</f>
        <v>0</v>
      </c>
      <c r="Y167" s="486">
        <f>'NRHM State budget sheet 2013-14'!AA226</f>
        <v>0</v>
      </c>
      <c r="Z167" s="486">
        <f>'NRHM State budget sheet 2013-14'!AB226</f>
        <v>0</v>
      </c>
      <c r="AA167" s="486">
        <f>'NRHM State budget sheet 2013-14'!AC226</f>
        <v>0</v>
      </c>
      <c r="AB167" s="486">
        <f>'NRHM State budget sheet 2013-14'!AD226</f>
        <v>0</v>
      </c>
      <c r="AC167" s="486">
        <f>'NRHM State budget sheet 2013-14'!AE226</f>
        <v>0</v>
      </c>
      <c r="AD167" s="486">
        <f>'NRHM State budget sheet 2013-14'!AF226</f>
        <v>0</v>
      </c>
      <c r="AE167" s="486">
        <f>'NRHM State budget sheet 2013-14'!AG226</f>
        <v>0</v>
      </c>
      <c r="AF167" s="486">
        <f>'NRHM State budget sheet 2013-14'!AH226</f>
        <v>0</v>
      </c>
      <c r="AG167" s="494"/>
      <c r="AH167" s="484"/>
      <c r="AI167" s="578" t="str">
        <f t="shared" si="14"/>
        <v/>
      </c>
      <c r="AJ167" s="435" t="str">
        <f t="shared" si="15"/>
        <v/>
      </c>
      <c r="AK167" s="463">
        <f t="shared" si="16"/>
        <v>0</v>
      </c>
      <c r="AL167" s="463" t="str">
        <f t="shared" si="17"/>
        <v/>
      </c>
      <c r="AM167" s="478" t="str">
        <f t="shared" si="18"/>
        <v/>
      </c>
      <c r="AN167" s="478" t="str">
        <f t="shared" si="19"/>
        <v/>
      </c>
      <c r="AO167" s="478" t="str">
        <f t="shared" si="20"/>
        <v/>
      </c>
    </row>
    <row r="168" spans="1:41" ht="21.75" hidden="1" customHeight="1">
      <c r="A168" s="498" t="s">
        <v>2064</v>
      </c>
      <c r="B168" s="500" t="s">
        <v>1393</v>
      </c>
      <c r="C168" s="499"/>
      <c r="D168" s="486">
        <f>'NRHM State budget sheet 2013-14'!D227</f>
        <v>0</v>
      </c>
      <c r="E168" s="486">
        <f>'NRHM State budget sheet 2013-14'!E227</f>
        <v>0</v>
      </c>
      <c r="F168" s="486" t="e">
        <f>'NRHM State budget sheet 2013-14'!F227</f>
        <v>#DIV/0!</v>
      </c>
      <c r="G168" s="486">
        <f>'NRHM State budget sheet 2013-14'!G227</f>
        <v>0</v>
      </c>
      <c r="H168" s="486">
        <f>'NRHM State budget sheet 2013-14'!H227</f>
        <v>0</v>
      </c>
      <c r="I168" s="486" t="e">
        <f>'NRHM State budget sheet 2013-14'!I227</f>
        <v>#DIV/0!</v>
      </c>
      <c r="J168" s="486">
        <f>'NRHM State budget sheet 2013-14'!L227</f>
        <v>0</v>
      </c>
      <c r="K168" s="486">
        <f>'NRHM State budget sheet 2013-14'!M227</f>
        <v>0</v>
      </c>
      <c r="L168" s="486">
        <f>'NRHM State budget sheet 2013-14'!N227</f>
        <v>0</v>
      </c>
      <c r="M168" s="486">
        <f>'NRHM State budget sheet 2013-14'!O227</f>
        <v>0</v>
      </c>
      <c r="N168" s="486">
        <f>'NRHM State budget sheet 2013-14'!P227</f>
        <v>0</v>
      </c>
      <c r="O168" s="486">
        <f>'NRHM State budget sheet 2013-14'!Q227</f>
        <v>0</v>
      </c>
      <c r="P168" s="486">
        <f>'NRHM State budget sheet 2013-14'!R227</f>
        <v>0</v>
      </c>
      <c r="Q168" s="486">
        <f>'NRHM State budget sheet 2013-14'!S227</f>
        <v>0</v>
      </c>
      <c r="R168" s="486">
        <f>'NRHM State budget sheet 2013-14'!T227</f>
        <v>0</v>
      </c>
      <c r="S168" s="486">
        <f>'NRHM State budget sheet 2013-14'!U227</f>
        <v>0</v>
      </c>
      <c r="T168" s="486">
        <f>'NRHM State budget sheet 2013-14'!V227</f>
        <v>0</v>
      </c>
      <c r="U168" s="486">
        <f>'NRHM State budget sheet 2013-14'!W227</f>
        <v>0</v>
      </c>
      <c r="V168" s="486">
        <f>'NRHM State budget sheet 2013-14'!X227</f>
        <v>0</v>
      </c>
      <c r="W168" s="486">
        <f>'NRHM State budget sheet 2013-14'!Y227</f>
        <v>0</v>
      </c>
      <c r="X168" s="486">
        <f>'NRHM State budget sheet 2013-14'!Z227</f>
        <v>0</v>
      </c>
      <c r="Y168" s="486">
        <f>'NRHM State budget sheet 2013-14'!AA227</f>
        <v>0</v>
      </c>
      <c r="Z168" s="486">
        <f>'NRHM State budget sheet 2013-14'!AB227</f>
        <v>0</v>
      </c>
      <c r="AA168" s="486">
        <f>'NRHM State budget sheet 2013-14'!AC227</f>
        <v>0</v>
      </c>
      <c r="AB168" s="486">
        <f>'NRHM State budget sheet 2013-14'!AD227</f>
        <v>0</v>
      </c>
      <c r="AC168" s="486">
        <f>'NRHM State budget sheet 2013-14'!AE227</f>
        <v>0</v>
      </c>
      <c r="AD168" s="486">
        <f>'NRHM State budget sheet 2013-14'!AF227</f>
        <v>0</v>
      </c>
      <c r="AE168" s="486">
        <f>'NRHM State budget sheet 2013-14'!AG227</f>
        <v>0</v>
      </c>
      <c r="AF168" s="486">
        <f>'NRHM State budget sheet 2013-14'!AH227</f>
        <v>0</v>
      </c>
      <c r="AG168" s="494"/>
      <c r="AH168" s="484"/>
      <c r="AI168" s="578" t="str">
        <f t="shared" si="14"/>
        <v/>
      </c>
      <c r="AJ168" s="435" t="str">
        <f t="shared" si="15"/>
        <v/>
      </c>
      <c r="AK168" s="463">
        <f t="shared" si="16"/>
        <v>0</v>
      </c>
      <c r="AL168" s="463" t="str">
        <f t="shared" si="17"/>
        <v/>
      </c>
      <c r="AM168" s="478" t="str">
        <f t="shared" si="18"/>
        <v/>
      </c>
      <c r="AN168" s="478" t="str">
        <f t="shared" si="19"/>
        <v/>
      </c>
      <c r="AO168" s="478" t="str">
        <f t="shared" si="20"/>
        <v/>
      </c>
    </row>
    <row r="169" spans="1:41" ht="21.75" hidden="1" customHeight="1">
      <c r="A169" s="498" t="s">
        <v>2065</v>
      </c>
      <c r="B169" s="500" t="s">
        <v>1542</v>
      </c>
      <c r="C169" s="503"/>
      <c r="D169" s="486">
        <f>'NRHM State budget sheet 2013-14'!D228</f>
        <v>0</v>
      </c>
      <c r="E169" s="486">
        <f>'NRHM State budget sheet 2013-14'!E228</f>
        <v>0</v>
      </c>
      <c r="F169" s="486" t="e">
        <f>'NRHM State budget sheet 2013-14'!F228</f>
        <v>#DIV/0!</v>
      </c>
      <c r="G169" s="486">
        <f>'NRHM State budget sheet 2013-14'!G228</f>
        <v>0</v>
      </c>
      <c r="H169" s="486">
        <f>'NRHM State budget sheet 2013-14'!H228</f>
        <v>0</v>
      </c>
      <c r="I169" s="486" t="e">
        <f>'NRHM State budget sheet 2013-14'!I228</f>
        <v>#DIV/0!</v>
      </c>
      <c r="J169" s="486">
        <f>'NRHM State budget sheet 2013-14'!L228</f>
        <v>0</v>
      </c>
      <c r="K169" s="486">
        <f>'NRHM State budget sheet 2013-14'!M228</f>
        <v>0</v>
      </c>
      <c r="L169" s="486">
        <f>'NRHM State budget sheet 2013-14'!N228</f>
        <v>0</v>
      </c>
      <c r="M169" s="486">
        <f>'NRHM State budget sheet 2013-14'!O228</f>
        <v>0</v>
      </c>
      <c r="N169" s="486">
        <f>'NRHM State budget sheet 2013-14'!P228</f>
        <v>0</v>
      </c>
      <c r="O169" s="486">
        <f>'NRHM State budget sheet 2013-14'!Q228</f>
        <v>0</v>
      </c>
      <c r="P169" s="486">
        <f>'NRHM State budget sheet 2013-14'!R228</f>
        <v>0</v>
      </c>
      <c r="Q169" s="486">
        <f>'NRHM State budget sheet 2013-14'!S228</f>
        <v>0</v>
      </c>
      <c r="R169" s="486">
        <f>'NRHM State budget sheet 2013-14'!T228</f>
        <v>0</v>
      </c>
      <c r="S169" s="486">
        <f>'NRHM State budget sheet 2013-14'!U228</f>
        <v>0</v>
      </c>
      <c r="T169" s="486">
        <f>'NRHM State budget sheet 2013-14'!V228</f>
        <v>0</v>
      </c>
      <c r="U169" s="486">
        <f>'NRHM State budget sheet 2013-14'!W228</f>
        <v>0</v>
      </c>
      <c r="V169" s="486">
        <f>'NRHM State budget sheet 2013-14'!X228</f>
        <v>0</v>
      </c>
      <c r="W169" s="486">
        <f>'NRHM State budget sheet 2013-14'!Y228</f>
        <v>0</v>
      </c>
      <c r="X169" s="486">
        <f>'NRHM State budget sheet 2013-14'!Z228</f>
        <v>0</v>
      </c>
      <c r="Y169" s="486">
        <f>'NRHM State budget sheet 2013-14'!AA228</f>
        <v>0</v>
      </c>
      <c r="Z169" s="486">
        <f>'NRHM State budget sheet 2013-14'!AB228</f>
        <v>0</v>
      </c>
      <c r="AA169" s="486">
        <f>'NRHM State budget sheet 2013-14'!AC228</f>
        <v>0</v>
      </c>
      <c r="AB169" s="486">
        <f>'NRHM State budget sheet 2013-14'!AD228</f>
        <v>0</v>
      </c>
      <c r="AC169" s="486">
        <f>'NRHM State budget sheet 2013-14'!AE228</f>
        <v>0</v>
      </c>
      <c r="AD169" s="486">
        <f>'NRHM State budget sheet 2013-14'!AF228</f>
        <v>0</v>
      </c>
      <c r="AE169" s="486">
        <f>'NRHM State budget sheet 2013-14'!AG228</f>
        <v>0</v>
      </c>
      <c r="AF169" s="486">
        <f>'NRHM State budget sheet 2013-14'!AH228</f>
        <v>0</v>
      </c>
      <c r="AG169" s="494"/>
      <c r="AH169" s="484"/>
      <c r="AI169" s="578" t="str">
        <f t="shared" si="14"/>
        <v/>
      </c>
      <c r="AJ169" s="435" t="str">
        <f t="shared" si="15"/>
        <v/>
      </c>
      <c r="AK169" s="463">
        <f t="shared" si="16"/>
        <v>0</v>
      </c>
      <c r="AL169" s="463" t="str">
        <f t="shared" si="17"/>
        <v/>
      </c>
      <c r="AM169" s="478" t="str">
        <f t="shared" si="18"/>
        <v/>
      </c>
      <c r="AN169" s="478" t="str">
        <f t="shared" si="19"/>
        <v/>
      </c>
      <c r="AO169" s="478" t="str">
        <f t="shared" si="20"/>
        <v/>
      </c>
    </row>
    <row r="170" spans="1:41" ht="21.75" hidden="1" customHeight="1">
      <c r="A170" s="498" t="s">
        <v>2066</v>
      </c>
      <c r="B170" s="500" t="s">
        <v>1543</v>
      </c>
      <c r="C170" s="503"/>
      <c r="D170" s="486">
        <f>'NRHM State budget sheet 2013-14'!D229</f>
        <v>0</v>
      </c>
      <c r="E170" s="486">
        <f>'NRHM State budget sheet 2013-14'!E229</f>
        <v>0</v>
      </c>
      <c r="F170" s="486" t="e">
        <f>'NRHM State budget sheet 2013-14'!F229</f>
        <v>#DIV/0!</v>
      </c>
      <c r="G170" s="486">
        <f>'NRHM State budget sheet 2013-14'!G229</f>
        <v>0</v>
      </c>
      <c r="H170" s="486">
        <f>'NRHM State budget sheet 2013-14'!H229</f>
        <v>0</v>
      </c>
      <c r="I170" s="486" t="e">
        <f>'NRHM State budget sheet 2013-14'!I229</f>
        <v>#DIV/0!</v>
      </c>
      <c r="J170" s="486">
        <f>'NRHM State budget sheet 2013-14'!L229</f>
        <v>0</v>
      </c>
      <c r="K170" s="486">
        <f>'NRHM State budget sheet 2013-14'!M229</f>
        <v>0</v>
      </c>
      <c r="L170" s="486">
        <f>'NRHM State budget sheet 2013-14'!N229</f>
        <v>0</v>
      </c>
      <c r="M170" s="486">
        <f>'NRHM State budget sheet 2013-14'!O229</f>
        <v>0</v>
      </c>
      <c r="N170" s="486">
        <f>'NRHM State budget sheet 2013-14'!P229</f>
        <v>0</v>
      </c>
      <c r="O170" s="486">
        <f>'NRHM State budget sheet 2013-14'!Q229</f>
        <v>0</v>
      </c>
      <c r="P170" s="486">
        <f>'NRHM State budget sheet 2013-14'!R229</f>
        <v>0</v>
      </c>
      <c r="Q170" s="486">
        <f>'NRHM State budget sheet 2013-14'!S229</f>
        <v>0</v>
      </c>
      <c r="R170" s="486">
        <f>'NRHM State budget sheet 2013-14'!T229</f>
        <v>0</v>
      </c>
      <c r="S170" s="486">
        <f>'NRHM State budget sheet 2013-14'!U229</f>
        <v>0</v>
      </c>
      <c r="T170" s="486">
        <f>'NRHM State budget sheet 2013-14'!V229</f>
        <v>0</v>
      </c>
      <c r="U170" s="486">
        <f>'NRHM State budget sheet 2013-14'!W229</f>
        <v>0</v>
      </c>
      <c r="V170" s="486">
        <f>'NRHM State budget sheet 2013-14'!X229</f>
        <v>0</v>
      </c>
      <c r="W170" s="486">
        <f>'NRHM State budget sheet 2013-14'!Y229</f>
        <v>0</v>
      </c>
      <c r="X170" s="486">
        <f>'NRHM State budget sheet 2013-14'!Z229</f>
        <v>0</v>
      </c>
      <c r="Y170" s="486">
        <f>'NRHM State budget sheet 2013-14'!AA229</f>
        <v>0</v>
      </c>
      <c r="Z170" s="486">
        <f>'NRHM State budget sheet 2013-14'!AB229</f>
        <v>0</v>
      </c>
      <c r="AA170" s="486">
        <f>'NRHM State budget sheet 2013-14'!AC229</f>
        <v>0</v>
      </c>
      <c r="AB170" s="486">
        <f>'NRHM State budget sheet 2013-14'!AD229</f>
        <v>0</v>
      </c>
      <c r="AC170" s="486">
        <f>'NRHM State budget sheet 2013-14'!AE229</f>
        <v>0</v>
      </c>
      <c r="AD170" s="486">
        <f>'NRHM State budget sheet 2013-14'!AF229</f>
        <v>0</v>
      </c>
      <c r="AE170" s="486">
        <f>'NRHM State budget sheet 2013-14'!AG229</f>
        <v>0</v>
      </c>
      <c r="AF170" s="486">
        <f>'NRHM State budget sheet 2013-14'!AH229</f>
        <v>0</v>
      </c>
      <c r="AG170" s="494"/>
      <c r="AH170" s="484"/>
      <c r="AI170" s="578" t="str">
        <f t="shared" si="14"/>
        <v/>
      </c>
      <c r="AJ170" s="435" t="str">
        <f t="shared" si="15"/>
        <v/>
      </c>
      <c r="AK170" s="463">
        <f t="shared" si="16"/>
        <v>0</v>
      </c>
      <c r="AL170" s="463" t="str">
        <f t="shared" si="17"/>
        <v/>
      </c>
      <c r="AM170" s="478" t="str">
        <f t="shared" si="18"/>
        <v/>
      </c>
      <c r="AN170" s="478" t="str">
        <f t="shared" si="19"/>
        <v/>
      </c>
      <c r="AO170" s="478" t="str">
        <f t="shared" si="20"/>
        <v/>
      </c>
    </row>
    <row r="171" spans="1:41" ht="21.75" hidden="1" customHeight="1">
      <c r="A171" s="498" t="s">
        <v>2067</v>
      </c>
      <c r="B171" s="500" t="s">
        <v>1551</v>
      </c>
      <c r="C171" s="503"/>
      <c r="D171" s="486">
        <f>'NRHM State budget sheet 2013-14'!D230</f>
        <v>0</v>
      </c>
      <c r="E171" s="486">
        <f>'NRHM State budget sheet 2013-14'!E230</f>
        <v>0</v>
      </c>
      <c r="F171" s="486" t="e">
        <f>'NRHM State budget sheet 2013-14'!F230</f>
        <v>#DIV/0!</v>
      </c>
      <c r="G171" s="486">
        <f>'NRHM State budget sheet 2013-14'!G230</f>
        <v>0</v>
      </c>
      <c r="H171" s="486">
        <f>'NRHM State budget sheet 2013-14'!H230</f>
        <v>0</v>
      </c>
      <c r="I171" s="486" t="e">
        <f>'NRHM State budget sheet 2013-14'!I230</f>
        <v>#DIV/0!</v>
      </c>
      <c r="J171" s="486">
        <f>'NRHM State budget sheet 2013-14'!L230</f>
        <v>0</v>
      </c>
      <c r="K171" s="486">
        <f>'NRHM State budget sheet 2013-14'!M230</f>
        <v>0</v>
      </c>
      <c r="L171" s="486">
        <f>'NRHM State budget sheet 2013-14'!N230</f>
        <v>0</v>
      </c>
      <c r="M171" s="486">
        <f>'NRHM State budget sheet 2013-14'!O230</f>
        <v>0</v>
      </c>
      <c r="N171" s="486">
        <f>'NRHM State budget sheet 2013-14'!P230</f>
        <v>0</v>
      </c>
      <c r="O171" s="486">
        <f>'NRHM State budget sheet 2013-14'!Q230</f>
        <v>0</v>
      </c>
      <c r="P171" s="486">
        <f>'NRHM State budget sheet 2013-14'!R230</f>
        <v>0</v>
      </c>
      <c r="Q171" s="486">
        <f>'NRHM State budget sheet 2013-14'!S230</f>
        <v>0</v>
      </c>
      <c r="R171" s="486">
        <f>'NRHM State budget sheet 2013-14'!T230</f>
        <v>0</v>
      </c>
      <c r="S171" s="486">
        <f>'NRHM State budget sheet 2013-14'!U230</f>
        <v>0</v>
      </c>
      <c r="T171" s="486">
        <f>'NRHM State budget sheet 2013-14'!V230</f>
        <v>0</v>
      </c>
      <c r="U171" s="486">
        <f>'NRHM State budget sheet 2013-14'!W230</f>
        <v>0</v>
      </c>
      <c r="V171" s="486">
        <f>'NRHM State budget sheet 2013-14'!X230</f>
        <v>0</v>
      </c>
      <c r="W171" s="486">
        <f>'NRHM State budget sheet 2013-14'!Y230</f>
        <v>0</v>
      </c>
      <c r="X171" s="486">
        <f>'NRHM State budget sheet 2013-14'!Z230</f>
        <v>0</v>
      </c>
      <c r="Y171" s="486">
        <f>'NRHM State budget sheet 2013-14'!AA230</f>
        <v>0</v>
      </c>
      <c r="Z171" s="486">
        <f>'NRHM State budget sheet 2013-14'!AB230</f>
        <v>0</v>
      </c>
      <c r="AA171" s="486">
        <f>'NRHM State budget sheet 2013-14'!AC230</f>
        <v>0</v>
      </c>
      <c r="AB171" s="486">
        <f>'NRHM State budget sheet 2013-14'!AD230</f>
        <v>0</v>
      </c>
      <c r="AC171" s="486">
        <f>'NRHM State budget sheet 2013-14'!AE230</f>
        <v>0</v>
      </c>
      <c r="AD171" s="486">
        <f>'NRHM State budget sheet 2013-14'!AF230</f>
        <v>0</v>
      </c>
      <c r="AE171" s="486">
        <f>'NRHM State budget sheet 2013-14'!AG230</f>
        <v>0</v>
      </c>
      <c r="AF171" s="486">
        <f>'NRHM State budget sheet 2013-14'!AH230</f>
        <v>0</v>
      </c>
      <c r="AG171" s="494"/>
      <c r="AH171" s="484"/>
      <c r="AI171" s="578" t="str">
        <f t="shared" si="14"/>
        <v/>
      </c>
      <c r="AJ171" s="435" t="str">
        <f t="shared" si="15"/>
        <v/>
      </c>
      <c r="AK171" s="463">
        <f t="shared" si="16"/>
        <v>0</v>
      </c>
      <c r="AL171" s="463" t="str">
        <f t="shared" si="17"/>
        <v/>
      </c>
      <c r="AM171" s="478" t="str">
        <f t="shared" si="18"/>
        <v/>
      </c>
      <c r="AN171" s="478" t="str">
        <f t="shared" si="19"/>
        <v/>
      </c>
      <c r="AO171" s="478" t="str">
        <f t="shared" si="20"/>
        <v/>
      </c>
    </row>
    <row r="172" spans="1:41" ht="21.75" hidden="1" customHeight="1">
      <c r="A172" s="498" t="s">
        <v>2068</v>
      </c>
      <c r="B172" s="500" t="s">
        <v>1554</v>
      </c>
      <c r="C172" s="503"/>
      <c r="D172" s="486">
        <f>'NRHM State budget sheet 2013-14'!D231</f>
        <v>0</v>
      </c>
      <c r="E172" s="486">
        <f>'NRHM State budget sheet 2013-14'!E231</f>
        <v>0</v>
      </c>
      <c r="F172" s="486" t="e">
        <f>'NRHM State budget sheet 2013-14'!F231</f>
        <v>#DIV/0!</v>
      </c>
      <c r="G172" s="486">
        <f>'NRHM State budget sheet 2013-14'!G231</f>
        <v>0</v>
      </c>
      <c r="H172" s="486">
        <f>'NRHM State budget sheet 2013-14'!H231</f>
        <v>0</v>
      </c>
      <c r="I172" s="486" t="e">
        <f>'NRHM State budget sheet 2013-14'!I231</f>
        <v>#DIV/0!</v>
      </c>
      <c r="J172" s="486">
        <f>'NRHM State budget sheet 2013-14'!L231</f>
        <v>0</v>
      </c>
      <c r="K172" s="486">
        <f>'NRHM State budget sheet 2013-14'!M231</f>
        <v>0</v>
      </c>
      <c r="L172" s="486">
        <f>'NRHM State budget sheet 2013-14'!N231</f>
        <v>0</v>
      </c>
      <c r="M172" s="486">
        <f>'NRHM State budget sheet 2013-14'!O231</f>
        <v>0</v>
      </c>
      <c r="N172" s="486">
        <f>'NRHM State budget sheet 2013-14'!P231</f>
        <v>0</v>
      </c>
      <c r="O172" s="486">
        <f>'NRHM State budget sheet 2013-14'!Q231</f>
        <v>0</v>
      </c>
      <c r="P172" s="486">
        <f>'NRHM State budget sheet 2013-14'!R231</f>
        <v>0</v>
      </c>
      <c r="Q172" s="486">
        <f>'NRHM State budget sheet 2013-14'!S231</f>
        <v>0</v>
      </c>
      <c r="R172" s="486">
        <f>'NRHM State budget sheet 2013-14'!T231</f>
        <v>0</v>
      </c>
      <c r="S172" s="486">
        <f>'NRHM State budget sheet 2013-14'!U231</f>
        <v>0</v>
      </c>
      <c r="T172" s="486">
        <f>'NRHM State budget sheet 2013-14'!V231</f>
        <v>0</v>
      </c>
      <c r="U172" s="486">
        <f>'NRHM State budget sheet 2013-14'!W231</f>
        <v>0</v>
      </c>
      <c r="V172" s="486">
        <f>'NRHM State budget sheet 2013-14'!X231</f>
        <v>0</v>
      </c>
      <c r="W172" s="486">
        <f>'NRHM State budget sheet 2013-14'!Y231</f>
        <v>0</v>
      </c>
      <c r="X172" s="486">
        <f>'NRHM State budget sheet 2013-14'!Z231</f>
        <v>0</v>
      </c>
      <c r="Y172" s="486">
        <f>'NRHM State budget sheet 2013-14'!AA231</f>
        <v>0</v>
      </c>
      <c r="Z172" s="486">
        <f>'NRHM State budget sheet 2013-14'!AB231</f>
        <v>0</v>
      </c>
      <c r="AA172" s="486">
        <f>'NRHM State budget sheet 2013-14'!AC231</f>
        <v>0</v>
      </c>
      <c r="AB172" s="486">
        <f>'NRHM State budget sheet 2013-14'!AD231</f>
        <v>0</v>
      </c>
      <c r="AC172" s="486">
        <f>'NRHM State budget sheet 2013-14'!AE231</f>
        <v>0</v>
      </c>
      <c r="AD172" s="486">
        <f>'NRHM State budget sheet 2013-14'!AF231</f>
        <v>0</v>
      </c>
      <c r="AE172" s="486">
        <f>'NRHM State budget sheet 2013-14'!AG231</f>
        <v>0</v>
      </c>
      <c r="AF172" s="486">
        <f>'NRHM State budget sheet 2013-14'!AH231</f>
        <v>0</v>
      </c>
      <c r="AG172" s="494"/>
      <c r="AH172" s="484"/>
      <c r="AI172" s="578" t="str">
        <f t="shared" si="14"/>
        <v/>
      </c>
      <c r="AJ172" s="435" t="str">
        <f t="shared" si="15"/>
        <v/>
      </c>
      <c r="AK172" s="463">
        <f t="shared" si="16"/>
        <v>0</v>
      </c>
      <c r="AL172" s="463" t="str">
        <f t="shared" si="17"/>
        <v/>
      </c>
      <c r="AM172" s="478" t="str">
        <f t="shared" si="18"/>
        <v/>
      </c>
      <c r="AN172" s="478" t="str">
        <f t="shared" si="19"/>
        <v/>
      </c>
      <c r="AO172" s="478" t="str">
        <f t="shared" si="20"/>
        <v/>
      </c>
    </row>
    <row r="173" spans="1:41" ht="21.75" hidden="1" customHeight="1">
      <c r="A173" s="498" t="s">
        <v>2069</v>
      </c>
      <c r="B173" s="500" t="s">
        <v>1555</v>
      </c>
      <c r="C173" s="503"/>
      <c r="D173" s="486">
        <f>'NRHM State budget sheet 2013-14'!D232</f>
        <v>0</v>
      </c>
      <c r="E173" s="486">
        <f>'NRHM State budget sheet 2013-14'!E232</f>
        <v>0</v>
      </c>
      <c r="F173" s="486" t="e">
        <f>'NRHM State budget sheet 2013-14'!F232</f>
        <v>#DIV/0!</v>
      </c>
      <c r="G173" s="486">
        <f>'NRHM State budget sheet 2013-14'!G232</f>
        <v>0</v>
      </c>
      <c r="H173" s="486">
        <f>'NRHM State budget sheet 2013-14'!H232</f>
        <v>0</v>
      </c>
      <c r="I173" s="486" t="e">
        <f>'NRHM State budget sheet 2013-14'!I232</f>
        <v>#DIV/0!</v>
      </c>
      <c r="J173" s="486">
        <f>'NRHM State budget sheet 2013-14'!L232</f>
        <v>0</v>
      </c>
      <c r="K173" s="486">
        <f>'NRHM State budget sheet 2013-14'!M232</f>
        <v>0</v>
      </c>
      <c r="L173" s="486">
        <f>'NRHM State budget sheet 2013-14'!N232</f>
        <v>0</v>
      </c>
      <c r="M173" s="486">
        <f>'NRHM State budget sheet 2013-14'!O232</f>
        <v>0</v>
      </c>
      <c r="N173" s="486">
        <f>'NRHM State budget sheet 2013-14'!P232</f>
        <v>0</v>
      </c>
      <c r="O173" s="486">
        <f>'NRHM State budget sheet 2013-14'!Q232</f>
        <v>0</v>
      </c>
      <c r="P173" s="486">
        <f>'NRHM State budget sheet 2013-14'!R232</f>
        <v>0</v>
      </c>
      <c r="Q173" s="486">
        <f>'NRHM State budget sheet 2013-14'!S232</f>
        <v>0</v>
      </c>
      <c r="R173" s="486">
        <f>'NRHM State budget sheet 2013-14'!T232</f>
        <v>0</v>
      </c>
      <c r="S173" s="486">
        <f>'NRHM State budget sheet 2013-14'!U232</f>
        <v>0</v>
      </c>
      <c r="T173" s="486">
        <f>'NRHM State budget sheet 2013-14'!V232</f>
        <v>0</v>
      </c>
      <c r="U173" s="486">
        <f>'NRHM State budget sheet 2013-14'!W232</f>
        <v>0</v>
      </c>
      <c r="V173" s="486">
        <f>'NRHM State budget sheet 2013-14'!X232</f>
        <v>0</v>
      </c>
      <c r="W173" s="486">
        <f>'NRHM State budget sheet 2013-14'!Y232</f>
        <v>0</v>
      </c>
      <c r="X173" s="486">
        <f>'NRHM State budget sheet 2013-14'!Z232</f>
        <v>0</v>
      </c>
      <c r="Y173" s="486">
        <f>'NRHM State budget sheet 2013-14'!AA232</f>
        <v>0</v>
      </c>
      <c r="Z173" s="486">
        <f>'NRHM State budget sheet 2013-14'!AB232</f>
        <v>0</v>
      </c>
      <c r="AA173" s="486">
        <f>'NRHM State budget sheet 2013-14'!AC232</f>
        <v>0</v>
      </c>
      <c r="AB173" s="486">
        <f>'NRHM State budget sheet 2013-14'!AD232</f>
        <v>0</v>
      </c>
      <c r="AC173" s="486">
        <f>'NRHM State budget sheet 2013-14'!AE232</f>
        <v>0</v>
      </c>
      <c r="AD173" s="486">
        <f>'NRHM State budget sheet 2013-14'!AF232</f>
        <v>0</v>
      </c>
      <c r="AE173" s="486">
        <f>'NRHM State budget sheet 2013-14'!AG232</f>
        <v>0</v>
      </c>
      <c r="AF173" s="486">
        <f>'NRHM State budget sheet 2013-14'!AH232</f>
        <v>0</v>
      </c>
      <c r="AG173" s="494"/>
      <c r="AH173" s="484"/>
      <c r="AI173" s="578" t="str">
        <f t="shared" si="14"/>
        <v/>
      </c>
      <c r="AJ173" s="435" t="str">
        <f t="shared" si="15"/>
        <v/>
      </c>
      <c r="AK173" s="463">
        <f t="shared" si="16"/>
        <v>0</v>
      </c>
      <c r="AL173" s="463" t="str">
        <f t="shared" si="17"/>
        <v/>
      </c>
      <c r="AM173" s="478" t="str">
        <f t="shared" si="18"/>
        <v/>
      </c>
      <c r="AN173" s="478" t="str">
        <f t="shared" si="19"/>
        <v/>
      </c>
      <c r="AO173" s="478" t="str">
        <f t="shared" si="20"/>
        <v/>
      </c>
    </row>
    <row r="174" spans="1:41" ht="21.75" hidden="1" customHeight="1">
      <c r="A174" s="498" t="s">
        <v>2070</v>
      </c>
      <c r="B174" s="500" t="s">
        <v>759</v>
      </c>
      <c r="C174" s="503"/>
      <c r="D174" s="486">
        <f>'NRHM State budget sheet 2013-14'!D233</f>
        <v>0</v>
      </c>
      <c r="E174" s="486">
        <f>'NRHM State budget sheet 2013-14'!E233</f>
        <v>0</v>
      </c>
      <c r="F174" s="486" t="e">
        <f>'NRHM State budget sheet 2013-14'!F233</f>
        <v>#DIV/0!</v>
      </c>
      <c r="G174" s="486">
        <f>'NRHM State budget sheet 2013-14'!G233</f>
        <v>0</v>
      </c>
      <c r="H174" s="486">
        <f>'NRHM State budget sheet 2013-14'!H233</f>
        <v>0</v>
      </c>
      <c r="I174" s="486" t="e">
        <f>'NRHM State budget sheet 2013-14'!I233</f>
        <v>#DIV/0!</v>
      </c>
      <c r="J174" s="486">
        <f>'NRHM State budget sheet 2013-14'!L233</f>
        <v>0</v>
      </c>
      <c r="K174" s="486">
        <f>'NRHM State budget sheet 2013-14'!M233</f>
        <v>0</v>
      </c>
      <c r="L174" s="486">
        <f>'NRHM State budget sheet 2013-14'!N233</f>
        <v>0</v>
      </c>
      <c r="M174" s="486">
        <f>'NRHM State budget sheet 2013-14'!O233</f>
        <v>0</v>
      </c>
      <c r="N174" s="486">
        <f>'NRHM State budget sheet 2013-14'!P233</f>
        <v>0</v>
      </c>
      <c r="O174" s="486">
        <f>'NRHM State budget sheet 2013-14'!Q233</f>
        <v>0</v>
      </c>
      <c r="P174" s="486">
        <f>'NRHM State budget sheet 2013-14'!R233</f>
        <v>0</v>
      </c>
      <c r="Q174" s="486">
        <f>'NRHM State budget sheet 2013-14'!S233</f>
        <v>0</v>
      </c>
      <c r="R174" s="486">
        <f>'NRHM State budget sheet 2013-14'!T233</f>
        <v>0</v>
      </c>
      <c r="S174" s="486">
        <f>'NRHM State budget sheet 2013-14'!U233</f>
        <v>0</v>
      </c>
      <c r="T174" s="486">
        <f>'NRHM State budget sheet 2013-14'!V233</f>
        <v>0</v>
      </c>
      <c r="U174" s="486">
        <f>'NRHM State budget sheet 2013-14'!W233</f>
        <v>0</v>
      </c>
      <c r="V174" s="486">
        <f>'NRHM State budget sheet 2013-14'!X233</f>
        <v>0</v>
      </c>
      <c r="W174" s="486">
        <f>'NRHM State budget sheet 2013-14'!Y233</f>
        <v>0</v>
      </c>
      <c r="X174" s="486">
        <f>'NRHM State budget sheet 2013-14'!Z233</f>
        <v>0</v>
      </c>
      <c r="Y174" s="486">
        <f>'NRHM State budget sheet 2013-14'!AA233</f>
        <v>0</v>
      </c>
      <c r="Z174" s="486">
        <f>'NRHM State budget sheet 2013-14'!AB233</f>
        <v>0</v>
      </c>
      <c r="AA174" s="486">
        <f>'NRHM State budget sheet 2013-14'!AC233</f>
        <v>0</v>
      </c>
      <c r="AB174" s="486">
        <f>'NRHM State budget sheet 2013-14'!AD233</f>
        <v>0</v>
      </c>
      <c r="AC174" s="486">
        <f>'NRHM State budget sheet 2013-14'!AE233</f>
        <v>0</v>
      </c>
      <c r="AD174" s="486">
        <f>'NRHM State budget sheet 2013-14'!AF233</f>
        <v>0</v>
      </c>
      <c r="AE174" s="486">
        <f>'NRHM State budget sheet 2013-14'!AG233</f>
        <v>0</v>
      </c>
      <c r="AF174" s="486">
        <f>'NRHM State budget sheet 2013-14'!AH233</f>
        <v>0</v>
      </c>
      <c r="AG174" s="494"/>
      <c r="AH174" s="484"/>
      <c r="AI174" s="578" t="str">
        <f t="shared" si="14"/>
        <v/>
      </c>
      <c r="AJ174" s="435" t="str">
        <f t="shared" si="15"/>
        <v/>
      </c>
      <c r="AK174" s="463">
        <f t="shared" si="16"/>
        <v>0</v>
      </c>
      <c r="AL174" s="463" t="str">
        <f t="shared" si="17"/>
        <v/>
      </c>
      <c r="AM174" s="478" t="str">
        <f t="shared" si="18"/>
        <v/>
      </c>
      <c r="AN174" s="478" t="str">
        <f t="shared" si="19"/>
        <v/>
      </c>
      <c r="AO174" s="478" t="str">
        <f t="shared" si="20"/>
        <v/>
      </c>
    </row>
    <row r="175" spans="1:41" ht="21.75" hidden="1" customHeight="1">
      <c r="A175" s="498" t="s">
        <v>1905</v>
      </c>
      <c r="B175" s="443" t="s">
        <v>1356</v>
      </c>
      <c r="C175" s="444"/>
      <c r="D175" s="486">
        <f>'NRHM State budget sheet 2013-14'!D234</f>
        <v>0</v>
      </c>
      <c r="E175" s="486">
        <f>'NRHM State budget sheet 2013-14'!E234</f>
        <v>0</v>
      </c>
      <c r="F175" s="486" t="e">
        <f>'NRHM State budget sheet 2013-14'!F234</f>
        <v>#DIV/0!</v>
      </c>
      <c r="G175" s="486">
        <f>'NRHM State budget sheet 2013-14'!G234</f>
        <v>0</v>
      </c>
      <c r="H175" s="486">
        <f>'NRHM State budget sheet 2013-14'!H234</f>
        <v>0</v>
      </c>
      <c r="I175" s="486" t="e">
        <f>'NRHM State budget sheet 2013-14'!I234</f>
        <v>#DIV/0!</v>
      </c>
      <c r="J175" s="486">
        <f>'NRHM State budget sheet 2013-14'!L234</f>
        <v>0</v>
      </c>
      <c r="K175" s="486">
        <f>'NRHM State budget sheet 2013-14'!M234</f>
        <v>0</v>
      </c>
      <c r="L175" s="486">
        <f>'NRHM State budget sheet 2013-14'!N234</f>
        <v>0</v>
      </c>
      <c r="M175" s="486">
        <f>'NRHM State budget sheet 2013-14'!O234</f>
        <v>0</v>
      </c>
      <c r="N175" s="486">
        <f>'NRHM State budget sheet 2013-14'!P234</f>
        <v>0</v>
      </c>
      <c r="O175" s="486">
        <f>'NRHM State budget sheet 2013-14'!Q234</f>
        <v>0</v>
      </c>
      <c r="P175" s="486">
        <f>'NRHM State budget sheet 2013-14'!R234</f>
        <v>0</v>
      </c>
      <c r="Q175" s="486">
        <f>'NRHM State budget sheet 2013-14'!S234</f>
        <v>0</v>
      </c>
      <c r="R175" s="486">
        <f>'NRHM State budget sheet 2013-14'!T234</f>
        <v>0</v>
      </c>
      <c r="S175" s="486">
        <f>'NRHM State budget sheet 2013-14'!U234</f>
        <v>0</v>
      </c>
      <c r="T175" s="486">
        <f>'NRHM State budget sheet 2013-14'!V234</f>
        <v>0</v>
      </c>
      <c r="U175" s="486">
        <f>'NRHM State budget sheet 2013-14'!W234</f>
        <v>0</v>
      </c>
      <c r="V175" s="486">
        <f>'NRHM State budget sheet 2013-14'!X234</f>
        <v>0</v>
      </c>
      <c r="W175" s="486">
        <f>'NRHM State budget sheet 2013-14'!Y234</f>
        <v>0</v>
      </c>
      <c r="X175" s="486">
        <f>'NRHM State budget sheet 2013-14'!Z234</f>
        <v>0</v>
      </c>
      <c r="Y175" s="486">
        <f>'NRHM State budget sheet 2013-14'!AA234</f>
        <v>0</v>
      </c>
      <c r="Z175" s="486">
        <f>'NRHM State budget sheet 2013-14'!AB234</f>
        <v>0</v>
      </c>
      <c r="AA175" s="486">
        <f>'NRHM State budget sheet 2013-14'!AC234</f>
        <v>0</v>
      </c>
      <c r="AB175" s="486">
        <f>'NRHM State budget sheet 2013-14'!AD234</f>
        <v>0</v>
      </c>
      <c r="AC175" s="486">
        <f>'NRHM State budget sheet 2013-14'!AE234</f>
        <v>0</v>
      </c>
      <c r="AD175" s="486">
        <f>'NRHM State budget sheet 2013-14'!AF234</f>
        <v>0</v>
      </c>
      <c r="AE175" s="486">
        <f>'NRHM State budget sheet 2013-14'!AG234</f>
        <v>0</v>
      </c>
      <c r="AF175" s="486">
        <f>'NRHM State budget sheet 2013-14'!AH234</f>
        <v>0</v>
      </c>
      <c r="AG175" s="494"/>
      <c r="AH175" s="484"/>
      <c r="AI175" s="578" t="str">
        <f t="shared" si="14"/>
        <v/>
      </c>
      <c r="AJ175" s="435" t="str">
        <f t="shared" si="15"/>
        <v/>
      </c>
      <c r="AK175" s="463">
        <f t="shared" si="16"/>
        <v>0</v>
      </c>
      <c r="AL175" s="463" t="str">
        <f t="shared" si="17"/>
        <v/>
      </c>
      <c r="AM175" s="478" t="str">
        <f t="shared" si="18"/>
        <v/>
      </c>
      <c r="AN175" s="478" t="str">
        <f t="shared" si="19"/>
        <v/>
      </c>
      <c r="AO175" s="478" t="str">
        <f t="shared" si="20"/>
        <v/>
      </c>
    </row>
    <row r="176" spans="1:41" ht="21.75" hidden="1" customHeight="1">
      <c r="A176" s="498" t="s">
        <v>2071</v>
      </c>
      <c r="B176" s="500" t="s">
        <v>1393</v>
      </c>
      <c r="C176" s="499"/>
      <c r="D176" s="486">
        <f>'NRHM State budget sheet 2013-14'!D235</f>
        <v>0</v>
      </c>
      <c r="E176" s="486">
        <f>'NRHM State budget sheet 2013-14'!E235</f>
        <v>0</v>
      </c>
      <c r="F176" s="486" t="e">
        <f>'NRHM State budget sheet 2013-14'!F235</f>
        <v>#DIV/0!</v>
      </c>
      <c r="G176" s="486">
        <f>'NRHM State budget sheet 2013-14'!G235</f>
        <v>0</v>
      </c>
      <c r="H176" s="486">
        <f>'NRHM State budget sheet 2013-14'!H235</f>
        <v>0</v>
      </c>
      <c r="I176" s="486" t="e">
        <f>'NRHM State budget sheet 2013-14'!I235</f>
        <v>#DIV/0!</v>
      </c>
      <c r="J176" s="486">
        <f>'NRHM State budget sheet 2013-14'!L235</f>
        <v>0</v>
      </c>
      <c r="K176" s="486">
        <f>'NRHM State budget sheet 2013-14'!M235</f>
        <v>0</v>
      </c>
      <c r="L176" s="486">
        <f>'NRHM State budget sheet 2013-14'!N235</f>
        <v>0</v>
      </c>
      <c r="M176" s="486">
        <f>'NRHM State budget sheet 2013-14'!O235</f>
        <v>0</v>
      </c>
      <c r="N176" s="486">
        <f>'NRHM State budget sheet 2013-14'!P235</f>
        <v>0</v>
      </c>
      <c r="O176" s="486">
        <f>'NRHM State budget sheet 2013-14'!Q235</f>
        <v>0</v>
      </c>
      <c r="P176" s="486">
        <f>'NRHM State budget sheet 2013-14'!R235</f>
        <v>0</v>
      </c>
      <c r="Q176" s="486">
        <f>'NRHM State budget sheet 2013-14'!S235</f>
        <v>0</v>
      </c>
      <c r="R176" s="486">
        <f>'NRHM State budget sheet 2013-14'!T235</f>
        <v>0</v>
      </c>
      <c r="S176" s="486">
        <f>'NRHM State budget sheet 2013-14'!U235</f>
        <v>0</v>
      </c>
      <c r="T176" s="486">
        <f>'NRHM State budget sheet 2013-14'!V235</f>
        <v>0</v>
      </c>
      <c r="U176" s="486">
        <f>'NRHM State budget sheet 2013-14'!W235</f>
        <v>0</v>
      </c>
      <c r="V176" s="486">
        <f>'NRHM State budget sheet 2013-14'!X235</f>
        <v>0</v>
      </c>
      <c r="W176" s="486">
        <f>'NRHM State budget sheet 2013-14'!Y235</f>
        <v>0</v>
      </c>
      <c r="X176" s="486">
        <f>'NRHM State budget sheet 2013-14'!Z235</f>
        <v>0</v>
      </c>
      <c r="Y176" s="486">
        <f>'NRHM State budget sheet 2013-14'!AA235</f>
        <v>0</v>
      </c>
      <c r="Z176" s="486">
        <f>'NRHM State budget sheet 2013-14'!AB235</f>
        <v>0</v>
      </c>
      <c r="AA176" s="486">
        <f>'NRHM State budget sheet 2013-14'!AC235</f>
        <v>0</v>
      </c>
      <c r="AB176" s="486">
        <f>'NRHM State budget sheet 2013-14'!AD235</f>
        <v>0</v>
      </c>
      <c r="AC176" s="486">
        <f>'NRHM State budget sheet 2013-14'!AE235</f>
        <v>0</v>
      </c>
      <c r="AD176" s="486">
        <f>'NRHM State budget sheet 2013-14'!AF235</f>
        <v>0</v>
      </c>
      <c r="AE176" s="486">
        <f>'NRHM State budget sheet 2013-14'!AG235</f>
        <v>0</v>
      </c>
      <c r="AF176" s="486">
        <f>'NRHM State budget sheet 2013-14'!AH235</f>
        <v>0</v>
      </c>
      <c r="AG176" s="494"/>
      <c r="AH176" s="484"/>
      <c r="AI176" s="578" t="str">
        <f t="shared" si="14"/>
        <v/>
      </c>
      <c r="AJ176" s="435" t="str">
        <f t="shared" si="15"/>
        <v/>
      </c>
      <c r="AK176" s="463">
        <f t="shared" si="16"/>
        <v>0</v>
      </c>
      <c r="AL176" s="463" t="str">
        <f t="shared" si="17"/>
        <v/>
      </c>
      <c r="AM176" s="478" t="str">
        <f t="shared" si="18"/>
        <v/>
      </c>
      <c r="AN176" s="478" t="str">
        <f t="shared" si="19"/>
        <v/>
      </c>
      <c r="AO176" s="478" t="str">
        <f t="shared" si="20"/>
        <v/>
      </c>
    </row>
    <row r="177" spans="1:41" ht="21.75" hidden="1" customHeight="1">
      <c r="A177" s="498" t="s">
        <v>2072</v>
      </c>
      <c r="B177" s="500" t="s">
        <v>1542</v>
      </c>
      <c r="C177" s="503"/>
      <c r="D177" s="486">
        <f>'NRHM State budget sheet 2013-14'!D236</f>
        <v>0</v>
      </c>
      <c r="E177" s="486">
        <f>'NRHM State budget sheet 2013-14'!E236</f>
        <v>0</v>
      </c>
      <c r="F177" s="486" t="e">
        <f>'NRHM State budget sheet 2013-14'!F236</f>
        <v>#DIV/0!</v>
      </c>
      <c r="G177" s="486">
        <f>'NRHM State budget sheet 2013-14'!G236</f>
        <v>0</v>
      </c>
      <c r="H177" s="486">
        <f>'NRHM State budget sheet 2013-14'!H236</f>
        <v>0</v>
      </c>
      <c r="I177" s="486" t="e">
        <f>'NRHM State budget sheet 2013-14'!I236</f>
        <v>#DIV/0!</v>
      </c>
      <c r="J177" s="486">
        <f>'NRHM State budget sheet 2013-14'!L236</f>
        <v>0</v>
      </c>
      <c r="K177" s="486">
        <f>'NRHM State budget sheet 2013-14'!M236</f>
        <v>0</v>
      </c>
      <c r="L177" s="486">
        <f>'NRHM State budget sheet 2013-14'!N236</f>
        <v>0</v>
      </c>
      <c r="M177" s="486">
        <f>'NRHM State budget sheet 2013-14'!O236</f>
        <v>0</v>
      </c>
      <c r="N177" s="486">
        <f>'NRHM State budget sheet 2013-14'!P236</f>
        <v>0</v>
      </c>
      <c r="O177" s="486">
        <f>'NRHM State budget sheet 2013-14'!Q236</f>
        <v>0</v>
      </c>
      <c r="P177" s="486">
        <f>'NRHM State budget sheet 2013-14'!R236</f>
        <v>0</v>
      </c>
      <c r="Q177" s="486">
        <f>'NRHM State budget sheet 2013-14'!S236</f>
        <v>0</v>
      </c>
      <c r="R177" s="486">
        <f>'NRHM State budget sheet 2013-14'!T236</f>
        <v>0</v>
      </c>
      <c r="S177" s="486">
        <f>'NRHM State budget sheet 2013-14'!U236</f>
        <v>0</v>
      </c>
      <c r="T177" s="486">
        <f>'NRHM State budget sheet 2013-14'!V236</f>
        <v>0</v>
      </c>
      <c r="U177" s="486">
        <f>'NRHM State budget sheet 2013-14'!W236</f>
        <v>0</v>
      </c>
      <c r="V177" s="486">
        <f>'NRHM State budget sheet 2013-14'!X236</f>
        <v>0</v>
      </c>
      <c r="W177" s="486">
        <f>'NRHM State budget sheet 2013-14'!Y236</f>
        <v>0</v>
      </c>
      <c r="X177" s="486">
        <f>'NRHM State budget sheet 2013-14'!Z236</f>
        <v>0</v>
      </c>
      <c r="Y177" s="486">
        <f>'NRHM State budget sheet 2013-14'!AA236</f>
        <v>0</v>
      </c>
      <c r="Z177" s="486">
        <f>'NRHM State budget sheet 2013-14'!AB236</f>
        <v>0</v>
      </c>
      <c r="AA177" s="486">
        <f>'NRHM State budget sheet 2013-14'!AC236</f>
        <v>0</v>
      </c>
      <c r="AB177" s="486">
        <f>'NRHM State budget sheet 2013-14'!AD236</f>
        <v>0</v>
      </c>
      <c r="AC177" s="486">
        <f>'NRHM State budget sheet 2013-14'!AE236</f>
        <v>0</v>
      </c>
      <c r="AD177" s="486">
        <f>'NRHM State budget sheet 2013-14'!AF236</f>
        <v>0</v>
      </c>
      <c r="AE177" s="486">
        <f>'NRHM State budget sheet 2013-14'!AG236</f>
        <v>0</v>
      </c>
      <c r="AF177" s="486">
        <f>'NRHM State budget sheet 2013-14'!AH236</f>
        <v>0</v>
      </c>
      <c r="AG177" s="494"/>
      <c r="AH177" s="484"/>
      <c r="AI177" s="578" t="str">
        <f t="shared" si="14"/>
        <v/>
      </c>
      <c r="AJ177" s="435" t="str">
        <f t="shared" si="15"/>
        <v/>
      </c>
      <c r="AK177" s="463">
        <f t="shared" si="16"/>
        <v>0</v>
      </c>
      <c r="AL177" s="463" t="str">
        <f t="shared" si="17"/>
        <v/>
      </c>
      <c r="AM177" s="478" t="str">
        <f t="shared" si="18"/>
        <v/>
      </c>
      <c r="AN177" s="478" t="str">
        <f t="shared" si="19"/>
        <v/>
      </c>
      <c r="AO177" s="478" t="str">
        <f t="shared" si="20"/>
        <v/>
      </c>
    </row>
    <row r="178" spans="1:41" ht="21.75" hidden="1" customHeight="1">
      <c r="A178" s="498" t="s">
        <v>2073</v>
      </c>
      <c r="B178" s="500" t="s">
        <v>1543</v>
      </c>
      <c r="C178" s="503"/>
      <c r="D178" s="486">
        <f>'NRHM State budget sheet 2013-14'!D237</f>
        <v>0</v>
      </c>
      <c r="E178" s="486">
        <f>'NRHM State budget sheet 2013-14'!E237</f>
        <v>0</v>
      </c>
      <c r="F178" s="486" t="e">
        <f>'NRHM State budget sheet 2013-14'!F237</f>
        <v>#DIV/0!</v>
      </c>
      <c r="G178" s="486">
        <f>'NRHM State budget sheet 2013-14'!G237</f>
        <v>0</v>
      </c>
      <c r="H178" s="486">
        <f>'NRHM State budget sheet 2013-14'!H237</f>
        <v>0</v>
      </c>
      <c r="I178" s="486" t="e">
        <f>'NRHM State budget sheet 2013-14'!I237</f>
        <v>#DIV/0!</v>
      </c>
      <c r="J178" s="486">
        <f>'NRHM State budget sheet 2013-14'!L237</f>
        <v>0</v>
      </c>
      <c r="K178" s="486">
        <f>'NRHM State budget sheet 2013-14'!M237</f>
        <v>0</v>
      </c>
      <c r="L178" s="486">
        <f>'NRHM State budget sheet 2013-14'!N237</f>
        <v>0</v>
      </c>
      <c r="M178" s="486">
        <f>'NRHM State budget sheet 2013-14'!O237</f>
        <v>0</v>
      </c>
      <c r="N178" s="486">
        <f>'NRHM State budget sheet 2013-14'!P237</f>
        <v>0</v>
      </c>
      <c r="O178" s="486">
        <f>'NRHM State budget sheet 2013-14'!Q237</f>
        <v>0</v>
      </c>
      <c r="P178" s="486">
        <f>'NRHM State budget sheet 2013-14'!R237</f>
        <v>0</v>
      </c>
      <c r="Q178" s="486">
        <f>'NRHM State budget sheet 2013-14'!S237</f>
        <v>0</v>
      </c>
      <c r="R178" s="486">
        <f>'NRHM State budget sheet 2013-14'!T237</f>
        <v>0</v>
      </c>
      <c r="S178" s="486">
        <f>'NRHM State budget sheet 2013-14'!U237</f>
        <v>0</v>
      </c>
      <c r="T178" s="486">
        <f>'NRHM State budget sheet 2013-14'!V237</f>
        <v>0</v>
      </c>
      <c r="U178" s="486">
        <f>'NRHM State budget sheet 2013-14'!W237</f>
        <v>0</v>
      </c>
      <c r="V178" s="486">
        <f>'NRHM State budget sheet 2013-14'!X237</f>
        <v>0</v>
      </c>
      <c r="W178" s="486">
        <f>'NRHM State budget sheet 2013-14'!Y237</f>
        <v>0</v>
      </c>
      <c r="X178" s="486">
        <f>'NRHM State budget sheet 2013-14'!Z237</f>
        <v>0</v>
      </c>
      <c r="Y178" s="486">
        <f>'NRHM State budget sheet 2013-14'!AA237</f>
        <v>0</v>
      </c>
      <c r="Z178" s="486">
        <f>'NRHM State budget sheet 2013-14'!AB237</f>
        <v>0</v>
      </c>
      <c r="AA178" s="486">
        <f>'NRHM State budget sheet 2013-14'!AC237</f>
        <v>0</v>
      </c>
      <c r="AB178" s="486">
        <f>'NRHM State budget sheet 2013-14'!AD237</f>
        <v>0</v>
      </c>
      <c r="AC178" s="486">
        <f>'NRHM State budget sheet 2013-14'!AE237</f>
        <v>0</v>
      </c>
      <c r="AD178" s="486">
        <f>'NRHM State budget sheet 2013-14'!AF237</f>
        <v>0</v>
      </c>
      <c r="AE178" s="486">
        <f>'NRHM State budget sheet 2013-14'!AG237</f>
        <v>0</v>
      </c>
      <c r="AF178" s="486">
        <f>'NRHM State budget sheet 2013-14'!AH237</f>
        <v>0</v>
      </c>
      <c r="AG178" s="494"/>
      <c r="AH178" s="484"/>
      <c r="AI178" s="578" t="str">
        <f t="shared" si="14"/>
        <v/>
      </c>
      <c r="AJ178" s="435" t="str">
        <f t="shared" si="15"/>
        <v/>
      </c>
      <c r="AK178" s="463">
        <f t="shared" si="16"/>
        <v>0</v>
      </c>
      <c r="AL178" s="463" t="str">
        <f t="shared" si="17"/>
        <v/>
      </c>
      <c r="AM178" s="478" t="str">
        <f t="shared" si="18"/>
        <v/>
      </c>
      <c r="AN178" s="478" t="str">
        <f t="shared" si="19"/>
        <v/>
      </c>
      <c r="AO178" s="478" t="str">
        <f t="shared" si="20"/>
        <v/>
      </c>
    </row>
    <row r="179" spans="1:41" ht="21.75" hidden="1" customHeight="1">
      <c r="A179" s="498" t="s">
        <v>2074</v>
      </c>
      <c r="B179" s="500" t="s">
        <v>1551</v>
      </c>
      <c r="C179" s="503"/>
      <c r="D179" s="486">
        <f>'NRHM State budget sheet 2013-14'!D238</f>
        <v>0</v>
      </c>
      <c r="E179" s="486">
        <f>'NRHM State budget sheet 2013-14'!E238</f>
        <v>0</v>
      </c>
      <c r="F179" s="486" t="e">
        <f>'NRHM State budget sheet 2013-14'!F238</f>
        <v>#DIV/0!</v>
      </c>
      <c r="G179" s="486">
        <f>'NRHM State budget sheet 2013-14'!G238</f>
        <v>0</v>
      </c>
      <c r="H179" s="486">
        <f>'NRHM State budget sheet 2013-14'!H238</f>
        <v>0</v>
      </c>
      <c r="I179" s="486" t="e">
        <f>'NRHM State budget sheet 2013-14'!I238</f>
        <v>#DIV/0!</v>
      </c>
      <c r="J179" s="486">
        <f>'NRHM State budget sheet 2013-14'!L238</f>
        <v>0</v>
      </c>
      <c r="K179" s="486">
        <f>'NRHM State budget sheet 2013-14'!M238</f>
        <v>0</v>
      </c>
      <c r="L179" s="486">
        <f>'NRHM State budget sheet 2013-14'!N238</f>
        <v>0</v>
      </c>
      <c r="M179" s="486">
        <f>'NRHM State budget sheet 2013-14'!O238</f>
        <v>0</v>
      </c>
      <c r="N179" s="486">
        <f>'NRHM State budget sheet 2013-14'!P238</f>
        <v>0</v>
      </c>
      <c r="O179" s="486">
        <f>'NRHM State budget sheet 2013-14'!Q238</f>
        <v>0</v>
      </c>
      <c r="P179" s="486">
        <f>'NRHM State budget sheet 2013-14'!R238</f>
        <v>0</v>
      </c>
      <c r="Q179" s="486">
        <f>'NRHM State budget sheet 2013-14'!S238</f>
        <v>0</v>
      </c>
      <c r="R179" s="486">
        <f>'NRHM State budget sheet 2013-14'!T238</f>
        <v>0</v>
      </c>
      <c r="S179" s="486">
        <f>'NRHM State budget sheet 2013-14'!U238</f>
        <v>0</v>
      </c>
      <c r="T179" s="486">
        <f>'NRHM State budget sheet 2013-14'!V238</f>
        <v>0</v>
      </c>
      <c r="U179" s="486">
        <f>'NRHM State budget sheet 2013-14'!W238</f>
        <v>0</v>
      </c>
      <c r="V179" s="486">
        <f>'NRHM State budget sheet 2013-14'!X238</f>
        <v>0</v>
      </c>
      <c r="W179" s="486">
        <f>'NRHM State budget sheet 2013-14'!Y238</f>
        <v>0</v>
      </c>
      <c r="X179" s="486">
        <f>'NRHM State budget sheet 2013-14'!Z238</f>
        <v>0</v>
      </c>
      <c r="Y179" s="486">
        <f>'NRHM State budget sheet 2013-14'!AA238</f>
        <v>0</v>
      </c>
      <c r="Z179" s="486">
        <f>'NRHM State budget sheet 2013-14'!AB238</f>
        <v>0</v>
      </c>
      <c r="AA179" s="486">
        <f>'NRHM State budget sheet 2013-14'!AC238</f>
        <v>0</v>
      </c>
      <c r="AB179" s="486">
        <f>'NRHM State budget sheet 2013-14'!AD238</f>
        <v>0</v>
      </c>
      <c r="AC179" s="486">
        <f>'NRHM State budget sheet 2013-14'!AE238</f>
        <v>0</v>
      </c>
      <c r="AD179" s="486">
        <f>'NRHM State budget sheet 2013-14'!AF238</f>
        <v>0</v>
      </c>
      <c r="AE179" s="486">
        <f>'NRHM State budget sheet 2013-14'!AG238</f>
        <v>0</v>
      </c>
      <c r="AF179" s="486">
        <f>'NRHM State budget sheet 2013-14'!AH238</f>
        <v>0</v>
      </c>
      <c r="AG179" s="494"/>
      <c r="AH179" s="484"/>
      <c r="AI179" s="578" t="str">
        <f t="shared" si="14"/>
        <v/>
      </c>
      <c r="AJ179" s="435" t="str">
        <f t="shared" si="15"/>
        <v/>
      </c>
      <c r="AK179" s="463">
        <f t="shared" si="16"/>
        <v>0</v>
      </c>
      <c r="AL179" s="463" t="str">
        <f t="shared" si="17"/>
        <v/>
      </c>
      <c r="AM179" s="478" t="str">
        <f t="shared" si="18"/>
        <v/>
      </c>
      <c r="AN179" s="478" t="str">
        <f t="shared" si="19"/>
        <v/>
      </c>
      <c r="AO179" s="478" t="str">
        <f t="shared" si="20"/>
        <v/>
      </c>
    </row>
    <row r="180" spans="1:41" ht="21.75" hidden="1" customHeight="1">
      <c r="A180" s="498" t="s">
        <v>2075</v>
      </c>
      <c r="B180" s="500" t="s">
        <v>1554</v>
      </c>
      <c r="C180" s="503"/>
      <c r="D180" s="486">
        <f>'NRHM State budget sheet 2013-14'!D239</f>
        <v>0</v>
      </c>
      <c r="E180" s="486">
        <f>'NRHM State budget sheet 2013-14'!E239</f>
        <v>0</v>
      </c>
      <c r="F180" s="486" t="e">
        <f>'NRHM State budget sheet 2013-14'!F239</f>
        <v>#DIV/0!</v>
      </c>
      <c r="G180" s="486">
        <f>'NRHM State budget sheet 2013-14'!G239</f>
        <v>0</v>
      </c>
      <c r="H180" s="486">
        <f>'NRHM State budget sheet 2013-14'!H239</f>
        <v>0</v>
      </c>
      <c r="I180" s="486" t="e">
        <f>'NRHM State budget sheet 2013-14'!I239</f>
        <v>#DIV/0!</v>
      </c>
      <c r="J180" s="486">
        <f>'NRHM State budget sheet 2013-14'!L239</f>
        <v>0</v>
      </c>
      <c r="K180" s="486">
        <f>'NRHM State budget sheet 2013-14'!M239</f>
        <v>0</v>
      </c>
      <c r="L180" s="486">
        <f>'NRHM State budget sheet 2013-14'!N239</f>
        <v>0</v>
      </c>
      <c r="M180" s="486">
        <f>'NRHM State budget sheet 2013-14'!O239</f>
        <v>0</v>
      </c>
      <c r="N180" s="486">
        <f>'NRHM State budget sheet 2013-14'!P239</f>
        <v>0</v>
      </c>
      <c r="O180" s="486">
        <f>'NRHM State budget sheet 2013-14'!Q239</f>
        <v>0</v>
      </c>
      <c r="P180" s="486">
        <f>'NRHM State budget sheet 2013-14'!R239</f>
        <v>0</v>
      </c>
      <c r="Q180" s="486">
        <f>'NRHM State budget sheet 2013-14'!S239</f>
        <v>0</v>
      </c>
      <c r="R180" s="486">
        <f>'NRHM State budget sheet 2013-14'!T239</f>
        <v>0</v>
      </c>
      <c r="S180" s="486">
        <f>'NRHM State budget sheet 2013-14'!U239</f>
        <v>0</v>
      </c>
      <c r="T180" s="486">
        <f>'NRHM State budget sheet 2013-14'!V239</f>
        <v>0</v>
      </c>
      <c r="U180" s="486">
        <f>'NRHM State budget sheet 2013-14'!W239</f>
        <v>0</v>
      </c>
      <c r="V180" s="486">
        <f>'NRHM State budget sheet 2013-14'!X239</f>
        <v>0</v>
      </c>
      <c r="W180" s="486">
        <f>'NRHM State budget sheet 2013-14'!Y239</f>
        <v>0</v>
      </c>
      <c r="X180" s="486">
        <f>'NRHM State budget sheet 2013-14'!Z239</f>
        <v>0</v>
      </c>
      <c r="Y180" s="486">
        <f>'NRHM State budget sheet 2013-14'!AA239</f>
        <v>0</v>
      </c>
      <c r="Z180" s="486">
        <f>'NRHM State budget sheet 2013-14'!AB239</f>
        <v>0</v>
      </c>
      <c r="AA180" s="486">
        <f>'NRHM State budget sheet 2013-14'!AC239</f>
        <v>0</v>
      </c>
      <c r="AB180" s="486">
        <f>'NRHM State budget sheet 2013-14'!AD239</f>
        <v>0</v>
      </c>
      <c r="AC180" s="486">
        <f>'NRHM State budget sheet 2013-14'!AE239</f>
        <v>0</v>
      </c>
      <c r="AD180" s="486">
        <f>'NRHM State budget sheet 2013-14'!AF239</f>
        <v>0</v>
      </c>
      <c r="AE180" s="486">
        <f>'NRHM State budget sheet 2013-14'!AG239</f>
        <v>0</v>
      </c>
      <c r="AF180" s="486">
        <f>'NRHM State budget sheet 2013-14'!AH239</f>
        <v>0</v>
      </c>
      <c r="AG180" s="494"/>
      <c r="AH180" s="484"/>
      <c r="AI180" s="578" t="str">
        <f t="shared" si="14"/>
        <v/>
      </c>
      <c r="AJ180" s="435" t="str">
        <f t="shared" si="15"/>
        <v/>
      </c>
      <c r="AK180" s="463">
        <f t="shared" si="16"/>
        <v>0</v>
      </c>
      <c r="AL180" s="463" t="str">
        <f t="shared" si="17"/>
        <v/>
      </c>
      <c r="AM180" s="478" t="str">
        <f t="shared" si="18"/>
        <v/>
      </c>
      <c r="AN180" s="478" t="str">
        <f t="shared" si="19"/>
        <v/>
      </c>
      <c r="AO180" s="478" t="str">
        <f t="shared" si="20"/>
        <v/>
      </c>
    </row>
    <row r="181" spans="1:41" ht="21.75" hidden="1" customHeight="1">
      <c r="A181" s="498" t="s">
        <v>2076</v>
      </c>
      <c r="B181" s="500" t="s">
        <v>1555</v>
      </c>
      <c r="C181" s="503"/>
      <c r="D181" s="486">
        <f>'NRHM State budget sheet 2013-14'!D240</f>
        <v>0</v>
      </c>
      <c r="E181" s="486">
        <f>'NRHM State budget sheet 2013-14'!E240</f>
        <v>0</v>
      </c>
      <c r="F181" s="486" t="e">
        <f>'NRHM State budget sheet 2013-14'!F240</f>
        <v>#DIV/0!</v>
      </c>
      <c r="G181" s="486">
        <f>'NRHM State budget sheet 2013-14'!G240</f>
        <v>0</v>
      </c>
      <c r="H181" s="486">
        <f>'NRHM State budget sheet 2013-14'!H240</f>
        <v>0</v>
      </c>
      <c r="I181" s="486" t="e">
        <f>'NRHM State budget sheet 2013-14'!I240</f>
        <v>#DIV/0!</v>
      </c>
      <c r="J181" s="486">
        <f>'NRHM State budget sheet 2013-14'!L240</f>
        <v>0</v>
      </c>
      <c r="K181" s="486">
        <f>'NRHM State budget sheet 2013-14'!M240</f>
        <v>0</v>
      </c>
      <c r="L181" s="486">
        <f>'NRHM State budget sheet 2013-14'!N240</f>
        <v>0</v>
      </c>
      <c r="M181" s="486">
        <f>'NRHM State budget sheet 2013-14'!O240</f>
        <v>0</v>
      </c>
      <c r="N181" s="486">
        <f>'NRHM State budget sheet 2013-14'!P240</f>
        <v>0</v>
      </c>
      <c r="O181" s="486">
        <f>'NRHM State budget sheet 2013-14'!Q240</f>
        <v>0</v>
      </c>
      <c r="P181" s="486">
        <f>'NRHM State budget sheet 2013-14'!R240</f>
        <v>0</v>
      </c>
      <c r="Q181" s="486">
        <f>'NRHM State budget sheet 2013-14'!S240</f>
        <v>0</v>
      </c>
      <c r="R181" s="486">
        <f>'NRHM State budget sheet 2013-14'!T240</f>
        <v>0</v>
      </c>
      <c r="S181" s="486">
        <f>'NRHM State budget sheet 2013-14'!U240</f>
        <v>0</v>
      </c>
      <c r="T181" s="486">
        <f>'NRHM State budget sheet 2013-14'!V240</f>
        <v>0</v>
      </c>
      <c r="U181" s="486">
        <f>'NRHM State budget sheet 2013-14'!W240</f>
        <v>0</v>
      </c>
      <c r="V181" s="486">
        <f>'NRHM State budget sheet 2013-14'!X240</f>
        <v>0</v>
      </c>
      <c r="W181" s="486">
        <f>'NRHM State budget sheet 2013-14'!Y240</f>
        <v>0</v>
      </c>
      <c r="X181" s="486">
        <f>'NRHM State budget sheet 2013-14'!Z240</f>
        <v>0</v>
      </c>
      <c r="Y181" s="486">
        <f>'NRHM State budget sheet 2013-14'!AA240</f>
        <v>0</v>
      </c>
      <c r="Z181" s="486">
        <f>'NRHM State budget sheet 2013-14'!AB240</f>
        <v>0</v>
      </c>
      <c r="AA181" s="486">
        <f>'NRHM State budget sheet 2013-14'!AC240</f>
        <v>0</v>
      </c>
      <c r="AB181" s="486">
        <f>'NRHM State budget sheet 2013-14'!AD240</f>
        <v>0</v>
      </c>
      <c r="AC181" s="486">
        <f>'NRHM State budget sheet 2013-14'!AE240</f>
        <v>0</v>
      </c>
      <c r="AD181" s="486">
        <f>'NRHM State budget sheet 2013-14'!AF240</f>
        <v>0</v>
      </c>
      <c r="AE181" s="486">
        <f>'NRHM State budget sheet 2013-14'!AG240</f>
        <v>0</v>
      </c>
      <c r="AF181" s="486">
        <f>'NRHM State budget sheet 2013-14'!AH240</f>
        <v>0</v>
      </c>
      <c r="AG181" s="494"/>
      <c r="AH181" s="484"/>
      <c r="AI181" s="578" t="str">
        <f t="shared" si="14"/>
        <v/>
      </c>
      <c r="AJ181" s="435" t="str">
        <f t="shared" si="15"/>
        <v/>
      </c>
      <c r="AK181" s="463">
        <f t="shared" si="16"/>
        <v>0</v>
      </c>
      <c r="AL181" s="463" t="str">
        <f t="shared" si="17"/>
        <v/>
      </c>
      <c r="AM181" s="478" t="str">
        <f t="shared" si="18"/>
        <v/>
      </c>
      <c r="AN181" s="478" t="str">
        <f t="shared" si="19"/>
        <v/>
      </c>
      <c r="AO181" s="478" t="str">
        <f t="shared" si="20"/>
        <v/>
      </c>
    </row>
    <row r="182" spans="1:41" ht="21.75" hidden="1" customHeight="1">
      <c r="A182" s="498" t="s">
        <v>2077</v>
      </c>
      <c r="B182" s="500" t="s">
        <v>1399</v>
      </c>
      <c r="C182" s="503"/>
      <c r="D182" s="486">
        <f>'NRHM State budget sheet 2013-14'!D241</f>
        <v>0</v>
      </c>
      <c r="E182" s="486">
        <f>'NRHM State budget sheet 2013-14'!E241</f>
        <v>0</v>
      </c>
      <c r="F182" s="486" t="e">
        <f>'NRHM State budget sheet 2013-14'!F241</f>
        <v>#DIV/0!</v>
      </c>
      <c r="G182" s="486">
        <f>'NRHM State budget sheet 2013-14'!G241</f>
        <v>0</v>
      </c>
      <c r="H182" s="486">
        <f>'NRHM State budget sheet 2013-14'!H241</f>
        <v>0</v>
      </c>
      <c r="I182" s="486" t="e">
        <f>'NRHM State budget sheet 2013-14'!I241</f>
        <v>#DIV/0!</v>
      </c>
      <c r="J182" s="486">
        <f>'NRHM State budget sheet 2013-14'!L241</f>
        <v>0</v>
      </c>
      <c r="K182" s="486">
        <f>'NRHM State budget sheet 2013-14'!M241</f>
        <v>0</v>
      </c>
      <c r="L182" s="486">
        <f>'NRHM State budget sheet 2013-14'!N241</f>
        <v>0</v>
      </c>
      <c r="M182" s="486">
        <f>'NRHM State budget sheet 2013-14'!O241</f>
        <v>0</v>
      </c>
      <c r="N182" s="486">
        <f>'NRHM State budget sheet 2013-14'!P241</f>
        <v>0</v>
      </c>
      <c r="O182" s="486">
        <f>'NRHM State budget sheet 2013-14'!Q241</f>
        <v>0</v>
      </c>
      <c r="P182" s="486">
        <f>'NRHM State budget sheet 2013-14'!R241</f>
        <v>0</v>
      </c>
      <c r="Q182" s="486">
        <f>'NRHM State budget sheet 2013-14'!S241</f>
        <v>0</v>
      </c>
      <c r="R182" s="486">
        <f>'NRHM State budget sheet 2013-14'!T241</f>
        <v>0</v>
      </c>
      <c r="S182" s="486">
        <f>'NRHM State budget sheet 2013-14'!U241</f>
        <v>0</v>
      </c>
      <c r="T182" s="486">
        <f>'NRHM State budget sheet 2013-14'!V241</f>
        <v>0</v>
      </c>
      <c r="U182" s="486">
        <f>'NRHM State budget sheet 2013-14'!W241</f>
        <v>0</v>
      </c>
      <c r="V182" s="486">
        <f>'NRHM State budget sheet 2013-14'!X241</f>
        <v>0</v>
      </c>
      <c r="W182" s="486">
        <f>'NRHM State budget sheet 2013-14'!Y241</f>
        <v>0</v>
      </c>
      <c r="X182" s="486">
        <f>'NRHM State budget sheet 2013-14'!Z241</f>
        <v>0</v>
      </c>
      <c r="Y182" s="486">
        <f>'NRHM State budget sheet 2013-14'!AA241</f>
        <v>0</v>
      </c>
      <c r="Z182" s="486">
        <f>'NRHM State budget sheet 2013-14'!AB241</f>
        <v>0</v>
      </c>
      <c r="AA182" s="486">
        <f>'NRHM State budget sheet 2013-14'!AC241</f>
        <v>0</v>
      </c>
      <c r="AB182" s="486">
        <f>'NRHM State budget sheet 2013-14'!AD241</f>
        <v>0</v>
      </c>
      <c r="AC182" s="486">
        <f>'NRHM State budget sheet 2013-14'!AE241</f>
        <v>0</v>
      </c>
      <c r="AD182" s="486">
        <f>'NRHM State budget sheet 2013-14'!AF241</f>
        <v>0</v>
      </c>
      <c r="AE182" s="486">
        <f>'NRHM State budget sheet 2013-14'!AG241</f>
        <v>0</v>
      </c>
      <c r="AF182" s="486">
        <f>'NRHM State budget sheet 2013-14'!AH241</f>
        <v>0</v>
      </c>
      <c r="AG182" s="494"/>
      <c r="AH182" s="484"/>
      <c r="AI182" s="578" t="str">
        <f t="shared" si="14"/>
        <v/>
      </c>
      <c r="AJ182" s="435" t="str">
        <f t="shared" si="15"/>
        <v/>
      </c>
      <c r="AK182" s="463">
        <f t="shared" si="16"/>
        <v>0</v>
      </c>
      <c r="AL182" s="463" t="str">
        <f t="shared" si="17"/>
        <v/>
      </c>
      <c r="AM182" s="478" t="str">
        <f t="shared" si="18"/>
        <v/>
      </c>
      <c r="AN182" s="478" t="str">
        <f t="shared" si="19"/>
        <v/>
      </c>
      <c r="AO182" s="478" t="str">
        <f t="shared" si="20"/>
        <v/>
      </c>
    </row>
    <row r="183" spans="1:41" ht="21.75" hidden="1" customHeight="1">
      <c r="A183" s="498" t="s">
        <v>1697</v>
      </c>
      <c r="B183" s="443" t="s">
        <v>1360</v>
      </c>
      <c r="C183" s="444"/>
      <c r="D183" s="486">
        <f>'NRHM State budget sheet 2013-14'!D242</f>
        <v>0</v>
      </c>
      <c r="E183" s="486">
        <f>'NRHM State budget sheet 2013-14'!E242</f>
        <v>0</v>
      </c>
      <c r="F183" s="486" t="e">
        <f>'NRHM State budget sheet 2013-14'!F242</f>
        <v>#DIV/0!</v>
      </c>
      <c r="G183" s="486">
        <f>'NRHM State budget sheet 2013-14'!G242</f>
        <v>0</v>
      </c>
      <c r="H183" s="486">
        <f>'NRHM State budget sheet 2013-14'!H242</f>
        <v>0</v>
      </c>
      <c r="I183" s="486" t="e">
        <f>'NRHM State budget sheet 2013-14'!I242</f>
        <v>#DIV/0!</v>
      </c>
      <c r="J183" s="486">
        <f>'NRHM State budget sheet 2013-14'!L242</f>
        <v>0</v>
      </c>
      <c r="K183" s="486">
        <f>'NRHM State budget sheet 2013-14'!M242</f>
        <v>0</v>
      </c>
      <c r="L183" s="486">
        <f>'NRHM State budget sheet 2013-14'!N242</f>
        <v>0</v>
      </c>
      <c r="M183" s="486">
        <f>'NRHM State budget sheet 2013-14'!O242</f>
        <v>0</v>
      </c>
      <c r="N183" s="486">
        <f>'NRHM State budget sheet 2013-14'!P242</f>
        <v>0</v>
      </c>
      <c r="O183" s="486">
        <f>'NRHM State budget sheet 2013-14'!Q242</f>
        <v>0</v>
      </c>
      <c r="P183" s="486">
        <f>'NRHM State budget sheet 2013-14'!R242</f>
        <v>0</v>
      </c>
      <c r="Q183" s="486">
        <f>'NRHM State budget sheet 2013-14'!S242</f>
        <v>0</v>
      </c>
      <c r="R183" s="486">
        <f>'NRHM State budget sheet 2013-14'!T242</f>
        <v>0</v>
      </c>
      <c r="S183" s="486">
        <f>'NRHM State budget sheet 2013-14'!U242</f>
        <v>0</v>
      </c>
      <c r="T183" s="486">
        <f>'NRHM State budget sheet 2013-14'!V242</f>
        <v>0</v>
      </c>
      <c r="U183" s="486">
        <f>'NRHM State budget sheet 2013-14'!W242</f>
        <v>0</v>
      </c>
      <c r="V183" s="486">
        <f>'NRHM State budget sheet 2013-14'!X242</f>
        <v>0</v>
      </c>
      <c r="W183" s="486">
        <f>'NRHM State budget sheet 2013-14'!Y242</f>
        <v>0</v>
      </c>
      <c r="X183" s="486">
        <f>'NRHM State budget sheet 2013-14'!Z242</f>
        <v>0</v>
      </c>
      <c r="Y183" s="486">
        <f>'NRHM State budget sheet 2013-14'!AA242</f>
        <v>0</v>
      </c>
      <c r="Z183" s="486">
        <f>'NRHM State budget sheet 2013-14'!AB242</f>
        <v>0</v>
      </c>
      <c r="AA183" s="486">
        <f>'NRHM State budget sheet 2013-14'!AC242</f>
        <v>0</v>
      </c>
      <c r="AB183" s="486">
        <f>'NRHM State budget sheet 2013-14'!AD242</f>
        <v>0</v>
      </c>
      <c r="AC183" s="486">
        <f>'NRHM State budget sheet 2013-14'!AE242</f>
        <v>0</v>
      </c>
      <c r="AD183" s="486">
        <f>'NRHM State budget sheet 2013-14'!AF242</f>
        <v>0</v>
      </c>
      <c r="AE183" s="486">
        <f>'NRHM State budget sheet 2013-14'!AG242</f>
        <v>0</v>
      </c>
      <c r="AF183" s="486">
        <f>'NRHM State budget sheet 2013-14'!AH242</f>
        <v>0</v>
      </c>
      <c r="AG183" s="494"/>
      <c r="AH183" s="484"/>
      <c r="AI183" s="578" t="str">
        <f t="shared" si="14"/>
        <v/>
      </c>
      <c r="AJ183" s="435" t="str">
        <f t="shared" si="15"/>
        <v/>
      </c>
      <c r="AK183" s="463">
        <f t="shared" si="16"/>
        <v>0</v>
      </c>
      <c r="AL183" s="463" t="str">
        <f t="shared" si="17"/>
        <v/>
      </c>
      <c r="AM183" s="478" t="str">
        <f t="shared" si="18"/>
        <v/>
      </c>
      <c r="AN183" s="478" t="str">
        <f t="shared" si="19"/>
        <v/>
      </c>
      <c r="AO183" s="478" t="str">
        <f t="shared" si="20"/>
        <v/>
      </c>
    </row>
    <row r="184" spans="1:41" ht="21.75" hidden="1" customHeight="1">
      <c r="A184" s="498" t="s">
        <v>2078</v>
      </c>
      <c r="B184" s="500" t="s">
        <v>1393</v>
      </c>
      <c r="C184" s="499"/>
      <c r="D184" s="486">
        <f>'NRHM State budget sheet 2013-14'!D243</f>
        <v>0</v>
      </c>
      <c r="E184" s="486">
        <f>'NRHM State budget sheet 2013-14'!E243</f>
        <v>0</v>
      </c>
      <c r="F184" s="486" t="e">
        <f>'NRHM State budget sheet 2013-14'!F243</f>
        <v>#DIV/0!</v>
      </c>
      <c r="G184" s="486">
        <f>'NRHM State budget sheet 2013-14'!G243</f>
        <v>0</v>
      </c>
      <c r="H184" s="486">
        <f>'NRHM State budget sheet 2013-14'!H243</f>
        <v>0</v>
      </c>
      <c r="I184" s="486" t="e">
        <f>'NRHM State budget sheet 2013-14'!I243</f>
        <v>#DIV/0!</v>
      </c>
      <c r="J184" s="486">
        <f>'NRHM State budget sheet 2013-14'!L243</f>
        <v>0</v>
      </c>
      <c r="K184" s="486">
        <f>'NRHM State budget sheet 2013-14'!M243</f>
        <v>0</v>
      </c>
      <c r="L184" s="486">
        <f>'NRHM State budget sheet 2013-14'!N243</f>
        <v>0</v>
      </c>
      <c r="M184" s="486">
        <f>'NRHM State budget sheet 2013-14'!O243</f>
        <v>0</v>
      </c>
      <c r="N184" s="486">
        <f>'NRHM State budget sheet 2013-14'!P243</f>
        <v>0</v>
      </c>
      <c r="O184" s="486">
        <f>'NRHM State budget sheet 2013-14'!Q243</f>
        <v>0</v>
      </c>
      <c r="P184" s="486">
        <f>'NRHM State budget sheet 2013-14'!R243</f>
        <v>0</v>
      </c>
      <c r="Q184" s="486">
        <f>'NRHM State budget sheet 2013-14'!S243</f>
        <v>0</v>
      </c>
      <c r="R184" s="486">
        <f>'NRHM State budget sheet 2013-14'!T243</f>
        <v>0</v>
      </c>
      <c r="S184" s="486">
        <f>'NRHM State budget sheet 2013-14'!U243</f>
        <v>0</v>
      </c>
      <c r="T184" s="486">
        <f>'NRHM State budget sheet 2013-14'!V243</f>
        <v>0</v>
      </c>
      <c r="U184" s="486">
        <f>'NRHM State budget sheet 2013-14'!W243</f>
        <v>0</v>
      </c>
      <c r="V184" s="486">
        <f>'NRHM State budget sheet 2013-14'!X243</f>
        <v>0</v>
      </c>
      <c r="W184" s="486">
        <f>'NRHM State budget sheet 2013-14'!Y243</f>
        <v>0</v>
      </c>
      <c r="X184" s="486">
        <f>'NRHM State budget sheet 2013-14'!Z243</f>
        <v>0</v>
      </c>
      <c r="Y184" s="486">
        <f>'NRHM State budget sheet 2013-14'!AA243</f>
        <v>0</v>
      </c>
      <c r="Z184" s="486">
        <f>'NRHM State budget sheet 2013-14'!AB243</f>
        <v>0</v>
      </c>
      <c r="AA184" s="486">
        <f>'NRHM State budget sheet 2013-14'!AC243</f>
        <v>0</v>
      </c>
      <c r="AB184" s="486">
        <f>'NRHM State budget sheet 2013-14'!AD243</f>
        <v>0</v>
      </c>
      <c r="AC184" s="486">
        <f>'NRHM State budget sheet 2013-14'!AE243</f>
        <v>0</v>
      </c>
      <c r="AD184" s="486">
        <f>'NRHM State budget sheet 2013-14'!AF243</f>
        <v>0</v>
      </c>
      <c r="AE184" s="486">
        <f>'NRHM State budget sheet 2013-14'!AG243</f>
        <v>0</v>
      </c>
      <c r="AF184" s="486">
        <f>'NRHM State budget sheet 2013-14'!AH243</f>
        <v>0</v>
      </c>
      <c r="AG184" s="494"/>
      <c r="AH184" s="484"/>
      <c r="AI184" s="578" t="str">
        <f t="shared" si="14"/>
        <v/>
      </c>
      <c r="AJ184" s="435" t="str">
        <f t="shared" si="15"/>
        <v/>
      </c>
      <c r="AK184" s="463">
        <f t="shared" si="16"/>
        <v>0</v>
      </c>
      <c r="AL184" s="463" t="str">
        <f t="shared" si="17"/>
        <v/>
      </c>
      <c r="AM184" s="478" t="str">
        <f t="shared" si="18"/>
        <v/>
      </c>
      <c r="AN184" s="478" t="str">
        <f t="shared" si="19"/>
        <v/>
      </c>
      <c r="AO184" s="478" t="str">
        <f t="shared" si="20"/>
        <v/>
      </c>
    </row>
    <row r="185" spans="1:41" ht="21.75" hidden="1" customHeight="1">
      <c r="A185" s="498" t="s">
        <v>2079</v>
      </c>
      <c r="B185" s="500" t="s">
        <v>1542</v>
      </c>
      <c r="C185" s="503"/>
      <c r="D185" s="486">
        <f>'NRHM State budget sheet 2013-14'!D244</f>
        <v>0</v>
      </c>
      <c r="E185" s="486">
        <f>'NRHM State budget sheet 2013-14'!E244</f>
        <v>0</v>
      </c>
      <c r="F185" s="486" t="e">
        <f>'NRHM State budget sheet 2013-14'!F244</f>
        <v>#DIV/0!</v>
      </c>
      <c r="G185" s="486">
        <f>'NRHM State budget sheet 2013-14'!G244</f>
        <v>0</v>
      </c>
      <c r="H185" s="486">
        <f>'NRHM State budget sheet 2013-14'!H244</f>
        <v>0</v>
      </c>
      <c r="I185" s="486" t="e">
        <f>'NRHM State budget sheet 2013-14'!I244</f>
        <v>#DIV/0!</v>
      </c>
      <c r="J185" s="486">
        <f>'NRHM State budget sheet 2013-14'!L244</f>
        <v>0</v>
      </c>
      <c r="K185" s="486">
        <f>'NRHM State budget sheet 2013-14'!M244</f>
        <v>0</v>
      </c>
      <c r="L185" s="486">
        <f>'NRHM State budget sheet 2013-14'!N244</f>
        <v>0</v>
      </c>
      <c r="M185" s="486">
        <f>'NRHM State budget sheet 2013-14'!O244</f>
        <v>0</v>
      </c>
      <c r="N185" s="486">
        <f>'NRHM State budget sheet 2013-14'!P244</f>
        <v>0</v>
      </c>
      <c r="O185" s="486">
        <f>'NRHM State budget sheet 2013-14'!Q244</f>
        <v>0</v>
      </c>
      <c r="P185" s="486">
        <f>'NRHM State budget sheet 2013-14'!R244</f>
        <v>0</v>
      </c>
      <c r="Q185" s="486">
        <f>'NRHM State budget sheet 2013-14'!S244</f>
        <v>0</v>
      </c>
      <c r="R185" s="486">
        <f>'NRHM State budget sheet 2013-14'!T244</f>
        <v>0</v>
      </c>
      <c r="S185" s="486">
        <f>'NRHM State budget sheet 2013-14'!U244</f>
        <v>0</v>
      </c>
      <c r="T185" s="486">
        <f>'NRHM State budget sheet 2013-14'!V244</f>
        <v>0</v>
      </c>
      <c r="U185" s="486">
        <f>'NRHM State budget sheet 2013-14'!W244</f>
        <v>0</v>
      </c>
      <c r="V185" s="486">
        <f>'NRHM State budget sheet 2013-14'!X244</f>
        <v>0</v>
      </c>
      <c r="W185" s="486">
        <f>'NRHM State budget sheet 2013-14'!Y244</f>
        <v>0</v>
      </c>
      <c r="X185" s="486">
        <f>'NRHM State budget sheet 2013-14'!Z244</f>
        <v>0</v>
      </c>
      <c r="Y185" s="486">
        <f>'NRHM State budget sheet 2013-14'!AA244</f>
        <v>0</v>
      </c>
      <c r="Z185" s="486">
        <f>'NRHM State budget sheet 2013-14'!AB244</f>
        <v>0</v>
      </c>
      <c r="AA185" s="486">
        <f>'NRHM State budget sheet 2013-14'!AC244</f>
        <v>0</v>
      </c>
      <c r="AB185" s="486">
        <f>'NRHM State budget sheet 2013-14'!AD244</f>
        <v>0</v>
      </c>
      <c r="AC185" s="486">
        <f>'NRHM State budget sheet 2013-14'!AE244</f>
        <v>0</v>
      </c>
      <c r="AD185" s="486">
        <f>'NRHM State budget sheet 2013-14'!AF244</f>
        <v>0</v>
      </c>
      <c r="AE185" s="486">
        <f>'NRHM State budget sheet 2013-14'!AG244</f>
        <v>0</v>
      </c>
      <c r="AF185" s="486">
        <f>'NRHM State budget sheet 2013-14'!AH244</f>
        <v>0</v>
      </c>
      <c r="AG185" s="494"/>
      <c r="AH185" s="484"/>
      <c r="AI185" s="578" t="str">
        <f t="shared" si="14"/>
        <v/>
      </c>
      <c r="AJ185" s="435" t="str">
        <f t="shared" si="15"/>
        <v/>
      </c>
      <c r="AK185" s="463">
        <f t="shared" si="16"/>
        <v>0</v>
      </c>
      <c r="AL185" s="463" t="str">
        <f t="shared" si="17"/>
        <v/>
      </c>
      <c r="AM185" s="478" t="str">
        <f t="shared" si="18"/>
        <v/>
      </c>
      <c r="AN185" s="478" t="str">
        <f t="shared" si="19"/>
        <v/>
      </c>
      <c r="AO185" s="478" t="str">
        <f t="shared" si="20"/>
        <v/>
      </c>
    </row>
    <row r="186" spans="1:41" ht="21.75" hidden="1" customHeight="1">
      <c r="A186" s="498" t="s">
        <v>2080</v>
      </c>
      <c r="B186" s="500" t="s">
        <v>1543</v>
      </c>
      <c r="C186" s="503"/>
      <c r="D186" s="486">
        <f>'NRHM State budget sheet 2013-14'!D245</f>
        <v>0</v>
      </c>
      <c r="E186" s="486">
        <f>'NRHM State budget sheet 2013-14'!E245</f>
        <v>0</v>
      </c>
      <c r="F186" s="486" t="e">
        <f>'NRHM State budget sheet 2013-14'!F245</f>
        <v>#DIV/0!</v>
      </c>
      <c r="G186" s="486">
        <f>'NRHM State budget sheet 2013-14'!G245</f>
        <v>0</v>
      </c>
      <c r="H186" s="486">
        <f>'NRHM State budget sheet 2013-14'!H245</f>
        <v>0</v>
      </c>
      <c r="I186" s="486" t="e">
        <f>'NRHM State budget sheet 2013-14'!I245</f>
        <v>#DIV/0!</v>
      </c>
      <c r="J186" s="486">
        <f>'NRHM State budget sheet 2013-14'!L245</f>
        <v>0</v>
      </c>
      <c r="K186" s="486">
        <f>'NRHM State budget sheet 2013-14'!M245</f>
        <v>0</v>
      </c>
      <c r="L186" s="486">
        <f>'NRHM State budget sheet 2013-14'!N245</f>
        <v>0</v>
      </c>
      <c r="M186" s="486">
        <f>'NRHM State budget sheet 2013-14'!O245</f>
        <v>0</v>
      </c>
      <c r="N186" s="486">
        <f>'NRHM State budget sheet 2013-14'!P245</f>
        <v>0</v>
      </c>
      <c r="O186" s="486">
        <f>'NRHM State budget sheet 2013-14'!Q245</f>
        <v>0</v>
      </c>
      <c r="P186" s="486">
        <f>'NRHM State budget sheet 2013-14'!R245</f>
        <v>0</v>
      </c>
      <c r="Q186" s="486">
        <f>'NRHM State budget sheet 2013-14'!S245</f>
        <v>0</v>
      </c>
      <c r="R186" s="486">
        <f>'NRHM State budget sheet 2013-14'!T245</f>
        <v>0</v>
      </c>
      <c r="S186" s="486">
        <f>'NRHM State budget sheet 2013-14'!U245</f>
        <v>0</v>
      </c>
      <c r="T186" s="486">
        <f>'NRHM State budget sheet 2013-14'!V245</f>
        <v>0</v>
      </c>
      <c r="U186" s="486">
        <f>'NRHM State budget sheet 2013-14'!W245</f>
        <v>0</v>
      </c>
      <c r="V186" s="486">
        <f>'NRHM State budget sheet 2013-14'!X245</f>
        <v>0</v>
      </c>
      <c r="W186" s="486">
        <f>'NRHM State budget sheet 2013-14'!Y245</f>
        <v>0</v>
      </c>
      <c r="X186" s="486">
        <f>'NRHM State budget sheet 2013-14'!Z245</f>
        <v>0</v>
      </c>
      <c r="Y186" s="486">
        <f>'NRHM State budget sheet 2013-14'!AA245</f>
        <v>0</v>
      </c>
      <c r="Z186" s="486">
        <f>'NRHM State budget sheet 2013-14'!AB245</f>
        <v>0</v>
      </c>
      <c r="AA186" s="486">
        <f>'NRHM State budget sheet 2013-14'!AC245</f>
        <v>0</v>
      </c>
      <c r="AB186" s="486">
        <f>'NRHM State budget sheet 2013-14'!AD245</f>
        <v>0</v>
      </c>
      <c r="AC186" s="486">
        <f>'NRHM State budget sheet 2013-14'!AE245</f>
        <v>0</v>
      </c>
      <c r="AD186" s="486">
        <f>'NRHM State budget sheet 2013-14'!AF245</f>
        <v>0</v>
      </c>
      <c r="AE186" s="486">
        <f>'NRHM State budget sheet 2013-14'!AG245</f>
        <v>0</v>
      </c>
      <c r="AF186" s="486">
        <f>'NRHM State budget sheet 2013-14'!AH245</f>
        <v>0</v>
      </c>
      <c r="AG186" s="494"/>
      <c r="AH186" s="484"/>
      <c r="AI186" s="578" t="str">
        <f t="shared" si="14"/>
        <v/>
      </c>
      <c r="AJ186" s="435" t="str">
        <f t="shared" si="15"/>
        <v/>
      </c>
      <c r="AK186" s="463">
        <f t="shared" si="16"/>
        <v>0</v>
      </c>
      <c r="AL186" s="463" t="str">
        <f t="shared" si="17"/>
        <v/>
      </c>
      <c r="AM186" s="478" t="str">
        <f t="shared" si="18"/>
        <v/>
      </c>
      <c r="AN186" s="478" t="str">
        <f t="shared" si="19"/>
        <v/>
      </c>
      <c r="AO186" s="478" t="str">
        <f t="shared" si="20"/>
        <v/>
      </c>
    </row>
    <row r="187" spans="1:41" ht="21.75" hidden="1" customHeight="1">
      <c r="A187" s="498" t="s">
        <v>2081</v>
      </c>
      <c r="B187" s="500" t="s">
        <v>1551</v>
      </c>
      <c r="C187" s="503"/>
      <c r="D187" s="486">
        <f>'NRHM State budget sheet 2013-14'!D246</f>
        <v>0</v>
      </c>
      <c r="E187" s="486">
        <f>'NRHM State budget sheet 2013-14'!E246</f>
        <v>0</v>
      </c>
      <c r="F187" s="486" t="e">
        <f>'NRHM State budget sheet 2013-14'!F246</f>
        <v>#DIV/0!</v>
      </c>
      <c r="G187" s="486">
        <f>'NRHM State budget sheet 2013-14'!G246</f>
        <v>0</v>
      </c>
      <c r="H187" s="486">
        <f>'NRHM State budget sheet 2013-14'!H246</f>
        <v>0</v>
      </c>
      <c r="I187" s="486" t="e">
        <f>'NRHM State budget sheet 2013-14'!I246</f>
        <v>#DIV/0!</v>
      </c>
      <c r="J187" s="486">
        <f>'NRHM State budget sheet 2013-14'!L246</f>
        <v>0</v>
      </c>
      <c r="K187" s="486">
        <f>'NRHM State budget sheet 2013-14'!M246</f>
        <v>0</v>
      </c>
      <c r="L187" s="486">
        <f>'NRHM State budget sheet 2013-14'!N246</f>
        <v>0</v>
      </c>
      <c r="M187" s="486">
        <f>'NRHM State budget sheet 2013-14'!O246</f>
        <v>0</v>
      </c>
      <c r="N187" s="486">
        <f>'NRHM State budget sheet 2013-14'!P246</f>
        <v>0</v>
      </c>
      <c r="O187" s="486">
        <f>'NRHM State budget sheet 2013-14'!Q246</f>
        <v>0</v>
      </c>
      <c r="P187" s="486">
        <f>'NRHM State budget sheet 2013-14'!R246</f>
        <v>0</v>
      </c>
      <c r="Q187" s="486">
        <f>'NRHM State budget sheet 2013-14'!S246</f>
        <v>0</v>
      </c>
      <c r="R187" s="486">
        <f>'NRHM State budget sheet 2013-14'!T246</f>
        <v>0</v>
      </c>
      <c r="S187" s="486">
        <f>'NRHM State budget sheet 2013-14'!U246</f>
        <v>0</v>
      </c>
      <c r="T187" s="486">
        <f>'NRHM State budget sheet 2013-14'!V246</f>
        <v>0</v>
      </c>
      <c r="U187" s="486">
        <f>'NRHM State budget sheet 2013-14'!W246</f>
        <v>0</v>
      </c>
      <c r="V187" s="486">
        <f>'NRHM State budget sheet 2013-14'!X246</f>
        <v>0</v>
      </c>
      <c r="W187" s="486">
        <f>'NRHM State budget sheet 2013-14'!Y246</f>
        <v>0</v>
      </c>
      <c r="X187" s="486">
        <f>'NRHM State budget sheet 2013-14'!Z246</f>
        <v>0</v>
      </c>
      <c r="Y187" s="486">
        <f>'NRHM State budget sheet 2013-14'!AA246</f>
        <v>0</v>
      </c>
      <c r="Z187" s="486">
        <f>'NRHM State budget sheet 2013-14'!AB246</f>
        <v>0</v>
      </c>
      <c r="AA187" s="486">
        <f>'NRHM State budget sheet 2013-14'!AC246</f>
        <v>0</v>
      </c>
      <c r="AB187" s="486">
        <f>'NRHM State budget sheet 2013-14'!AD246</f>
        <v>0</v>
      </c>
      <c r="AC187" s="486">
        <f>'NRHM State budget sheet 2013-14'!AE246</f>
        <v>0</v>
      </c>
      <c r="AD187" s="486">
        <f>'NRHM State budget sheet 2013-14'!AF246</f>
        <v>0</v>
      </c>
      <c r="AE187" s="486">
        <f>'NRHM State budget sheet 2013-14'!AG246</f>
        <v>0</v>
      </c>
      <c r="AF187" s="486">
        <f>'NRHM State budget sheet 2013-14'!AH246</f>
        <v>0</v>
      </c>
      <c r="AG187" s="494"/>
      <c r="AH187" s="484"/>
      <c r="AI187" s="578" t="str">
        <f t="shared" si="14"/>
        <v/>
      </c>
      <c r="AJ187" s="435" t="str">
        <f t="shared" si="15"/>
        <v/>
      </c>
      <c r="AK187" s="463">
        <f t="shared" si="16"/>
        <v>0</v>
      </c>
      <c r="AL187" s="463" t="str">
        <f t="shared" si="17"/>
        <v/>
      </c>
      <c r="AM187" s="478" t="str">
        <f t="shared" si="18"/>
        <v/>
      </c>
      <c r="AN187" s="478" t="str">
        <f t="shared" si="19"/>
        <v/>
      </c>
      <c r="AO187" s="478" t="str">
        <f t="shared" si="20"/>
        <v/>
      </c>
    </row>
    <row r="188" spans="1:41" ht="21.75" hidden="1" customHeight="1">
      <c r="A188" s="498" t="s">
        <v>2082</v>
      </c>
      <c r="B188" s="500" t="s">
        <v>1554</v>
      </c>
      <c r="C188" s="503"/>
      <c r="D188" s="486">
        <f>'NRHM State budget sheet 2013-14'!D247</f>
        <v>0</v>
      </c>
      <c r="E188" s="486">
        <f>'NRHM State budget sheet 2013-14'!E247</f>
        <v>0</v>
      </c>
      <c r="F188" s="486" t="e">
        <f>'NRHM State budget sheet 2013-14'!F247</f>
        <v>#DIV/0!</v>
      </c>
      <c r="G188" s="486">
        <f>'NRHM State budget sheet 2013-14'!G247</f>
        <v>0</v>
      </c>
      <c r="H188" s="486">
        <f>'NRHM State budget sheet 2013-14'!H247</f>
        <v>0</v>
      </c>
      <c r="I188" s="486" t="e">
        <f>'NRHM State budget sheet 2013-14'!I247</f>
        <v>#DIV/0!</v>
      </c>
      <c r="J188" s="486">
        <f>'NRHM State budget sheet 2013-14'!L247</f>
        <v>0</v>
      </c>
      <c r="K188" s="486">
        <f>'NRHM State budget sheet 2013-14'!M247</f>
        <v>0</v>
      </c>
      <c r="L188" s="486">
        <f>'NRHM State budget sheet 2013-14'!N247</f>
        <v>0</v>
      </c>
      <c r="M188" s="486">
        <f>'NRHM State budget sheet 2013-14'!O247</f>
        <v>0</v>
      </c>
      <c r="N188" s="486">
        <f>'NRHM State budget sheet 2013-14'!P247</f>
        <v>0</v>
      </c>
      <c r="O188" s="486">
        <f>'NRHM State budget sheet 2013-14'!Q247</f>
        <v>0</v>
      </c>
      <c r="P188" s="486">
        <f>'NRHM State budget sheet 2013-14'!R247</f>
        <v>0</v>
      </c>
      <c r="Q188" s="486">
        <f>'NRHM State budget sheet 2013-14'!S247</f>
        <v>0</v>
      </c>
      <c r="R188" s="486">
        <f>'NRHM State budget sheet 2013-14'!T247</f>
        <v>0</v>
      </c>
      <c r="S188" s="486">
        <f>'NRHM State budget sheet 2013-14'!U247</f>
        <v>0</v>
      </c>
      <c r="T188" s="486">
        <f>'NRHM State budget sheet 2013-14'!V247</f>
        <v>0</v>
      </c>
      <c r="U188" s="486">
        <f>'NRHM State budget sheet 2013-14'!W247</f>
        <v>0</v>
      </c>
      <c r="V188" s="486">
        <f>'NRHM State budget sheet 2013-14'!X247</f>
        <v>0</v>
      </c>
      <c r="W188" s="486">
        <f>'NRHM State budget sheet 2013-14'!Y247</f>
        <v>0</v>
      </c>
      <c r="X188" s="486">
        <f>'NRHM State budget sheet 2013-14'!Z247</f>
        <v>0</v>
      </c>
      <c r="Y188" s="486">
        <f>'NRHM State budget sheet 2013-14'!AA247</f>
        <v>0</v>
      </c>
      <c r="Z188" s="486">
        <f>'NRHM State budget sheet 2013-14'!AB247</f>
        <v>0</v>
      </c>
      <c r="AA188" s="486">
        <f>'NRHM State budget sheet 2013-14'!AC247</f>
        <v>0</v>
      </c>
      <c r="AB188" s="486">
        <f>'NRHM State budget sheet 2013-14'!AD247</f>
        <v>0</v>
      </c>
      <c r="AC188" s="486">
        <f>'NRHM State budget sheet 2013-14'!AE247</f>
        <v>0</v>
      </c>
      <c r="AD188" s="486">
        <f>'NRHM State budget sheet 2013-14'!AF247</f>
        <v>0</v>
      </c>
      <c r="AE188" s="486">
        <f>'NRHM State budget sheet 2013-14'!AG247</f>
        <v>0</v>
      </c>
      <c r="AF188" s="486">
        <f>'NRHM State budget sheet 2013-14'!AH247</f>
        <v>0</v>
      </c>
      <c r="AG188" s="494"/>
      <c r="AH188" s="484"/>
      <c r="AI188" s="578" t="str">
        <f t="shared" si="14"/>
        <v/>
      </c>
      <c r="AJ188" s="435" t="str">
        <f t="shared" si="15"/>
        <v/>
      </c>
      <c r="AK188" s="463">
        <f t="shared" si="16"/>
        <v>0</v>
      </c>
      <c r="AL188" s="463" t="str">
        <f t="shared" si="17"/>
        <v/>
      </c>
      <c r="AM188" s="478" t="str">
        <f t="shared" si="18"/>
        <v/>
      </c>
      <c r="AN188" s="478" t="str">
        <f t="shared" si="19"/>
        <v/>
      </c>
      <c r="AO188" s="478" t="str">
        <f t="shared" si="20"/>
        <v/>
      </c>
    </row>
    <row r="189" spans="1:41" ht="21.75" hidden="1" customHeight="1">
      <c r="A189" s="498" t="s">
        <v>2083</v>
      </c>
      <c r="B189" s="500" t="s">
        <v>759</v>
      </c>
      <c r="C189" s="503"/>
      <c r="D189" s="486">
        <f>'NRHM State budget sheet 2013-14'!D248</f>
        <v>0</v>
      </c>
      <c r="E189" s="486">
        <f>'NRHM State budget sheet 2013-14'!E248</f>
        <v>0</v>
      </c>
      <c r="F189" s="486" t="e">
        <f>'NRHM State budget sheet 2013-14'!F248</f>
        <v>#DIV/0!</v>
      </c>
      <c r="G189" s="486">
        <f>'NRHM State budget sheet 2013-14'!G248</f>
        <v>0</v>
      </c>
      <c r="H189" s="486">
        <f>'NRHM State budget sheet 2013-14'!H248</f>
        <v>0</v>
      </c>
      <c r="I189" s="486" t="e">
        <f>'NRHM State budget sheet 2013-14'!I248</f>
        <v>#DIV/0!</v>
      </c>
      <c r="J189" s="486">
        <f>'NRHM State budget sheet 2013-14'!L248</f>
        <v>0</v>
      </c>
      <c r="K189" s="486">
        <f>'NRHM State budget sheet 2013-14'!M248</f>
        <v>0</v>
      </c>
      <c r="L189" s="486">
        <f>'NRHM State budget sheet 2013-14'!N248</f>
        <v>0</v>
      </c>
      <c r="M189" s="486">
        <f>'NRHM State budget sheet 2013-14'!O248</f>
        <v>0</v>
      </c>
      <c r="N189" s="486">
        <f>'NRHM State budget sheet 2013-14'!P248</f>
        <v>0</v>
      </c>
      <c r="O189" s="486">
        <f>'NRHM State budget sheet 2013-14'!Q248</f>
        <v>0</v>
      </c>
      <c r="P189" s="486">
        <f>'NRHM State budget sheet 2013-14'!R248</f>
        <v>0</v>
      </c>
      <c r="Q189" s="486">
        <f>'NRHM State budget sheet 2013-14'!S248</f>
        <v>0</v>
      </c>
      <c r="R189" s="486">
        <f>'NRHM State budget sheet 2013-14'!T248</f>
        <v>0</v>
      </c>
      <c r="S189" s="486">
        <f>'NRHM State budget sheet 2013-14'!U248</f>
        <v>0</v>
      </c>
      <c r="T189" s="486">
        <f>'NRHM State budget sheet 2013-14'!V248</f>
        <v>0</v>
      </c>
      <c r="U189" s="486">
        <f>'NRHM State budget sheet 2013-14'!W248</f>
        <v>0</v>
      </c>
      <c r="V189" s="486">
        <f>'NRHM State budget sheet 2013-14'!X248</f>
        <v>0</v>
      </c>
      <c r="W189" s="486">
        <f>'NRHM State budget sheet 2013-14'!Y248</f>
        <v>0</v>
      </c>
      <c r="X189" s="486">
        <f>'NRHM State budget sheet 2013-14'!Z248</f>
        <v>0</v>
      </c>
      <c r="Y189" s="486">
        <f>'NRHM State budget sheet 2013-14'!AA248</f>
        <v>0</v>
      </c>
      <c r="Z189" s="486">
        <f>'NRHM State budget sheet 2013-14'!AB248</f>
        <v>0</v>
      </c>
      <c r="AA189" s="486">
        <f>'NRHM State budget sheet 2013-14'!AC248</f>
        <v>0</v>
      </c>
      <c r="AB189" s="486">
        <f>'NRHM State budget sheet 2013-14'!AD248</f>
        <v>0</v>
      </c>
      <c r="AC189" s="486">
        <f>'NRHM State budget sheet 2013-14'!AE248</f>
        <v>0</v>
      </c>
      <c r="AD189" s="486">
        <f>'NRHM State budget sheet 2013-14'!AF248</f>
        <v>0</v>
      </c>
      <c r="AE189" s="486">
        <f>'NRHM State budget sheet 2013-14'!AG248</f>
        <v>0</v>
      </c>
      <c r="AF189" s="486">
        <f>'NRHM State budget sheet 2013-14'!AH248</f>
        <v>0</v>
      </c>
      <c r="AG189" s="494"/>
      <c r="AH189" s="484"/>
      <c r="AI189" s="578" t="str">
        <f t="shared" si="14"/>
        <v/>
      </c>
      <c r="AJ189" s="435" t="str">
        <f t="shared" si="15"/>
        <v/>
      </c>
      <c r="AK189" s="463">
        <f t="shared" si="16"/>
        <v>0</v>
      </c>
      <c r="AL189" s="463" t="str">
        <f t="shared" si="17"/>
        <v/>
      </c>
      <c r="AM189" s="478" t="str">
        <f t="shared" si="18"/>
        <v/>
      </c>
      <c r="AN189" s="478" t="str">
        <f t="shared" si="19"/>
        <v/>
      </c>
      <c r="AO189" s="478" t="str">
        <f t="shared" si="20"/>
        <v/>
      </c>
    </row>
    <row r="190" spans="1:41" ht="21.75" hidden="1" customHeight="1">
      <c r="A190" s="498" t="s">
        <v>1698</v>
      </c>
      <c r="B190" s="443" t="s">
        <v>1359</v>
      </c>
      <c r="C190" s="444"/>
      <c r="D190" s="486">
        <f>'NRHM State budget sheet 2013-14'!D249</f>
        <v>0</v>
      </c>
      <c r="E190" s="486">
        <f>'NRHM State budget sheet 2013-14'!E249</f>
        <v>0</v>
      </c>
      <c r="F190" s="486" t="e">
        <f>'NRHM State budget sheet 2013-14'!F249</f>
        <v>#DIV/0!</v>
      </c>
      <c r="G190" s="486">
        <f>'NRHM State budget sheet 2013-14'!G249</f>
        <v>0</v>
      </c>
      <c r="H190" s="486">
        <f>'NRHM State budget sheet 2013-14'!H249</f>
        <v>0</v>
      </c>
      <c r="I190" s="486" t="e">
        <f>'NRHM State budget sheet 2013-14'!I249</f>
        <v>#DIV/0!</v>
      </c>
      <c r="J190" s="486">
        <f>'NRHM State budget sheet 2013-14'!L249</f>
        <v>0</v>
      </c>
      <c r="K190" s="486">
        <f>'NRHM State budget sheet 2013-14'!M249</f>
        <v>0</v>
      </c>
      <c r="L190" s="486">
        <f>'NRHM State budget sheet 2013-14'!N249</f>
        <v>0</v>
      </c>
      <c r="M190" s="486">
        <f>'NRHM State budget sheet 2013-14'!O249</f>
        <v>0</v>
      </c>
      <c r="N190" s="486">
        <f>'NRHM State budget sheet 2013-14'!P249</f>
        <v>0</v>
      </c>
      <c r="O190" s="486">
        <f>'NRHM State budget sheet 2013-14'!Q249</f>
        <v>0</v>
      </c>
      <c r="P190" s="486">
        <f>'NRHM State budget sheet 2013-14'!R249</f>
        <v>0</v>
      </c>
      <c r="Q190" s="486">
        <f>'NRHM State budget sheet 2013-14'!S249</f>
        <v>0</v>
      </c>
      <c r="R190" s="486">
        <f>'NRHM State budget sheet 2013-14'!T249</f>
        <v>0</v>
      </c>
      <c r="S190" s="486">
        <f>'NRHM State budget sheet 2013-14'!U249</f>
        <v>0</v>
      </c>
      <c r="T190" s="486">
        <f>'NRHM State budget sheet 2013-14'!V249</f>
        <v>0</v>
      </c>
      <c r="U190" s="486">
        <f>'NRHM State budget sheet 2013-14'!W249</f>
        <v>0</v>
      </c>
      <c r="V190" s="486">
        <f>'NRHM State budget sheet 2013-14'!X249</f>
        <v>0</v>
      </c>
      <c r="W190" s="486">
        <f>'NRHM State budget sheet 2013-14'!Y249</f>
        <v>0</v>
      </c>
      <c r="X190" s="486">
        <f>'NRHM State budget sheet 2013-14'!Z249</f>
        <v>0</v>
      </c>
      <c r="Y190" s="486">
        <f>'NRHM State budget sheet 2013-14'!AA249</f>
        <v>0</v>
      </c>
      <c r="Z190" s="486">
        <f>'NRHM State budget sheet 2013-14'!AB249</f>
        <v>0</v>
      </c>
      <c r="AA190" s="486">
        <f>'NRHM State budget sheet 2013-14'!AC249</f>
        <v>0</v>
      </c>
      <c r="AB190" s="486">
        <f>'NRHM State budget sheet 2013-14'!AD249</f>
        <v>0</v>
      </c>
      <c r="AC190" s="486">
        <f>'NRHM State budget sheet 2013-14'!AE249</f>
        <v>0</v>
      </c>
      <c r="AD190" s="486">
        <f>'NRHM State budget sheet 2013-14'!AF249</f>
        <v>0</v>
      </c>
      <c r="AE190" s="486">
        <f>'NRHM State budget sheet 2013-14'!AG249</f>
        <v>0</v>
      </c>
      <c r="AF190" s="486">
        <f>'NRHM State budget sheet 2013-14'!AH249</f>
        <v>0</v>
      </c>
      <c r="AG190" s="494"/>
      <c r="AH190" s="484"/>
      <c r="AI190" s="578" t="str">
        <f t="shared" si="14"/>
        <v/>
      </c>
      <c r="AJ190" s="435" t="str">
        <f t="shared" si="15"/>
        <v/>
      </c>
      <c r="AK190" s="463">
        <f t="shared" si="16"/>
        <v>0</v>
      </c>
      <c r="AL190" s="463" t="str">
        <f t="shared" si="17"/>
        <v/>
      </c>
      <c r="AM190" s="478" t="str">
        <f t="shared" si="18"/>
        <v/>
      </c>
      <c r="AN190" s="478" t="str">
        <f t="shared" si="19"/>
        <v/>
      </c>
      <c r="AO190" s="478" t="str">
        <f t="shared" si="20"/>
        <v/>
      </c>
    </row>
    <row r="191" spans="1:41" ht="21.75" hidden="1" customHeight="1">
      <c r="A191" s="498" t="s">
        <v>338</v>
      </c>
      <c r="B191" s="443" t="s">
        <v>339</v>
      </c>
      <c r="C191" s="444"/>
      <c r="D191" s="486">
        <f>'NRHM State budget sheet 2013-14'!D250</f>
        <v>0</v>
      </c>
      <c r="E191" s="486">
        <f>'NRHM State budget sheet 2013-14'!E250</f>
        <v>0</v>
      </c>
      <c r="F191" s="486" t="e">
        <f>'NRHM State budget sheet 2013-14'!F250</f>
        <v>#DIV/0!</v>
      </c>
      <c r="G191" s="486">
        <f>'NRHM State budget sheet 2013-14'!G250</f>
        <v>0</v>
      </c>
      <c r="H191" s="486">
        <f>'NRHM State budget sheet 2013-14'!H250</f>
        <v>0</v>
      </c>
      <c r="I191" s="486" t="e">
        <f>'NRHM State budget sheet 2013-14'!I250</f>
        <v>#DIV/0!</v>
      </c>
      <c r="J191" s="486">
        <f>'NRHM State budget sheet 2013-14'!L250</f>
        <v>0</v>
      </c>
      <c r="K191" s="486">
        <f>'NRHM State budget sheet 2013-14'!M250</f>
        <v>0</v>
      </c>
      <c r="L191" s="486">
        <f>'NRHM State budget sheet 2013-14'!N250</f>
        <v>0</v>
      </c>
      <c r="M191" s="486">
        <f>'NRHM State budget sheet 2013-14'!O250</f>
        <v>0</v>
      </c>
      <c r="N191" s="486">
        <f>'NRHM State budget sheet 2013-14'!P250</f>
        <v>0</v>
      </c>
      <c r="O191" s="486">
        <f>'NRHM State budget sheet 2013-14'!Q250</f>
        <v>0</v>
      </c>
      <c r="P191" s="486">
        <f>'NRHM State budget sheet 2013-14'!R250</f>
        <v>0</v>
      </c>
      <c r="Q191" s="486">
        <f>'NRHM State budget sheet 2013-14'!S250</f>
        <v>0</v>
      </c>
      <c r="R191" s="486">
        <f>'NRHM State budget sheet 2013-14'!T250</f>
        <v>0</v>
      </c>
      <c r="S191" s="486">
        <f>'NRHM State budget sheet 2013-14'!U250</f>
        <v>0</v>
      </c>
      <c r="T191" s="486">
        <f>'NRHM State budget sheet 2013-14'!V250</f>
        <v>0</v>
      </c>
      <c r="U191" s="486">
        <f>'NRHM State budget sheet 2013-14'!W250</f>
        <v>0</v>
      </c>
      <c r="V191" s="486">
        <f>'NRHM State budget sheet 2013-14'!X250</f>
        <v>0</v>
      </c>
      <c r="W191" s="486">
        <f>'NRHM State budget sheet 2013-14'!Y250</f>
        <v>0</v>
      </c>
      <c r="X191" s="486">
        <f>'NRHM State budget sheet 2013-14'!Z250</f>
        <v>0</v>
      </c>
      <c r="Y191" s="486">
        <f>'NRHM State budget sheet 2013-14'!AA250</f>
        <v>0</v>
      </c>
      <c r="Z191" s="486">
        <f>'NRHM State budget sheet 2013-14'!AB250</f>
        <v>0</v>
      </c>
      <c r="AA191" s="486">
        <f>'NRHM State budget sheet 2013-14'!AC250</f>
        <v>0</v>
      </c>
      <c r="AB191" s="486">
        <f>'NRHM State budget sheet 2013-14'!AD250</f>
        <v>0</v>
      </c>
      <c r="AC191" s="486">
        <f>'NRHM State budget sheet 2013-14'!AE250</f>
        <v>0</v>
      </c>
      <c r="AD191" s="486">
        <f>'NRHM State budget sheet 2013-14'!AF250</f>
        <v>0</v>
      </c>
      <c r="AE191" s="486">
        <f>'NRHM State budget sheet 2013-14'!AG250</f>
        <v>0</v>
      </c>
      <c r="AF191" s="486">
        <f>'NRHM State budget sheet 2013-14'!AH250</f>
        <v>0</v>
      </c>
      <c r="AG191" s="494"/>
      <c r="AH191" s="484"/>
      <c r="AI191" s="578" t="str">
        <f t="shared" si="14"/>
        <v/>
      </c>
      <c r="AJ191" s="435" t="str">
        <f t="shared" si="15"/>
        <v/>
      </c>
      <c r="AK191" s="463">
        <f t="shared" si="16"/>
        <v>0</v>
      </c>
      <c r="AL191" s="463" t="str">
        <f t="shared" si="17"/>
        <v/>
      </c>
      <c r="AM191" s="478" t="str">
        <f t="shared" si="18"/>
        <v/>
      </c>
      <c r="AN191" s="478" t="str">
        <f t="shared" si="19"/>
        <v/>
      </c>
      <c r="AO191" s="478" t="str">
        <f t="shared" si="20"/>
        <v/>
      </c>
    </row>
    <row r="192" spans="1:41" ht="21.75" hidden="1" customHeight="1">
      <c r="A192" s="498" t="s">
        <v>1699</v>
      </c>
      <c r="B192" s="500" t="s">
        <v>1541</v>
      </c>
      <c r="C192" s="503"/>
      <c r="D192" s="486">
        <f>'NRHM State budget sheet 2013-14'!D251</f>
        <v>0</v>
      </c>
      <c r="E192" s="486">
        <f>'NRHM State budget sheet 2013-14'!E251</f>
        <v>0</v>
      </c>
      <c r="F192" s="486" t="e">
        <f>'NRHM State budget sheet 2013-14'!F251</f>
        <v>#DIV/0!</v>
      </c>
      <c r="G192" s="486">
        <f>'NRHM State budget sheet 2013-14'!G251</f>
        <v>0</v>
      </c>
      <c r="H192" s="486">
        <f>'NRHM State budget sheet 2013-14'!H251</f>
        <v>0</v>
      </c>
      <c r="I192" s="486" t="e">
        <f>'NRHM State budget sheet 2013-14'!I251</f>
        <v>#DIV/0!</v>
      </c>
      <c r="J192" s="486">
        <f>'NRHM State budget sheet 2013-14'!L251</f>
        <v>0</v>
      </c>
      <c r="K192" s="486">
        <f>'NRHM State budget sheet 2013-14'!M251</f>
        <v>0</v>
      </c>
      <c r="L192" s="486">
        <f>'NRHM State budget sheet 2013-14'!N251</f>
        <v>0</v>
      </c>
      <c r="M192" s="486">
        <f>'NRHM State budget sheet 2013-14'!O251</f>
        <v>0</v>
      </c>
      <c r="N192" s="486">
        <f>'NRHM State budget sheet 2013-14'!P251</f>
        <v>0</v>
      </c>
      <c r="O192" s="486">
        <f>'NRHM State budget sheet 2013-14'!Q251</f>
        <v>0</v>
      </c>
      <c r="P192" s="486">
        <f>'NRHM State budget sheet 2013-14'!R251</f>
        <v>0</v>
      </c>
      <c r="Q192" s="486">
        <f>'NRHM State budget sheet 2013-14'!S251</f>
        <v>0</v>
      </c>
      <c r="R192" s="486">
        <f>'NRHM State budget sheet 2013-14'!T251</f>
        <v>0</v>
      </c>
      <c r="S192" s="486">
        <f>'NRHM State budget sheet 2013-14'!U251</f>
        <v>0</v>
      </c>
      <c r="T192" s="486">
        <f>'NRHM State budget sheet 2013-14'!V251</f>
        <v>0</v>
      </c>
      <c r="U192" s="486">
        <f>'NRHM State budget sheet 2013-14'!W251</f>
        <v>0</v>
      </c>
      <c r="V192" s="486">
        <f>'NRHM State budget sheet 2013-14'!X251</f>
        <v>0</v>
      </c>
      <c r="W192" s="486">
        <f>'NRHM State budget sheet 2013-14'!Y251</f>
        <v>0</v>
      </c>
      <c r="X192" s="486">
        <f>'NRHM State budget sheet 2013-14'!Z251</f>
        <v>0</v>
      </c>
      <c r="Y192" s="486">
        <f>'NRHM State budget sheet 2013-14'!AA251</f>
        <v>0</v>
      </c>
      <c r="Z192" s="486">
        <f>'NRHM State budget sheet 2013-14'!AB251</f>
        <v>0</v>
      </c>
      <c r="AA192" s="486">
        <f>'NRHM State budget sheet 2013-14'!AC251</f>
        <v>0</v>
      </c>
      <c r="AB192" s="486">
        <f>'NRHM State budget sheet 2013-14'!AD251</f>
        <v>0</v>
      </c>
      <c r="AC192" s="486">
        <f>'NRHM State budget sheet 2013-14'!AE251</f>
        <v>0</v>
      </c>
      <c r="AD192" s="486">
        <f>'NRHM State budget sheet 2013-14'!AF251</f>
        <v>0</v>
      </c>
      <c r="AE192" s="486">
        <f>'NRHM State budget sheet 2013-14'!AG251</f>
        <v>0</v>
      </c>
      <c r="AF192" s="486">
        <f>'NRHM State budget sheet 2013-14'!AH251</f>
        <v>0</v>
      </c>
      <c r="AG192" s="494"/>
      <c r="AH192" s="484"/>
      <c r="AI192" s="578" t="str">
        <f t="shared" si="14"/>
        <v/>
      </c>
      <c r="AJ192" s="435" t="str">
        <f t="shared" si="15"/>
        <v/>
      </c>
      <c r="AK192" s="463">
        <f t="shared" si="16"/>
        <v>0</v>
      </c>
      <c r="AL192" s="463" t="str">
        <f t="shared" si="17"/>
        <v/>
      </c>
      <c r="AM192" s="478" t="str">
        <f t="shared" si="18"/>
        <v/>
      </c>
      <c r="AN192" s="478" t="str">
        <f t="shared" si="19"/>
        <v/>
      </c>
      <c r="AO192" s="478" t="str">
        <f t="shared" si="20"/>
        <v/>
      </c>
    </row>
    <row r="193" spans="1:41" ht="21.75" hidden="1" customHeight="1">
      <c r="A193" s="498" t="s">
        <v>2084</v>
      </c>
      <c r="B193" s="500" t="s">
        <v>1393</v>
      </c>
      <c r="C193" s="503"/>
      <c r="D193" s="486">
        <f>'NRHM State budget sheet 2013-14'!D252</f>
        <v>0</v>
      </c>
      <c r="E193" s="486">
        <f>'NRHM State budget sheet 2013-14'!E252</f>
        <v>0</v>
      </c>
      <c r="F193" s="486" t="e">
        <f>'NRHM State budget sheet 2013-14'!F252</f>
        <v>#DIV/0!</v>
      </c>
      <c r="G193" s="486">
        <f>'NRHM State budget sheet 2013-14'!G252</f>
        <v>0</v>
      </c>
      <c r="H193" s="486">
        <f>'NRHM State budget sheet 2013-14'!H252</f>
        <v>0</v>
      </c>
      <c r="I193" s="486" t="e">
        <f>'NRHM State budget sheet 2013-14'!I252</f>
        <v>#DIV/0!</v>
      </c>
      <c r="J193" s="486">
        <f>'NRHM State budget sheet 2013-14'!L252</f>
        <v>0</v>
      </c>
      <c r="K193" s="486">
        <f>'NRHM State budget sheet 2013-14'!M252</f>
        <v>0</v>
      </c>
      <c r="L193" s="486">
        <f>'NRHM State budget sheet 2013-14'!N252</f>
        <v>0</v>
      </c>
      <c r="M193" s="486">
        <f>'NRHM State budget sheet 2013-14'!O252</f>
        <v>0</v>
      </c>
      <c r="N193" s="486">
        <f>'NRHM State budget sheet 2013-14'!P252</f>
        <v>0</v>
      </c>
      <c r="O193" s="486">
        <f>'NRHM State budget sheet 2013-14'!Q252</f>
        <v>0</v>
      </c>
      <c r="P193" s="486">
        <f>'NRHM State budget sheet 2013-14'!R252</f>
        <v>0</v>
      </c>
      <c r="Q193" s="486">
        <f>'NRHM State budget sheet 2013-14'!S252</f>
        <v>0</v>
      </c>
      <c r="R193" s="486">
        <f>'NRHM State budget sheet 2013-14'!T252</f>
        <v>0</v>
      </c>
      <c r="S193" s="486">
        <f>'NRHM State budget sheet 2013-14'!U252</f>
        <v>0</v>
      </c>
      <c r="T193" s="486">
        <f>'NRHM State budget sheet 2013-14'!V252</f>
        <v>0</v>
      </c>
      <c r="U193" s="486">
        <f>'NRHM State budget sheet 2013-14'!W252</f>
        <v>0</v>
      </c>
      <c r="V193" s="486">
        <f>'NRHM State budget sheet 2013-14'!X252</f>
        <v>0</v>
      </c>
      <c r="W193" s="486">
        <f>'NRHM State budget sheet 2013-14'!Y252</f>
        <v>0</v>
      </c>
      <c r="X193" s="486">
        <f>'NRHM State budget sheet 2013-14'!Z252</f>
        <v>0</v>
      </c>
      <c r="Y193" s="486">
        <f>'NRHM State budget sheet 2013-14'!AA252</f>
        <v>0</v>
      </c>
      <c r="Z193" s="486">
        <f>'NRHM State budget sheet 2013-14'!AB252</f>
        <v>0</v>
      </c>
      <c r="AA193" s="486">
        <f>'NRHM State budget sheet 2013-14'!AC252</f>
        <v>0</v>
      </c>
      <c r="AB193" s="486">
        <f>'NRHM State budget sheet 2013-14'!AD252</f>
        <v>0</v>
      </c>
      <c r="AC193" s="486">
        <f>'NRHM State budget sheet 2013-14'!AE252</f>
        <v>0</v>
      </c>
      <c r="AD193" s="486">
        <f>'NRHM State budget sheet 2013-14'!AF252</f>
        <v>0</v>
      </c>
      <c r="AE193" s="486">
        <f>'NRHM State budget sheet 2013-14'!AG252</f>
        <v>0</v>
      </c>
      <c r="AF193" s="486">
        <f>'NRHM State budget sheet 2013-14'!AH252</f>
        <v>0</v>
      </c>
      <c r="AG193" s="494"/>
      <c r="AH193" s="484"/>
      <c r="AI193" s="578" t="str">
        <f t="shared" si="14"/>
        <v/>
      </c>
      <c r="AJ193" s="435" t="str">
        <f t="shared" si="15"/>
        <v/>
      </c>
      <c r="AK193" s="463">
        <f t="shared" si="16"/>
        <v>0</v>
      </c>
      <c r="AL193" s="463" t="str">
        <f t="shared" si="17"/>
        <v/>
      </c>
      <c r="AM193" s="478" t="str">
        <f t="shared" si="18"/>
        <v/>
      </c>
      <c r="AN193" s="478" t="str">
        <f t="shared" si="19"/>
        <v/>
      </c>
      <c r="AO193" s="478" t="str">
        <f t="shared" si="20"/>
        <v/>
      </c>
    </row>
    <row r="194" spans="1:41" ht="21.75" hidden="1" customHeight="1">
      <c r="A194" s="498" t="s">
        <v>2085</v>
      </c>
      <c r="B194" s="500" t="s">
        <v>1542</v>
      </c>
      <c r="C194" s="503"/>
      <c r="D194" s="486">
        <f>'NRHM State budget sheet 2013-14'!D253</f>
        <v>0</v>
      </c>
      <c r="E194" s="486">
        <f>'NRHM State budget sheet 2013-14'!E253</f>
        <v>0</v>
      </c>
      <c r="F194" s="486" t="e">
        <f>'NRHM State budget sheet 2013-14'!F253</f>
        <v>#DIV/0!</v>
      </c>
      <c r="G194" s="486">
        <f>'NRHM State budget sheet 2013-14'!G253</f>
        <v>0</v>
      </c>
      <c r="H194" s="486">
        <f>'NRHM State budget sheet 2013-14'!H253</f>
        <v>0</v>
      </c>
      <c r="I194" s="486" t="e">
        <f>'NRHM State budget sheet 2013-14'!I253</f>
        <v>#DIV/0!</v>
      </c>
      <c r="J194" s="486">
        <f>'NRHM State budget sheet 2013-14'!L253</f>
        <v>0</v>
      </c>
      <c r="K194" s="486">
        <f>'NRHM State budget sheet 2013-14'!M253</f>
        <v>0</v>
      </c>
      <c r="L194" s="486">
        <f>'NRHM State budget sheet 2013-14'!N253</f>
        <v>0</v>
      </c>
      <c r="M194" s="486">
        <f>'NRHM State budget sheet 2013-14'!O253</f>
        <v>0</v>
      </c>
      <c r="N194" s="486">
        <f>'NRHM State budget sheet 2013-14'!P253</f>
        <v>0</v>
      </c>
      <c r="O194" s="486">
        <f>'NRHM State budget sheet 2013-14'!Q253</f>
        <v>0</v>
      </c>
      <c r="P194" s="486">
        <f>'NRHM State budget sheet 2013-14'!R253</f>
        <v>0</v>
      </c>
      <c r="Q194" s="486">
        <f>'NRHM State budget sheet 2013-14'!S253</f>
        <v>0</v>
      </c>
      <c r="R194" s="486">
        <f>'NRHM State budget sheet 2013-14'!T253</f>
        <v>0</v>
      </c>
      <c r="S194" s="486">
        <f>'NRHM State budget sheet 2013-14'!U253</f>
        <v>0</v>
      </c>
      <c r="T194" s="486">
        <f>'NRHM State budget sheet 2013-14'!V253</f>
        <v>0</v>
      </c>
      <c r="U194" s="486">
        <f>'NRHM State budget sheet 2013-14'!W253</f>
        <v>0</v>
      </c>
      <c r="V194" s="486">
        <f>'NRHM State budget sheet 2013-14'!X253</f>
        <v>0</v>
      </c>
      <c r="W194" s="486">
        <f>'NRHM State budget sheet 2013-14'!Y253</f>
        <v>0</v>
      </c>
      <c r="X194" s="486">
        <f>'NRHM State budget sheet 2013-14'!Z253</f>
        <v>0</v>
      </c>
      <c r="Y194" s="486">
        <f>'NRHM State budget sheet 2013-14'!AA253</f>
        <v>0</v>
      </c>
      <c r="Z194" s="486">
        <f>'NRHM State budget sheet 2013-14'!AB253</f>
        <v>0</v>
      </c>
      <c r="AA194" s="486">
        <f>'NRHM State budget sheet 2013-14'!AC253</f>
        <v>0</v>
      </c>
      <c r="AB194" s="486">
        <f>'NRHM State budget sheet 2013-14'!AD253</f>
        <v>0</v>
      </c>
      <c r="AC194" s="486">
        <f>'NRHM State budget sheet 2013-14'!AE253</f>
        <v>0</v>
      </c>
      <c r="AD194" s="486">
        <f>'NRHM State budget sheet 2013-14'!AF253</f>
        <v>0</v>
      </c>
      <c r="AE194" s="486">
        <f>'NRHM State budget sheet 2013-14'!AG253</f>
        <v>0</v>
      </c>
      <c r="AF194" s="486">
        <f>'NRHM State budget sheet 2013-14'!AH253</f>
        <v>0</v>
      </c>
      <c r="AG194" s="494"/>
      <c r="AH194" s="484"/>
      <c r="AI194" s="578" t="str">
        <f t="shared" si="14"/>
        <v/>
      </c>
      <c r="AJ194" s="435" t="str">
        <f t="shared" si="15"/>
        <v/>
      </c>
      <c r="AK194" s="463">
        <f t="shared" si="16"/>
        <v>0</v>
      </c>
      <c r="AL194" s="463" t="str">
        <f t="shared" si="17"/>
        <v/>
      </c>
      <c r="AM194" s="478" t="str">
        <f t="shared" si="18"/>
        <v/>
      </c>
      <c r="AN194" s="478" t="str">
        <f t="shared" si="19"/>
        <v/>
      </c>
      <c r="AO194" s="478" t="str">
        <f t="shared" si="20"/>
        <v/>
      </c>
    </row>
    <row r="195" spans="1:41" ht="21.75" hidden="1" customHeight="1">
      <c r="A195" s="498" t="s">
        <v>2086</v>
      </c>
      <c r="B195" s="500" t="s">
        <v>1543</v>
      </c>
      <c r="C195" s="503"/>
      <c r="D195" s="486">
        <f>'NRHM State budget sheet 2013-14'!D254</f>
        <v>0</v>
      </c>
      <c r="E195" s="486">
        <f>'NRHM State budget sheet 2013-14'!E254</f>
        <v>0</v>
      </c>
      <c r="F195" s="486" t="e">
        <f>'NRHM State budget sheet 2013-14'!F254</f>
        <v>#DIV/0!</v>
      </c>
      <c r="G195" s="486">
        <f>'NRHM State budget sheet 2013-14'!G254</f>
        <v>0</v>
      </c>
      <c r="H195" s="486">
        <f>'NRHM State budget sheet 2013-14'!H254</f>
        <v>0</v>
      </c>
      <c r="I195" s="486" t="e">
        <f>'NRHM State budget sheet 2013-14'!I254</f>
        <v>#DIV/0!</v>
      </c>
      <c r="J195" s="486">
        <f>'NRHM State budget sheet 2013-14'!L254</f>
        <v>0</v>
      </c>
      <c r="K195" s="486">
        <f>'NRHM State budget sheet 2013-14'!M254</f>
        <v>0</v>
      </c>
      <c r="L195" s="486">
        <f>'NRHM State budget sheet 2013-14'!N254</f>
        <v>0</v>
      </c>
      <c r="M195" s="486">
        <f>'NRHM State budget sheet 2013-14'!O254</f>
        <v>0</v>
      </c>
      <c r="N195" s="486">
        <f>'NRHM State budget sheet 2013-14'!P254</f>
        <v>0</v>
      </c>
      <c r="O195" s="486">
        <f>'NRHM State budget sheet 2013-14'!Q254</f>
        <v>0</v>
      </c>
      <c r="P195" s="486">
        <f>'NRHM State budget sheet 2013-14'!R254</f>
        <v>0</v>
      </c>
      <c r="Q195" s="486">
        <f>'NRHM State budget sheet 2013-14'!S254</f>
        <v>0</v>
      </c>
      <c r="R195" s="486">
        <f>'NRHM State budget sheet 2013-14'!T254</f>
        <v>0</v>
      </c>
      <c r="S195" s="486">
        <f>'NRHM State budget sheet 2013-14'!U254</f>
        <v>0</v>
      </c>
      <c r="T195" s="486">
        <f>'NRHM State budget sheet 2013-14'!V254</f>
        <v>0</v>
      </c>
      <c r="U195" s="486">
        <f>'NRHM State budget sheet 2013-14'!W254</f>
        <v>0</v>
      </c>
      <c r="V195" s="486">
        <f>'NRHM State budget sheet 2013-14'!X254</f>
        <v>0</v>
      </c>
      <c r="W195" s="486">
        <f>'NRHM State budget sheet 2013-14'!Y254</f>
        <v>0</v>
      </c>
      <c r="X195" s="486">
        <f>'NRHM State budget sheet 2013-14'!Z254</f>
        <v>0</v>
      </c>
      <c r="Y195" s="486">
        <f>'NRHM State budget sheet 2013-14'!AA254</f>
        <v>0</v>
      </c>
      <c r="Z195" s="486">
        <f>'NRHM State budget sheet 2013-14'!AB254</f>
        <v>0</v>
      </c>
      <c r="AA195" s="486">
        <f>'NRHM State budget sheet 2013-14'!AC254</f>
        <v>0</v>
      </c>
      <c r="AB195" s="486">
        <f>'NRHM State budget sheet 2013-14'!AD254</f>
        <v>0</v>
      </c>
      <c r="AC195" s="486">
        <f>'NRHM State budget sheet 2013-14'!AE254</f>
        <v>0</v>
      </c>
      <c r="AD195" s="486">
        <f>'NRHM State budget sheet 2013-14'!AF254</f>
        <v>0</v>
      </c>
      <c r="AE195" s="486">
        <f>'NRHM State budget sheet 2013-14'!AG254</f>
        <v>0</v>
      </c>
      <c r="AF195" s="486">
        <f>'NRHM State budget sheet 2013-14'!AH254</f>
        <v>0</v>
      </c>
      <c r="AG195" s="494"/>
      <c r="AH195" s="484"/>
      <c r="AI195" s="578" t="str">
        <f t="shared" si="14"/>
        <v/>
      </c>
      <c r="AJ195" s="435" t="str">
        <f t="shared" si="15"/>
        <v/>
      </c>
      <c r="AK195" s="463">
        <f t="shared" si="16"/>
        <v>0</v>
      </c>
      <c r="AL195" s="463" t="str">
        <f t="shared" si="17"/>
        <v/>
      </c>
      <c r="AM195" s="478" t="str">
        <f t="shared" si="18"/>
        <v/>
      </c>
      <c r="AN195" s="478" t="str">
        <f t="shared" si="19"/>
        <v/>
      </c>
      <c r="AO195" s="478" t="str">
        <f t="shared" si="20"/>
        <v/>
      </c>
    </row>
    <row r="196" spans="1:41" ht="21.75" hidden="1" customHeight="1">
      <c r="A196" s="498" t="s">
        <v>2087</v>
      </c>
      <c r="B196" s="500" t="s">
        <v>1544</v>
      </c>
      <c r="C196" s="503"/>
      <c r="D196" s="486">
        <f>'NRHM State budget sheet 2013-14'!D255</f>
        <v>0</v>
      </c>
      <c r="E196" s="486">
        <f>'NRHM State budget sheet 2013-14'!E255</f>
        <v>0</v>
      </c>
      <c r="F196" s="486" t="e">
        <f>'NRHM State budget sheet 2013-14'!F255</f>
        <v>#DIV/0!</v>
      </c>
      <c r="G196" s="486">
        <f>'NRHM State budget sheet 2013-14'!G255</f>
        <v>0</v>
      </c>
      <c r="H196" s="486">
        <f>'NRHM State budget sheet 2013-14'!H255</f>
        <v>0</v>
      </c>
      <c r="I196" s="486" t="e">
        <f>'NRHM State budget sheet 2013-14'!I255</f>
        <v>#DIV/0!</v>
      </c>
      <c r="J196" s="486">
        <f>'NRHM State budget sheet 2013-14'!L255</f>
        <v>0</v>
      </c>
      <c r="K196" s="486">
        <f>'NRHM State budget sheet 2013-14'!M255</f>
        <v>0</v>
      </c>
      <c r="L196" s="486">
        <f>'NRHM State budget sheet 2013-14'!N255</f>
        <v>0</v>
      </c>
      <c r="M196" s="486">
        <f>'NRHM State budget sheet 2013-14'!O255</f>
        <v>0</v>
      </c>
      <c r="N196" s="486">
        <f>'NRHM State budget sheet 2013-14'!P255</f>
        <v>0</v>
      </c>
      <c r="O196" s="486">
        <f>'NRHM State budget sheet 2013-14'!Q255</f>
        <v>0</v>
      </c>
      <c r="P196" s="486">
        <f>'NRHM State budget sheet 2013-14'!R255</f>
        <v>0</v>
      </c>
      <c r="Q196" s="486">
        <f>'NRHM State budget sheet 2013-14'!S255</f>
        <v>0</v>
      </c>
      <c r="R196" s="486">
        <f>'NRHM State budget sheet 2013-14'!T255</f>
        <v>0</v>
      </c>
      <c r="S196" s="486">
        <f>'NRHM State budget sheet 2013-14'!U255</f>
        <v>0</v>
      </c>
      <c r="T196" s="486">
        <f>'NRHM State budget sheet 2013-14'!V255</f>
        <v>0</v>
      </c>
      <c r="U196" s="486">
        <f>'NRHM State budget sheet 2013-14'!W255</f>
        <v>0</v>
      </c>
      <c r="V196" s="486">
        <f>'NRHM State budget sheet 2013-14'!X255</f>
        <v>0</v>
      </c>
      <c r="W196" s="486">
        <f>'NRHM State budget sheet 2013-14'!Y255</f>
        <v>0</v>
      </c>
      <c r="X196" s="486">
        <f>'NRHM State budget sheet 2013-14'!Z255</f>
        <v>0</v>
      </c>
      <c r="Y196" s="486">
        <f>'NRHM State budget sheet 2013-14'!AA255</f>
        <v>0</v>
      </c>
      <c r="Z196" s="486">
        <f>'NRHM State budget sheet 2013-14'!AB255</f>
        <v>0</v>
      </c>
      <c r="AA196" s="486">
        <f>'NRHM State budget sheet 2013-14'!AC255</f>
        <v>0</v>
      </c>
      <c r="AB196" s="486">
        <f>'NRHM State budget sheet 2013-14'!AD255</f>
        <v>0</v>
      </c>
      <c r="AC196" s="486">
        <f>'NRHM State budget sheet 2013-14'!AE255</f>
        <v>0</v>
      </c>
      <c r="AD196" s="486">
        <f>'NRHM State budget sheet 2013-14'!AF255</f>
        <v>0</v>
      </c>
      <c r="AE196" s="486">
        <f>'NRHM State budget sheet 2013-14'!AG255</f>
        <v>0</v>
      </c>
      <c r="AF196" s="486">
        <f>'NRHM State budget sheet 2013-14'!AH255</f>
        <v>0</v>
      </c>
      <c r="AG196" s="494"/>
      <c r="AH196" s="484"/>
      <c r="AI196" s="578" t="str">
        <f t="shared" si="14"/>
        <v/>
      </c>
      <c r="AJ196" s="435" t="str">
        <f t="shared" si="15"/>
        <v/>
      </c>
      <c r="AK196" s="463">
        <f t="shared" si="16"/>
        <v>0</v>
      </c>
      <c r="AL196" s="463" t="str">
        <f t="shared" si="17"/>
        <v/>
      </c>
      <c r="AM196" s="478" t="str">
        <f t="shared" si="18"/>
        <v/>
      </c>
      <c r="AN196" s="478" t="str">
        <f t="shared" si="19"/>
        <v/>
      </c>
      <c r="AO196" s="478" t="str">
        <f t="shared" si="20"/>
        <v/>
      </c>
    </row>
    <row r="197" spans="1:41" ht="21.75" hidden="1" customHeight="1">
      <c r="A197" s="498" t="s">
        <v>1700</v>
      </c>
      <c r="B197" s="500" t="s">
        <v>1545</v>
      </c>
      <c r="C197" s="499"/>
      <c r="D197" s="486">
        <f>'NRHM State budget sheet 2013-14'!D256</f>
        <v>0</v>
      </c>
      <c r="E197" s="486">
        <f>'NRHM State budget sheet 2013-14'!E256</f>
        <v>0</v>
      </c>
      <c r="F197" s="486" t="e">
        <f>'NRHM State budget sheet 2013-14'!F256</f>
        <v>#DIV/0!</v>
      </c>
      <c r="G197" s="486">
        <f>'NRHM State budget sheet 2013-14'!G256</f>
        <v>0</v>
      </c>
      <c r="H197" s="486">
        <f>'NRHM State budget sheet 2013-14'!H256</f>
        <v>0</v>
      </c>
      <c r="I197" s="486" t="e">
        <f>'NRHM State budget sheet 2013-14'!I256</f>
        <v>#DIV/0!</v>
      </c>
      <c r="J197" s="486">
        <f>'NRHM State budget sheet 2013-14'!L256</f>
        <v>0</v>
      </c>
      <c r="K197" s="486">
        <f>'NRHM State budget sheet 2013-14'!M256</f>
        <v>0</v>
      </c>
      <c r="L197" s="486">
        <f>'NRHM State budget sheet 2013-14'!N256</f>
        <v>0</v>
      </c>
      <c r="M197" s="486">
        <f>'NRHM State budget sheet 2013-14'!O256</f>
        <v>0</v>
      </c>
      <c r="N197" s="486">
        <f>'NRHM State budget sheet 2013-14'!P256</f>
        <v>0</v>
      </c>
      <c r="O197" s="486">
        <f>'NRHM State budget sheet 2013-14'!Q256</f>
        <v>0</v>
      </c>
      <c r="P197" s="486">
        <f>'NRHM State budget sheet 2013-14'!R256</f>
        <v>0</v>
      </c>
      <c r="Q197" s="486">
        <f>'NRHM State budget sheet 2013-14'!S256</f>
        <v>0</v>
      </c>
      <c r="R197" s="486">
        <f>'NRHM State budget sheet 2013-14'!T256</f>
        <v>0</v>
      </c>
      <c r="S197" s="486">
        <f>'NRHM State budget sheet 2013-14'!U256</f>
        <v>0</v>
      </c>
      <c r="T197" s="486">
        <f>'NRHM State budget sheet 2013-14'!V256</f>
        <v>0</v>
      </c>
      <c r="U197" s="486">
        <f>'NRHM State budget sheet 2013-14'!W256</f>
        <v>0</v>
      </c>
      <c r="V197" s="486">
        <f>'NRHM State budget sheet 2013-14'!X256</f>
        <v>0</v>
      </c>
      <c r="W197" s="486">
        <f>'NRHM State budget sheet 2013-14'!Y256</f>
        <v>0</v>
      </c>
      <c r="X197" s="486">
        <f>'NRHM State budget sheet 2013-14'!Z256</f>
        <v>0</v>
      </c>
      <c r="Y197" s="486">
        <f>'NRHM State budget sheet 2013-14'!AA256</f>
        <v>0</v>
      </c>
      <c r="Z197" s="486">
        <f>'NRHM State budget sheet 2013-14'!AB256</f>
        <v>0</v>
      </c>
      <c r="AA197" s="486">
        <f>'NRHM State budget sheet 2013-14'!AC256</f>
        <v>0</v>
      </c>
      <c r="AB197" s="486">
        <f>'NRHM State budget sheet 2013-14'!AD256</f>
        <v>0</v>
      </c>
      <c r="AC197" s="486">
        <f>'NRHM State budget sheet 2013-14'!AE256</f>
        <v>0</v>
      </c>
      <c r="AD197" s="486">
        <f>'NRHM State budget sheet 2013-14'!AF256</f>
        <v>0</v>
      </c>
      <c r="AE197" s="486">
        <f>'NRHM State budget sheet 2013-14'!AG256</f>
        <v>0</v>
      </c>
      <c r="AF197" s="486">
        <f>'NRHM State budget sheet 2013-14'!AH256</f>
        <v>0</v>
      </c>
      <c r="AG197" s="494"/>
      <c r="AH197" s="484"/>
      <c r="AI197" s="578" t="str">
        <f t="shared" si="14"/>
        <v/>
      </c>
      <c r="AJ197" s="435" t="str">
        <f t="shared" si="15"/>
        <v/>
      </c>
      <c r="AK197" s="463">
        <f t="shared" si="16"/>
        <v>0</v>
      </c>
      <c r="AL197" s="463" t="str">
        <f t="shared" si="17"/>
        <v/>
      </c>
      <c r="AM197" s="478" t="str">
        <f t="shared" si="18"/>
        <v/>
      </c>
      <c r="AN197" s="478" t="str">
        <f t="shared" si="19"/>
        <v/>
      </c>
      <c r="AO197" s="478" t="str">
        <f t="shared" si="20"/>
        <v/>
      </c>
    </row>
    <row r="198" spans="1:41" ht="21.75" hidden="1" customHeight="1">
      <c r="A198" s="498" t="s">
        <v>2088</v>
      </c>
      <c r="B198" s="500" t="s">
        <v>1393</v>
      </c>
      <c r="C198" s="503"/>
      <c r="D198" s="486">
        <f>'NRHM State budget sheet 2013-14'!D257</f>
        <v>0</v>
      </c>
      <c r="E198" s="486">
        <f>'NRHM State budget sheet 2013-14'!E257</f>
        <v>0</v>
      </c>
      <c r="F198" s="486" t="e">
        <f>'NRHM State budget sheet 2013-14'!F257</f>
        <v>#DIV/0!</v>
      </c>
      <c r="G198" s="486">
        <f>'NRHM State budget sheet 2013-14'!G257</f>
        <v>0</v>
      </c>
      <c r="H198" s="486">
        <f>'NRHM State budget sheet 2013-14'!H257</f>
        <v>0</v>
      </c>
      <c r="I198" s="486" t="e">
        <f>'NRHM State budget sheet 2013-14'!I257</f>
        <v>#DIV/0!</v>
      </c>
      <c r="J198" s="486">
        <f>'NRHM State budget sheet 2013-14'!L257</f>
        <v>0</v>
      </c>
      <c r="K198" s="486">
        <f>'NRHM State budget sheet 2013-14'!M257</f>
        <v>0</v>
      </c>
      <c r="L198" s="486">
        <f>'NRHM State budget sheet 2013-14'!N257</f>
        <v>0</v>
      </c>
      <c r="M198" s="486">
        <f>'NRHM State budget sheet 2013-14'!O257</f>
        <v>0</v>
      </c>
      <c r="N198" s="486">
        <f>'NRHM State budget sheet 2013-14'!P257</f>
        <v>0</v>
      </c>
      <c r="O198" s="486">
        <f>'NRHM State budget sheet 2013-14'!Q257</f>
        <v>0</v>
      </c>
      <c r="P198" s="486">
        <f>'NRHM State budget sheet 2013-14'!R257</f>
        <v>0</v>
      </c>
      <c r="Q198" s="486">
        <f>'NRHM State budget sheet 2013-14'!S257</f>
        <v>0</v>
      </c>
      <c r="R198" s="486">
        <f>'NRHM State budget sheet 2013-14'!T257</f>
        <v>0</v>
      </c>
      <c r="S198" s="486">
        <f>'NRHM State budget sheet 2013-14'!U257</f>
        <v>0</v>
      </c>
      <c r="T198" s="486">
        <f>'NRHM State budget sheet 2013-14'!V257</f>
        <v>0</v>
      </c>
      <c r="U198" s="486">
        <f>'NRHM State budget sheet 2013-14'!W257</f>
        <v>0</v>
      </c>
      <c r="V198" s="486">
        <f>'NRHM State budget sheet 2013-14'!X257</f>
        <v>0</v>
      </c>
      <c r="W198" s="486">
        <f>'NRHM State budget sheet 2013-14'!Y257</f>
        <v>0</v>
      </c>
      <c r="X198" s="486">
        <f>'NRHM State budget sheet 2013-14'!Z257</f>
        <v>0</v>
      </c>
      <c r="Y198" s="486">
        <f>'NRHM State budget sheet 2013-14'!AA257</f>
        <v>0</v>
      </c>
      <c r="Z198" s="486">
        <f>'NRHM State budget sheet 2013-14'!AB257</f>
        <v>0</v>
      </c>
      <c r="AA198" s="486">
        <f>'NRHM State budget sheet 2013-14'!AC257</f>
        <v>0</v>
      </c>
      <c r="AB198" s="486">
        <f>'NRHM State budget sheet 2013-14'!AD257</f>
        <v>0</v>
      </c>
      <c r="AC198" s="486">
        <f>'NRHM State budget sheet 2013-14'!AE257</f>
        <v>0</v>
      </c>
      <c r="AD198" s="486">
        <f>'NRHM State budget sheet 2013-14'!AF257</f>
        <v>0</v>
      </c>
      <c r="AE198" s="486">
        <f>'NRHM State budget sheet 2013-14'!AG257</f>
        <v>0</v>
      </c>
      <c r="AF198" s="486">
        <f>'NRHM State budget sheet 2013-14'!AH257</f>
        <v>0</v>
      </c>
      <c r="AG198" s="494"/>
      <c r="AH198" s="484"/>
      <c r="AI198" s="578" t="str">
        <f t="shared" si="14"/>
        <v/>
      </c>
      <c r="AJ198" s="435" t="str">
        <f t="shared" si="15"/>
        <v/>
      </c>
      <c r="AK198" s="463">
        <f t="shared" si="16"/>
        <v>0</v>
      </c>
      <c r="AL198" s="463" t="str">
        <f t="shared" si="17"/>
        <v/>
      </c>
      <c r="AM198" s="478" t="str">
        <f t="shared" si="18"/>
        <v/>
      </c>
      <c r="AN198" s="478" t="str">
        <f t="shared" si="19"/>
        <v/>
      </c>
      <c r="AO198" s="478" t="str">
        <f t="shared" si="20"/>
        <v/>
      </c>
    </row>
    <row r="199" spans="1:41" ht="21.75" hidden="1" customHeight="1">
      <c r="A199" s="498" t="s">
        <v>2089</v>
      </c>
      <c r="B199" s="500" t="s">
        <v>1542</v>
      </c>
      <c r="C199" s="503"/>
      <c r="D199" s="486">
        <f>'NRHM State budget sheet 2013-14'!D258</f>
        <v>0</v>
      </c>
      <c r="E199" s="486">
        <f>'NRHM State budget sheet 2013-14'!E258</f>
        <v>0</v>
      </c>
      <c r="F199" s="486" t="e">
        <f>'NRHM State budget sheet 2013-14'!F258</f>
        <v>#DIV/0!</v>
      </c>
      <c r="G199" s="486">
        <f>'NRHM State budget sheet 2013-14'!G258</f>
        <v>0</v>
      </c>
      <c r="H199" s="486">
        <f>'NRHM State budget sheet 2013-14'!H258</f>
        <v>0</v>
      </c>
      <c r="I199" s="486" t="e">
        <f>'NRHM State budget sheet 2013-14'!I258</f>
        <v>#DIV/0!</v>
      </c>
      <c r="J199" s="486">
        <f>'NRHM State budget sheet 2013-14'!L258</f>
        <v>0</v>
      </c>
      <c r="K199" s="486">
        <f>'NRHM State budget sheet 2013-14'!M258</f>
        <v>0</v>
      </c>
      <c r="L199" s="486">
        <f>'NRHM State budget sheet 2013-14'!N258</f>
        <v>0</v>
      </c>
      <c r="M199" s="486">
        <f>'NRHM State budget sheet 2013-14'!O258</f>
        <v>0</v>
      </c>
      <c r="N199" s="486">
        <f>'NRHM State budget sheet 2013-14'!P258</f>
        <v>0</v>
      </c>
      <c r="O199" s="486">
        <f>'NRHM State budget sheet 2013-14'!Q258</f>
        <v>0</v>
      </c>
      <c r="P199" s="486">
        <f>'NRHM State budget sheet 2013-14'!R258</f>
        <v>0</v>
      </c>
      <c r="Q199" s="486">
        <f>'NRHM State budget sheet 2013-14'!S258</f>
        <v>0</v>
      </c>
      <c r="R199" s="486">
        <f>'NRHM State budget sheet 2013-14'!T258</f>
        <v>0</v>
      </c>
      <c r="S199" s="486">
        <f>'NRHM State budget sheet 2013-14'!U258</f>
        <v>0</v>
      </c>
      <c r="T199" s="486">
        <f>'NRHM State budget sheet 2013-14'!V258</f>
        <v>0</v>
      </c>
      <c r="U199" s="486">
        <f>'NRHM State budget sheet 2013-14'!W258</f>
        <v>0</v>
      </c>
      <c r="V199" s="486">
        <f>'NRHM State budget sheet 2013-14'!X258</f>
        <v>0</v>
      </c>
      <c r="W199" s="486">
        <f>'NRHM State budget sheet 2013-14'!Y258</f>
        <v>0</v>
      </c>
      <c r="X199" s="486">
        <f>'NRHM State budget sheet 2013-14'!Z258</f>
        <v>0</v>
      </c>
      <c r="Y199" s="486">
        <f>'NRHM State budget sheet 2013-14'!AA258</f>
        <v>0</v>
      </c>
      <c r="Z199" s="486">
        <f>'NRHM State budget sheet 2013-14'!AB258</f>
        <v>0</v>
      </c>
      <c r="AA199" s="486">
        <f>'NRHM State budget sheet 2013-14'!AC258</f>
        <v>0</v>
      </c>
      <c r="AB199" s="486">
        <f>'NRHM State budget sheet 2013-14'!AD258</f>
        <v>0</v>
      </c>
      <c r="AC199" s="486">
        <f>'NRHM State budget sheet 2013-14'!AE258</f>
        <v>0</v>
      </c>
      <c r="AD199" s="486">
        <f>'NRHM State budget sheet 2013-14'!AF258</f>
        <v>0</v>
      </c>
      <c r="AE199" s="486">
        <f>'NRHM State budget sheet 2013-14'!AG258</f>
        <v>0</v>
      </c>
      <c r="AF199" s="486">
        <f>'NRHM State budget sheet 2013-14'!AH258</f>
        <v>0</v>
      </c>
      <c r="AG199" s="494"/>
      <c r="AH199" s="484"/>
      <c r="AI199" s="578" t="str">
        <f t="shared" si="14"/>
        <v/>
      </c>
      <c r="AJ199" s="435" t="str">
        <f t="shared" si="15"/>
        <v/>
      </c>
      <c r="AK199" s="463">
        <f t="shared" si="16"/>
        <v>0</v>
      </c>
      <c r="AL199" s="463" t="str">
        <f t="shared" si="17"/>
        <v/>
      </c>
      <c r="AM199" s="478" t="str">
        <f t="shared" si="18"/>
        <v/>
      </c>
      <c r="AN199" s="478" t="str">
        <f t="shared" si="19"/>
        <v/>
      </c>
      <c r="AO199" s="478" t="str">
        <f t="shared" si="20"/>
        <v/>
      </c>
    </row>
    <row r="200" spans="1:41" ht="21.75" hidden="1" customHeight="1">
      <c r="A200" s="498" t="s">
        <v>2090</v>
      </c>
      <c r="B200" s="500" t="s">
        <v>1543</v>
      </c>
      <c r="C200" s="503"/>
      <c r="D200" s="486">
        <f>'NRHM State budget sheet 2013-14'!D259</f>
        <v>0</v>
      </c>
      <c r="E200" s="486">
        <f>'NRHM State budget sheet 2013-14'!E259</f>
        <v>0</v>
      </c>
      <c r="F200" s="486" t="e">
        <f>'NRHM State budget sheet 2013-14'!F259</f>
        <v>#DIV/0!</v>
      </c>
      <c r="G200" s="486">
        <f>'NRHM State budget sheet 2013-14'!G259</f>
        <v>0</v>
      </c>
      <c r="H200" s="486">
        <f>'NRHM State budget sheet 2013-14'!H259</f>
        <v>0</v>
      </c>
      <c r="I200" s="486" t="e">
        <f>'NRHM State budget sheet 2013-14'!I259</f>
        <v>#DIV/0!</v>
      </c>
      <c r="J200" s="486">
        <f>'NRHM State budget sheet 2013-14'!L259</f>
        <v>0</v>
      </c>
      <c r="K200" s="486">
        <f>'NRHM State budget sheet 2013-14'!M259</f>
        <v>0</v>
      </c>
      <c r="L200" s="486">
        <f>'NRHM State budget sheet 2013-14'!N259</f>
        <v>0</v>
      </c>
      <c r="M200" s="486">
        <f>'NRHM State budget sheet 2013-14'!O259</f>
        <v>0</v>
      </c>
      <c r="N200" s="486">
        <f>'NRHM State budget sheet 2013-14'!P259</f>
        <v>0</v>
      </c>
      <c r="O200" s="486">
        <f>'NRHM State budget sheet 2013-14'!Q259</f>
        <v>0</v>
      </c>
      <c r="P200" s="486">
        <f>'NRHM State budget sheet 2013-14'!R259</f>
        <v>0</v>
      </c>
      <c r="Q200" s="486">
        <f>'NRHM State budget sheet 2013-14'!S259</f>
        <v>0</v>
      </c>
      <c r="R200" s="486">
        <f>'NRHM State budget sheet 2013-14'!T259</f>
        <v>0</v>
      </c>
      <c r="S200" s="486">
        <f>'NRHM State budget sheet 2013-14'!U259</f>
        <v>0</v>
      </c>
      <c r="T200" s="486">
        <f>'NRHM State budget sheet 2013-14'!V259</f>
        <v>0</v>
      </c>
      <c r="U200" s="486">
        <f>'NRHM State budget sheet 2013-14'!W259</f>
        <v>0</v>
      </c>
      <c r="V200" s="486">
        <f>'NRHM State budget sheet 2013-14'!X259</f>
        <v>0</v>
      </c>
      <c r="W200" s="486">
        <f>'NRHM State budget sheet 2013-14'!Y259</f>
        <v>0</v>
      </c>
      <c r="X200" s="486">
        <f>'NRHM State budget sheet 2013-14'!Z259</f>
        <v>0</v>
      </c>
      <c r="Y200" s="486">
        <f>'NRHM State budget sheet 2013-14'!AA259</f>
        <v>0</v>
      </c>
      <c r="Z200" s="486">
        <f>'NRHM State budget sheet 2013-14'!AB259</f>
        <v>0</v>
      </c>
      <c r="AA200" s="486">
        <f>'NRHM State budget sheet 2013-14'!AC259</f>
        <v>0</v>
      </c>
      <c r="AB200" s="486">
        <f>'NRHM State budget sheet 2013-14'!AD259</f>
        <v>0</v>
      </c>
      <c r="AC200" s="486">
        <f>'NRHM State budget sheet 2013-14'!AE259</f>
        <v>0</v>
      </c>
      <c r="AD200" s="486">
        <f>'NRHM State budget sheet 2013-14'!AF259</f>
        <v>0</v>
      </c>
      <c r="AE200" s="486">
        <f>'NRHM State budget sheet 2013-14'!AG259</f>
        <v>0</v>
      </c>
      <c r="AF200" s="486">
        <f>'NRHM State budget sheet 2013-14'!AH259</f>
        <v>0</v>
      </c>
      <c r="AG200" s="494"/>
      <c r="AH200" s="484"/>
      <c r="AI200" s="578" t="str">
        <f t="shared" ref="AI200:AI263" si="21">IF(OR(AM200="The proposed budget is more that 30% increase over FY 12-13 budget. Consider revising or provide explanation",AN200="Please check, there is a proposed budget but FY 12-13 expenditure is  &lt;30%", AN200="Please check, there is a proposed budget but FY 12-13 expenditure is  &lt;50%", AN200="Please check, there is a proposed budget but FY 12-13 expenditure is  &lt;60%",AO200="New activity? If not kindly provide the details of the progress (physical and financial) for FY 2012-13"),1,"")</f>
        <v/>
      </c>
      <c r="AJ200" s="435" t="str">
        <f t="shared" ref="AJ200:AJ263" si="22">IF(AND(G200&gt;=0.00000000001,H200&gt;=0.0000000000001),H200/G200*100,"")</f>
        <v/>
      </c>
      <c r="AK200" s="463">
        <f t="shared" ref="AK200:AK263" si="23">AF200-G200</f>
        <v>0</v>
      </c>
      <c r="AL200" s="463" t="str">
        <f t="shared" ref="AL200:AL263" si="24">IF(AND(G200&gt;=0.00000000001,AF200&gt;=0.0000000000001),((AF200-G200)/G200)*100,"")</f>
        <v/>
      </c>
      <c r="AM200" s="478" t="str">
        <f t="shared" ref="AM200:AM263" si="25">IF(AND(G200&gt;=0.000000001,AL200&gt;=30.000000000001),"The proposed budget is more that 30% increase over FY 12-13 budget. Consider revising or provide explanation","")</f>
        <v/>
      </c>
      <c r="AN200" s="478" t="str">
        <f t="shared" ref="AN200:AN263" si="26">IF(AND(AJ200&lt;30,AK200&gt;=0.000001),"Please check, there is a proposed budget but FY 12-13 expenditure is  &lt;30%","")&amp;IF(AND(AJ200&gt;30,AJ200&lt;50,AK200&gt;=0.000001),"Please check, there is a proposed budget but FY 12-13 expenditure is  &lt;50%","")&amp;IF(AND(AJ200&gt;50,AJ200&lt;60,AK200&gt;=0.000001),"Please check, there is a proposed budget but FY 12-13 expenditure is  &lt;60%","")</f>
        <v/>
      </c>
      <c r="AO200" s="478" t="str">
        <f t="shared" ref="AO200:AO263" si="27">IF(AND(G200=0,AF200&gt;=0.0000001), "New activity? If not kindly provide the details of the progress (physical and financial) for FY 2012-13", "")</f>
        <v/>
      </c>
    </row>
    <row r="201" spans="1:41" ht="21.75" hidden="1" customHeight="1">
      <c r="A201" s="498" t="s">
        <v>2091</v>
      </c>
      <c r="B201" s="500" t="s">
        <v>1544</v>
      </c>
      <c r="C201" s="503"/>
      <c r="D201" s="486">
        <f>'NRHM State budget sheet 2013-14'!D260</f>
        <v>0</v>
      </c>
      <c r="E201" s="486">
        <f>'NRHM State budget sheet 2013-14'!E260</f>
        <v>0</v>
      </c>
      <c r="F201" s="486" t="e">
        <f>'NRHM State budget sheet 2013-14'!F260</f>
        <v>#DIV/0!</v>
      </c>
      <c r="G201" s="486">
        <f>'NRHM State budget sheet 2013-14'!G260</f>
        <v>0</v>
      </c>
      <c r="H201" s="486">
        <f>'NRHM State budget sheet 2013-14'!H260</f>
        <v>0</v>
      </c>
      <c r="I201" s="486" t="e">
        <f>'NRHM State budget sheet 2013-14'!I260</f>
        <v>#DIV/0!</v>
      </c>
      <c r="J201" s="486">
        <f>'NRHM State budget sheet 2013-14'!L260</f>
        <v>0</v>
      </c>
      <c r="K201" s="486">
        <f>'NRHM State budget sheet 2013-14'!M260</f>
        <v>0</v>
      </c>
      <c r="L201" s="486">
        <f>'NRHM State budget sheet 2013-14'!N260</f>
        <v>0</v>
      </c>
      <c r="M201" s="486">
        <f>'NRHM State budget sheet 2013-14'!O260</f>
        <v>0</v>
      </c>
      <c r="N201" s="486">
        <f>'NRHM State budget sheet 2013-14'!P260</f>
        <v>0</v>
      </c>
      <c r="O201" s="486">
        <f>'NRHM State budget sheet 2013-14'!Q260</f>
        <v>0</v>
      </c>
      <c r="P201" s="486">
        <f>'NRHM State budget sheet 2013-14'!R260</f>
        <v>0</v>
      </c>
      <c r="Q201" s="486">
        <f>'NRHM State budget sheet 2013-14'!S260</f>
        <v>0</v>
      </c>
      <c r="R201" s="486">
        <f>'NRHM State budget sheet 2013-14'!T260</f>
        <v>0</v>
      </c>
      <c r="S201" s="486">
        <f>'NRHM State budget sheet 2013-14'!U260</f>
        <v>0</v>
      </c>
      <c r="T201" s="486">
        <f>'NRHM State budget sheet 2013-14'!V260</f>
        <v>0</v>
      </c>
      <c r="U201" s="486">
        <f>'NRHM State budget sheet 2013-14'!W260</f>
        <v>0</v>
      </c>
      <c r="V201" s="486">
        <f>'NRHM State budget sheet 2013-14'!X260</f>
        <v>0</v>
      </c>
      <c r="W201" s="486">
        <f>'NRHM State budget sheet 2013-14'!Y260</f>
        <v>0</v>
      </c>
      <c r="X201" s="486">
        <f>'NRHM State budget sheet 2013-14'!Z260</f>
        <v>0</v>
      </c>
      <c r="Y201" s="486">
        <f>'NRHM State budget sheet 2013-14'!AA260</f>
        <v>0</v>
      </c>
      <c r="Z201" s="486">
        <f>'NRHM State budget sheet 2013-14'!AB260</f>
        <v>0</v>
      </c>
      <c r="AA201" s="486">
        <f>'NRHM State budget sheet 2013-14'!AC260</f>
        <v>0</v>
      </c>
      <c r="AB201" s="486">
        <f>'NRHM State budget sheet 2013-14'!AD260</f>
        <v>0</v>
      </c>
      <c r="AC201" s="486">
        <f>'NRHM State budget sheet 2013-14'!AE260</f>
        <v>0</v>
      </c>
      <c r="AD201" s="486">
        <f>'NRHM State budget sheet 2013-14'!AF260</f>
        <v>0</v>
      </c>
      <c r="AE201" s="486">
        <f>'NRHM State budget sheet 2013-14'!AG260</f>
        <v>0</v>
      </c>
      <c r="AF201" s="486">
        <f>'NRHM State budget sheet 2013-14'!AH260</f>
        <v>0</v>
      </c>
      <c r="AG201" s="494"/>
      <c r="AH201" s="484"/>
      <c r="AI201" s="578" t="str">
        <f t="shared" si="21"/>
        <v/>
      </c>
      <c r="AJ201" s="435" t="str">
        <f t="shared" si="22"/>
        <v/>
      </c>
      <c r="AK201" s="463">
        <f t="shared" si="23"/>
        <v>0</v>
      </c>
      <c r="AL201" s="463" t="str">
        <f t="shared" si="24"/>
        <v/>
      </c>
      <c r="AM201" s="478" t="str">
        <f t="shared" si="25"/>
        <v/>
      </c>
      <c r="AN201" s="478" t="str">
        <f t="shared" si="26"/>
        <v/>
      </c>
      <c r="AO201" s="478" t="str">
        <f t="shared" si="27"/>
        <v/>
      </c>
    </row>
    <row r="202" spans="1:41" ht="21.75" hidden="1" customHeight="1">
      <c r="A202" s="498" t="s">
        <v>1701</v>
      </c>
      <c r="B202" s="500" t="s">
        <v>1546</v>
      </c>
      <c r="C202" s="499"/>
      <c r="D202" s="486">
        <f>'NRHM State budget sheet 2013-14'!D261</f>
        <v>0</v>
      </c>
      <c r="E202" s="486">
        <f>'NRHM State budget sheet 2013-14'!E261</f>
        <v>0</v>
      </c>
      <c r="F202" s="486" t="e">
        <f>'NRHM State budget sheet 2013-14'!F261</f>
        <v>#DIV/0!</v>
      </c>
      <c r="G202" s="486">
        <f>'NRHM State budget sheet 2013-14'!G261</f>
        <v>0</v>
      </c>
      <c r="H202" s="486">
        <f>'NRHM State budget sheet 2013-14'!H261</f>
        <v>0</v>
      </c>
      <c r="I202" s="486" t="e">
        <f>'NRHM State budget sheet 2013-14'!I261</f>
        <v>#DIV/0!</v>
      </c>
      <c r="J202" s="486">
        <f>'NRHM State budget sheet 2013-14'!L261</f>
        <v>0</v>
      </c>
      <c r="K202" s="486">
        <f>'NRHM State budget sheet 2013-14'!M261</f>
        <v>0</v>
      </c>
      <c r="L202" s="486">
        <f>'NRHM State budget sheet 2013-14'!N261</f>
        <v>0</v>
      </c>
      <c r="M202" s="486">
        <f>'NRHM State budget sheet 2013-14'!O261</f>
        <v>0</v>
      </c>
      <c r="N202" s="486">
        <f>'NRHM State budget sheet 2013-14'!P261</f>
        <v>0</v>
      </c>
      <c r="O202" s="486">
        <f>'NRHM State budget sheet 2013-14'!Q261</f>
        <v>0</v>
      </c>
      <c r="P202" s="486">
        <f>'NRHM State budget sheet 2013-14'!R261</f>
        <v>0</v>
      </c>
      <c r="Q202" s="486">
        <f>'NRHM State budget sheet 2013-14'!S261</f>
        <v>0</v>
      </c>
      <c r="R202" s="486">
        <f>'NRHM State budget sheet 2013-14'!T261</f>
        <v>0</v>
      </c>
      <c r="S202" s="486">
        <f>'NRHM State budget sheet 2013-14'!U261</f>
        <v>0</v>
      </c>
      <c r="T202" s="486">
        <f>'NRHM State budget sheet 2013-14'!V261</f>
        <v>0</v>
      </c>
      <c r="U202" s="486">
        <f>'NRHM State budget sheet 2013-14'!W261</f>
        <v>0</v>
      </c>
      <c r="V202" s="486">
        <f>'NRHM State budget sheet 2013-14'!X261</f>
        <v>0</v>
      </c>
      <c r="W202" s="486">
        <f>'NRHM State budget sheet 2013-14'!Y261</f>
        <v>0</v>
      </c>
      <c r="X202" s="486">
        <f>'NRHM State budget sheet 2013-14'!Z261</f>
        <v>0</v>
      </c>
      <c r="Y202" s="486">
        <f>'NRHM State budget sheet 2013-14'!AA261</f>
        <v>0</v>
      </c>
      <c r="Z202" s="486">
        <f>'NRHM State budget sheet 2013-14'!AB261</f>
        <v>0</v>
      </c>
      <c r="AA202" s="486">
        <f>'NRHM State budget sheet 2013-14'!AC261</f>
        <v>0</v>
      </c>
      <c r="AB202" s="486">
        <f>'NRHM State budget sheet 2013-14'!AD261</f>
        <v>0</v>
      </c>
      <c r="AC202" s="486">
        <f>'NRHM State budget sheet 2013-14'!AE261</f>
        <v>0</v>
      </c>
      <c r="AD202" s="486">
        <f>'NRHM State budget sheet 2013-14'!AF261</f>
        <v>0</v>
      </c>
      <c r="AE202" s="486">
        <f>'NRHM State budget sheet 2013-14'!AG261</f>
        <v>0</v>
      </c>
      <c r="AF202" s="486">
        <f>'NRHM State budget sheet 2013-14'!AH261</f>
        <v>0</v>
      </c>
      <c r="AG202" s="494"/>
      <c r="AH202" s="484"/>
      <c r="AI202" s="578" t="str">
        <f t="shared" si="21"/>
        <v/>
      </c>
      <c r="AJ202" s="435" t="str">
        <f t="shared" si="22"/>
        <v/>
      </c>
      <c r="AK202" s="463">
        <f t="shared" si="23"/>
        <v>0</v>
      </c>
      <c r="AL202" s="463" t="str">
        <f t="shared" si="24"/>
        <v/>
      </c>
      <c r="AM202" s="478" t="str">
        <f t="shared" si="25"/>
        <v/>
      </c>
      <c r="AN202" s="478" t="str">
        <f t="shared" si="26"/>
        <v/>
      </c>
      <c r="AO202" s="478" t="str">
        <f t="shared" si="27"/>
        <v/>
      </c>
    </row>
    <row r="203" spans="1:41" ht="21.75" hidden="1" customHeight="1">
      <c r="A203" s="498" t="s">
        <v>2092</v>
      </c>
      <c r="B203" s="500" t="s">
        <v>1393</v>
      </c>
      <c r="C203" s="503"/>
      <c r="D203" s="486">
        <f>'NRHM State budget sheet 2013-14'!D262</f>
        <v>0</v>
      </c>
      <c r="E203" s="486">
        <f>'NRHM State budget sheet 2013-14'!E262</f>
        <v>0</v>
      </c>
      <c r="F203" s="486" t="e">
        <f>'NRHM State budget sheet 2013-14'!F262</f>
        <v>#DIV/0!</v>
      </c>
      <c r="G203" s="486">
        <f>'NRHM State budget sheet 2013-14'!G262</f>
        <v>0</v>
      </c>
      <c r="H203" s="486">
        <f>'NRHM State budget sheet 2013-14'!H262</f>
        <v>0</v>
      </c>
      <c r="I203" s="486" t="e">
        <f>'NRHM State budget sheet 2013-14'!I262</f>
        <v>#DIV/0!</v>
      </c>
      <c r="J203" s="486">
        <f>'NRHM State budget sheet 2013-14'!L262</f>
        <v>0</v>
      </c>
      <c r="K203" s="486">
        <f>'NRHM State budget sheet 2013-14'!M262</f>
        <v>0</v>
      </c>
      <c r="L203" s="486">
        <f>'NRHM State budget sheet 2013-14'!N262</f>
        <v>0</v>
      </c>
      <c r="M203" s="486">
        <f>'NRHM State budget sheet 2013-14'!O262</f>
        <v>0</v>
      </c>
      <c r="N203" s="486">
        <f>'NRHM State budget sheet 2013-14'!P262</f>
        <v>0</v>
      </c>
      <c r="O203" s="486">
        <f>'NRHM State budget sheet 2013-14'!Q262</f>
        <v>0</v>
      </c>
      <c r="P203" s="486">
        <f>'NRHM State budget sheet 2013-14'!R262</f>
        <v>0</v>
      </c>
      <c r="Q203" s="486">
        <f>'NRHM State budget sheet 2013-14'!S262</f>
        <v>0</v>
      </c>
      <c r="R203" s="486">
        <f>'NRHM State budget sheet 2013-14'!T262</f>
        <v>0</v>
      </c>
      <c r="S203" s="486">
        <f>'NRHM State budget sheet 2013-14'!U262</f>
        <v>0</v>
      </c>
      <c r="T203" s="486">
        <f>'NRHM State budget sheet 2013-14'!V262</f>
        <v>0</v>
      </c>
      <c r="U203" s="486">
        <f>'NRHM State budget sheet 2013-14'!W262</f>
        <v>0</v>
      </c>
      <c r="V203" s="486">
        <f>'NRHM State budget sheet 2013-14'!X262</f>
        <v>0</v>
      </c>
      <c r="W203" s="486">
        <f>'NRHM State budget sheet 2013-14'!Y262</f>
        <v>0</v>
      </c>
      <c r="X203" s="486">
        <f>'NRHM State budget sheet 2013-14'!Z262</f>
        <v>0</v>
      </c>
      <c r="Y203" s="486">
        <f>'NRHM State budget sheet 2013-14'!AA262</f>
        <v>0</v>
      </c>
      <c r="Z203" s="486">
        <f>'NRHM State budget sheet 2013-14'!AB262</f>
        <v>0</v>
      </c>
      <c r="AA203" s="486">
        <f>'NRHM State budget sheet 2013-14'!AC262</f>
        <v>0</v>
      </c>
      <c r="AB203" s="486">
        <f>'NRHM State budget sheet 2013-14'!AD262</f>
        <v>0</v>
      </c>
      <c r="AC203" s="486">
        <f>'NRHM State budget sheet 2013-14'!AE262</f>
        <v>0</v>
      </c>
      <c r="AD203" s="486">
        <f>'NRHM State budget sheet 2013-14'!AF262</f>
        <v>0</v>
      </c>
      <c r="AE203" s="486">
        <f>'NRHM State budget sheet 2013-14'!AG262</f>
        <v>0</v>
      </c>
      <c r="AF203" s="486">
        <f>'NRHM State budget sheet 2013-14'!AH262</f>
        <v>0</v>
      </c>
      <c r="AG203" s="494"/>
      <c r="AH203" s="484"/>
      <c r="AI203" s="578" t="str">
        <f t="shared" si="21"/>
        <v/>
      </c>
      <c r="AJ203" s="435" t="str">
        <f t="shared" si="22"/>
        <v/>
      </c>
      <c r="AK203" s="463">
        <f t="shared" si="23"/>
        <v>0</v>
      </c>
      <c r="AL203" s="463" t="str">
        <f t="shared" si="24"/>
        <v/>
      </c>
      <c r="AM203" s="478" t="str">
        <f t="shared" si="25"/>
        <v/>
      </c>
      <c r="AN203" s="478" t="str">
        <f t="shared" si="26"/>
        <v/>
      </c>
      <c r="AO203" s="478" t="str">
        <f t="shared" si="27"/>
        <v/>
      </c>
    </row>
    <row r="204" spans="1:41" ht="21.75" hidden="1" customHeight="1">
      <c r="A204" s="498" t="s">
        <v>2093</v>
      </c>
      <c r="B204" s="500" t="s">
        <v>1542</v>
      </c>
      <c r="C204" s="503"/>
      <c r="D204" s="486">
        <f>'NRHM State budget sheet 2013-14'!D263</f>
        <v>0</v>
      </c>
      <c r="E204" s="486">
        <f>'NRHM State budget sheet 2013-14'!E263</f>
        <v>0</v>
      </c>
      <c r="F204" s="486" t="e">
        <f>'NRHM State budget sheet 2013-14'!F263</f>
        <v>#DIV/0!</v>
      </c>
      <c r="G204" s="486">
        <f>'NRHM State budget sheet 2013-14'!G263</f>
        <v>0</v>
      </c>
      <c r="H204" s="486">
        <f>'NRHM State budget sheet 2013-14'!H263</f>
        <v>0</v>
      </c>
      <c r="I204" s="486" t="e">
        <f>'NRHM State budget sheet 2013-14'!I263</f>
        <v>#DIV/0!</v>
      </c>
      <c r="J204" s="486">
        <f>'NRHM State budget sheet 2013-14'!L263</f>
        <v>0</v>
      </c>
      <c r="K204" s="486">
        <f>'NRHM State budget sheet 2013-14'!M263</f>
        <v>0</v>
      </c>
      <c r="L204" s="486">
        <f>'NRHM State budget sheet 2013-14'!N263</f>
        <v>0</v>
      </c>
      <c r="M204" s="486">
        <f>'NRHM State budget sheet 2013-14'!O263</f>
        <v>0</v>
      </c>
      <c r="N204" s="486">
        <f>'NRHM State budget sheet 2013-14'!P263</f>
        <v>0</v>
      </c>
      <c r="O204" s="486">
        <f>'NRHM State budget sheet 2013-14'!Q263</f>
        <v>0</v>
      </c>
      <c r="P204" s="486">
        <f>'NRHM State budget sheet 2013-14'!R263</f>
        <v>0</v>
      </c>
      <c r="Q204" s="486">
        <f>'NRHM State budget sheet 2013-14'!S263</f>
        <v>0</v>
      </c>
      <c r="R204" s="486">
        <f>'NRHM State budget sheet 2013-14'!T263</f>
        <v>0</v>
      </c>
      <c r="S204" s="486">
        <f>'NRHM State budget sheet 2013-14'!U263</f>
        <v>0</v>
      </c>
      <c r="T204" s="486">
        <f>'NRHM State budget sheet 2013-14'!V263</f>
        <v>0</v>
      </c>
      <c r="U204" s="486">
        <f>'NRHM State budget sheet 2013-14'!W263</f>
        <v>0</v>
      </c>
      <c r="V204" s="486">
        <f>'NRHM State budget sheet 2013-14'!X263</f>
        <v>0</v>
      </c>
      <c r="W204" s="486">
        <f>'NRHM State budget sheet 2013-14'!Y263</f>
        <v>0</v>
      </c>
      <c r="X204" s="486">
        <f>'NRHM State budget sheet 2013-14'!Z263</f>
        <v>0</v>
      </c>
      <c r="Y204" s="486">
        <f>'NRHM State budget sheet 2013-14'!AA263</f>
        <v>0</v>
      </c>
      <c r="Z204" s="486">
        <f>'NRHM State budget sheet 2013-14'!AB263</f>
        <v>0</v>
      </c>
      <c r="AA204" s="486">
        <f>'NRHM State budget sheet 2013-14'!AC263</f>
        <v>0</v>
      </c>
      <c r="AB204" s="486">
        <f>'NRHM State budget sheet 2013-14'!AD263</f>
        <v>0</v>
      </c>
      <c r="AC204" s="486">
        <f>'NRHM State budget sheet 2013-14'!AE263</f>
        <v>0</v>
      </c>
      <c r="AD204" s="486">
        <f>'NRHM State budget sheet 2013-14'!AF263</f>
        <v>0</v>
      </c>
      <c r="AE204" s="486">
        <f>'NRHM State budget sheet 2013-14'!AG263</f>
        <v>0</v>
      </c>
      <c r="AF204" s="486">
        <f>'NRHM State budget sheet 2013-14'!AH263</f>
        <v>0</v>
      </c>
      <c r="AG204" s="494"/>
      <c r="AH204" s="484"/>
      <c r="AI204" s="578" t="str">
        <f t="shared" si="21"/>
        <v/>
      </c>
      <c r="AJ204" s="435" t="str">
        <f t="shared" si="22"/>
        <v/>
      </c>
      <c r="AK204" s="463">
        <f t="shared" si="23"/>
        <v>0</v>
      </c>
      <c r="AL204" s="463" t="str">
        <f t="shared" si="24"/>
        <v/>
      </c>
      <c r="AM204" s="478" t="str">
        <f t="shared" si="25"/>
        <v/>
      </c>
      <c r="AN204" s="478" t="str">
        <f t="shared" si="26"/>
        <v/>
      </c>
      <c r="AO204" s="478" t="str">
        <f t="shared" si="27"/>
        <v/>
      </c>
    </row>
    <row r="205" spans="1:41" ht="21.75" hidden="1" customHeight="1">
      <c r="A205" s="498" t="s">
        <v>2094</v>
      </c>
      <c r="B205" s="500" t="s">
        <v>1543</v>
      </c>
      <c r="C205" s="503"/>
      <c r="D205" s="486">
        <f>'NRHM State budget sheet 2013-14'!D264</f>
        <v>0</v>
      </c>
      <c r="E205" s="486">
        <f>'NRHM State budget sheet 2013-14'!E264</f>
        <v>0</v>
      </c>
      <c r="F205" s="486" t="e">
        <f>'NRHM State budget sheet 2013-14'!F264</f>
        <v>#DIV/0!</v>
      </c>
      <c r="G205" s="486">
        <f>'NRHM State budget sheet 2013-14'!G264</f>
        <v>0</v>
      </c>
      <c r="H205" s="486">
        <f>'NRHM State budget sheet 2013-14'!H264</f>
        <v>0</v>
      </c>
      <c r="I205" s="486" t="e">
        <f>'NRHM State budget sheet 2013-14'!I264</f>
        <v>#DIV/0!</v>
      </c>
      <c r="J205" s="486">
        <f>'NRHM State budget sheet 2013-14'!L264</f>
        <v>0</v>
      </c>
      <c r="K205" s="486">
        <f>'NRHM State budget sheet 2013-14'!M264</f>
        <v>0</v>
      </c>
      <c r="L205" s="486">
        <f>'NRHM State budget sheet 2013-14'!N264</f>
        <v>0</v>
      </c>
      <c r="M205" s="486">
        <f>'NRHM State budget sheet 2013-14'!O264</f>
        <v>0</v>
      </c>
      <c r="N205" s="486">
        <f>'NRHM State budget sheet 2013-14'!P264</f>
        <v>0</v>
      </c>
      <c r="O205" s="486">
        <f>'NRHM State budget sheet 2013-14'!Q264</f>
        <v>0</v>
      </c>
      <c r="P205" s="486">
        <f>'NRHM State budget sheet 2013-14'!R264</f>
        <v>0</v>
      </c>
      <c r="Q205" s="486">
        <f>'NRHM State budget sheet 2013-14'!S264</f>
        <v>0</v>
      </c>
      <c r="R205" s="486">
        <f>'NRHM State budget sheet 2013-14'!T264</f>
        <v>0</v>
      </c>
      <c r="S205" s="486">
        <f>'NRHM State budget sheet 2013-14'!U264</f>
        <v>0</v>
      </c>
      <c r="T205" s="486">
        <f>'NRHM State budget sheet 2013-14'!V264</f>
        <v>0</v>
      </c>
      <c r="U205" s="486">
        <f>'NRHM State budget sheet 2013-14'!W264</f>
        <v>0</v>
      </c>
      <c r="V205" s="486">
        <f>'NRHM State budget sheet 2013-14'!X264</f>
        <v>0</v>
      </c>
      <c r="W205" s="486">
        <f>'NRHM State budget sheet 2013-14'!Y264</f>
        <v>0</v>
      </c>
      <c r="X205" s="486">
        <f>'NRHM State budget sheet 2013-14'!Z264</f>
        <v>0</v>
      </c>
      <c r="Y205" s="486">
        <f>'NRHM State budget sheet 2013-14'!AA264</f>
        <v>0</v>
      </c>
      <c r="Z205" s="486">
        <f>'NRHM State budget sheet 2013-14'!AB264</f>
        <v>0</v>
      </c>
      <c r="AA205" s="486">
        <f>'NRHM State budget sheet 2013-14'!AC264</f>
        <v>0</v>
      </c>
      <c r="AB205" s="486">
        <f>'NRHM State budget sheet 2013-14'!AD264</f>
        <v>0</v>
      </c>
      <c r="AC205" s="486">
        <f>'NRHM State budget sheet 2013-14'!AE264</f>
        <v>0</v>
      </c>
      <c r="AD205" s="486">
        <f>'NRHM State budget sheet 2013-14'!AF264</f>
        <v>0</v>
      </c>
      <c r="AE205" s="486">
        <f>'NRHM State budget sheet 2013-14'!AG264</f>
        <v>0</v>
      </c>
      <c r="AF205" s="486">
        <f>'NRHM State budget sheet 2013-14'!AH264</f>
        <v>0</v>
      </c>
      <c r="AG205" s="494"/>
      <c r="AH205" s="484"/>
      <c r="AI205" s="578" t="str">
        <f t="shared" si="21"/>
        <v/>
      </c>
      <c r="AJ205" s="435" t="str">
        <f t="shared" si="22"/>
        <v/>
      </c>
      <c r="AK205" s="463">
        <f t="shared" si="23"/>
        <v>0</v>
      </c>
      <c r="AL205" s="463" t="str">
        <f t="shared" si="24"/>
        <v/>
      </c>
      <c r="AM205" s="478" t="str">
        <f t="shared" si="25"/>
        <v/>
      </c>
      <c r="AN205" s="478" t="str">
        <f t="shared" si="26"/>
        <v/>
      </c>
      <c r="AO205" s="478" t="str">
        <f t="shared" si="27"/>
        <v/>
      </c>
    </row>
    <row r="206" spans="1:41" ht="21.75" hidden="1" customHeight="1">
      <c r="A206" s="498" t="s">
        <v>2095</v>
      </c>
      <c r="B206" s="500" t="s">
        <v>1544</v>
      </c>
      <c r="C206" s="503"/>
      <c r="D206" s="486">
        <f>'NRHM State budget sheet 2013-14'!D265</f>
        <v>0</v>
      </c>
      <c r="E206" s="486">
        <f>'NRHM State budget sheet 2013-14'!E265</f>
        <v>0</v>
      </c>
      <c r="F206" s="486" t="e">
        <f>'NRHM State budget sheet 2013-14'!F265</f>
        <v>#DIV/0!</v>
      </c>
      <c r="G206" s="486">
        <f>'NRHM State budget sheet 2013-14'!G265</f>
        <v>0</v>
      </c>
      <c r="H206" s="486">
        <f>'NRHM State budget sheet 2013-14'!H265</f>
        <v>0</v>
      </c>
      <c r="I206" s="486" t="e">
        <f>'NRHM State budget sheet 2013-14'!I265</f>
        <v>#DIV/0!</v>
      </c>
      <c r="J206" s="486">
        <f>'NRHM State budget sheet 2013-14'!L265</f>
        <v>0</v>
      </c>
      <c r="K206" s="486">
        <f>'NRHM State budget sheet 2013-14'!M265</f>
        <v>0</v>
      </c>
      <c r="L206" s="486">
        <f>'NRHM State budget sheet 2013-14'!N265</f>
        <v>0</v>
      </c>
      <c r="M206" s="486">
        <f>'NRHM State budget sheet 2013-14'!O265</f>
        <v>0</v>
      </c>
      <c r="N206" s="486">
        <f>'NRHM State budget sheet 2013-14'!P265</f>
        <v>0</v>
      </c>
      <c r="O206" s="486">
        <f>'NRHM State budget sheet 2013-14'!Q265</f>
        <v>0</v>
      </c>
      <c r="P206" s="486">
        <f>'NRHM State budget sheet 2013-14'!R265</f>
        <v>0</v>
      </c>
      <c r="Q206" s="486">
        <f>'NRHM State budget sheet 2013-14'!S265</f>
        <v>0</v>
      </c>
      <c r="R206" s="486">
        <f>'NRHM State budget sheet 2013-14'!T265</f>
        <v>0</v>
      </c>
      <c r="S206" s="486">
        <f>'NRHM State budget sheet 2013-14'!U265</f>
        <v>0</v>
      </c>
      <c r="T206" s="486">
        <f>'NRHM State budget sheet 2013-14'!V265</f>
        <v>0</v>
      </c>
      <c r="U206" s="486">
        <f>'NRHM State budget sheet 2013-14'!W265</f>
        <v>0</v>
      </c>
      <c r="V206" s="486">
        <f>'NRHM State budget sheet 2013-14'!X265</f>
        <v>0</v>
      </c>
      <c r="W206" s="486">
        <f>'NRHM State budget sheet 2013-14'!Y265</f>
        <v>0</v>
      </c>
      <c r="X206" s="486">
        <f>'NRHM State budget sheet 2013-14'!Z265</f>
        <v>0</v>
      </c>
      <c r="Y206" s="486">
        <f>'NRHM State budget sheet 2013-14'!AA265</f>
        <v>0</v>
      </c>
      <c r="Z206" s="486">
        <f>'NRHM State budget sheet 2013-14'!AB265</f>
        <v>0</v>
      </c>
      <c r="AA206" s="486">
        <f>'NRHM State budget sheet 2013-14'!AC265</f>
        <v>0</v>
      </c>
      <c r="AB206" s="486">
        <f>'NRHM State budget sheet 2013-14'!AD265</f>
        <v>0</v>
      </c>
      <c r="AC206" s="486">
        <f>'NRHM State budget sheet 2013-14'!AE265</f>
        <v>0</v>
      </c>
      <c r="AD206" s="486">
        <f>'NRHM State budget sheet 2013-14'!AF265</f>
        <v>0</v>
      </c>
      <c r="AE206" s="486">
        <f>'NRHM State budget sheet 2013-14'!AG265</f>
        <v>0</v>
      </c>
      <c r="AF206" s="486">
        <f>'NRHM State budget sheet 2013-14'!AH265</f>
        <v>0</v>
      </c>
      <c r="AG206" s="494"/>
      <c r="AH206" s="484"/>
      <c r="AI206" s="578" t="str">
        <f t="shared" si="21"/>
        <v/>
      </c>
      <c r="AJ206" s="435" t="str">
        <f t="shared" si="22"/>
        <v/>
      </c>
      <c r="AK206" s="463">
        <f t="shared" si="23"/>
        <v>0</v>
      </c>
      <c r="AL206" s="463" t="str">
        <f t="shared" si="24"/>
        <v/>
      </c>
      <c r="AM206" s="478" t="str">
        <f t="shared" si="25"/>
        <v/>
      </c>
      <c r="AN206" s="478" t="str">
        <f t="shared" si="26"/>
        <v/>
      </c>
      <c r="AO206" s="478" t="str">
        <f t="shared" si="27"/>
        <v/>
      </c>
    </row>
    <row r="207" spans="1:41" ht="21.75" hidden="1" customHeight="1">
      <c r="A207" s="498" t="s">
        <v>1702</v>
      </c>
      <c r="B207" s="500" t="s">
        <v>1547</v>
      </c>
      <c r="C207" s="499"/>
      <c r="D207" s="486">
        <f>'NRHM State budget sheet 2013-14'!D266</f>
        <v>0</v>
      </c>
      <c r="E207" s="486">
        <f>'NRHM State budget sheet 2013-14'!E266</f>
        <v>0</v>
      </c>
      <c r="F207" s="486" t="e">
        <f>'NRHM State budget sheet 2013-14'!F266</f>
        <v>#DIV/0!</v>
      </c>
      <c r="G207" s="486">
        <f>'NRHM State budget sheet 2013-14'!G266</f>
        <v>0</v>
      </c>
      <c r="H207" s="486">
        <f>'NRHM State budget sheet 2013-14'!H266</f>
        <v>0</v>
      </c>
      <c r="I207" s="486" t="e">
        <f>'NRHM State budget sheet 2013-14'!I266</f>
        <v>#DIV/0!</v>
      </c>
      <c r="J207" s="486">
        <f>'NRHM State budget sheet 2013-14'!L266</f>
        <v>0</v>
      </c>
      <c r="K207" s="486">
        <f>'NRHM State budget sheet 2013-14'!M266</f>
        <v>0</v>
      </c>
      <c r="L207" s="486">
        <f>'NRHM State budget sheet 2013-14'!N266</f>
        <v>0</v>
      </c>
      <c r="M207" s="486">
        <f>'NRHM State budget sheet 2013-14'!O266</f>
        <v>0</v>
      </c>
      <c r="N207" s="486">
        <f>'NRHM State budget sheet 2013-14'!P266</f>
        <v>0</v>
      </c>
      <c r="O207" s="486">
        <f>'NRHM State budget sheet 2013-14'!Q266</f>
        <v>0</v>
      </c>
      <c r="P207" s="486">
        <f>'NRHM State budget sheet 2013-14'!R266</f>
        <v>0</v>
      </c>
      <c r="Q207" s="486">
        <f>'NRHM State budget sheet 2013-14'!S266</f>
        <v>0</v>
      </c>
      <c r="R207" s="486">
        <f>'NRHM State budget sheet 2013-14'!T266</f>
        <v>0</v>
      </c>
      <c r="S207" s="486">
        <f>'NRHM State budget sheet 2013-14'!U266</f>
        <v>0</v>
      </c>
      <c r="T207" s="486">
        <f>'NRHM State budget sheet 2013-14'!V266</f>
        <v>0</v>
      </c>
      <c r="U207" s="486">
        <f>'NRHM State budget sheet 2013-14'!W266</f>
        <v>0</v>
      </c>
      <c r="V207" s="486">
        <f>'NRHM State budget sheet 2013-14'!X266</f>
        <v>0</v>
      </c>
      <c r="W207" s="486">
        <f>'NRHM State budget sheet 2013-14'!Y266</f>
        <v>0</v>
      </c>
      <c r="X207" s="486">
        <f>'NRHM State budget sheet 2013-14'!Z266</f>
        <v>0</v>
      </c>
      <c r="Y207" s="486">
        <f>'NRHM State budget sheet 2013-14'!AA266</f>
        <v>0</v>
      </c>
      <c r="Z207" s="486">
        <f>'NRHM State budget sheet 2013-14'!AB266</f>
        <v>0</v>
      </c>
      <c r="AA207" s="486">
        <f>'NRHM State budget sheet 2013-14'!AC266</f>
        <v>0</v>
      </c>
      <c r="AB207" s="486">
        <f>'NRHM State budget sheet 2013-14'!AD266</f>
        <v>0</v>
      </c>
      <c r="AC207" s="486">
        <f>'NRHM State budget sheet 2013-14'!AE266</f>
        <v>0</v>
      </c>
      <c r="AD207" s="486">
        <f>'NRHM State budget sheet 2013-14'!AF266</f>
        <v>0</v>
      </c>
      <c r="AE207" s="486">
        <f>'NRHM State budget sheet 2013-14'!AG266</f>
        <v>0</v>
      </c>
      <c r="AF207" s="486">
        <f>'NRHM State budget sheet 2013-14'!AH266</f>
        <v>0</v>
      </c>
      <c r="AG207" s="494"/>
      <c r="AH207" s="484"/>
      <c r="AI207" s="578" t="str">
        <f t="shared" si="21"/>
        <v/>
      </c>
      <c r="AJ207" s="435" t="str">
        <f t="shared" si="22"/>
        <v/>
      </c>
      <c r="AK207" s="463">
        <f t="shared" si="23"/>
        <v>0</v>
      </c>
      <c r="AL207" s="463" t="str">
        <f t="shared" si="24"/>
        <v/>
      </c>
      <c r="AM207" s="478" t="str">
        <f t="shared" si="25"/>
        <v/>
      </c>
      <c r="AN207" s="478" t="str">
        <f t="shared" si="26"/>
        <v/>
      </c>
      <c r="AO207" s="478" t="str">
        <f t="shared" si="27"/>
        <v/>
      </c>
    </row>
    <row r="208" spans="1:41" ht="21.75" hidden="1" customHeight="1">
      <c r="A208" s="498" t="s">
        <v>2096</v>
      </c>
      <c r="B208" s="500" t="s">
        <v>1393</v>
      </c>
      <c r="C208" s="503"/>
      <c r="D208" s="486">
        <f>'NRHM State budget sheet 2013-14'!D267</f>
        <v>0</v>
      </c>
      <c r="E208" s="486">
        <f>'NRHM State budget sheet 2013-14'!E267</f>
        <v>0</v>
      </c>
      <c r="F208" s="486" t="e">
        <f>'NRHM State budget sheet 2013-14'!F267</f>
        <v>#DIV/0!</v>
      </c>
      <c r="G208" s="486">
        <f>'NRHM State budget sheet 2013-14'!G267</f>
        <v>0</v>
      </c>
      <c r="H208" s="486">
        <f>'NRHM State budget sheet 2013-14'!H267</f>
        <v>0</v>
      </c>
      <c r="I208" s="486" t="e">
        <f>'NRHM State budget sheet 2013-14'!I267</f>
        <v>#DIV/0!</v>
      </c>
      <c r="J208" s="486">
        <f>'NRHM State budget sheet 2013-14'!L267</f>
        <v>0</v>
      </c>
      <c r="K208" s="486">
        <f>'NRHM State budget sheet 2013-14'!M267</f>
        <v>0</v>
      </c>
      <c r="L208" s="486">
        <f>'NRHM State budget sheet 2013-14'!N267</f>
        <v>0</v>
      </c>
      <c r="M208" s="486">
        <f>'NRHM State budget sheet 2013-14'!O267</f>
        <v>0</v>
      </c>
      <c r="N208" s="486">
        <f>'NRHM State budget sheet 2013-14'!P267</f>
        <v>0</v>
      </c>
      <c r="O208" s="486">
        <f>'NRHM State budget sheet 2013-14'!Q267</f>
        <v>0</v>
      </c>
      <c r="P208" s="486">
        <f>'NRHM State budget sheet 2013-14'!R267</f>
        <v>0</v>
      </c>
      <c r="Q208" s="486">
        <f>'NRHM State budget sheet 2013-14'!S267</f>
        <v>0</v>
      </c>
      <c r="R208" s="486">
        <f>'NRHM State budget sheet 2013-14'!T267</f>
        <v>0</v>
      </c>
      <c r="S208" s="486">
        <f>'NRHM State budget sheet 2013-14'!U267</f>
        <v>0</v>
      </c>
      <c r="T208" s="486">
        <f>'NRHM State budget sheet 2013-14'!V267</f>
        <v>0</v>
      </c>
      <c r="U208" s="486">
        <f>'NRHM State budget sheet 2013-14'!W267</f>
        <v>0</v>
      </c>
      <c r="V208" s="486">
        <f>'NRHM State budget sheet 2013-14'!X267</f>
        <v>0</v>
      </c>
      <c r="W208" s="486">
        <f>'NRHM State budget sheet 2013-14'!Y267</f>
        <v>0</v>
      </c>
      <c r="X208" s="486">
        <f>'NRHM State budget sheet 2013-14'!Z267</f>
        <v>0</v>
      </c>
      <c r="Y208" s="486">
        <f>'NRHM State budget sheet 2013-14'!AA267</f>
        <v>0</v>
      </c>
      <c r="Z208" s="486">
        <f>'NRHM State budget sheet 2013-14'!AB267</f>
        <v>0</v>
      </c>
      <c r="AA208" s="486">
        <f>'NRHM State budget sheet 2013-14'!AC267</f>
        <v>0</v>
      </c>
      <c r="AB208" s="486">
        <f>'NRHM State budget sheet 2013-14'!AD267</f>
        <v>0</v>
      </c>
      <c r="AC208" s="486">
        <f>'NRHM State budget sheet 2013-14'!AE267</f>
        <v>0</v>
      </c>
      <c r="AD208" s="486">
        <f>'NRHM State budget sheet 2013-14'!AF267</f>
        <v>0</v>
      </c>
      <c r="AE208" s="486">
        <f>'NRHM State budget sheet 2013-14'!AG267</f>
        <v>0</v>
      </c>
      <c r="AF208" s="486">
        <f>'NRHM State budget sheet 2013-14'!AH267</f>
        <v>0</v>
      </c>
      <c r="AG208" s="494"/>
      <c r="AH208" s="484"/>
      <c r="AI208" s="578" t="str">
        <f t="shared" si="21"/>
        <v/>
      </c>
      <c r="AJ208" s="435" t="str">
        <f t="shared" si="22"/>
        <v/>
      </c>
      <c r="AK208" s="463">
        <f t="shared" si="23"/>
        <v>0</v>
      </c>
      <c r="AL208" s="463" t="str">
        <f t="shared" si="24"/>
        <v/>
      </c>
      <c r="AM208" s="478" t="str">
        <f t="shared" si="25"/>
        <v/>
      </c>
      <c r="AN208" s="478" t="str">
        <f t="shared" si="26"/>
        <v/>
      </c>
      <c r="AO208" s="478" t="str">
        <f t="shared" si="27"/>
        <v/>
      </c>
    </row>
    <row r="209" spans="1:41" ht="21.75" hidden="1" customHeight="1">
      <c r="A209" s="498" t="s">
        <v>2097</v>
      </c>
      <c r="B209" s="500" t="s">
        <v>1542</v>
      </c>
      <c r="C209" s="503"/>
      <c r="D209" s="486">
        <f>'NRHM State budget sheet 2013-14'!D268</f>
        <v>0</v>
      </c>
      <c r="E209" s="486">
        <f>'NRHM State budget sheet 2013-14'!E268</f>
        <v>0</v>
      </c>
      <c r="F209" s="486" t="e">
        <f>'NRHM State budget sheet 2013-14'!F268</f>
        <v>#DIV/0!</v>
      </c>
      <c r="G209" s="486">
        <f>'NRHM State budget sheet 2013-14'!G268</f>
        <v>0</v>
      </c>
      <c r="H209" s="486">
        <f>'NRHM State budget sheet 2013-14'!H268</f>
        <v>0</v>
      </c>
      <c r="I209" s="486" t="e">
        <f>'NRHM State budget sheet 2013-14'!I268</f>
        <v>#DIV/0!</v>
      </c>
      <c r="J209" s="486">
        <f>'NRHM State budget sheet 2013-14'!L268</f>
        <v>0</v>
      </c>
      <c r="K209" s="486">
        <f>'NRHM State budget sheet 2013-14'!M268</f>
        <v>0</v>
      </c>
      <c r="L209" s="486">
        <f>'NRHM State budget sheet 2013-14'!N268</f>
        <v>0</v>
      </c>
      <c r="M209" s="486">
        <f>'NRHM State budget sheet 2013-14'!O268</f>
        <v>0</v>
      </c>
      <c r="N209" s="486">
        <f>'NRHM State budget sheet 2013-14'!P268</f>
        <v>0</v>
      </c>
      <c r="O209" s="486">
        <f>'NRHM State budget sheet 2013-14'!Q268</f>
        <v>0</v>
      </c>
      <c r="P209" s="486">
        <f>'NRHM State budget sheet 2013-14'!R268</f>
        <v>0</v>
      </c>
      <c r="Q209" s="486">
        <f>'NRHM State budget sheet 2013-14'!S268</f>
        <v>0</v>
      </c>
      <c r="R209" s="486">
        <f>'NRHM State budget sheet 2013-14'!T268</f>
        <v>0</v>
      </c>
      <c r="S209" s="486">
        <f>'NRHM State budget sheet 2013-14'!U268</f>
        <v>0</v>
      </c>
      <c r="T209" s="486">
        <f>'NRHM State budget sheet 2013-14'!V268</f>
        <v>0</v>
      </c>
      <c r="U209" s="486">
        <f>'NRHM State budget sheet 2013-14'!W268</f>
        <v>0</v>
      </c>
      <c r="V209" s="486">
        <f>'NRHM State budget sheet 2013-14'!X268</f>
        <v>0</v>
      </c>
      <c r="W209" s="486">
        <f>'NRHM State budget sheet 2013-14'!Y268</f>
        <v>0</v>
      </c>
      <c r="X209" s="486">
        <f>'NRHM State budget sheet 2013-14'!Z268</f>
        <v>0</v>
      </c>
      <c r="Y209" s="486">
        <f>'NRHM State budget sheet 2013-14'!AA268</f>
        <v>0</v>
      </c>
      <c r="Z209" s="486">
        <f>'NRHM State budget sheet 2013-14'!AB268</f>
        <v>0</v>
      </c>
      <c r="AA209" s="486">
        <f>'NRHM State budget sheet 2013-14'!AC268</f>
        <v>0</v>
      </c>
      <c r="AB209" s="486">
        <f>'NRHM State budget sheet 2013-14'!AD268</f>
        <v>0</v>
      </c>
      <c r="AC209" s="486">
        <f>'NRHM State budget sheet 2013-14'!AE268</f>
        <v>0</v>
      </c>
      <c r="AD209" s="486">
        <f>'NRHM State budget sheet 2013-14'!AF268</f>
        <v>0</v>
      </c>
      <c r="AE209" s="486">
        <f>'NRHM State budget sheet 2013-14'!AG268</f>
        <v>0</v>
      </c>
      <c r="AF209" s="486">
        <f>'NRHM State budget sheet 2013-14'!AH268</f>
        <v>0</v>
      </c>
      <c r="AG209" s="494"/>
      <c r="AH209" s="484"/>
      <c r="AI209" s="578" t="str">
        <f t="shared" si="21"/>
        <v/>
      </c>
      <c r="AJ209" s="435" t="str">
        <f t="shared" si="22"/>
        <v/>
      </c>
      <c r="AK209" s="463">
        <f t="shared" si="23"/>
        <v>0</v>
      </c>
      <c r="AL209" s="463" t="str">
        <f t="shared" si="24"/>
        <v/>
      </c>
      <c r="AM209" s="478" t="str">
        <f t="shared" si="25"/>
        <v/>
      </c>
      <c r="AN209" s="478" t="str">
        <f t="shared" si="26"/>
        <v/>
      </c>
      <c r="AO209" s="478" t="str">
        <f t="shared" si="27"/>
        <v/>
      </c>
    </row>
    <row r="210" spans="1:41" ht="21.75" hidden="1" customHeight="1">
      <c r="A210" s="498" t="s">
        <v>2098</v>
      </c>
      <c r="B210" s="500" t="s">
        <v>1543</v>
      </c>
      <c r="C210" s="503"/>
      <c r="D210" s="486">
        <f>'NRHM State budget sheet 2013-14'!D269</f>
        <v>0</v>
      </c>
      <c r="E210" s="486">
        <f>'NRHM State budget sheet 2013-14'!E269</f>
        <v>0</v>
      </c>
      <c r="F210" s="486" t="e">
        <f>'NRHM State budget sheet 2013-14'!F269</f>
        <v>#DIV/0!</v>
      </c>
      <c r="G210" s="486">
        <f>'NRHM State budget sheet 2013-14'!G269</f>
        <v>0</v>
      </c>
      <c r="H210" s="486">
        <f>'NRHM State budget sheet 2013-14'!H269</f>
        <v>0</v>
      </c>
      <c r="I210" s="486" t="e">
        <f>'NRHM State budget sheet 2013-14'!I269</f>
        <v>#DIV/0!</v>
      </c>
      <c r="J210" s="486">
        <f>'NRHM State budget sheet 2013-14'!L269</f>
        <v>0</v>
      </c>
      <c r="K210" s="486">
        <f>'NRHM State budget sheet 2013-14'!M269</f>
        <v>0</v>
      </c>
      <c r="L210" s="486">
        <f>'NRHM State budget sheet 2013-14'!N269</f>
        <v>0</v>
      </c>
      <c r="M210" s="486">
        <f>'NRHM State budget sheet 2013-14'!O269</f>
        <v>0</v>
      </c>
      <c r="N210" s="486">
        <f>'NRHM State budget sheet 2013-14'!P269</f>
        <v>0</v>
      </c>
      <c r="O210" s="486">
        <f>'NRHM State budget sheet 2013-14'!Q269</f>
        <v>0</v>
      </c>
      <c r="P210" s="486">
        <f>'NRHM State budget sheet 2013-14'!R269</f>
        <v>0</v>
      </c>
      <c r="Q210" s="486">
        <f>'NRHM State budget sheet 2013-14'!S269</f>
        <v>0</v>
      </c>
      <c r="R210" s="486">
        <f>'NRHM State budget sheet 2013-14'!T269</f>
        <v>0</v>
      </c>
      <c r="S210" s="486">
        <f>'NRHM State budget sheet 2013-14'!U269</f>
        <v>0</v>
      </c>
      <c r="T210" s="486">
        <f>'NRHM State budget sheet 2013-14'!V269</f>
        <v>0</v>
      </c>
      <c r="U210" s="486">
        <f>'NRHM State budget sheet 2013-14'!W269</f>
        <v>0</v>
      </c>
      <c r="V210" s="486">
        <f>'NRHM State budget sheet 2013-14'!X269</f>
        <v>0</v>
      </c>
      <c r="W210" s="486">
        <f>'NRHM State budget sheet 2013-14'!Y269</f>
        <v>0</v>
      </c>
      <c r="X210" s="486">
        <f>'NRHM State budget sheet 2013-14'!Z269</f>
        <v>0</v>
      </c>
      <c r="Y210" s="486">
        <f>'NRHM State budget sheet 2013-14'!AA269</f>
        <v>0</v>
      </c>
      <c r="Z210" s="486">
        <f>'NRHM State budget sheet 2013-14'!AB269</f>
        <v>0</v>
      </c>
      <c r="AA210" s="486">
        <f>'NRHM State budget sheet 2013-14'!AC269</f>
        <v>0</v>
      </c>
      <c r="AB210" s="486">
        <f>'NRHM State budget sheet 2013-14'!AD269</f>
        <v>0</v>
      </c>
      <c r="AC210" s="486">
        <f>'NRHM State budget sheet 2013-14'!AE269</f>
        <v>0</v>
      </c>
      <c r="AD210" s="486">
        <f>'NRHM State budget sheet 2013-14'!AF269</f>
        <v>0</v>
      </c>
      <c r="AE210" s="486">
        <f>'NRHM State budget sheet 2013-14'!AG269</f>
        <v>0</v>
      </c>
      <c r="AF210" s="486">
        <f>'NRHM State budget sheet 2013-14'!AH269</f>
        <v>0</v>
      </c>
      <c r="AG210" s="494"/>
      <c r="AH210" s="484"/>
      <c r="AI210" s="578" t="str">
        <f t="shared" si="21"/>
        <v/>
      </c>
      <c r="AJ210" s="435" t="str">
        <f t="shared" si="22"/>
        <v/>
      </c>
      <c r="AK210" s="463">
        <f t="shared" si="23"/>
        <v>0</v>
      </c>
      <c r="AL210" s="463" t="str">
        <f t="shared" si="24"/>
        <v/>
      </c>
      <c r="AM210" s="478" t="str">
        <f t="shared" si="25"/>
        <v/>
      </c>
      <c r="AN210" s="478" t="str">
        <f t="shared" si="26"/>
        <v/>
      </c>
      <c r="AO210" s="478" t="str">
        <f t="shared" si="27"/>
        <v/>
      </c>
    </row>
    <row r="211" spans="1:41" ht="21.75" hidden="1" customHeight="1">
      <c r="A211" s="498" t="s">
        <v>2099</v>
      </c>
      <c r="B211" s="500" t="s">
        <v>1544</v>
      </c>
      <c r="C211" s="503"/>
      <c r="D211" s="486">
        <f>'NRHM State budget sheet 2013-14'!D270</f>
        <v>0</v>
      </c>
      <c r="E211" s="486">
        <f>'NRHM State budget sheet 2013-14'!E270</f>
        <v>0</v>
      </c>
      <c r="F211" s="486" t="e">
        <f>'NRHM State budget sheet 2013-14'!F270</f>
        <v>#DIV/0!</v>
      </c>
      <c r="G211" s="486">
        <f>'NRHM State budget sheet 2013-14'!G270</f>
        <v>0</v>
      </c>
      <c r="H211" s="486">
        <f>'NRHM State budget sheet 2013-14'!H270</f>
        <v>0</v>
      </c>
      <c r="I211" s="486" t="e">
        <f>'NRHM State budget sheet 2013-14'!I270</f>
        <v>#DIV/0!</v>
      </c>
      <c r="J211" s="486">
        <f>'NRHM State budget sheet 2013-14'!L270</f>
        <v>0</v>
      </c>
      <c r="K211" s="486">
        <f>'NRHM State budget sheet 2013-14'!M270</f>
        <v>0</v>
      </c>
      <c r="L211" s="486">
        <f>'NRHM State budget sheet 2013-14'!N270</f>
        <v>0</v>
      </c>
      <c r="M211" s="486">
        <f>'NRHM State budget sheet 2013-14'!O270</f>
        <v>0</v>
      </c>
      <c r="N211" s="486">
        <f>'NRHM State budget sheet 2013-14'!P270</f>
        <v>0</v>
      </c>
      <c r="O211" s="486">
        <f>'NRHM State budget sheet 2013-14'!Q270</f>
        <v>0</v>
      </c>
      <c r="P211" s="486">
        <f>'NRHM State budget sheet 2013-14'!R270</f>
        <v>0</v>
      </c>
      <c r="Q211" s="486">
        <f>'NRHM State budget sheet 2013-14'!S270</f>
        <v>0</v>
      </c>
      <c r="R211" s="486">
        <f>'NRHM State budget sheet 2013-14'!T270</f>
        <v>0</v>
      </c>
      <c r="S211" s="486">
        <f>'NRHM State budget sheet 2013-14'!U270</f>
        <v>0</v>
      </c>
      <c r="T211" s="486">
        <f>'NRHM State budget sheet 2013-14'!V270</f>
        <v>0</v>
      </c>
      <c r="U211" s="486">
        <f>'NRHM State budget sheet 2013-14'!W270</f>
        <v>0</v>
      </c>
      <c r="V211" s="486">
        <f>'NRHM State budget sheet 2013-14'!X270</f>
        <v>0</v>
      </c>
      <c r="W211" s="486">
        <f>'NRHM State budget sheet 2013-14'!Y270</f>
        <v>0</v>
      </c>
      <c r="X211" s="486">
        <f>'NRHM State budget sheet 2013-14'!Z270</f>
        <v>0</v>
      </c>
      <c r="Y211" s="486">
        <f>'NRHM State budget sheet 2013-14'!AA270</f>
        <v>0</v>
      </c>
      <c r="Z211" s="486">
        <f>'NRHM State budget sheet 2013-14'!AB270</f>
        <v>0</v>
      </c>
      <c r="AA211" s="486">
        <f>'NRHM State budget sheet 2013-14'!AC270</f>
        <v>0</v>
      </c>
      <c r="AB211" s="486">
        <f>'NRHM State budget sheet 2013-14'!AD270</f>
        <v>0</v>
      </c>
      <c r="AC211" s="486">
        <f>'NRHM State budget sheet 2013-14'!AE270</f>
        <v>0</v>
      </c>
      <c r="AD211" s="486">
        <f>'NRHM State budget sheet 2013-14'!AF270</f>
        <v>0</v>
      </c>
      <c r="AE211" s="486">
        <f>'NRHM State budget sheet 2013-14'!AG270</f>
        <v>0</v>
      </c>
      <c r="AF211" s="486">
        <f>'NRHM State budget sheet 2013-14'!AH270</f>
        <v>0</v>
      </c>
      <c r="AG211" s="494"/>
      <c r="AH211" s="484"/>
      <c r="AI211" s="578" t="str">
        <f t="shared" si="21"/>
        <v/>
      </c>
      <c r="AJ211" s="435" t="str">
        <f t="shared" si="22"/>
        <v/>
      </c>
      <c r="AK211" s="463">
        <f t="shared" si="23"/>
        <v>0</v>
      </c>
      <c r="AL211" s="463" t="str">
        <f t="shared" si="24"/>
        <v/>
      </c>
      <c r="AM211" s="478" t="str">
        <f t="shared" si="25"/>
        <v/>
      </c>
      <c r="AN211" s="478" t="str">
        <f t="shared" si="26"/>
        <v/>
      </c>
      <c r="AO211" s="478" t="str">
        <f t="shared" si="27"/>
        <v/>
      </c>
    </row>
    <row r="212" spans="1:41" ht="21.75" hidden="1" customHeight="1">
      <c r="A212" s="498" t="s">
        <v>1703</v>
      </c>
      <c r="B212" s="443" t="s">
        <v>1350</v>
      </c>
      <c r="C212" s="444"/>
      <c r="D212" s="486">
        <f>'NRHM State budget sheet 2013-14'!D271</f>
        <v>0</v>
      </c>
      <c r="E212" s="486">
        <f>'NRHM State budget sheet 2013-14'!E271</f>
        <v>0</v>
      </c>
      <c r="F212" s="486" t="e">
        <f>'NRHM State budget sheet 2013-14'!F271</f>
        <v>#DIV/0!</v>
      </c>
      <c r="G212" s="486">
        <f>'NRHM State budget sheet 2013-14'!G271</f>
        <v>0</v>
      </c>
      <c r="H212" s="486">
        <f>'NRHM State budget sheet 2013-14'!H271</f>
        <v>0</v>
      </c>
      <c r="I212" s="486" t="e">
        <f>'NRHM State budget sheet 2013-14'!I271</f>
        <v>#DIV/0!</v>
      </c>
      <c r="J212" s="486">
        <f>'NRHM State budget sheet 2013-14'!L271</f>
        <v>0</v>
      </c>
      <c r="K212" s="486">
        <f>'NRHM State budget sheet 2013-14'!M271</f>
        <v>0</v>
      </c>
      <c r="L212" s="486">
        <f>'NRHM State budget sheet 2013-14'!N271</f>
        <v>0</v>
      </c>
      <c r="M212" s="486">
        <f>'NRHM State budget sheet 2013-14'!O271</f>
        <v>0</v>
      </c>
      <c r="N212" s="486">
        <f>'NRHM State budget sheet 2013-14'!P271</f>
        <v>0</v>
      </c>
      <c r="O212" s="486">
        <f>'NRHM State budget sheet 2013-14'!Q271</f>
        <v>0</v>
      </c>
      <c r="P212" s="486">
        <f>'NRHM State budget sheet 2013-14'!R271</f>
        <v>0</v>
      </c>
      <c r="Q212" s="486">
        <f>'NRHM State budget sheet 2013-14'!S271</f>
        <v>0</v>
      </c>
      <c r="R212" s="486">
        <f>'NRHM State budget sheet 2013-14'!T271</f>
        <v>0</v>
      </c>
      <c r="S212" s="486">
        <f>'NRHM State budget sheet 2013-14'!U271</f>
        <v>0</v>
      </c>
      <c r="T212" s="486">
        <f>'NRHM State budget sheet 2013-14'!V271</f>
        <v>0</v>
      </c>
      <c r="U212" s="486">
        <f>'NRHM State budget sheet 2013-14'!W271</f>
        <v>0</v>
      </c>
      <c r="V212" s="486">
        <f>'NRHM State budget sheet 2013-14'!X271</f>
        <v>0</v>
      </c>
      <c r="W212" s="486">
        <f>'NRHM State budget sheet 2013-14'!Y271</f>
        <v>0</v>
      </c>
      <c r="X212" s="486">
        <f>'NRHM State budget sheet 2013-14'!Z271</f>
        <v>0</v>
      </c>
      <c r="Y212" s="486">
        <f>'NRHM State budget sheet 2013-14'!AA271</f>
        <v>0</v>
      </c>
      <c r="Z212" s="486">
        <f>'NRHM State budget sheet 2013-14'!AB271</f>
        <v>0</v>
      </c>
      <c r="AA212" s="486">
        <f>'NRHM State budget sheet 2013-14'!AC271</f>
        <v>0</v>
      </c>
      <c r="AB212" s="486">
        <f>'NRHM State budget sheet 2013-14'!AD271</f>
        <v>0</v>
      </c>
      <c r="AC212" s="486">
        <f>'NRHM State budget sheet 2013-14'!AE271</f>
        <v>0</v>
      </c>
      <c r="AD212" s="486">
        <f>'NRHM State budget sheet 2013-14'!AF271</f>
        <v>0</v>
      </c>
      <c r="AE212" s="486">
        <f>'NRHM State budget sheet 2013-14'!AG271</f>
        <v>0</v>
      </c>
      <c r="AF212" s="486">
        <f>'NRHM State budget sheet 2013-14'!AH271</f>
        <v>0</v>
      </c>
      <c r="AG212" s="494"/>
      <c r="AH212" s="484"/>
      <c r="AI212" s="578" t="str">
        <f t="shared" si="21"/>
        <v/>
      </c>
      <c r="AJ212" s="435" t="str">
        <f t="shared" si="22"/>
        <v/>
      </c>
      <c r="AK212" s="463">
        <f t="shared" si="23"/>
        <v>0</v>
      </c>
      <c r="AL212" s="463" t="str">
        <f t="shared" si="24"/>
        <v/>
      </c>
      <c r="AM212" s="478" t="str">
        <f t="shared" si="25"/>
        <v/>
      </c>
      <c r="AN212" s="478" t="str">
        <f t="shared" si="26"/>
        <v/>
      </c>
      <c r="AO212" s="478" t="str">
        <f t="shared" si="27"/>
        <v/>
      </c>
    </row>
    <row r="213" spans="1:41" ht="21.75" hidden="1" customHeight="1">
      <c r="A213" s="498" t="s">
        <v>2100</v>
      </c>
      <c r="B213" s="500" t="s">
        <v>1393</v>
      </c>
      <c r="C213" s="503"/>
      <c r="D213" s="486">
        <f>'NRHM State budget sheet 2013-14'!D272</f>
        <v>0</v>
      </c>
      <c r="E213" s="486">
        <f>'NRHM State budget sheet 2013-14'!E272</f>
        <v>0</v>
      </c>
      <c r="F213" s="486" t="e">
        <f>'NRHM State budget sheet 2013-14'!F272</f>
        <v>#DIV/0!</v>
      </c>
      <c r="G213" s="486">
        <f>'NRHM State budget sheet 2013-14'!G272</f>
        <v>0</v>
      </c>
      <c r="H213" s="486">
        <f>'NRHM State budget sheet 2013-14'!H272</f>
        <v>0</v>
      </c>
      <c r="I213" s="486" t="e">
        <f>'NRHM State budget sheet 2013-14'!I272</f>
        <v>#DIV/0!</v>
      </c>
      <c r="J213" s="486">
        <f>'NRHM State budget sheet 2013-14'!L272</f>
        <v>0</v>
      </c>
      <c r="K213" s="486">
        <f>'NRHM State budget sheet 2013-14'!M272</f>
        <v>0</v>
      </c>
      <c r="L213" s="486">
        <f>'NRHM State budget sheet 2013-14'!N272</f>
        <v>0</v>
      </c>
      <c r="M213" s="486">
        <f>'NRHM State budget sheet 2013-14'!O272</f>
        <v>0</v>
      </c>
      <c r="N213" s="486">
        <f>'NRHM State budget sheet 2013-14'!P272</f>
        <v>0</v>
      </c>
      <c r="O213" s="486">
        <f>'NRHM State budget sheet 2013-14'!Q272</f>
        <v>0</v>
      </c>
      <c r="P213" s="486">
        <f>'NRHM State budget sheet 2013-14'!R272</f>
        <v>0</v>
      </c>
      <c r="Q213" s="486">
        <f>'NRHM State budget sheet 2013-14'!S272</f>
        <v>0</v>
      </c>
      <c r="R213" s="486">
        <f>'NRHM State budget sheet 2013-14'!T272</f>
        <v>0</v>
      </c>
      <c r="S213" s="486">
        <f>'NRHM State budget sheet 2013-14'!U272</f>
        <v>0</v>
      </c>
      <c r="T213" s="486">
        <f>'NRHM State budget sheet 2013-14'!V272</f>
        <v>0</v>
      </c>
      <c r="U213" s="486">
        <f>'NRHM State budget sheet 2013-14'!W272</f>
        <v>0</v>
      </c>
      <c r="V213" s="486">
        <f>'NRHM State budget sheet 2013-14'!X272</f>
        <v>0</v>
      </c>
      <c r="W213" s="486">
        <f>'NRHM State budget sheet 2013-14'!Y272</f>
        <v>0</v>
      </c>
      <c r="X213" s="486">
        <f>'NRHM State budget sheet 2013-14'!Z272</f>
        <v>0</v>
      </c>
      <c r="Y213" s="486">
        <f>'NRHM State budget sheet 2013-14'!AA272</f>
        <v>0</v>
      </c>
      <c r="Z213" s="486">
        <f>'NRHM State budget sheet 2013-14'!AB272</f>
        <v>0</v>
      </c>
      <c r="AA213" s="486">
        <f>'NRHM State budget sheet 2013-14'!AC272</f>
        <v>0</v>
      </c>
      <c r="AB213" s="486">
        <f>'NRHM State budget sheet 2013-14'!AD272</f>
        <v>0</v>
      </c>
      <c r="AC213" s="486">
        <f>'NRHM State budget sheet 2013-14'!AE272</f>
        <v>0</v>
      </c>
      <c r="AD213" s="486">
        <f>'NRHM State budget sheet 2013-14'!AF272</f>
        <v>0</v>
      </c>
      <c r="AE213" s="486">
        <f>'NRHM State budget sheet 2013-14'!AG272</f>
        <v>0</v>
      </c>
      <c r="AF213" s="486">
        <f>'NRHM State budget sheet 2013-14'!AH272</f>
        <v>0</v>
      </c>
      <c r="AG213" s="494"/>
      <c r="AH213" s="484"/>
      <c r="AI213" s="578" t="str">
        <f t="shared" si="21"/>
        <v/>
      </c>
      <c r="AJ213" s="435" t="str">
        <f t="shared" si="22"/>
        <v/>
      </c>
      <c r="AK213" s="463">
        <f t="shared" si="23"/>
        <v>0</v>
      </c>
      <c r="AL213" s="463" t="str">
        <f t="shared" si="24"/>
        <v/>
      </c>
      <c r="AM213" s="478" t="str">
        <f t="shared" si="25"/>
        <v/>
      </c>
      <c r="AN213" s="478" t="str">
        <f t="shared" si="26"/>
        <v/>
      </c>
      <c r="AO213" s="478" t="str">
        <f t="shared" si="27"/>
        <v/>
      </c>
    </row>
    <row r="214" spans="1:41" ht="21.75" hidden="1" customHeight="1">
      <c r="A214" s="498" t="s">
        <v>2101</v>
      </c>
      <c r="B214" s="500" t="s">
        <v>1542</v>
      </c>
      <c r="C214" s="503"/>
      <c r="D214" s="486">
        <f>'NRHM State budget sheet 2013-14'!D273</f>
        <v>0</v>
      </c>
      <c r="E214" s="486">
        <f>'NRHM State budget sheet 2013-14'!E273</f>
        <v>0</v>
      </c>
      <c r="F214" s="486" t="e">
        <f>'NRHM State budget sheet 2013-14'!F273</f>
        <v>#DIV/0!</v>
      </c>
      <c r="G214" s="486">
        <f>'NRHM State budget sheet 2013-14'!G273</f>
        <v>0</v>
      </c>
      <c r="H214" s="486">
        <f>'NRHM State budget sheet 2013-14'!H273</f>
        <v>0</v>
      </c>
      <c r="I214" s="486" t="e">
        <f>'NRHM State budget sheet 2013-14'!I273</f>
        <v>#DIV/0!</v>
      </c>
      <c r="J214" s="486">
        <f>'NRHM State budget sheet 2013-14'!L273</f>
        <v>0</v>
      </c>
      <c r="K214" s="486">
        <f>'NRHM State budget sheet 2013-14'!M273</f>
        <v>0</v>
      </c>
      <c r="L214" s="486">
        <f>'NRHM State budget sheet 2013-14'!N273</f>
        <v>0</v>
      </c>
      <c r="M214" s="486">
        <f>'NRHM State budget sheet 2013-14'!O273</f>
        <v>0</v>
      </c>
      <c r="N214" s="486">
        <f>'NRHM State budget sheet 2013-14'!P273</f>
        <v>0</v>
      </c>
      <c r="O214" s="486">
        <f>'NRHM State budget sheet 2013-14'!Q273</f>
        <v>0</v>
      </c>
      <c r="P214" s="486">
        <f>'NRHM State budget sheet 2013-14'!R273</f>
        <v>0</v>
      </c>
      <c r="Q214" s="486">
        <f>'NRHM State budget sheet 2013-14'!S273</f>
        <v>0</v>
      </c>
      <c r="R214" s="486">
        <f>'NRHM State budget sheet 2013-14'!T273</f>
        <v>0</v>
      </c>
      <c r="S214" s="486">
        <f>'NRHM State budget sheet 2013-14'!U273</f>
        <v>0</v>
      </c>
      <c r="T214" s="486">
        <f>'NRHM State budget sheet 2013-14'!V273</f>
        <v>0</v>
      </c>
      <c r="U214" s="486">
        <f>'NRHM State budget sheet 2013-14'!W273</f>
        <v>0</v>
      </c>
      <c r="V214" s="486">
        <f>'NRHM State budget sheet 2013-14'!X273</f>
        <v>0</v>
      </c>
      <c r="W214" s="486">
        <f>'NRHM State budget sheet 2013-14'!Y273</f>
        <v>0</v>
      </c>
      <c r="X214" s="486">
        <f>'NRHM State budget sheet 2013-14'!Z273</f>
        <v>0</v>
      </c>
      <c r="Y214" s="486">
        <f>'NRHM State budget sheet 2013-14'!AA273</f>
        <v>0</v>
      </c>
      <c r="Z214" s="486">
        <f>'NRHM State budget sheet 2013-14'!AB273</f>
        <v>0</v>
      </c>
      <c r="AA214" s="486">
        <f>'NRHM State budget sheet 2013-14'!AC273</f>
        <v>0</v>
      </c>
      <c r="AB214" s="486">
        <f>'NRHM State budget sheet 2013-14'!AD273</f>
        <v>0</v>
      </c>
      <c r="AC214" s="486">
        <f>'NRHM State budget sheet 2013-14'!AE273</f>
        <v>0</v>
      </c>
      <c r="AD214" s="486">
        <f>'NRHM State budget sheet 2013-14'!AF273</f>
        <v>0</v>
      </c>
      <c r="AE214" s="486">
        <f>'NRHM State budget sheet 2013-14'!AG273</f>
        <v>0</v>
      </c>
      <c r="AF214" s="486">
        <f>'NRHM State budget sheet 2013-14'!AH273</f>
        <v>0</v>
      </c>
      <c r="AG214" s="494"/>
      <c r="AH214" s="484"/>
      <c r="AI214" s="578" t="str">
        <f t="shared" si="21"/>
        <v/>
      </c>
      <c r="AJ214" s="435" t="str">
        <f t="shared" si="22"/>
        <v/>
      </c>
      <c r="AK214" s="463">
        <f t="shared" si="23"/>
        <v>0</v>
      </c>
      <c r="AL214" s="463" t="str">
        <f t="shared" si="24"/>
        <v/>
      </c>
      <c r="AM214" s="478" t="str">
        <f t="shared" si="25"/>
        <v/>
      </c>
      <c r="AN214" s="478" t="str">
        <f t="shared" si="26"/>
        <v/>
      </c>
      <c r="AO214" s="478" t="str">
        <f t="shared" si="27"/>
        <v/>
      </c>
    </row>
    <row r="215" spans="1:41" ht="21.75" hidden="1" customHeight="1">
      <c r="A215" s="498" t="s">
        <v>2102</v>
      </c>
      <c r="B215" s="500" t="s">
        <v>1543</v>
      </c>
      <c r="C215" s="503"/>
      <c r="D215" s="486">
        <f>'NRHM State budget sheet 2013-14'!D274</f>
        <v>0</v>
      </c>
      <c r="E215" s="486">
        <f>'NRHM State budget sheet 2013-14'!E274</f>
        <v>0</v>
      </c>
      <c r="F215" s="486" t="e">
        <f>'NRHM State budget sheet 2013-14'!F274</f>
        <v>#DIV/0!</v>
      </c>
      <c r="G215" s="486">
        <f>'NRHM State budget sheet 2013-14'!G274</f>
        <v>0</v>
      </c>
      <c r="H215" s="486">
        <f>'NRHM State budget sheet 2013-14'!H274</f>
        <v>0</v>
      </c>
      <c r="I215" s="486" t="e">
        <f>'NRHM State budget sheet 2013-14'!I274</f>
        <v>#DIV/0!</v>
      </c>
      <c r="J215" s="486">
        <f>'NRHM State budget sheet 2013-14'!L274</f>
        <v>0</v>
      </c>
      <c r="K215" s="486">
        <f>'NRHM State budget sheet 2013-14'!M274</f>
        <v>0</v>
      </c>
      <c r="L215" s="486">
        <f>'NRHM State budget sheet 2013-14'!N274</f>
        <v>0</v>
      </c>
      <c r="M215" s="486">
        <f>'NRHM State budget sheet 2013-14'!O274</f>
        <v>0</v>
      </c>
      <c r="N215" s="486">
        <f>'NRHM State budget sheet 2013-14'!P274</f>
        <v>0</v>
      </c>
      <c r="O215" s="486">
        <f>'NRHM State budget sheet 2013-14'!Q274</f>
        <v>0</v>
      </c>
      <c r="P215" s="486">
        <f>'NRHM State budget sheet 2013-14'!R274</f>
        <v>0</v>
      </c>
      <c r="Q215" s="486">
        <f>'NRHM State budget sheet 2013-14'!S274</f>
        <v>0</v>
      </c>
      <c r="R215" s="486">
        <f>'NRHM State budget sheet 2013-14'!T274</f>
        <v>0</v>
      </c>
      <c r="S215" s="486">
        <f>'NRHM State budget sheet 2013-14'!U274</f>
        <v>0</v>
      </c>
      <c r="T215" s="486">
        <f>'NRHM State budget sheet 2013-14'!V274</f>
        <v>0</v>
      </c>
      <c r="U215" s="486">
        <f>'NRHM State budget sheet 2013-14'!W274</f>
        <v>0</v>
      </c>
      <c r="V215" s="486">
        <f>'NRHM State budget sheet 2013-14'!X274</f>
        <v>0</v>
      </c>
      <c r="W215" s="486">
        <f>'NRHM State budget sheet 2013-14'!Y274</f>
        <v>0</v>
      </c>
      <c r="X215" s="486">
        <f>'NRHM State budget sheet 2013-14'!Z274</f>
        <v>0</v>
      </c>
      <c r="Y215" s="486">
        <f>'NRHM State budget sheet 2013-14'!AA274</f>
        <v>0</v>
      </c>
      <c r="Z215" s="486">
        <f>'NRHM State budget sheet 2013-14'!AB274</f>
        <v>0</v>
      </c>
      <c r="AA215" s="486">
        <f>'NRHM State budget sheet 2013-14'!AC274</f>
        <v>0</v>
      </c>
      <c r="AB215" s="486">
        <f>'NRHM State budget sheet 2013-14'!AD274</f>
        <v>0</v>
      </c>
      <c r="AC215" s="486">
        <f>'NRHM State budget sheet 2013-14'!AE274</f>
        <v>0</v>
      </c>
      <c r="AD215" s="486">
        <f>'NRHM State budget sheet 2013-14'!AF274</f>
        <v>0</v>
      </c>
      <c r="AE215" s="486">
        <f>'NRHM State budget sheet 2013-14'!AG274</f>
        <v>0</v>
      </c>
      <c r="AF215" s="486">
        <f>'NRHM State budget sheet 2013-14'!AH274</f>
        <v>0</v>
      </c>
      <c r="AG215" s="494"/>
      <c r="AH215" s="484"/>
      <c r="AI215" s="578" t="str">
        <f t="shared" si="21"/>
        <v/>
      </c>
      <c r="AJ215" s="435" t="str">
        <f t="shared" si="22"/>
        <v/>
      </c>
      <c r="AK215" s="463">
        <f t="shared" si="23"/>
        <v>0</v>
      </c>
      <c r="AL215" s="463" t="str">
        <f t="shared" si="24"/>
        <v/>
      </c>
      <c r="AM215" s="478" t="str">
        <f t="shared" si="25"/>
        <v/>
      </c>
      <c r="AN215" s="478" t="str">
        <f t="shared" si="26"/>
        <v/>
      </c>
      <c r="AO215" s="478" t="str">
        <f t="shared" si="27"/>
        <v/>
      </c>
    </row>
    <row r="216" spans="1:41" ht="21.75" hidden="1" customHeight="1">
      <c r="A216" s="498" t="s">
        <v>2103</v>
      </c>
      <c r="B216" s="500" t="s">
        <v>1544</v>
      </c>
      <c r="C216" s="503"/>
      <c r="D216" s="486">
        <f>'NRHM State budget sheet 2013-14'!D275</f>
        <v>0</v>
      </c>
      <c r="E216" s="486">
        <f>'NRHM State budget sheet 2013-14'!E275</f>
        <v>0</v>
      </c>
      <c r="F216" s="486" t="e">
        <f>'NRHM State budget sheet 2013-14'!F275</f>
        <v>#DIV/0!</v>
      </c>
      <c r="G216" s="486">
        <f>'NRHM State budget sheet 2013-14'!G275</f>
        <v>0</v>
      </c>
      <c r="H216" s="486">
        <f>'NRHM State budget sheet 2013-14'!H275</f>
        <v>0</v>
      </c>
      <c r="I216" s="486" t="e">
        <f>'NRHM State budget sheet 2013-14'!I275</f>
        <v>#DIV/0!</v>
      </c>
      <c r="J216" s="486">
        <f>'NRHM State budget sheet 2013-14'!L275</f>
        <v>0</v>
      </c>
      <c r="K216" s="486">
        <f>'NRHM State budget sheet 2013-14'!M275</f>
        <v>0</v>
      </c>
      <c r="L216" s="486">
        <f>'NRHM State budget sheet 2013-14'!N275</f>
        <v>0</v>
      </c>
      <c r="M216" s="486">
        <f>'NRHM State budget sheet 2013-14'!O275</f>
        <v>0</v>
      </c>
      <c r="N216" s="486">
        <f>'NRHM State budget sheet 2013-14'!P275</f>
        <v>0</v>
      </c>
      <c r="O216" s="486">
        <f>'NRHM State budget sheet 2013-14'!Q275</f>
        <v>0</v>
      </c>
      <c r="P216" s="486">
        <f>'NRHM State budget sheet 2013-14'!R275</f>
        <v>0</v>
      </c>
      <c r="Q216" s="486">
        <f>'NRHM State budget sheet 2013-14'!S275</f>
        <v>0</v>
      </c>
      <c r="R216" s="486">
        <f>'NRHM State budget sheet 2013-14'!T275</f>
        <v>0</v>
      </c>
      <c r="S216" s="486">
        <f>'NRHM State budget sheet 2013-14'!U275</f>
        <v>0</v>
      </c>
      <c r="T216" s="486">
        <f>'NRHM State budget sheet 2013-14'!V275</f>
        <v>0</v>
      </c>
      <c r="U216" s="486">
        <f>'NRHM State budget sheet 2013-14'!W275</f>
        <v>0</v>
      </c>
      <c r="V216" s="486">
        <f>'NRHM State budget sheet 2013-14'!X275</f>
        <v>0</v>
      </c>
      <c r="W216" s="486">
        <f>'NRHM State budget sheet 2013-14'!Y275</f>
        <v>0</v>
      </c>
      <c r="X216" s="486">
        <f>'NRHM State budget sheet 2013-14'!Z275</f>
        <v>0</v>
      </c>
      <c r="Y216" s="486">
        <f>'NRHM State budget sheet 2013-14'!AA275</f>
        <v>0</v>
      </c>
      <c r="Z216" s="486">
        <f>'NRHM State budget sheet 2013-14'!AB275</f>
        <v>0</v>
      </c>
      <c r="AA216" s="486">
        <f>'NRHM State budget sheet 2013-14'!AC275</f>
        <v>0</v>
      </c>
      <c r="AB216" s="486">
        <f>'NRHM State budget sheet 2013-14'!AD275</f>
        <v>0</v>
      </c>
      <c r="AC216" s="486">
        <f>'NRHM State budget sheet 2013-14'!AE275</f>
        <v>0</v>
      </c>
      <c r="AD216" s="486">
        <f>'NRHM State budget sheet 2013-14'!AF275</f>
        <v>0</v>
      </c>
      <c r="AE216" s="486">
        <f>'NRHM State budget sheet 2013-14'!AG275</f>
        <v>0</v>
      </c>
      <c r="AF216" s="486">
        <f>'NRHM State budget sheet 2013-14'!AH275</f>
        <v>0</v>
      </c>
      <c r="AG216" s="494"/>
      <c r="AH216" s="484"/>
      <c r="AI216" s="578" t="str">
        <f t="shared" si="21"/>
        <v/>
      </c>
      <c r="AJ216" s="435" t="str">
        <f t="shared" si="22"/>
        <v/>
      </c>
      <c r="AK216" s="463">
        <f t="shared" si="23"/>
        <v>0</v>
      </c>
      <c r="AL216" s="463" t="str">
        <f t="shared" si="24"/>
        <v/>
      </c>
      <c r="AM216" s="478" t="str">
        <f t="shared" si="25"/>
        <v/>
      </c>
      <c r="AN216" s="478" t="str">
        <f t="shared" si="26"/>
        <v/>
      </c>
      <c r="AO216" s="478" t="str">
        <f t="shared" si="27"/>
        <v/>
      </c>
    </row>
    <row r="217" spans="1:41" ht="21.75" hidden="1" customHeight="1">
      <c r="A217" s="498" t="s">
        <v>2345</v>
      </c>
      <c r="B217" s="443" t="s">
        <v>1353</v>
      </c>
      <c r="C217" s="444"/>
      <c r="D217" s="486">
        <f>'NRHM State budget sheet 2013-14'!D276</f>
        <v>0</v>
      </c>
      <c r="E217" s="486">
        <f>'NRHM State budget sheet 2013-14'!E276</f>
        <v>0</v>
      </c>
      <c r="F217" s="486" t="e">
        <f>'NRHM State budget sheet 2013-14'!F276</f>
        <v>#DIV/0!</v>
      </c>
      <c r="G217" s="486">
        <f>'NRHM State budget sheet 2013-14'!G276</f>
        <v>0</v>
      </c>
      <c r="H217" s="486">
        <f>'NRHM State budget sheet 2013-14'!H276</f>
        <v>0</v>
      </c>
      <c r="I217" s="486" t="e">
        <f>'NRHM State budget sheet 2013-14'!I276</f>
        <v>#DIV/0!</v>
      </c>
      <c r="J217" s="486">
        <f>'NRHM State budget sheet 2013-14'!L276</f>
        <v>0</v>
      </c>
      <c r="K217" s="486">
        <f>'NRHM State budget sheet 2013-14'!M276</f>
        <v>0</v>
      </c>
      <c r="L217" s="486">
        <f>'NRHM State budget sheet 2013-14'!N276</f>
        <v>0</v>
      </c>
      <c r="M217" s="486">
        <f>'NRHM State budget sheet 2013-14'!O276</f>
        <v>0</v>
      </c>
      <c r="N217" s="486">
        <f>'NRHM State budget sheet 2013-14'!P276</f>
        <v>0</v>
      </c>
      <c r="O217" s="486">
        <f>'NRHM State budget sheet 2013-14'!Q276</f>
        <v>0</v>
      </c>
      <c r="P217" s="486">
        <f>'NRHM State budget sheet 2013-14'!R276</f>
        <v>0</v>
      </c>
      <c r="Q217" s="486">
        <f>'NRHM State budget sheet 2013-14'!S276</f>
        <v>0</v>
      </c>
      <c r="R217" s="486">
        <f>'NRHM State budget sheet 2013-14'!T276</f>
        <v>0</v>
      </c>
      <c r="S217" s="486">
        <f>'NRHM State budget sheet 2013-14'!U276</f>
        <v>0</v>
      </c>
      <c r="T217" s="486">
        <f>'NRHM State budget sheet 2013-14'!V276</f>
        <v>0</v>
      </c>
      <c r="U217" s="486">
        <f>'NRHM State budget sheet 2013-14'!W276</f>
        <v>0</v>
      </c>
      <c r="V217" s="486">
        <f>'NRHM State budget sheet 2013-14'!X276</f>
        <v>0</v>
      </c>
      <c r="W217" s="486">
        <f>'NRHM State budget sheet 2013-14'!Y276</f>
        <v>0</v>
      </c>
      <c r="X217" s="486">
        <f>'NRHM State budget sheet 2013-14'!Z276</f>
        <v>0</v>
      </c>
      <c r="Y217" s="486">
        <f>'NRHM State budget sheet 2013-14'!AA276</f>
        <v>0</v>
      </c>
      <c r="Z217" s="486">
        <f>'NRHM State budget sheet 2013-14'!AB276</f>
        <v>0</v>
      </c>
      <c r="AA217" s="486">
        <f>'NRHM State budget sheet 2013-14'!AC276</f>
        <v>0</v>
      </c>
      <c r="AB217" s="486">
        <f>'NRHM State budget sheet 2013-14'!AD276</f>
        <v>0</v>
      </c>
      <c r="AC217" s="486">
        <f>'NRHM State budget sheet 2013-14'!AE276</f>
        <v>0</v>
      </c>
      <c r="AD217" s="486">
        <f>'NRHM State budget sheet 2013-14'!AF276</f>
        <v>0</v>
      </c>
      <c r="AE217" s="486">
        <f>'NRHM State budget sheet 2013-14'!AG276</f>
        <v>0</v>
      </c>
      <c r="AF217" s="486">
        <f>'NRHM State budget sheet 2013-14'!AH276</f>
        <v>0</v>
      </c>
      <c r="AG217" s="494"/>
      <c r="AH217" s="484"/>
      <c r="AI217" s="578" t="str">
        <f t="shared" si="21"/>
        <v/>
      </c>
      <c r="AJ217" s="435" t="str">
        <f t="shared" si="22"/>
        <v/>
      </c>
      <c r="AK217" s="463">
        <f t="shared" si="23"/>
        <v>0</v>
      </c>
      <c r="AL217" s="463" t="str">
        <f t="shared" si="24"/>
        <v/>
      </c>
      <c r="AM217" s="478" t="str">
        <f t="shared" si="25"/>
        <v/>
      </c>
      <c r="AN217" s="478" t="str">
        <f t="shared" si="26"/>
        <v/>
      </c>
      <c r="AO217" s="478" t="str">
        <f t="shared" si="27"/>
        <v/>
      </c>
    </row>
    <row r="218" spans="1:41" ht="21.75" hidden="1" customHeight="1">
      <c r="A218" s="498" t="s">
        <v>2346</v>
      </c>
      <c r="B218" s="443" t="s">
        <v>1352</v>
      </c>
      <c r="C218" s="444"/>
      <c r="D218" s="486">
        <f>'NRHM State budget sheet 2013-14'!D277</f>
        <v>0</v>
      </c>
      <c r="E218" s="486">
        <f>'NRHM State budget sheet 2013-14'!E277</f>
        <v>0</v>
      </c>
      <c r="F218" s="486" t="e">
        <f>'NRHM State budget sheet 2013-14'!F277</f>
        <v>#DIV/0!</v>
      </c>
      <c r="G218" s="486">
        <f>'NRHM State budget sheet 2013-14'!G277</f>
        <v>0</v>
      </c>
      <c r="H218" s="486">
        <f>'NRHM State budget sheet 2013-14'!H277</f>
        <v>0</v>
      </c>
      <c r="I218" s="486" t="e">
        <f>'NRHM State budget sheet 2013-14'!I277</f>
        <v>#DIV/0!</v>
      </c>
      <c r="J218" s="486">
        <f>'NRHM State budget sheet 2013-14'!L277</f>
        <v>0</v>
      </c>
      <c r="K218" s="486">
        <f>'NRHM State budget sheet 2013-14'!M277</f>
        <v>0</v>
      </c>
      <c r="L218" s="486">
        <f>'NRHM State budget sheet 2013-14'!N277</f>
        <v>0</v>
      </c>
      <c r="M218" s="486">
        <f>'NRHM State budget sheet 2013-14'!O277</f>
        <v>0</v>
      </c>
      <c r="N218" s="486">
        <f>'NRHM State budget sheet 2013-14'!P277</f>
        <v>0</v>
      </c>
      <c r="O218" s="486">
        <f>'NRHM State budget sheet 2013-14'!Q277</f>
        <v>0</v>
      </c>
      <c r="P218" s="486">
        <f>'NRHM State budget sheet 2013-14'!R277</f>
        <v>0</v>
      </c>
      <c r="Q218" s="486">
        <f>'NRHM State budget sheet 2013-14'!S277</f>
        <v>0</v>
      </c>
      <c r="R218" s="486">
        <f>'NRHM State budget sheet 2013-14'!T277</f>
        <v>0</v>
      </c>
      <c r="S218" s="486">
        <f>'NRHM State budget sheet 2013-14'!U277</f>
        <v>0</v>
      </c>
      <c r="T218" s="486">
        <f>'NRHM State budget sheet 2013-14'!V277</f>
        <v>0</v>
      </c>
      <c r="U218" s="486">
        <f>'NRHM State budget sheet 2013-14'!W277</f>
        <v>0</v>
      </c>
      <c r="V218" s="486">
        <f>'NRHM State budget sheet 2013-14'!X277</f>
        <v>0</v>
      </c>
      <c r="W218" s="486">
        <f>'NRHM State budget sheet 2013-14'!Y277</f>
        <v>0</v>
      </c>
      <c r="X218" s="486">
        <f>'NRHM State budget sheet 2013-14'!Z277</f>
        <v>0</v>
      </c>
      <c r="Y218" s="486">
        <f>'NRHM State budget sheet 2013-14'!AA277</f>
        <v>0</v>
      </c>
      <c r="Z218" s="486">
        <f>'NRHM State budget sheet 2013-14'!AB277</f>
        <v>0</v>
      </c>
      <c r="AA218" s="486">
        <f>'NRHM State budget sheet 2013-14'!AC277</f>
        <v>0</v>
      </c>
      <c r="AB218" s="486">
        <f>'NRHM State budget sheet 2013-14'!AD277</f>
        <v>0</v>
      </c>
      <c r="AC218" s="486">
        <f>'NRHM State budget sheet 2013-14'!AE277</f>
        <v>0</v>
      </c>
      <c r="AD218" s="486">
        <f>'NRHM State budget sheet 2013-14'!AF277</f>
        <v>0</v>
      </c>
      <c r="AE218" s="486">
        <f>'NRHM State budget sheet 2013-14'!AG277</f>
        <v>0</v>
      </c>
      <c r="AF218" s="486">
        <f>'NRHM State budget sheet 2013-14'!AH277</f>
        <v>0</v>
      </c>
      <c r="AG218" s="494"/>
      <c r="AH218" s="484"/>
      <c r="AI218" s="578" t="str">
        <f t="shared" si="21"/>
        <v/>
      </c>
      <c r="AJ218" s="435" t="str">
        <f t="shared" si="22"/>
        <v/>
      </c>
      <c r="AK218" s="463">
        <f t="shared" si="23"/>
        <v>0</v>
      </c>
      <c r="AL218" s="463" t="str">
        <f t="shared" si="24"/>
        <v/>
      </c>
      <c r="AM218" s="478" t="str">
        <f t="shared" si="25"/>
        <v/>
      </c>
      <c r="AN218" s="478" t="str">
        <f t="shared" si="26"/>
        <v/>
      </c>
      <c r="AO218" s="478" t="str">
        <f t="shared" si="27"/>
        <v/>
      </c>
    </row>
    <row r="219" spans="1:41" ht="21.75" hidden="1" customHeight="1">
      <c r="A219" s="498" t="s">
        <v>1704</v>
      </c>
      <c r="B219" s="443" t="s">
        <v>1351</v>
      </c>
      <c r="C219" s="444"/>
      <c r="D219" s="486">
        <f>'NRHM State budget sheet 2013-14'!D278</f>
        <v>0</v>
      </c>
      <c r="E219" s="486">
        <f>'NRHM State budget sheet 2013-14'!E278</f>
        <v>0</v>
      </c>
      <c r="F219" s="486" t="e">
        <f>'NRHM State budget sheet 2013-14'!F278</f>
        <v>#DIV/0!</v>
      </c>
      <c r="G219" s="486">
        <f>'NRHM State budget sheet 2013-14'!G278</f>
        <v>0</v>
      </c>
      <c r="H219" s="486">
        <f>'NRHM State budget sheet 2013-14'!H278</f>
        <v>0</v>
      </c>
      <c r="I219" s="486" t="e">
        <f>'NRHM State budget sheet 2013-14'!I278</f>
        <v>#DIV/0!</v>
      </c>
      <c r="J219" s="486">
        <f>'NRHM State budget sheet 2013-14'!L278</f>
        <v>0</v>
      </c>
      <c r="K219" s="486">
        <f>'NRHM State budget sheet 2013-14'!M278</f>
        <v>0</v>
      </c>
      <c r="L219" s="486">
        <f>'NRHM State budget sheet 2013-14'!N278</f>
        <v>0</v>
      </c>
      <c r="M219" s="486">
        <f>'NRHM State budget sheet 2013-14'!O278</f>
        <v>0</v>
      </c>
      <c r="N219" s="486">
        <f>'NRHM State budget sheet 2013-14'!P278</f>
        <v>0</v>
      </c>
      <c r="O219" s="486">
        <f>'NRHM State budget sheet 2013-14'!Q278</f>
        <v>0</v>
      </c>
      <c r="P219" s="486">
        <f>'NRHM State budget sheet 2013-14'!R278</f>
        <v>0</v>
      </c>
      <c r="Q219" s="486">
        <f>'NRHM State budget sheet 2013-14'!S278</f>
        <v>0</v>
      </c>
      <c r="R219" s="486">
        <f>'NRHM State budget sheet 2013-14'!T278</f>
        <v>0</v>
      </c>
      <c r="S219" s="486">
        <f>'NRHM State budget sheet 2013-14'!U278</f>
        <v>0</v>
      </c>
      <c r="T219" s="486">
        <f>'NRHM State budget sheet 2013-14'!V278</f>
        <v>0</v>
      </c>
      <c r="U219" s="486">
        <f>'NRHM State budget sheet 2013-14'!W278</f>
        <v>0</v>
      </c>
      <c r="V219" s="486">
        <f>'NRHM State budget sheet 2013-14'!X278</f>
        <v>0</v>
      </c>
      <c r="W219" s="486">
        <f>'NRHM State budget sheet 2013-14'!Y278</f>
        <v>0</v>
      </c>
      <c r="X219" s="486">
        <f>'NRHM State budget sheet 2013-14'!Z278</f>
        <v>0</v>
      </c>
      <c r="Y219" s="486">
        <f>'NRHM State budget sheet 2013-14'!AA278</f>
        <v>0</v>
      </c>
      <c r="Z219" s="486">
        <f>'NRHM State budget sheet 2013-14'!AB278</f>
        <v>0</v>
      </c>
      <c r="AA219" s="486">
        <f>'NRHM State budget sheet 2013-14'!AC278</f>
        <v>0</v>
      </c>
      <c r="AB219" s="486">
        <f>'NRHM State budget sheet 2013-14'!AD278</f>
        <v>0</v>
      </c>
      <c r="AC219" s="486">
        <f>'NRHM State budget sheet 2013-14'!AE278</f>
        <v>0</v>
      </c>
      <c r="AD219" s="486">
        <f>'NRHM State budget sheet 2013-14'!AF278</f>
        <v>0</v>
      </c>
      <c r="AE219" s="486">
        <f>'NRHM State budget sheet 2013-14'!AG278</f>
        <v>0</v>
      </c>
      <c r="AF219" s="486">
        <f>'NRHM State budget sheet 2013-14'!AH278</f>
        <v>0</v>
      </c>
      <c r="AG219" s="494"/>
      <c r="AH219" s="484"/>
      <c r="AI219" s="578" t="str">
        <f t="shared" si="21"/>
        <v/>
      </c>
      <c r="AJ219" s="435" t="str">
        <f t="shared" si="22"/>
        <v/>
      </c>
      <c r="AK219" s="463">
        <f t="shared" si="23"/>
        <v>0</v>
      </c>
      <c r="AL219" s="463" t="str">
        <f t="shared" si="24"/>
        <v/>
      </c>
      <c r="AM219" s="478" t="str">
        <f t="shared" si="25"/>
        <v/>
      </c>
      <c r="AN219" s="478" t="str">
        <f t="shared" si="26"/>
        <v/>
      </c>
      <c r="AO219" s="478" t="str">
        <f t="shared" si="27"/>
        <v/>
      </c>
    </row>
    <row r="220" spans="1:41" ht="21.75" hidden="1" customHeight="1">
      <c r="A220" s="498" t="s">
        <v>2104</v>
      </c>
      <c r="B220" s="500" t="s">
        <v>1393</v>
      </c>
      <c r="C220" s="503"/>
      <c r="D220" s="486">
        <f>'NRHM State budget sheet 2013-14'!D279</f>
        <v>0</v>
      </c>
      <c r="E220" s="486">
        <f>'NRHM State budget sheet 2013-14'!E279</f>
        <v>0</v>
      </c>
      <c r="F220" s="486" t="e">
        <f>'NRHM State budget sheet 2013-14'!F279</f>
        <v>#DIV/0!</v>
      </c>
      <c r="G220" s="486">
        <f>'NRHM State budget sheet 2013-14'!G279</f>
        <v>0</v>
      </c>
      <c r="H220" s="486">
        <f>'NRHM State budget sheet 2013-14'!H279</f>
        <v>0</v>
      </c>
      <c r="I220" s="486" t="e">
        <f>'NRHM State budget sheet 2013-14'!I279</f>
        <v>#DIV/0!</v>
      </c>
      <c r="J220" s="486">
        <f>'NRHM State budget sheet 2013-14'!L279</f>
        <v>0</v>
      </c>
      <c r="K220" s="486">
        <f>'NRHM State budget sheet 2013-14'!M279</f>
        <v>0</v>
      </c>
      <c r="L220" s="486">
        <f>'NRHM State budget sheet 2013-14'!N279</f>
        <v>0</v>
      </c>
      <c r="M220" s="486">
        <f>'NRHM State budget sheet 2013-14'!O279</f>
        <v>0</v>
      </c>
      <c r="N220" s="486">
        <f>'NRHM State budget sheet 2013-14'!P279</f>
        <v>0</v>
      </c>
      <c r="O220" s="486">
        <f>'NRHM State budget sheet 2013-14'!Q279</f>
        <v>0</v>
      </c>
      <c r="P220" s="486">
        <f>'NRHM State budget sheet 2013-14'!R279</f>
        <v>0</v>
      </c>
      <c r="Q220" s="486">
        <f>'NRHM State budget sheet 2013-14'!S279</f>
        <v>0</v>
      </c>
      <c r="R220" s="486">
        <f>'NRHM State budget sheet 2013-14'!T279</f>
        <v>0</v>
      </c>
      <c r="S220" s="486">
        <f>'NRHM State budget sheet 2013-14'!U279</f>
        <v>0</v>
      </c>
      <c r="T220" s="486">
        <f>'NRHM State budget sheet 2013-14'!V279</f>
        <v>0</v>
      </c>
      <c r="U220" s="486">
        <f>'NRHM State budget sheet 2013-14'!W279</f>
        <v>0</v>
      </c>
      <c r="V220" s="486">
        <f>'NRHM State budget sheet 2013-14'!X279</f>
        <v>0</v>
      </c>
      <c r="W220" s="486">
        <f>'NRHM State budget sheet 2013-14'!Y279</f>
        <v>0</v>
      </c>
      <c r="X220" s="486">
        <f>'NRHM State budget sheet 2013-14'!Z279</f>
        <v>0</v>
      </c>
      <c r="Y220" s="486">
        <f>'NRHM State budget sheet 2013-14'!AA279</f>
        <v>0</v>
      </c>
      <c r="Z220" s="486">
        <f>'NRHM State budget sheet 2013-14'!AB279</f>
        <v>0</v>
      </c>
      <c r="AA220" s="486">
        <f>'NRHM State budget sheet 2013-14'!AC279</f>
        <v>0</v>
      </c>
      <c r="AB220" s="486">
        <f>'NRHM State budget sheet 2013-14'!AD279</f>
        <v>0</v>
      </c>
      <c r="AC220" s="486">
        <f>'NRHM State budget sheet 2013-14'!AE279</f>
        <v>0</v>
      </c>
      <c r="AD220" s="486">
        <f>'NRHM State budget sheet 2013-14'!AF279</f>
        <v>0</v>
      </c>
      <c r="AE220" s="486">
        <f>'NRHM State budget sheet 2013-14'!AG279</f>
        <v>0</v>
      </c>
      <c r="AF220" s="486">
        <f>'NRHM State budget sheet 2013-14'!AH279</f>
        <v>0</v>
      </c>
      <c r="AG220" s="494"/>
      <c r="AH220" s="484"/>
      <c r="AI220" s="578" t="str">
        <f t="shared" si="21"/>
        <v/>
      </c>
      <c r="AJ220" s="435" t="str">
        <f t="shared" si="22"/>
        <v/>
      </c>
      <c r="AK220" s="463">
        <f t="shared" si="23"/>
        <v>0</v>
      </c>
      <c r="AL220" s="463" t="str">
        <f t="shared" si="24"/>
        <v/>
      </c>
      <c r="AM220" s="478" t="str">
        <f t="shared" si="25"/>
        <v/>
      </c>
      <c r="AN220" s="478" t="str">
        <f t="shared" si="26"/>
        <v/>
      </c>
      <c r="AO220" s="478" t="str">
        <f t="shared" si="27"/>
        <v/>
      </c>
    </row>
    <row r="221" spans="1:41" ht="21.75" hidden="1" customHeight="1">
      <c r="A221" s="498" t="s">
        <v>2105</v>
      </c>
      <c r="B221" s="500" t="s">
        <v>1542</v>
      </c>
      <c r="C221" s="503"/>
      <c r="D221" s="486">
        <f>'NRHM State budget sheet 2013-14'!D280</f>
        <v>0</v>
      </c>
      <c r="E221" s="486">
        <f>'NRHM State budget sheet 2013-14'!E280</f>
        <v>0</v>
      </c>
      <c r="F221" s="486" t="e">
        <f>'NRHM State budget sheet 2013-14'!F280</f>
        <v>#DIV/0!</v>
      </c>
      <c r="G221" s="486">
        <f>'NRHM State budget sheet 2013-14'!G280</f>
        <v>0</v>
      </c>
      <c r="H221" s="486">
        <f>'NRHM State budget sheet 2013-14'!H280</f>
        <v>0</v>
      </c>
      <c r="I221" s="486" t="e">
        <f>'NRHM State budget sheet 2013-14'!I280</f>
        <v>#DIV/0!</v>
      </c>
      <c r="J221" s="486">
        <f>'NRHM State budget sheet 2013-14'!L280</f>
        <v>0</v>
      </c>
      <c r="K221" s="486">
        <f>'NRHM State budget sheet 2013-14'!M280</f>
        <v>0</v>
      </c>
      <c r="L221" s="486">
        <f>'NRHM State budget sheet 2013-14'!N280</f>
        <v>0</v>
      </c>
      <c r="M221" s="486">
        <f>'NRHM State budget sheet 2013-14'!O280</f>
        <v>0</v>
      </c>
      <c r="N221" s="486">
        <f>'NRHM State budget sheet 2013-14'!P280</f>
        <v>0</v>
      </c>
      <c r="O221" s="486">
        <f>'NRHM State budget sheet 2013-14'!Q280</f>
        <v>0</v>
      </c>
      <c r="P221" s="486">
        <f>'NRHM State budget sheet 2013-14'!R280</f>
        <v>0</v>
      </c>
      <c r="Q221" s="486">
        <f>'NRHM State budget sheet 2013-14'!S280</f>
        <v>0</v>
      </c>
      <c r="R221" s="486">
        <f>'NRHM State budget sheet 2013-14'!T280</f>
        <v>0</v>
      </c>
      <c r="S221" s="486">
        <f>'NRHM State budget sheet 2013-14'!U280</f>
        <v>0</v>
      </c>
      <c r="T221" s="486">
        <f>'NRHM State budget sheet 2013-14'!V280</f>
        <v>0</v>
      </c>
      <c r="U221" s="486">
        <f>'NRHM State budget sheet 2013-14'!W280</f>
        <v>0</v>
      </c>
      <c r="V221" s="486">
        <f>'NRHM State budget sheet 2013-14'!X280</f>
        <v>0</v>
      </c>
      <c r="W221" s="486">
        <f>'NRHM State budget sheet 2013-14'!Y280</f>
        <v>0</v>
      </c>
      <c r="X221" s="486">
        <f>'NRHM State budget sheet 2013-14'!Z280</f>
        <v>0</v>
      </c>
      <c r="Y221" s="486">
        <f>'NRHM State budget sheet 2013-14'!AA280</f>
        <v>0</v>
      </c>
      <c r="Z221" s="486">
        <f>'NRHM State budget sheet 2013-14'!AB280</f>
        <v>0</v>
      </c>
      <c r="AA221" s="486">
        <f>'NRHM State budget sheet 2013-14'!AC280</f>
        <v>0</v>
      </c>
      <c r="AB221" s="486">
        <f>'NRHM State budget sheet 2013-14'!AD280</f>
        <v>0</v>
      </c>
      <c r="AC221" s="486">
        <f>'NRHM State budget sheet 2013-14'!AE280</f>
        <v>0</v>
      </c>
      <c r="AD221" s="486">
        <f>'NRHM State budget sheet 2013-14'!AF280</f>
        <v>0</v>
      </c>
      <c r="AE221" s="486">
        <f>'NRHM State budget sheet 2013-14'!AG280</f>
        <v>0</v>
      </c>
      <c r="AF221" s="486">
        <f>'NRHM State budget sheet 2013-14'!AH280</f>
        <v>0</v>
      </c>
      <c r="AG221" s="494"/>
      <c r="AH221" s="484"/>
      <c r="AI221" s="578" t="str">
        <f t="shared" si="21"/>
        <v/>
      </c>
      <c r="AJ221" s="435" t="str">
        <f t="shared" si="22"/>
        <v/>
      </c>
      <c r="AK221" s="463">
        <f t="shared" si="23"/>
        <v>0</v>
      </c>
      <c r="AL221" s="463" t="str">
        <f t="shared" si="24"/>
        <v/>
      </c>
      <c r="AM221" s="478" t="str">
        <f t="shared" si="25"/>
        <v/>
      </c>
      <c r="AN221" s="478" t="str">
        <f t="shared" si="26"/>
        <v/>
      </c>
      <c r="AO221" s="478" t="str">
        <f t="shared" si="27"/>
        <v/>
      </c>
    </row>
    <row r="222" spans="1:41" ht="21.75" hidden="1" customHeight="1">
      <c r="A222" s="498" t="s">
        <v>2106</v>
      </c>
      <c r="B222" s="500" t="s">
        <v>1543</v>
      </c>
      <c r="C222" s="503"/>
      <c r="D222" s="486">
        <f>'NRHM State budget sheet 2013-14'!D281</f>
        <v>0</v>
      </c>
      <c r="E222" s="486">
        <f>'NRHM State budget sheet 2013-14'!E281</f>
        <v>0</v>
      </c>
      <c r="F222" s="486" t="e">
        <f>'NRHM State budget sheet 2013-14'!F281</f>
        <v>#DIV/0!</v>
      </c>
      <c r="G222" s="486">
        <f>'NRHM State budget sheet 2013-14'!G281</f>
        <v>0</v>
      </c>
      <c r="H222" s="486">
        <f>'NRHM State budget sheet 2013-14'!H281</f>
        <v>0</v>
      </c>
      <c r="I222" s="486" t="e">
        <f>'NRHM State budget sheet 2013-14'!I281</f>
        <v>#DIV/0!</v>
      </c>
      <c r="J222" s="486">
        <f>'NRHM State budget sheet 2013-14'!L281</f>
        <v>0</v>
      </c>
      <c r="K222" s="486">
        <f>'NRHM State budget sheet 2013-14'!M281</f>
        <v>0</v>
      </c>
      <c r="L222" s="486">
        <f>'NRHM State budget sheet 2013-14'!N281</f>
        <v>0</v>
      </c>
      <c r="M222" s="486">
        <f>'NRHM State budget sheet 2013-14'!O281</f>
        <v>0</v>
      </c>
      <c r="N222" s="486">
        <f>'NRHM State budget sheet 2013-14'!P281</f>
        <v>0</v>
      </c>
      <c r="O222" s="486">
        <f>'NRHM State budget sheet 2013-14'!Q281</f>
        <v>0</v>
      </c>
      <c r="P222" s="486">
        <f>'NRHM State budget sheet 2013-14'!R281</f>
        <v>0</v>
      </c>
      <c r="Q222" s="486">
        <f>'NRHM State budget sheet 2013-14'!S281</f>
        <v>0</v>
      </c>
      <c r="R222" s="486">
        <f>'NRHM State budget sheet 2013-14'!T281</f>
        <v>0</v>
      </c>
      <c r="S222" s="486">
        <f>'NRHM State budget sheet 2013-14'!U281</f>
        <v>0</v>
      </c>
      <c r="T222" s="486">
        <f>'NRHM State budget sheet 2013-14'!V281</f>
        <v>0</v>
      </c>
      <c r="U222" s="486">
        <f>'NRHM State budget sheet 2013-14'!W281</f>
        <v>0</v>
      </c>
      <c r="V222" s="486">
        <f>'NRHM State budget sheet 2013-14'!X281</f>
        <v>0</v>
      </c>
      <c r="W222" s="486">
        <f>'NRHM State budget sheet 2013-14'!Y281</f>
        <v>0</v>
      </c>
      <c r="X222" s="486">
        <f>'NRHM State budget sheet 2013-14'!Z281</f>
        <v>0</v>
      </c>
      <c r="Y222" s="486">
        <f>'NRHM State budget sheet 2013-14'!AA281</f>
        <v>0</v>
      </c>
      <c r="Z222" s="486">
        <f>'NRHM State budget sheet 2013-14'!AB281</f>
        <v>0</v>
      </c>
      <c r="AA222" s="486">
        <f>'NRHM State budget sheet 2013-14'!AC281</f>
        <v>0</v>
      </c>
      <c r="AB222" s="486">
        <f>'NRHM State budget sheet 2013-14'!AD281</f>
        <v>0</v>
      </c>
      <c r="AC222" s="486">
        <f>'NRHM State budget sheet 2013-14'!AE281</f>
        <v>0</v>
      </c>
      <c r="AD222" s="486">
        <f>'NRHM State budget sheet 2013-14'!AF281</f>
        <v>0</v>
      </c>
      <c r="AE222" s="486">
        <f>'NRHM State budget sheet 2013-14'!AG281</f>
        <v>0</v>
      </c>
      <c r="AF222" s="486">
        <f>'NRHM State budget sheet 2013-14'!AH281</f>
        <v>0</v>
      </c>
      <c r="AG222" s="494"/>
      <c r="AH222" s="484"/>
      <c r="AI222" s="578" t="str">
        <f t="shared" si="21"/>
        <v/>
      </c>
      <c r="AJ222" s="435" t="str">
        <f t="shared" si="22"/>
        <v/>
      </c>
      <c r="AK222" s="463">
        <f t="shared" si="23"/>
        <v>0</v>
      </c>
      <c r="AL222" s="463" t="str">
        <f t="shared" si="24"/>
        <v/>
      </c>
      <c r="AM222" s="478" t="str">
        <f t="shared" si="25"/>
        <v/>
      </c>
      <c r="AN222" s="478" t="str">
        <f t="shared" si="26"/>
        <v/>
      </c>
      <c r="AO222" s="478" t="str">
        <f t="shared" si="27"/>
        <v/>
      </c>
    </row>
    <row r="223" spans="1:41" ht="21.75" hidden="1" customHeight="1">
      <c r="A223" s="498" t="s">
        <v>2107</v>
      </c>
      <c r="B223" s="500" t="s">
        <v>1551</v>
      </c>
      <c r="C223" s="503"/>
      <c r="D223" s="486">
        <f>'NRHM State budget sheet 2013-14'!D282</f>
        <v>0</v>
      </c>
      <c r="E223" s="486">
        <f>'NRHM State budget sheet 2013-14'!E282</f>
        <v>0</v>
      </c>
      <c r="F223" s="486" t="e">
        <f>'NRHM State budget sheet 2013-14'!F282</f>
        <v>#DIV/0!</v>
      </c>
      <c r="G223" s="486">
        <f>'NRHM State budget sheet 2013-14'!G282</f>
        <v>0</v>
      </c>
      <c r="H223" s="486">
        <f>'NRHM State budget sheet 2013-14'!H282</f>
        <v>0</v>
      </c>
      <c r="I223" s="486" t="e">
        <f>'NRHM State budget sheet 2013-14'!I282</f>
        <v>#DIV/0!</v>
      </c>
      <c r="J223" s="486">
        <f>'NRHM State budget sheet 2013-14'!L282</f>
        <v>0</v>
      </c>
      <c r="K223" s="486">
        <f>'NRHM State budget sheet 2013-14'!M282</f>
        <v>0</v>
      </c>
      <c r="L223" s="486">
        <f>'NRHM State budget sheet 2013-14'!N282</f>
        <v>0</v>
      </c>
      <c r="M223" s="486">
        <f>'NRHM State budget sheet 2013-14'!O282</f>
        <v>0</v>
      </c>
      <c r="N223" s="486">
        <f>'NRHM State budget sheet 2013-14'!P282</f>
        <v>0</v>
      </c>
      <c r="O223" s="486">
        <f>'NRHM State budget sheet 2013-14'!Q282</f>
        <v>0</v>
      </c>
      <c r="P223" s="486">
        <f>'NRHM State budget sheet 2013-14'!R282</f>
        <v>0</v>
      </c>
      <c r="Q223" s="486">
        <f>'NRHM State budget sheet 2013-14'!S282</f>
        <v>0</v>
      </c>
      <c r="R223" s="486">
        <f>'NRHM State budget sheet 2013-14'!T282</f>
        <v>0</v>
      </c>
      <c r="S223" s="486">
        <f>'NRHM State budget sheet 2013-14'!U282</f>
        <v>0</v>
      </c>
      <c r="T223" s="486">
        <f>'NRHM State budget sheet 2013-14'!V282</f>
        <v>0</v>
      </c>
      <c r="U223" s="486">
        <f>'NRHM State budget sheet 2013-14'!W282</f>
        <v>0</v>
      </c>
      <c r="V223" s="486">
        <f>'NRHM State budget sheet 2013-14'!X282</f>
        <v>0</v>
      </c>
      <c r="W223" s="486">
        <f>'NRHM State budget sheet 2013-14'!Y282</f>
        <v>0</v>
      </c>
      <c r="X223" s="486">
        <f>'NRHM State budget sheet 2013-14'!Z282</f>
        <v>0</v>
      </c>
      <c r="Y223" s="486">
        <f>'NRHM State budget sheet 2013-14'!AA282</f>
        <v>0</v>
      </c>
      <c r="Z223" s="486">
        <f>'NRHM State budget sheet 2013-14'!AB282</f>
        <v>0</v>
      </c>
      <c r="AA223" s="486">
        <f>'NRHM State budget sheet 2013-14'!AC282</f>
        <v>0</v>
      </c>
      <c r="AB223" s="486">
        <f>'NRHM State budget sheet 2013-14'!AD282</f>
        <v>0</v>
      </c>
      <c r="AC223" s="486">
        <f>'NRHM State budget sheet 2013-14'!AE282</f>
        <v>0</v>
      </c>
      <c r="AD223" s="486">
        <f>'NRHM State budget sheet 2013-14'!AF282</f>
        <v>0</v>
      </c>
      <c r="AE223" s="486">
        <f>'NRHM State budget sheet 2013-14'!AG282</f>
        <v>0</v>
      </c>
      <c r="AF223" s="486">
        <f>'NRHM State budget sheet 2013-14'!AH282</f>
        <v>0</v>
      </c>
      <c r="AG223" s="494"/>
      <c r="AH223" s="484"/>
      <c r="AI223" s="578" t="str">
        <f t="shared" si="21"/>
        <v/>
      </c>
      <c r="AJ223" s="435" t="str">
        <f t="shared" si="22"/>
        <v/>
      </c>
      <c r="AK223" s="463">
        <f t="shared" si="23"/>
        <v>0</v>
      </c>
      <c r="AL223" s="463" t="str">
        <f t="shared" si="24"/>
        <v/>
      </c>
      <c r="AM223" s="478" t="str">
        <f t="shared" si="25"/>
        <v/>
      </c>
      <c r="AN223" s="478" t="str">
        <f t="shared" si="26"/>
        <v/>
      </c>
      <c r="AO223" s="478" t="str">
        <f t="shared" si="27"/>
        <v/>
      </c>
    </row>
    <row r="224" spans="1:41" ht="21.75" hidden="1" customHeight="1">
      <c r="A224" s="498" t="s">
        <v>2108</v>
      </c>
      <c r="B224" s="500" t="s">
        <v>1554</v>
      </c>
      <c r="C224" s="503"/>
      <c r="D224" s="486">
        <f>'NRHM State budget sheet 2013-14'!D283</f>
        <v>0</v>
      </c>
      <c r="E224" s="486">
        <f>'NRHM State budget sheet 2013-14'!E283</f>
        <v>0</v>
      </c>
      <c r="F224" s="486" t="e">
        <f>'NRHM State budget sheet 2013-14'!F283</f>
        <v>#DIV/0!</v>
      </c>
      <c r="G224" s="486">
        <f>'NRHM State budget sheet 2013-14'!G283</f>
        <v>0</v>
      </c>
      <c r="H224" s="486">
        <f>'NRHM State budget sheet 2013-14'!H283</f>
        <v>0</v>
      </c>
      <c r="I224" s="486" t="e">
        <f>'NRHM State budget sheet 2013-14'!I283</f>
        <v>#DIV/0!</v>
      </c>
      <c r="J224" s="486">
        <f>'NRHM State budget sheet 2013-14'!L283</f>
        <v>0</v>
      </c>
      <c r="K224" s="486">
        <f>'NRHM State budget sheet 2013-14'!M283</f>
        <v>0</v>
      </c>
      <c r="L224" s="486">
        <f>'NRHM State budget sheet 2013-14'!N283</f>
        <v>0</v>
      </c>
      <c r="M224" s="486">
        <f>'NRHM State budget sheet 2013-14'!O283</f>
        <v>0</v>
      </c>
      <c r="N224" s="486">
        <f>'NRHM State budget sheet 2013-14'!P283</f>
        <v>0</v>
      </c>
      <c r="O224" s="486">
        <f>'NRHM State budget sheet 2013-14'!Q283</f>
        <v>0</v>
      </c>
      <c r="P224" s="486">
        <f>'NRHM State budget sheet 2013-14'!R283</f>
        <v>0</v>
      </c>
      <c r="Q224" s="486">
        <f>'NRHM State budget sheet 2013-14'!S283</f>
        <v>0</v>
      </c>
      <c r="R224" s="486">
        <f>'NRHM State budget sheet 2013-14'!T283</f>
        <v>0</v>
      </c>
      <c r="S224" s="486">
        <f>'NRHM State budget sheet 2013-14'!U283</f>
        <v>0</v>
      </c>
      <c r="T224" s="486">
        <f>'NRHM State budget sheet 2013-14'!V283</f>
        <v>0</v>
      </c>
      <c r="U224" s="486">
        <f>'NRHM State budget sheet 2013-14'!W283</f>
        <v>0</v>
      </c>
      <c r="V224" s="486">
        <f>'NRHM State budget sheet 2013-14'!X283</f>
        <v>0</v>
      </c>
      <c r="W224" s="486">
        <f>'NRHM State budget sheet 2013-14'!Y283</f>
        <v>0</v>
      </c>
      <c r="X224" s="486">
        <f>'NRHM State budget sheet 2013-14'!Z283</f>
        <v>0</v>
      </c>
      <c r="Y224" s="486">
        <f>'NRHM State budget sheet 2013-14'!AA283</f>
        <v>0</v>
      </c>
      <c r="Z224" s="486">
        <f>'NRHM State budget sheet 2013-14'!AB283</f>
        <v>0</v>
      </c>
      <c r="AA224" s="486">
        <f>'NRHM State budget sheet 2013-14'!AC283</f>
        <v>0</v>
      </c>
      <c r="AB224" s="486">
        <f>'NRHM State budget sheet 2013-14'!AD283</f>
        <v>0</v>
      </c>
      <c r="AC224" s="486">
        <f>'NRHM State budget sheet 2013-14'!AE283</f>
        <v>0</v>
      </c>
      <c r="AD224" s="486">
        <f>'NRHM State budget sheet 2013-14'!AF283</f>
        <v>0</v>
      </c>
      <c r="AE224" s="486">
        <f>'NRHM State budget sheet 2013-14'!AG283</f>
        <v>0</v>
      </c>
      <c r="AF224" s="486">
        <f>'NRHM State budget sheet 2013-14'!AH283</f>
        <v>0</v>
      </c>
      <c r="AG224" s="494"/>
      <c r="AH224" s="484"/>
      <c r="AI224" s="578" t="str">
        <f t="shared" si="21"/>
        <v/>
      </c>
      <c r="AJ224" s="435" t="str">
        <f t="shared" si="22"/>
        <v/>
      </c>
      <c r="AK224" s="463">
        <f t="shared" si="23"/>
        <v>0</v>
      </c>
      <c r="AL224" s="463" t="str">
        <f t="shared" si="24"/>
        <v/>
      </c>
      <c r="AM224" s="478" t="str">
        <f t="shared" si="25"/>
        <v/>
      </c>
      <c r="AN224" s="478" t="str">
        <f t="shared" si="26"/>
        <v/>
      </c>
      <c r="AO224" s="478" t="str">
        <f t="shared" si="27"/>
        <v/>
      </c>
    </row>
    <row r="225" spans="1:41" ht="21.75" hidden="1" customHeight="1">
      <c r="A225" s="498" t="s">
        <v>2109</v>
      </c>
      <c r="B225" s="495" t="s">
        <v>1326</v>
      </c>
      <c r="C225" s="502"/>
      <c r="D225" s="486">
        <f>'NRHM State budget sheet 2013-14'!D284</f>
        <v>0</v>
      </c>
      <c r="E225" s="486">
        <f>'NRHM State budget sheet 2013-14'!E284</f>
        <v>0</v>
      </c>
      <c r="F225" s="486" t="e">
        <f>'NRHM State budget sheet 2013-14'!F284</f>
        <v>#DIV/0!</v>
      </c>
      <c r="G225" s="486">
        <f>'NRHM State budget sheet 2013-14'!G284</f>
        <v>0</v>
      </c>
      <c r="H225" s="486">
        <f>'NRHM State budget sheet 2013-14'!H284</f>
        <v>0</v>
      </c>
      <c r="I225" s="486" t="e">
        <f>'NRHM State budget sheet 2013-14'!I284</f>
        <v>#DIV/0!</v>
      </c>
      <c r="J225" s="486">
        <f>'NRHM State budget sheet 2013-14'!L284</f>
        <v>0</v>
      </c>
      <c r="K225" s="486">
        <f>'NRHM State budget sheet 2013-14'!M284</f>
        <v>0</v>
      </c>
      <c r="L225" s="486">
        <f>'NRHM State budget sheet 2013-14'!N284</f>
        <v>0</v>
      </c>
      <c r="M225" s="486">
        <f>'NRHM State budget sheet 2013-14'!O284</f>
        <v>0</v>
      </c>
      <c r="N225" s="486">
        <f>'NRHM State budget sheet 2013-14'!P284</f>
        <v>0</v>
      </c>
      <c r="O225" s="486">
        <f>'NRHM State budget sheet 2013-14'!Q284</f>
        <v>0</v>
      </c>
      <c r="P225" s="486">
        <f>'NRHM State budget sheet 2013-14'!R284</f>
        <v>0</v>
      </c>
      <c r="Q225" s="486">
        <f>'NRHM State budget sheet 2013-14'!S284</f>
        <v>0</v>
      </c>
      <c r="R225" s="486">
        <f>'NRHM State budget sheet 2013-14'!T284</f>
        <v>0</v>
      </c>
      <c r="S225" s="486">
        <f>'NRHM State budget sheet 2013-14'!U284</f>
        <v>0</v>
      </c>
      <c r="T225" s="486">
        <f>'NRHM State budget sheet 2013-14'!V284</f>
        <v>0</v>
      </c>
      <c r="U225" s="486">
        <f>'NRHM State budget sheet 2013-14'!W284</f>
        <v>0</v>
      </c>
      <c r="V225" s="486">
        <f>'NRHM State budget sheet 2013-14'!X284</f>
        <v>0</v>
      </c>
      <c r="W225" s="486">
        <f>'NRHM State budget sheet 2013-14'!Y284</f>
        <v>0</v>
      </c>
      <c r="X225" s="486">
        <f>'NRHM State budget sheet 2013-14'!Z284</f>
        <v>0</v>
      </c>
      <c r="Y225" s="486">
        <f>'NRHM State budget sheet 2013-14'!AA284</f>
        <v>0</v>
      </c>
      <c r="Z225" s="486">
        <f>'NRHM State budget sheet 2013-14'!AB284</f>
        <v>0</v>
      </c>
      <c r="AA225" s="486">
        <f>'NRHM State budget sheet 2013-14'!AC284</f>
        <v>0</v>
      </c>
      <c r="AB225" s="486">
        <f>'NRHM State budget sheet 2013-14'!AD284</f>
        <v>0</v>
      </c>
      <c r="AC225" s="486">
        <f>'NRHM State budget sheet 2013-14'!AE284</f>
        <v>0</v>
      </c>
      <c r="AD225" s="486">
        <f>'NRHM State budget sheet 2013-14'!AF284</f>
        <v>0</v>
      </c>
      <c r="AE225" s="486">
        <f>'NRHM State budget sheet 2013-14'!AG284</f>
        <v>0</v>
      </c>
      <c r="AF225" s="486">
        <f>'NRHM State budget sheet 2013-14'!AH284</f>
        <v>0</v>
      </c>
      <c r="AG225" s="494"/>
      <c r="AH225" s="484"/>
      <c r="AI225" s="578" t="str">
        <f t="shared" si="21"/>
        <v/>
      </c>
      <c r="AJ225" s="435" t="str">
        <f t="shared" si="22"/>
        <v/>
      </c>
      <c r="AK225" s="463">
        <f t="shared" si="23"/>
        <v>0</v>
      </c>
      <c r="AL225" s="463" t="str">
        <f t="shared" si="24"/>
        <v/>
      </c>
      <c r="AM225" s="478" t="str">
        <f t="shared" si="25"/>
        <v/>
      </c>
      <c r="AN225" s="478" t="str">
        <f t="shared" si="26"/>
        <v/>
      </c>
      <c r="AO225" s="478" t="str">
        <f t="shared" si="27"/>
        <v/>
      </c>
    </row>
    <row r="226" spans="1:41" ht="21.75" hidden="1" customHeight="1">
      <c r="A226" s="498" t="s">
        <v>340</v>
      </c>
      <c r="B226" s="443" t="s">
        <v>341</v>
      </c>
      <c r="C226" s="444"/>
      <c r="D226" s="486">
        <f>'NRHM State budget sheet 2013-14'!D285</f>
        <v>0</v>
      </c>
      <c r="E226" s="486">
        <f>'NRHM State budget sheet 2013-14'!E285</f>
        <v>0</v>
      </c>
      <c r="F226" s="486" t="e">
        <f>'NRHM State budget sheet 2013-14'!F285</f>
        <v>#DIV/0!</v>
      </c>
      <c r="G226" s="486">
        <f>'NRHM State budget sheet 2013-14'!G285</f>
        <v>0</v>
      </c>
      <c r="H226" s="486">
        <f>'NRHM State budget sheet 2013-14'!H285</f>
        <v>0</v>
      </c>
      <c r="I226" s="486" t="e">
        <f>'NRHM State budget sheet 2013-14'!I285</f>
        <v>#DIV/0!</v>
      </c>
      <c r="J226" s="486">
        <f>'NRHM State budget sheet 2013-14'!L285</f>
        <v>0</v>
      </c>
      <c r="K226" s="486">
        <f>'NRHM State budget sheet 2013-14'!M285</f>
        <v>0</v>
      </c>
      <c r="L226" s="486">
        <f>'NRHM State budget sheet 2013-14'!N285</f>
        <v>0</v>
      </c>
      <c r="M226" s="486">
        <f>'NRHM State budget sheet 2013-14'!O285</f>
        <v>0</v>
      </c>
      <c r="N226" s="486">
        <f>'NRHM State budget sheet 2013-14'!P285</f>
        <v>0</v>
      </c>
      <c r="O226" s="486">
        <f>'NRHM State budget sheet 2013-14'!Q285</f>
        <v>0</v>
      </c>
      <c r="P226" s="486">
        <f>'NRHM State budget sheet 2013-14'!R285</f>
        <v>0</v>
      </c>
      <c r="Q226" s="486">
        <f>'NRHM State budget sheet 2013-14'!S285</f>
        <v>0</v>
      </c>
      <c r="R226" s="486">
        <f>'NRHM State budget sheet 2013-14'!T285</f>
        <v>0</v>
      </c>
      <c r="S226" s="486">
        <f>'NRHM State budget sheet 2013-14'!U285</f>
        <v>0</v>
      </c>
      <c r="T226" s="486">
        <f>'NRHM State budget sheet 2013-14'!V285</f>
        <v>0</v>
      </c>
      <c r="U226" s="486">
        <f>'NRHM State budget sheet 2013-14'!W285</f>
        <v>0</v>
      </c>
      <c r="V226" s="486">
        <f>'NRHM State budget sheet 2013-14'!X285</f>
        <v>0</v>
      </c>
      <c r="W226" s="486">
        <f>'NRHM State budget sheet 2013-14'!Y285</f>
        <v>0</v>
      </c>
      <c r="X226" s="486">
        <f>'NRHM State budget sheet 2013-14'!Z285</f>
        <v>0</v>
      </c>
      <c r="Y226" s="486">
        <f>'NRHM State budget sheet 2013-14'!AA285</f>
        <v>0</v>
      </c>
      <c r="Z226" s="486">
        <f>'NRHM State budget sheet 2013-14'!AB285</f>
        <v>0</v>
      </c>
      <c r="AA226" s="486">
        <f>'NRHM State budget sheet 2013-14'!AC285</f>
        <v>0</v>
      </c>
      <c r="AB226" s="486">
        <f>'NRHM State budget sheet 2013-14'!AD285</f>
        <v>0</v>
      </c>
      <c r="AC226" s="486">
        <f>'NRHM State budget sheet 2013-14'!AE285</f>
        <v>0</v>
      </c>
      <c r="AD226" s="486">
        <f>'NRHM State budget sheet 2013-14'!AF285</f>
        <v>0</v>
      </c>
      <c r="AE226" s="486">
        <f>'NRHM State budget sheet 2013-14'!AG285</f>
        <v>0</v>
      </c>
      <c r="AF226" s="486">
        <f>'NRHM State budget sheet 2013-14'!AH285</f>
        <v>0</v>
      </c>
      <c r="AG226" s="494"/>
      <c r="AH226" s="484"/>
      <c r="AI226" s="578" t="str">
        <f t="shared" si="21"/>
        <v/>
      </c>
      <c r="AJ226" s="435" t="str">
        <f t="shared" si="22"/>
        <v/>
      </c>
      <c r="AK226" s="463">
        <f t="shared" si="23"/>
        <v>0</v>
      </c>
      <c r="AL226" s="463" t="str">
        <f t="shared" si="24"/>
        <v/>
      </c>
      <c r="AM226" s="478" t="str">
        <f t="shared" si="25"/>
        <v/>
      </c>
      <c r="AN226" s="478" t="str">
        <f t="shared" si="26"/>
        <v/>
      </c>
      <c r="AO226" s="478" t="str">
        <f t="shared" si="27"/>
        <v/>
      </c>
    </row>
    <row r="227" spans="1:41" ht="21.75" hidden="1" customHeight="1">
      <c r="A227" s="498" t="s">
        <v>342</v>
      </c>
      <c r="B227" s="443" t="s">
        <v>1366</v>
      </c>
      <c r="C227" s="444"/>
      <c r="D227" s="486">
        <f>'NRHM State budget sheet 2013-14'!D286</f>
        <v>0</v>
      </c>
      <c r="E227" s="486">
        <f>'NRHM State budget sheet 2013-14'!E286</f>
        <v>0</v>
      </c>
      <c r="F227" s="486" t="e">
        <f>'NRHM State budget sheet 2013-14'!F286</f>
        <v>#DIV/0!</v>
      </c>
      <c r="G227" s="486">
        <f>'NRHM State budget sheet 2013-14'!G286</f>
        <v>0</v>
      </c>
      <c r="H227" s="486">
        <f>'NRHM State budget sheet 2013-14'!H286</f>
        <v>0</v>
      </c>
      <c r="I227" s="486" t="e">
        <f>'NRHM State budget sheet 2013-14'!I286</f>
        <v>#DIV/0!</v>
      </c>
      <c r="J227" s="486">
        <f>'NRHM State budget sheet 2013-14'!L286</f>
        <v>0</v>
      </c>
      <c r="K227" s="486">
        <f>'NRHM State budget sheet 2013-14'!M286</f>
        <v>0</v>
      </c>
      <c r="L227" s="486">
        <f>'NRHM State budget sheet 2013-14'!N286</f>
        <v>0</v>
      </c>
      <c r="M227" s="486">
        <f>'NRHM State budget sheet 2013-14'!O286</f>
        <v>0</v>
      </c>
      <c r="N227" s="486">
        <f>'NRHM State budget sheet 2013-14'!P286</f>
        <v>0</v>
      </c>
      <c r="O227" s="486">
        <f>'NRHM State budget sheet 2013-14'!Q286</f>
        <v>0</v>
      </c>
      <c r="P227" s="486">
        <f>'NRHM State budget sheet 2013-14'!R286</f>
        <v>0</v>
      </c>
      <c r="Q227" s="486">
        <f>'NRHM State budget sheet 2013-14'!S286</f>
        <v>0</v>
      </c>
      <c r="R227" s="486">
        <f>'NRHM State budget sheet 2013-14'!T286</f>
        <v>0</v>
      </c>
      <c r="S227" s="486">
        <f>'NRHM State budget sheet 2013-14'!U286</f>
        <v>0</v>
      </c>
      <c r="T227" s="486">
        <f>'NRHM State budget sheet 2013-14'!V286</f>
        <v>0</v>
      </c>
      <c r="U227" s="486">
        <f>'NRHM State budget sheet 2013-14'!W286</f>
        <v>0</v>
      </c>
      <c r="V227" s="486">
        <f>'NRHM State budget sheet 2013-14'!X286</f>
        <v>0</v>
      </c>
      <c r="W227" s="486">
        <f>'NRHM State budget sheet 2013-14'!Y286</f>
        <v>0</v>
      </c>
      <c r="X227" s="486">
        <f>'NRHM State budget sheet 2013-14'!Z286</f>
        <v>0</v>
      </c>
      <c r="Y227" s="486">
        <f>'NRHM State budget sheet 2013-14'!AA286</f>
        <v>0</v>
      </c>
      <c r="Z227" s="486">
        <f>'NRHM State budget sheet 2013-14'!AB286</f>
        <v>0</v>
      </c>
      <c r="AA227" s="486">
        <f>'NRHM State budget sheet 2013-14'!AC286</f>
        <v>0</v>
      </c>
      <c r="AB227" s="486">
        <f>'NRHM State budget sheet 2013-14'!AD286</f>
        <v>0</v>
      </c>
      <c r="AC227" s="486">
        <f>'NRHM State budget sheet 2013-14'!AE286</f>
        <v>0</v>
      </c>
      <c r="AD227" s="486">
        <f>'NRHM State budget sheet 2013-14'!AF286</f>
        <v>0</v>
      </c>
      <c r="AE227" s="486">
        <f>'NRHM State budget sheet 2013-14'!AG286</f>
        <v>0</v>
      </c>
      <c r="AF227" s="486">
        <f>'NRHM State budget sheet 2013-14'!AH286</f>
        <v>0</v>
      </c>
      <c r="AG227" s="494"/>
      <c r="AH227" s="484"/>
      <c r="AI227" s="578" t="str">
        <f t="shared" si="21"/>
        <v/>
      </c>
      <c r="AJ227" s="435" t="str">
        <f t="shared" si="22"/>
        <v/>
      </c>
      <c r="AK227" s="463">
        <f t="shared" si="23"/>
        <v>0</v>
      </c>
      <c r="AL227" s="463" t="str">
        <f t="shared" si="24"/>
        <v/>
      </c>
      <c r="AM227" s="478" t="str">
        <f t="shared" si="25"/>
        <v/>
      </c>
      <c r="AN227" s="478" t="str">
        <f t="shared" si="26"/>
        <v/>
      </c>
      <c r="AO227" s="478" t="str">
        <f t="shared" si="27"/>
        <v/>
      </c>
    </row>
    <row r="228" spans="1:41" ht="21.75" hidden="1" customHeight="1">
      <c r="A228" s="498" t="s">
        <v>2110</v>
      </c>
      <c r="B228" s="500" t="s">
        <v>1393</v>
      </c>
      <c r="C228" s="503"/>
      <c r="D228" s="486">
        <f>'NRHM State budget sheet 2013-14'!D287</f>
        <v>0</v>
      </c>
      <c r="E228" s="486">
        <f>'NRHM State budget sheet 2013-14'!E287</f>
        <v>0</v>
      </c>
      <c r="F228" s="486" t="e">
        <f>'NRHM State budget sheet 2013-14'!F287</f>
        <v>#DIV/0!</v>
      </c>
      <c r="G228" s="486">
        <f>'NRHM State budget sheet 2013-14'!G287</f>
        <v>0</v>
      </c>
      <c r="H228" s="486">
        <f>'NRHM State budget sheet 2013-14'!H287</f>
        <v>0</v>
      </c>
      <c r="I228" s="486" t="e">
        <f>'NRHM State budget sheet 2013-14'!I287</f>
        <v>#DIV/0!</v>
      </c>
      <c r="J228" s="486">
        <f>'NRHM State budget sheet 2013-14'!L287</f>
        <v>0</v>
      </c>
      <c r="K228" s="486">
        <f>'NRHM State budget sheet 2013-14'!M287</f>
        <v>0</v>
      </c>
      <c r="L228" s="486">
        <f>'NRHM State budget sheet 2013-14'!N287</f>
        <v>0</v>
      </c>
      <c r="M228" s="486">
        <f>'NRHM State budget sheet 2013-14'!O287</f>
        <v>0</v>
      </c>
      <c r="N228" s="486">
        <f>'NRHM State budget sheet 2013-14'!P287</f>
        <v>0</v>
      </c>
      <c r="O228" s="486">
        <f>'NRHM State budget sheet 2013-14'!Q287</f>
        <v>0</v>
      </c>
      <c r="P228" s="486">
        <f>'NRHM State budget sheet 2013-14'!R287</f>
        <v>0</v>
      </c>
      <c r="Q228" s="486">
        <f>'NRHM State budget sheet 2013-14'!S287</f>
        <v>0</v>
      </c>
      <c r="R228" s="486">
        <f>'NRHM State budget sheet 2013-14'!T287</f>
        <v>0</v>
      </c>
      <c r="S228" s="486">
        <f>'NRHM State budget sheet 2013-14'!U287</f>
        <v>0</v>
      </c>
      <c r="T228" s="486">
        <f>'NRHM State budget sheet 2013-14'!V287</f>
        <v>0</v>
      </c>
      <c r="U228" s="486">
        <f>'NRHM State budget sheet 2013-14'!W287</f>
        <v>0</v>
      </c>
      <c r="V228" s="486">
        <f>'NRHM State budget sheet 2013-14'!X287</f>
        <v>0</v>
      </c>
      <c r="W228" s="486">
        <f>'NRHM State budget sheet 2013-14'!Y287</f>
        <v>0</v>
      </c>
      <c r="X228" s="486">
        <f>'NRHM State budget sheet 2013-14'!Z287</f>
        <v>0</v>
      </c>
      <c r="Y228" s="486">
        <f>'NRHM State budget sheet 2013-14'!AA287</f>
        <v>0</v>
      </c>
      <c r="Z228" s="486">
        <f>'NRHM State budget sheet 2013-14'!AB287</f>
        <v>0</v>
      </c>
      <c r="AA228" s="486">
        <f>'NRHM State budget sheet 2013-14'!AC287</f>
        <v>0</v>
      </c>
      <c r="AB228" s="486">
        <f>'NRHM State budget sheet 2013-14'!AD287</f>
        <v>0</v>
      </c>
      <c r="AC228" s="486">
        <f>'NRHM State budget sheet 2013-14'!AE287</f>
        <v>0</v>
      </c>
      <c r="AD228" s="486">
        <f>'NRHM State budget sheet 2013-14'!AF287</f>
        <v>0</v>
      </c>
      <c r="AE228" s="486">
        <f>'NRHM State budget sheet 2013-14'!AG287</f>
        <v>0</v>
      </c>
      <c r="AF228" s="486">
        <f>'NRHM State budget sheet 2013-14'!AH287</f>
        <v>0</v>
      </c>
      <c r="AG228" s="494"/>
      <c r="AH228" s="484"/>
      <c r="AI228" s="578" t="str">
        <f t="shared" si="21"/>
        <v/>
      </c>
      <c r="AJ228" s="435" t="str">
        <f t="shared" si="22"/>
        <v/>
      </c>
      <c r="AK228" s="463">
        <f t="shared" si="23"/>
        <v>0</v>
      </c>
      <c r="AL228" s="463" t="str">
        <f t="shared" si="24"/>
        <v/>
      </c>
      <c r="AM228" s="478" t="str">
        <f t="shared" si="25"/>
        <v/>
      </c>
      <c r="AN228" s="478" t="str">
        <f t="shared" si="26"/>
        <v/>
      </c>
      <c r="AO228" s="478" t="str">
        <f t="shared" si="27"/>
        <v/>
      </c>
    </row>
    <row r="229" spans="1:41" ht="21.75" hidden="1" customHeight="1">
      <c r="A229" s="498" t="s">
        <v>2111</v>
      </c>
      <c r="B229" s="500" t="s">
        <v>1542</v>
      </c>
      <c r="C229" s="503"/>
      <c r="D229" s="486">
        <f>'NRHM State budget sheet 2013-14'!D288</f>
        <v>0</v>
      </c>
      <c r="E229" s="486">
        <f>'NRHM State budget sheet 2013-14'!E288</f>
        <v>0</v>
      </c>
      <c r="F229" s="486" t="e">
        <f>'NRHM State budget sheet 2013-14'!F288</f>
        <v>#DIV/0!</v>
      </c>
      <c r="G229" s="486">
        <f>'NRHM State budget sheet 2013-14'!G288</f>
        <v>0</v>
      </c>
      <c r="H229" s="486">
        <f>'NRHM State budget sheet 2013-14'!H288</f>
        <v>0</v>
      </c>
      <c r="I229" s="486" t="e">
        <f>'NRHM State budget sheet 2013-14'!I288</f>
        <v>#DIV/0!</v>
      </c>
      <c r="J229" s="486">
        <f>'NRHM State budget sheet 2013-14'!L288</f>
        <v>0</v>
      </c>
      <c r="K229" s="486">
        <f>'NRHM State budget sheet 2013-14'!M288</f>
        <v>0</v>
      </c>
      <c r="L229" s="486">
        <f>'NRHM State budget sheet 2013-14'!N288</f>
        <v>0</v>
      </c>
      <c r="M229" s="486">
        <f>'NRHM State budget sheet 2013-14'!O288</f>
        <v>0</v>
      </c>
      <c r="N229" s="486">
        <f>'NRHM State budget sheet 2013-14'!P288</f>
        <v>0</v>
      </c>
      <c r="O229" s="486">
        <f>'NRHM State budget sheet 2013-14'!Q288</f>
        <v>0</v>
      </c>
      <c r="P229" s="486">
        <f>'NRHM State budget sheet 2013-14'!R288</f>
        <v>0</v>
      </c>
      <c r="Q229" s="486">
        <f>'NRHM State budget sheet 2013-14'!S288</f>
        <v>0</v>
      </c>
      <c r="R229" s="486">
        <f>'NRHM State budget sheet 2013-14'!T288</f>
        <v>0</v>
      </c>
      <c r="S229" s="486">
        <f>'NRHM State budget sheet 2013-14'!U288</f>
        <v>0</v>
      </c>
      <c r="T229" s="486">
        <f>'NRHM State budget sheet 2013-14'!V288</f>
        <v>0</v>
      </c>
      <c r="U229" s="486">
        <f>'NRHM State budget sheet 2013-14'!W288</f>
        <v>0</v>
      </c>
      <c r="V229" s="486">
        <f>'NRHM State budget sheet 2013-14'!X288</f>
        <v>0</v>
      </c>
      <c r="W229" s="486">
        <f>'NRHM State budget sheet 2013-14'!Y288</f>
        <v>0</v>
      </c>
      <c r="X229" s="486">
        <f>'NRHM State budget sheet 2013-14'!Z288</f>
        <v>0</v>
      </c>
      <c r="Y229" s="486">
        <f>'NRHM State budget sheet 2013-14'!AA288</f>
        <v>0</v>
      </c>
      <c r="Z229" s="486">
        <f>'NRHM State budget sheet 2013-14'!AB288</f>
        <v>0</v>
      </c>
      <c r="AA229" s="486">
        <f>'NRHM State budget sheet 2013-14'!AC288</f>
        <v>0</v>
      </c>
      <c r="AB229" s="486">
        <f>'NRHM State budget sheet 2013-14'!AD288</f>
        <v>0</v>
      </c>
      <c r="AC229" s="486">
        <f>'NRHM State budget sheet 2013-14'!AE288</f>
        <v>0</v>
      </c>
      <c r="AD229" s="486">
        <f>'NRHM State budget sheet 2013-14'!AF288</f>
        <v>0</v>
      </c>
      <c r="AE229" s="486">
        <f>'NRHM State budget sheet 2013-14'!AG288</f>
        <v>0</v>
      </c>
      <c r="AF229" s="486">
        <f>'NRHM State budget sheet 2013-14'!AH288</f>
        <v>0</v>
      </c>
      <c r="AG229" s="494"/>
      <c r="AH229" s="484"/>
      <c r="AI229" s="578" t="str">
        <f t="shared" si="21"/>
        <v/>
      </c>
      <c r="AJ229" s="435" t="str">
        <f t="shared" si="22"/>
        <v/>
      </c>
      <c r="AK229" s="463">
        <f t="shared" si="23"/>
        <v>0</v>
      </c>
      <c r="AL229" s="463" t="str">
        <f t="shared" si="24"/>
        <v/>
      </c>
      <c r="AM229" s="478" t="str">
        <f t="shared" si="25"/>
        <v/>
      </c>
      <c r="AN229" s="478" t="str">
        <f t="shared" si="26"/>
        <v/>
      </c>
      <c r="AO229" s="478" t="str">
        <f t="shared" si="27"/>
        <v/>
      </c>
    </row>
    <row r="230" spans="1:41" ht="21.75" hidden="1" customHeight="1">
      <c r="A230" s="498" t="s">
        <v>2112</v>
      </c>
      <c r="B230" s="500" t="s">
        <v>1543</v>
      </c>
      <c r="C230" s="503"/>
      <c r="D230" s="486">
        <f>'NRHM State budget sheet 2013-14'!D289</f>
        <v>0</v>
      </c>
      <c r="E230" s="486">
        <f>'NRHM State budget sheet 2013-14'!E289</f>
        <v>0</v>
      </c>
      <c r="F230" s="486" t="e">
        <f>'NRHM State budget sheet 2013-14'!F289</f>
        <v>#DIV/0!</v>
      </c>
      <c r="G230" s="486">
        <f>'NRHM State budget sheet 2013-14'!G289</f>
        <v>0</v>
      </c>
      <c r="H230" s="486">
        <f>'NRHM State budget sheet 2013-14'!H289</f>
        <v>0</v>
      </c>
      <c r="I230" s="486" t="e">
        <f>'NRHM State budget sheet 2013-14'!I289</f>
        <v>#DIV/0!</v>
      </c>
      <c r="J230" s="486">
        <f>'NRHM State budget sheet 2013-14'!L289</f>
        <v>0</v>
      </c>
      <c r="K230" s="486">
        <f>'NRHM State budget sheet 2013-14'!M289</f>
        <v>0</v>
      </c>
      <c r="L230" s="486">
        <f>'NRHM State budget sheet 2013-14'!N289</f>
        <v>0</v>
      </c>
      <c r="M230" s="486">
        <f>'NRHM State budget sheet 2013-14'!O289</f>
        <v>0</v>
      </c>
      <c r="N230" s="486">
        <f>'NRHM State budget sheet 2013-14'!P289</f>
        <v>0</v>
      </c>
      <c r="O230" s="486">
        <f>'NRHM State budget sheet 2013-14'!Q289</f>
        <v>0</v>
      </c>
      <c r="P230" s="486">
        <f>'NRHM State budget sheet 2013-14'!R289</f>
        <v>0</v>
      </c>
      <c r="Q230" s="486">
        <f>'NRHM State budget sheet 2013-14'!S289</f>
        <v>0</v>
      </c>
      <c r="R230" s="486">
        <f>'NRHM State budget sheet 2013-14'!T289</f>
        <v>0</v>
      </c>
      <c r="S230" s="486">
        <f>'NRHM State budget sheet 2013-14'!U289</f>
        <v>0</v>
      </c>
      <c r="T230" s="486">
        <f>'NRHM State budget sheet 2013-14'!V289</f>
        <v>0</v>
      </c>
      <c r="U230" s="486">
        <f>'NRHM State budget sheet 2013-14'!W289</f>
        <v>0</v>
      </c>
      <c r="V230" s="486">
        <f>'NRHM State budget sheet 2013-14'!X289</f>
        <v>0</v>
      </c>
      <c r="W230" s="486">
        <f>'NRHM State budget sheet 2013-14'!Y289</f>
        <v>0</v>
      </c>
      <c r="X230" s="486">
        <f>'NRHM State budget sheet 2013-14'!Z289</f>
        <v>0</v>
      </c>
      <c r="Y230" s="486">
        <f>'NRHM State budget sheet 2013-14'!AA289</f>
        <v>0</v>
      </c>
      <c r="Z230" s="486">
        <f>'NRHM State budget sheet 2013-14'!AB289</f>
        <v>0</v>
      </c>
      <c r="AA230" s="486">
        <f>'NRHM State budget sheet 2013-14'!AC289</f>
        <v>0</v>
      </c>
      <c r="AB230" s="486">
        <f>'NRHM State budget sheet 2013-14'!AD289</f>
        <v>0</v>
      </c>
      <c r="AC230" s="486">
        <f>'NRHM State budget sheet 2013-14'!AE289</f>
        <v>0</v>
      </c>
      <c r="AD230" s="486">
        <f>'NRHM State budget sheet 2013-14'!AF289</f>
        <v>0</v>
      </c>
      <c r="AE230" s="486">
        <f>'NRHM State budget sheet 2013-14'!AG289</f>
        <v>0</v>
      </c>
      <c r="AF230" s="486">
        <f>'NRHM State budget sheet 2013-14'!AH289</f>
        <v>0</v>
      </c>
      <c r="AG230" s="494"/>
      <c r="AH230" s="484"/>
      <c r="AI230" s="578" t="str">
        <f t="shared" si="21"/>
        <v/>
      </c>
      <c r="AJ230" s="435" t="str">
        <f t="shared" si="22"/>
        <v/>
      </c>
      <c r="AK230" s="463">
        <f t="shared" si="23"/>
        <v>0</v>
      </c>
      <c r="AL230" s="463" t="str">
        <f t="shared" si="24"/>
        <v/>
      </c>
      <c r="AM230" s="478" t="str">
        <f t="shared" si="25"/>
        <v/>
      </c>
      <c r="AN230" s="478" t="str">
        <f t="shared" si="26"/>
        <v/>
      </c>
      <c r="AO230" s="478" t="str">
        <f t="shared" si="27"/>
        <v/>
      </c>
    </row>
    <row r="231" spans="1:41" ht="21.75" hidden="1" customHeight="1">
      <c r="A231" s="498" t="s">
        <v>2113</v>
      </c>
      <c r="B231" s="500" t="s">
        <v>1551</v>
      </c>
      <c r="C231" s="503"/>
      <c r="D231" s="486">
        <f>'NRHM State budget sheet 2013-14'!D290</f>
        <v>0</v>
      </c>
      <c r="E231" s="486">
        <f>'NRHM State budget sheet 2013-14'!E290</f>
        <v>0</v>
      </c>
      <c r="F231" s="486" t="e">
        <f>'NRHM State budget sheet 2013-14'!F290</f>
        <v>#DIV/0!</v>
      </c>
      <c r="G231" s="486">
        <f>'NRHM State budget sheet 2013-14'!G290</f>
        <v>0</v>
      </c>
      <c r="H231" s="486">
        <f>'NRHM State budget sheet 2013-14'!H290</f>
        <v>0</v>
      </c>
      <c r="I231" s="486" t="e">
        <f>'NRHM State budget sheet 2013-14'!I290</f>
        <v>#DIV/0!</v>
      </c>
      <c r="J231" s="486">
        <f>'NRHM State budget sheet 2013-14'!L290</f>
        <v>0</v>
      </c>
      <c r="K231" s="486">
        <f>'NRHM State budget sheet 2013-14'!M290</f>
        <v>0</v>
      </c>
      <c r="L231" s="486">
        <f>'NRHM State budget sheet 2013-14'!N290</f>
        <v>0</v>
      </c>
      <c r="M231" s="486">
        <f>'NRHM State budget sheet 2013-14'!O290</f>
        <v>0</v>
      </c>
      <c r="N231" s="486">
        <f>'NRHM State budget sheet 2013-14'!P290</f>
        <v>0</v>
      </c>
      <c r="O231" s="486">
        <f>'NRHM State budget sheet 2013-14'!Q290</f>
        <v>0</v>
      </c>
      <c r="P231" s="486">
        <f>'NRHM State budget sheet 2013-14'!R290</f>
        <v>0</v>
      </c>
      <c r="Q231" s="486">
        <f>'NRHM State budget sheet 2013-14'!S290</f>
        <v>0</v>
      </c>
      <c r="R231" s="486">
        <f>'NRHM State budget sheet 2013-14'!T290</f>
        <v>0</v>
      </c>
      <c r="S231" s="486">
        <f>'NRHM State budget sheet 2013-14'!U290</f>
        <v>0</v>
      </c>
      <c r="T231" s="486">
        <f>'NRHM State budget sheet 2013-14'!V290</f>
        <v>0</v>
      </c>
      <c r="U231" s="486">
        <f>'NRHM State budget sheet 2013-14'!W290</f>
        <v>0</v>
      </c>
      <c r="V231" s="486">
        <f>'NRHM State budget sheet 2013-14'!X290</f>
        <v>0</v>
      </c>
      <c r="W231" s="486">
        <f>'NRHM State budget sheet 2013-14'!Y290</f>
        <v>0</v>
      </c>
      <c r="X231" s="486">
        <f>'NRHM State budget sheet 2013-14'!Z290</f>
        <v>0</v>
      </c>
      <c r="Y231" s="486">
        <f>'NRHM State budget sheet 2013-14'!AA290</f>
        <v>0</v>
      </c>
      <c r="Z231" s="486">
        <f>'NRHM State budget sheet 2013-14'!AB290</f>
        <v>0</v>
      </c>
      <c r="AA231" s="486">
        <f>'NRHM State budget sheet 2013-14'!AC290</f>
        <v>0</v>
      </c>
      <c r="AB231" s="486">
        <f>'NRHM State budget sheet 2013-14'!AD290</f>
        <v>0</v>
      </c>
      <c r="AC231" s="486">
        <f>'NRHM State budget sheet 2013-14'!AE290</f>
        <v>0</v>
      </c>
      <c r="AD231" s="486">
        <f>'NRHM State budget sheet 2013-14'!AF290</f>
        <v>0</v>
      </c>
      <c r="AE231" s="486">
        <f>'NRHM State budget sheet 2013-14'!AG290</f>
        <v>0</v>
      </c>
      <c r="AF231" s="486">
        <f>'NRHM State budget sheet 2013-14'!AH290</f>
        <v>0</v>
      </c>
      <c r="AG231" s="494"/>
      <c r="AH231" s="484"/>
      <c r="AI231" s="578" t="str">
        <f t="shared" si="21"/>
        <v/>
      </c>
      <c r="AJ231" s="435" t="str">
        <f t="shared" si="22"/>
        <v/>
      </c>
      <c r="AK231" s="463">
        <f t="shared" si="23"/>
        <v>0</v>
      </c>
      <c r="AL231" s="463" t="str">
        <f t="shared" si="24"/>
        <v/>
      </c>
      <c r="AM231" s="478" t="str">
        <f t="shared" si="25"/>
        <v/>
      </c>
      <c r="AN231" s="478" t="str">
        <f t="shared" si="26"/>
        <v/>
      </c>
      <c r="AO231" s="478" t="str">
        <f t="shared" si="27"/>
        <v/>
      </c>
    </row>
    <row r="232" spans="1:41" ht="21.75" hidden="1" customHeight="1">
      <c r="A232" s="498" t="s">
        <v>2114</v>
      </c>
      <c r="B232" s="500" t="s">
        <v>1552</v>
      </c>
      <c r="C232" s="503"/>
      <c r="D232" s="486">
        <f>'NRHM State budget sheet 2013-14'!D291</f>
        <v>0</v>
      </c>
      <c r="E232" s="486">
        <f>'NRHM State budget sheet 2013-14'!E291</f>
        <v>0</v>
      </c>
      <c r="F232" s="486" t="e">
        <f>'NRHM State budget sheet 2013-14'!F291</f>
        <v>#DIV/0!</v>
      </c>
      <c r="G232" s="486">
        <f>'NRHM State budget sheet 2013-14'!G291</f>
        <v>0</v>
      </c>
      <c r="H232" s="486">
        <f>'NRHM State budget sheet 2013-14'!H291</f>
        <v>0</v>
      </c>
      <c r="I232" s="486" t="e">
        <f>'NRHM State budget sheet 2013-14'!I291</f>
        <v>#DIV/0!</v>
      </c>
      <c r="J232" s="486">
        <f>'NRHM State budget sheet 2013-14'!L291</f>
        <v>0</v>
      </c>
      <c r="K232" s="486">
        <f>'NRHM State budget sheet 2013-14'!M291</f>
        <v>0</v>
      </c>
      <c r="L232" s="486">
        <f>'NRHM State budget sheet 2013-14'!N291</f>
        <v>0</v>
      </c>
      <c r="M232" s="486">
        <f>'NRHM State budget sheet 2013-14'!O291</f>
        <v>0</v>
      </c>
      <c r="N232" s="486">
        <f>'NRHM State budget sheet 2013-14'!P291</f>
        <v>0</v>
      </c>
      <c r="O232" s="486">
        <f>'NRHM State budget sheet 2013-14'!Q291</f>
        <v>0</v>
      </c>
      <c r="P232" s="486">
        <f>'NRHM State budget sheet 2013-14'!R291</f>
        <v>0</v>
      </c>
      <c r="Q232" s="486">
        <f>'NRHM State budget sheet 2013-14'!S291</f>
        <v>0</v>
      </c>
      <c r="R232" s="486">
        <f>'NRHM State budget sheet 2013-14'!T291</f>
        <v>0</v>
      </c>
      <c r="S232" s="486">
        <f>'NRHM State budget sheet 2013-14'!U291</f>
        <v>0</v>
      </c>
      <c r="T232" s="486">
        <f>'NRHM State budget sheet 2013-14'!V291</f>
        <v>0</v>
      </c>
      <c r="U232" s="486">
        <f>'NRHM State budget sheet 2013-14'!W291</f>
        <v>0</v>
      </c>
      <c r="V232" s="486">
        <f>'NRHM State budget sheet 2013-14'!X291</f>
        <v>0</v>
      </c>
      <c r="W232" s="486">
        <f>'NRHM State budget sheet 2013-14'!Y291</f>
        <v>0</v>
      </c>
      <c r="X232" s="486">
        <f>'NRHM State budget sheet 2013-14'!Z291</f>
        <v>0</v>
      </c>
      <c r="Y232" s="486">
        <f>'NRHM State budget sheet 2013-14'!AA291</f>
        <v>0</v>
      </c>
      <c r="Z232" s="486">
        <f>'NRHM State budget sheet 2013-14'!AB291</f>
        <v>0</v>
      </c>
      <c r="AA232" s="486">
        <f>'NRHM State budget sheet 2013-14'!AC291</f>
        <v>0</v>
      </c>
      <c r="AB232" s="486">
        <f>'NRHM State budget sheet 2013-14'!AD291</f>
        <v>0</v>
      </c>
      <c r="AC232" s="486">
        <f>'NRHM State budget sheet 2013-14'!AE291</f>
        <v>0</v>
      </c>
      <c r="AD232" s="486">
        <f>'NRHM State budget sheet 2013-14'!AF291</f>
        <v>0</v>
      </c>
      <c r="AE232" s="486">
        <f>'NRHM State budget sheet 2013-14'!AG291</f>
        <v>0</v>
      </c>
      <c r="AF232" s="486">
        <f>'NRHM State budget sheet 2013-14'!AH291</f>
        <v>0</v>
      </c>
      <c r="AG232" s="494"/>
      <c r="AH232" s="484"/>
      <c r="AI232" s="578" t="str">
        <f t="shared" si="21"/>
        <v/>
      </c>
      <c r="AJ232" s="435" t="str">
        <f t="shared" si="22"/>
        <v/>
      </c>
      <c r="AK232" s="463">
        <f t="shared" si="23"/>
        <v>0</v>
      </c>
      <c r="AL232" s="463" t="str">
        <f t="shared" si="24"/>
        <v/>
      </c>
      <c r="AM232" s="478" t="str">
        <f t="shared" si="25"/>
        <v/>
      </c>
      <c r="AN232" s="478" t="str">
        <f t="shared" si="26"/>
        <v/>
      </c>
      <c r="AO232" s="478" t="str">
        <f t="shared" si="27"/>
        <v/>
      </c>
    </row>
    <row r="233" spans="1:41" ht="21.75" hidden="1" customHeight="1">
      <c r="A233" s="498" t="s">
        <v>2115</v>
      </c>
      <c r="B233" s="500" t="s">
        <v>1456</v>
      </c>
      <c r="C233" s="503"/>
      <c r="D233" s="486">
        <f>'NRHM State budget sheet 2013-14'!D292</f>
        <v>0</v>
      </c>
      <c r="E233" s="486">
        <f>'NRHM State budget sheet 2013-14'!E292</f>
        <v>0</v>
      </c>
      <c r="F233" s="486" t="e">
        <f>'NRHM State budget sheet 2013-14'!F292</f>
        <v>#DIV/0!</v>
      </c>
      <c r="G233" s="486">
        <f>'NRHM State budget sheet 2013-14'!G292</f>
        <v>0</v>
      </c>
      <c r="H233" s="486">
        <f>'NRHM State budget sheet 2013-14'!H292</f>
        <v>0</v>
      </c>
      <c r="I233" s="486" t="e">
        <f>'NRHM State budget sheet 2013-14'!I292</f>
        <v>#DIV/0!</v>
      </c>
      <c r="J233" s="486">
        <f>'NRHM State budget sheet 2013-14'!L292</f>
        <v>0</v>
      </c>
      <c r="K233" s="486">
        <f>'NRHM State budget sheet 2013-14'!M292</f>
        <v>0</v>
      </c>
      <c r="L233" s="486">
        <f>'NRHM State budget sheet 2013-14'!N292</f>
        <v>0</v>
      </c>
      <c r="M233" s="486">
        <f>'NRHM State budget sheet 2013-14'!O292</f>
        <v>0</v>
      </c>
      <c r="N233" s="486">
        <f>'NRHM State budget sheet 2013-14'!P292</f>
        <v>0</v>
      </c>
      <c r="O233" s="486">
        <f>'NRHM State budget sheet 2013-14'!Q292</f>
        <v>0</v>
      </c>
      <c r="P233" s="486">
        <f>'NRHM State budget sheet 2013-14'!R292</f>
        <v>0</v>
      </c>
      <c r="Q233" s="486">
        <f>'NRHM State budget sheet 2013-14'!S292</f>
        <v>0</v>
      </c>
      <c r="R233" s="486">
        <f>'NRHM State budget sheet 2013-14'!T292</f>
        <v>0</v>
      </c>
      <c r="S233" s="486">
        <f>'NRHM State budget sheet 2013-14'!U292</f>
        <v>0</v>
      </c>
      <c r="T233" s="486">
        <f>'NRHM State budget sheet 2013-14'!V292</f>
        <v>0</v>
      </c>
      <c r="U233" s="486">
        <f>'NRHM State budget sheet 2013-14'!W292</f>
        <v>0</v>
      </c>
      <c r="V233" s="486">
        <f>'NRHM State budget sheet 2013-14'!X292</f>
        <v>0</v>
      </c>
      <c r="W233" s="486">
        <f>'NRHM State budget sheet 2013-14'!Y292</f>
        <v>0</v>
      </c>
      <c r="X233" s="486">
        <f>'NRHM State budget sheet 2013-14'!Z292</f>
        <v>0</v>
      </c>
      <c r="Y233" s="486">
        <f>'NRHM State budget sheet 2013-14'!AA292</f>
        <v>0</v>
      </c>
      <c r="Z233" s="486">
        <f>'NRHM State budget sheet 2013-14'!AB292</f>
        <v>0</v>
      </c>
      <c r="AA233" s="486">
        <f>'NRHM State budget sheet 2013-14'!AC292</f>
        <v>0</v>
      </c>
      <c r="AB233" s="486">
        <f>'NRHM State budget sheet 2013-14'!AD292</f>
        <v>0</v>
      </c>
      <c r="AC233" s="486">
        <f>'NRHM State budget sheet 2013-14'!AE292</f>
        <v>0</v>
      </c>
      <c r="AD233" s="486">
        <f>'NRHM State budget sheet 2013-14'!AF292</f>
        <v>0</v>
      </c>
      <c r="AE233" s="486">
        <f>'NRHM State budget sheet 2013-14'!AG292</f>
        <v>0</v>
      </c>
      <c r="AF233" s="486">
        <f>'NRHM State budget sheet 2013-14'!AH292</f>
        <v>0</v>
      </c>
      <c r="AG233" s="494"/>
      <c r="AH233" s="484"/>
      <c r="AI233" s="578" t="str">
        <f t="shared" si="21"/>
        <v/>
      </c>
      <c r="AJ233" s="435" t="str">
        <f t="shared" si="22"/>
        <v/>
      </c>
      <c r="AK233" s="463">
        <f t="shared" si="23"/>
        <v>0</v>
      </c>
      <c r="AL233" s="463" t="str">
        <f t="shared" si="24"/>
        <v/>
      </c>
      <c r="AM233" s="478" t="str">
        <f t="shared" si="25"/>
        <v/>
      </c>
      <c r="AN233" s="478" t="str">
        <f t="shared" si="26"/>
        <v/>
      </c>
      <c r="AO233" s="478" t="str">
        <f t="shared" si="27"/>
        <v/>
      </c>
    </row>
    <row r="234" spans="1:41" ht="21.75" hidden="1" customHeight="1">
      <c r="A234" s="498" t="s">
        <v>2116</v>
      </c>
      <c r="B234" s="500" t="s">
        <v>1553</v>
      </c>
      <c r="C234" s="503"/>
      <c r="D234" s="486">
        <f>'NRHM State budget sheet 2013-14'!D293</f>
        <v>0</v>
      </c>
      <c r="E234" s="486">
        <f>'NRHM State budget sheet 2013-14'!E293</f>
        <v>0</v>
      </c>
      <c r="F234" s="486" t="e">
        <f>'NRHM State budget sheet 2013-14'!F293</f>
        <v>#DIV/0!</v>
      </c>
      <c r="G234" s="486">
        <f>'NRHM State budget sheet 2013-14'!G293</f>
        <v>0</v>
      </c>
      <c r="H234" s="486">
        <f>'NRHM State budget sheet 2013-14'!H293</f>
        <v>0</v>
      </c>
      <c r="I234" s="486" t="e">
        <f>'NRHM State budget sheet 2013-14'!I293</f>
        <v>#DIV/0!</v>
      </c>
      <c r="J234" s="486">
        <f>'NRHM State budget sheet 2013-14'!L293</f>
        <v>0</v>
      </c>
      <c r="K234" s="486">
        <f>'NRHM State budget sheet 2013-14'!M293</f>
        <v>0</v>
      </c>
      <c r="L234" s="486">
        <f>'NRHM State budget sheet 2013-14'!N293</f>
        <v>0</v>
      </c>
      <c r="M234" s="486">
        <f>'NRHM State budget sheet 2013-14'!O293</f>
        <v>0</v>
      </c>
      <c r="N234" s="486">
        <f>'NRHM State budget sheet 2013-14'!P293</f>
        <v>0</v>
      </c>
      <c r="O234" s="486">
        <f>'NRHM State budget sheet 2013-14'!Q293</f>
        <v>0</v>
      </c>
      <c r="P234" s="486">
        <f>'NRHM State budget sheet 2013-14'!R293</f>
        <v>0</v>
      </c>
      <c r="Q234" s="486">
        <f>'NRHM State budget sheet 2013-14'!S293</f>
        <v>0</v>
      </c>
      <c r="R234" s="486">
        <f>'NRHM State budget sheet 2013-14'!T293</f>
        <v>0</v>
      </c>
      <c r="S234" s="486">
        <f>'NRHM State budget sheet 2013-14'!U293</f>
        <v>0</v>
      </c>
      <c r="T234" s="486">
        <f>'NRHM State budget sheet 2013-14'!V293</f>
        <v>0</v>
      </c>
      <c r="U234" s="486">
        <f>'NRHM State budget sheet 2013-14'!W293</f>
        <v>0</v>
      </c>
      <c r="V234" s="486">
        <f>'NRHM State budget sheet 2013-14'!X293</f>
        <v>0</v>
      </c>
      <c r="W234" s="486">
        <f>'NRHM State budget sheet 2013-14'!Y293</f>
        <v>0</v>
      </c>
      <c r="X234" s="486">
        <f>'NRHM State budget sheet 2013-14'!Z293</f>
        <v>0</v>
      </c>
      <c r="Y234" s="486">
        <f>'NRHM State budget sheet 2013-14'!AA293</f>
        <v>0</v>
      </c>
      <c r="Z234" s="486">
        <f>'NRHM State budget sheet 2013-14'!AB293</f>
        <v>0</v>
      </c>
      <c r="AA234" s="486">
        <f>'NRHM State budget sheet 2013-14'!AC293</f>
        <v>0</v>
      </c>
      <c r="AB234" s="486">
        <f>'NRHM State budget sheet 2013-14'!AD293</f>
        <v>0</v>
      </c>
      <c r="AC234" s="486">
        <f>'NRHM State budget sheet 2013-14'!AE293</f>
        <v>0</v>
      </c>
      <c r="AD234" s="486">
        <f>'NRHM State budget sheet 2013-14'!AF293</f>
        <v>0</v>
      </c>
      <c r="AE234" s="486">
        <f>'NRHM State budget sheet 2013-14'!AG293</f>
        <v>0</v>
      </c>
      <c r="AF234" s="486">
        <f>'NRHM State budget sheet 2013-14'!AH293</f>
        <v>0</v>
      </c>
      <c r="AG234" s="494"/>
      <c r="AH234" s="484"/>
      <c r="AI234" s="578" t="str">
        <f t="shared" si="21"/>
        <v/>
      </c>
      <c r="AJ234" s="435" t="str">
        <f t="shared" si="22"/>
        <v/>
      </c>
      <c r="AK234" s="463">
        <f t="shared" si="23"/>
        <v>0</v>
      </c>
      <c r="AL234" s="463" t="str">
        <f t="shared" si="24"/>
        <v/>
      </c>
      <c r="AM234" s="478" t="str">
        <f t="shared" si="25"/>
        <v/>
      </c>
      <c r="AN234" s="478" t="str">
        <f t="shared" si="26"/>
        <v/>
      </c>
      <c r="AO234" s="478" t="str">
        <f t="shared" si="27"/>
        <v/>
      </c>
    </row>
    <row r="235" spans="1:41" ht="21.75" hidden="1" customHeight="1">
      <c r="A235" s="498" t="s">
        <v>2159</v>
      </c>
      <c r="B235" s="500" t="s">
        <v>759</v>
      </c>
      <c r="C235" s="503"/>
      <c r="D235" s="486">
        <f>'NRHM State budget sheet 2013-14'!D294</f>
        <v>0</v>
      </c>
      <c r="E235" s="486">
        <f>'NRHM State budget sheet 2013-14'!E294</f>
        <v>0</v>
      </c>
      <c r="F235" s="486" t="e">
        <f>'NRHM State budget sheet 2013-14'!F294</f>
        <v>#DIV/0!</v>
      </c>
      <c r="G235" s="486">
        <f>'NRHM State budget sheet 2013-14'!G294</f>
        <v>0</v>
      </c>
      <c r="H235" s="486">
        <f>'NRHM State budget sheet 2013-14'!H294</f>
        <v>0</v>
      </c>
      <c r="I235" s="486" t="e">
        <f>'NRHM State budget sheet 2013-14'!I294</f>
        <v>#DIV/0!</v>
      </c>
      <c r="J235" s="486">
        <f>'NRHM State budget sheet 2013-14'!L294</f>
        <v>0</v>
      </c>
      <c r="K235" s="486">
        <f>'NRHM State budget sheet 2013-14'!M294</f>
        <v>0</v>
      </c>
      <c r="L235" s="486">
        <f>'NRHM State budget sheet 2013-14'!N294</f>
        <v>0</v>
      </c>
      <c r="M235" s="486">
        <f>'NRHM State budget sheet 2013-14'!O294</f>
        <v>0</v>
      </c>
      <c r="N235" s="486">
        <f>'NRHM State budget sheet 2013-14'!P294</f>
        <v>0</v>
      </c>
      <c r="O235" s="486">
        <f>'NRHM State budget sheet 2013-14'!Q294</f>
        <v>0</v>
      </c>
      <c r="P235" s="486">
        <f>'NRHM State budget sheet 2013-14'!R294</f>
        <v>0</v>
      </c>
      <c r="Q235" s="486">
        <f>'NRHM State budget sheet 2013-14'!S294</f>
        <v>0</v>
      </c>
      <c r="R235" s="486">
        <f>'NRHM State budget sheet 2013-14'!T294</f>
        <v>0</v>
      </c>
      <c r="S235" s="486">
        <f>'NRHM State budget sheet 2013-14'!U294</f>
        <v>0</v>
      </c>
      <c r="T235" s="486">
        <f>'NRHM State budget sheet 2013-14'!V294</f>
        <v>0</v>
      </c>
      <c r="U235" s="486">
        <f>'NRHM State budget sheet 2013-14'!W294</f>
        <v>0</v>
      </c>
      <c r="V235" s="486">
        <f>'NRHM State budget sheet 2013-14'!X294</f>
        <v>0</v>
      </c>
      <c r="W235" s="486">
        <f>'NRHM State budget sheet 2013-14'!Y294</f>
        <v>0</v>
      </c>
      <c r="X235" s="486">
        <f>'NRHM State budget sheet 2013-14'!Z294</f>
        <v>0</v>
      </c>
      <c r="Y235" s="486">
        <f>'NRHM State budget sheet 2013-14'!AA294</f>
        <v>0</v>
      </c>
      <c r="Z235" s="486">
        <f>'NRHM State budget sheet 2013-14'!AB294</f>
        <v>0</v>
      </c>
      <c r="AA235" s="486">
        <f>'NRHM State budget sheet 2013-14'!AC294</f>
        <v>0</v>
      </c>
      <c r="AB235" s="486">
        <f>'NRHM State budget sheet 2013-14'!AD294</f>
        <v>0</v>
      </c>
      <c r="AC235" s="486">
        <f>'NRHM State budget sheet 2013-14'!AE294</f>
        <v>0</v>
      </c>
      <c r="AD235" s="486">
        <f>'NRHM State budget sheet 2013-14'!AF294</f>
        <v>0</v>
      </c>
      <c r="AE235" s="486">
        <f>'NRHM State budget sheet 2013-14'!AG294</f>
        <v>0</v>
      </c>
      <c r="AF235" s="486">
        <f>'NRHM State budget sheet 2013-14'!AH294</f>
        <v>0</v>
      </c>
      <c r="AG235" s="494"/>
      <c r="AH235" s="484"/>
      <c r="AI235" s="578" t="str">
        <f t="shared" si="21"/>
        <v/>
      </c>
      <c r="AJ235" s="435" t="str">
        <f t="shared" si="22"/>
        <v/>
      </c>
      <c r="AK235" s="463">
        <f t="shared" si="23"/>
        <v>0</v>
      </c>
      <c r="AL235" s="463" t="str">
        <f t="shared" si="24"/>
        <v/>
      </c>
      <c r="AM235" s="478" t="str">
        <f t="shared" si="25"/>
        <v/>
      </c>
      <c r="AN235" s="478" t="str">
        <f t="shared" si="26"/>
        <v/>
      </c>
      <c r="AO235" s="478" t="str">
        <f t="shared" si="27"/>
        <v/>
      </c>
    </row>
    <row r="236" spans="1:41" ht="21.75" hidden="1" customHeight="1">
      <c r="A236" s="498" t="s">
        <v>344</v>
      </c>
      <c r="B236" s="443" t="s">
        <v>1367</v>
      </c>
      <c r="C236" s="444"/>
      <c r="D236" s="486">
        <f>'NRHM State budget sheet 2013-14'!D295</f>
        <v>0</v>
      </c>
      <c r="E236" s="486">
        <f>'NRHM State budget sheet 2013-14'!E295</f>
        <v>0</v>
      </c>
      <c r="F236" s="486" t="e">
        <f>'NRHM State budget sheet 2013-14'!F295</f>
        <v>#DIV/0!</v>
      </c>
      <c r="G236" s="486">
        <f>'NRHM State budget sheet 2013-14'!G295</f>
        <v>0</v>
      </c>
      <c r="H236" s="486">
        <f>'NRHM State budget sheet 2013-14'!H295</f>
        <v>0</v>
      </c>
      <c r="I236" s="486" t="e">
        <f>'NRHM State budget sheet 2013-14'!I295</f>
        <v>#DIV/0!</v>
      </c>
      <c r="J236" s="486">
        <f>'NRHM State budget sheet 2013-14'!L295</f>
        <v>0</v>
      </c>
      <c r="K236" s="486">
        <f>'NRHM State budget sheet 2013-14'!M295</f>
        <v>0</v>
      </c>
      <c r="L236" s="486">
        <f>'NRHM State budget sheet 2013-14'!N295</f>
        <v>0</v>
      </c>
      <c r="M236" s="486">
        <f>'NRHM State budget sheet 2013-14'!O295</f>
        <v>0</v>
      </c>
      <c r="N236" s="486">
        <f>'NRHM State budget sheet 2013-14'!P295</f>
        <v>0</v>
      </c>
      <c r="O236" s="486">
        <f>'NRHM State budget sheet 2013-14'!Q295</f>
        <v>0</v>
      </c>
      <c r="P236" s="486">
        <f>'NRHM State budget sheet 2013-14'!R295</f>
        <v>0</v>
      </c>
      <c r="Q236" s="486">
        <f>'NRHM State budget sheet 2013-14'!S295</f>
        <v>0</v>
      </c>
      <c r="R236" s="486">
        <f>'NRHM State budget sheet 2013-14'!T295</f>
        <v>0</v>
      </c>
      <c r="S236" s="486">
        <f>'NRHM State budget sheet 2013-14'!U295</f>
        <v>0</v>
      </c>
      <c r="T236" s="486">
        <f>'NRHM State budget sheet 2013-14'!V295</f>
        <v>0</v>
      </c>
      <c r="U236" s="486">
        <f>'NRHM State budget sheet 2013-14'!W295</f>
        <v>0</v>
      </c>
      <c r="V236" s="486">
        <f>'NRHM State budget sheet 2013-14'!X295</f>
        <v>0</v>
      </c>
      <c r="W236" s="486">
        <f>'NRHM State budget sheet 2013-14'!Y295</f>
        <v>0</v>
      </c>
      <c r="X236" s="486">
        <f>'NRHM State budget sheet 2013-14'!Z295</f>
        <v>0</v>
      </c>
      <c r="Y236" s="486">
        <f>'NRHM State budget sheet 2013-14'!AA295</f>
        <v>0</v>
      </c>
      <c r="Z236" s="486">
        <f>'NRHM State budget sheet 2013-14'!AB295</f>
        <v>0</v>
      </c>
      <c r="AA236" s="486">
        <f>'NRHM State budget sheet 2013-14'!AC295</f>
        <v>0</v>
      </c>
      <c r="AB236" s="486">
        <f>'NRHM State budget sheet 2013-14'!AD295</f>
        <v>0</v>
      </c>
      <c r="AC236" s="486">
        <f>'NRHM State budget sheet 2013-14'!AE295</f>
        <v>0</v>
      </c>
      <c r="AD236" s="486">
        <f>'NRHM State budget sheet 2013-14'!AF295</f>
        <v>0</v>
      </c>
      <c r="AE236" s="486">
        <f>'NRHM State budget sheet 2013-14'!AG295</f>
        <v>0</v>
      </c>
      <c r="AF236" s="486">
        <f>'NRHM State budget sheet 2013-14'!AH295</f>
        <v>0</v>
      </c>
      <c r="AG236" s="494"/>
      <c r="AH236" s="484"/>
      <c r="AI236" s="578" t="str">
        <f t="shared" si="21"/>
        <v/>
      </c>
      <c r="AJ236" s="435" t="str">
        <f t="shared" si="22"/>
        <v/>
      </c>
      <c r="AK236" s="463">
        <f t="shared" si="23"/>
        <v>0</v>
      </c>
      <c r="AL236" s="463" t="str">
        <f t="shared" si="24"/>
        <v/>
      </c>
      <c r="AM236" s="478" t="str">
        <f t="shared" si="25"/>
        <v/>
      </c>
      <c r="AN236" s="478" t="str">
        <f t="shared" si="26"/>
        <v/>
      </c>
      <c r="AO236" s="478" t="str">
        <f t="shared" si="27"/>
        <v/>
      </c>
    </row>
    <row r="237" spans="1:41" ht="21.75" hidden="1" customHeight="1">
      <c r="A237" s="498" t="s">
        <v>346</v>
      </c>
      <c r="B237" s="443" t="s">
        <v>347</v>
      </c>
      <c r="C237" s="444"/>
      <c r="D237" s="486">
        <f>'NRHM State budget sheet 2013-14'!D296</f>
        <v>0</v>
      </c>
      <c r="E237" s="486">
        <f>'NRHM State budget sheet 2013-14'!E296</f>
        <v>0</v>
      </c>
      <c r="F237" s="486" t="e">
        <f>'NRHM State budget sheet 2013-14'!F296</f>
        <v>#DIV/0!</v>
      </c>
      <c r="G237" s="486">
        <f>'NRHM State budget sheet 2013-14'!G296</f>
        <v>0</v>
      </c>
      <c r="H237" s="486">
        <f>'NRHM State budget sheet 2013-14'!H296</f>
        <v>0</v>
      </c>
      <c r="I237" s="486" t="e">
        <f>'NRHM State budget sheet 2013-14'!I296</f>
        <v>#DIV/0!</v>
      </c>
      <c r="J237" s="486">
        <f>'NRHM State budget sheet 2013-14'!L296</f>
        <v>0</v>
      </c>
      <c r="K237" s="486">
        <f>'NRHM State budget sheet 2013-14'!M296</f>
        <v>0</v>
      </c>
      <c r="L237" s="486">
        <f>'NRHM State budget sheet 2013-14'!N296</f>
        <v>0</v>
      </c>
      <c r="M237" s="486">
        <f>'NRHM State budget sheet 2013-14'!O296</f>
        <v>0</v>
      </c>
      <c r="N237" s="486">
        <f>'NRHM State budget sheet 2013-14'!P296</f>
        <v>0</v>
      </c>
      <c r="O237" s="486">
        <f>'NRHM State budget sheet 2013-14'!Q296</f>
        <v>0</v>
      </c>
      <c r="P237" s="486">
        <f>'NRHM State budget sheet 2013-14'!R296</f>
        <v>0</v>
      </c>
      <c r="Q237" s="486">
        <f>'NRHM State budget sheet 2013-14'!S296</f>
        <v>0</v>
      </c>
      <c r="R237" s="486">
        <f>'NRHM State budget sheet 2013-14'!T296</f>
        <v>0</v>
      </c>
      <c r="S237" s="486">
        <f>'NRHM State budget sheet 2013-14'!U296</f>
        <v>0</v>
      </c>
      <c r="T237" s="486">
        <f>'NRHM State budget sheet 2013-14'!V296</f>
        <v>0</v>
      </c>
      <c r="U237" s="486">
        <f>'NRHM State budget sheet 2013-14'!W296</f>
        <v>0</v>
      </c>
      <c r="V237" s="486">
        <f>'NRHM State budget sheet 2013-14'!X296</f>
        <v>0</v>
      </c>
      <c r="W237" s="486">
        <f>'NRHM State budget sheet 2013-14'!Y296</f>
        <v>0</v>
      </c>
      <c r="X237" s="486">
        <f>'NRHM State budget sheet 2013-14'!Z296</f>
        <v>0</v>
      </c>
      <c r="Y237" s="486">
        <f>'NRHM State budget sheet 2013-14'!AA296</f>
        <v>0</v>
      </c>
      <c r="Z237" s="486">
        <f>'NRHM State budget sheet 2013-14'!AB296</f>
        <v>0</v>
      </c>
      <c r="AA237" s="486">
        <f>'NRHM State budget sheet 2013-14'!AC296</f>
        <v>0</v>
      </c>
      <c r="AB237" s="486">
        <f>'NRHM State budget sheet 2013-14'!AD296</f>
        <v>0</v>
      </c>
      <c r="AC237" s="486">
        <f>'NRHM State budget sheet 2013-14'!AE296</f>
        <v>0</v>
      </c>
      <c r="AD237" s="486">
        <f>'NRHM State budget sheet 2013-14'!AF296</f>
        <v>0</v>
      </c>
      <c r="AE237" s="486">
        <f>'NRHM State budget sheet 2013-14'!AG296</f>
        <v>0</v>
      </c>
      <c r="AF237" s="486">
        <f>'NRHM State budget sheet 2013-14'!AH296</f>
        <v>0</v>
      </c>
      <c r="AG237" s="494"/>
      <c r="AH237" s="484"/>
      <c r="AI237" s="578" t="str">
        <f t="shared" si="21"/>
        <v/>
      </c>
      <c r="AJ237" s="435" t="str">
        <f t="shared" si="22"/>
        <v/>
      </c>
      <c r="AK237" s="463">
        <f t="shared" si="23"/>
        <v>0</v>
      </c>
      <c r="AL237" s="463" t="str">
        <f t="shared" si="24"/>
        <v/>
      </c>
      <c r="AM237" s="478" t="str">
        <f t="shared" si="25"/>
        <v/>
      </c>
      <c r="AN237" s="478" t="str">
        <f t="shared" si="26"/>
        <v/>
      </c>
      <c r="AO237" s="478" t="str">
        <f t="shared" si="27"/>
        <v/>
      </c>
    </row>
    <row r="238" spans="1:41" ht="21.75" hidden="1" customHeight="1">
      <c r="A238" s="498" t="s">
        <v>2117</v>
      </c>
      <c r="B238" s="443" t="s">
        <v>1363</v>
      </c>
      <c r="C238" s="444"/>
      <c r="D238" s="486">
        <f>'NRHM State budget sheet 2013-14'!D297</f>
        <v>0</v>
      </c>
      <c r="E238" s="486">
        <f>'NRHM State budget sheet 2013-14'!E297</f>
        <v>0</v>
      </c>
      <c r="F238" s="486" t="e">
        <f>'NRHM State budget sheet 2013-14'!F297</f>
        <v>#DIV/0!</v>
      </c>
      <c r="G238" s="486">
        <f>'NRHM State budget sheet 2013-14'!G297</f>
        <v>0</v>
      </c>
      <c r="H238" s="486">
        <f>'NRHM State budget sheet 2013-14'!H297</f>
        <v>0</v>
      </c>
      <c r="I238" s="486" t="e">
        <f>'NRHM State budget sheet 2013-14'!I297</f>
        <v>#DIV/0!</v>
      </c>
      <c r="J238" s="486">
        <f>'NRHM State budget sheet 2013-14'!L297</f>
        <v>0</v>
      </c>
      <c r="K238" s="486">
        <f>'NRHM State budget sheet 2013-14'!M297</f>
        <v>0</v>
      </c>
      <c r="L238" s="486">
        <f>'NRHM State budget sheet 2013-14'!N297</f>
        <v>0</v>
      </c>
      <c r="M238" s="486">
        <f>'NRHM State budget sheet 2013-14'!O297</f>
        <v>0</v>
      </c>
      <c r="N238" s="486">
        <f>'NRHM State budget sheet 2013-14'!P297</f>
        <v>0</v>
      </c>
      <c r="O238" s="486">
        <f>'NRHM State budget sheet 2013-14'!Q297</f>
        <v>0</v>
      </c>
      <c r="P238" s="486">
        <f>'NRHM State budget sheet 2013-14'!R297</f>
        <v>0</v>
      </c>
      <c r="Q238" s="486">
        <f>'NRHM State budget sheet 2013-14'!S297</f>
        <v>0</v>
      </c>
      <c r="R238" s="486">
        <f>'NRHM State budget sheet 2013-14'!T297</f>
        <v>0</v>
      </c>
      <c r="S238" s="486">
        <f>'NRHM State budget sheet 2013-14'!U297</f>
        <v>0</v>
      </c>
      <c r="T238" s="486">
        <f>'NRHM State budget sheet 2013-14'!V297</f>
        <v>0</v>
      </c>
      <c r="U238" s="486">
        <f>'NRHM State budget sheet 2013-14'!W297</f>
        <v>0</v>
      </c>
      <c r="V238" s="486">
        <f>'NRHM State budget sheet 2013-14'!X297</f>
        <v>0</v>
      </c>
      <c r="W238" s="486">
        <f>'NRHM State budget sheet 2013-14'!Y297</f>
        <v>0</v>
      </c>
      <c r="X238" s="486">
        <f>'NRHM State budget sheet 2013-14'!Z297</f>
        <v>0</v>
      </c>
      <c r="Y238" s="486">
        <f>'NRHM State budget sheet 2013-14'!AA297</f>
        <v>0</v>
      </c>
      <c r="Z238" s="486">
        <f>'NRHM State budget sheet 2013-14'!AB297</f>
        <v>0</v>
      </c>
      <c r="AA238" s="486">
        <f>'NRHM State budget sheet 2013-14'!AC297</f>
        <v>0</v>
      </c>
      <c r="AB238" s="486">
        <f>'NRHM State budget sheet 2013-14'!AD297</f>
        <v>0</v>
      </c>
      <c r="AC238" s="486">
        <f>'NRHM State budget sheet 2013-14'!AE297</f>
        <v>0</v>
      </c>
      <c r="AD238" s="486">
        <f>'NRHM State budget sheet 2013-14'!AF297</f>
        <v>0</v>
      </c>
      <c r="AE238" s="486">
        <f>'NRHM State budget sheet 2013-14'!AG297</f>
        <v>0</v>
      </c>
      <c r="AF238" s="486">
        <f>'NRHM State budget sheet 2013-14'!AH297</f>
        <v>0</v>
      </c>
      <c r="AG238" s="494"/>
      <c r="AH238" s="484"/>
      <c r="AI238" s="578" t="str">
        <f t="shared" si="21"/>
        <v/>
      </c>
      <c r="AJ238" s="435" t="str">
        <f t="shared" si="22"/>
        <v/>
      </c>
      <c r="AK238" s="463">
        <f t="shared" si="23"/>
        <v>0</v>
      </c>
      <c r="AL238" s="463" t="str">
        <f t="shared" si="24"/>
        <v/>
      </c>
      <c r="AM238" s="478" t="str">
        <f t="shared" si="25"/>
        <v/>
      </c>
      <c r="AN238" s="478" t="str">
        <f t="shared" si="26"/>
        <v/>
      </c>
      <c r="AO238" s="478" t="str">
        <f t="shared" si="27"/>
        <v/>
      </c>
    </row>
    <row r="239" spans="1:41" ht="21.75" hidden="1" customHeight="1">
      <c r="A239" s="498" t="s">
        <v>2118</v>
      </c>
      <c r="B239" s="500" t="s">
        <v>1393</v>
      </c>
      <c r="C239" s="503"/>
      <c r="D239" s="486">
        <f>'NRHM State budget sheet 2013-14'!D298</f>
        <v>0</v>
      </c>
      <c r="E239" s="486">
        <f>'NRHM State budget sheet 2013-14'!E298</f>
        <v>0</v>
      </c>
      <c r="F239" s="486" t="e">
        <f>'NRHM State budget sheet 2013-14'!F298</f>
        <v>#DIV/0!</v>
      </c>
      <c r="G239" s="486">
        <f>'NRHM State budget sheet 2013-14'!G298</f>
        <v>0</v>
      </c>
      <c r="H239" s="486">
        <f>'NRHM State budget sheet 2013-14'!H298</f>
        <v>0</v>
      </c>
      <c r="I239" s="486" t="e">
        <f>'NRHM State budget sheet 2013-14'!I298</f>
        <v>#DIV/0!</v>
      </c>
      <c r="J239" s="486">
        <f>'NRHM State budget sheet 2013-14'!L298</f>
        <v>0</v>
      </c>
      <c r="K239" s="486">
        <f>'NRHM State budget sheet 2013-14'!M298</f>
        <v>0</v>
      </c>
      <c r="L239" s="486">
        <f>'NRHM State budget sheet 2013-14'!N298</f>
        <v>0</v>
      </c>
      <c r="M239" s="486">
        <f>'NRHM State budget sheet 2013-14'!O298</f>
        <v>0</v>
      </c>
      <c r="N239" s="486">
        <f>'NRHM State budget sheet 2013-14'!P298</f>
        <v>0</v>
      </c>
      <c r="O239" s="486">
        <f>'NRHM State budget sheet 2013-14'!Q298</f>
        <v>0</v>
      </c>
      <c r="P239" s="486">
        <f>'NRHM State budget sheet 2013-14'!R298</f>
        <v>0</v>
      </c>
      <c r="Q239" s="486">
        <f>'NRHM State budget sheet 2013-14'!S298</f>
        <v>0</v>
      </c>
      <c r="R239" s="486">
        <f>'NRHM State budget sheet 2013-14'!T298</f>
        <v>0</v>
      </c>
      <c r="S239" s="486">
        <f>'NRHM State budget sheet 2013-14'!U298</f>
        <v>0</v>
      </c>
      <c r="T239" s="486">
        <f>'NRHM State budget sheet 2013-14'!V298</f>
        <v>0</v>
      </c>
      <c r="U239" s="486">
        <f>'NRHM State budget sheet 2013-14'!W298</f>
        <v>0</v>
      </c>
      <c r="V239" s="486">
        <f>'NRHM State budget sheet 2013-14'!X298</f>
        <v>0</v>
      </c>
      <c r="W239" s="486">
        <f>'NRHM State budget sheet 2013-14'!Y298</f>
        <v>0</v>
      </c>
      <c r="X239" s="486">
        <f>'NRHM State budget sheet 2013-14'!Z298</f>
        <v>0</v>
      </c>
      <c r="Y239" s="486">
        <f>'NRHM State budget sheet 2013-14'!AA298</f>
        <v>0</v>
      </c>
      <c r="Z239" s="486">
        <f>'NRHM State budget sheet 2013-14'!AB298</f>
        <v>0</v>
      </c>
      <c r="AA239" s="486">
        <f>'NRHM State budget sheet 2013-14'!AC298</f>
        <v>0</v>
      </c>
      <c r="AB239" s="486">
        <f>'NRHM State budget sheet 2013-14'!AD298</f>
        <v>0</v>
      </c>
      <c r="AC239" s="486">
        <f>'NRHM State budget sheet 2013-14'!AE298</f>
        <v>0</v>
      </c>
      <c r="AD239" s="486">
        <f>'NRHM State budget sheet 2013-14'!AF298</f>
        <v>0</v>
      </c>
      <c r="AE239" s="486">
        <f>'NRHM State budget sheet 2013-14'!AG298</f>
        <v>0</v>
      </c>
      <c r="AF239" s="486">
        <f>'NRHM State budget sheet 2013-14'!AH298</f>
        <v>0</v>
      </c>
      <c r="AG239" s="494"/>
      <c r="AH239" s="484"/>
      <c r="AI239" s="578" t="str">
        <f t="shared" si="21"/>
        <v/>
      </c>
      <c r="AJ239" s="435" t="str">
        <f t="shared" si="22"/>
        <v/>
      </c>
      <c r="AK239" s="463">
        <f t="shared" si="23"/>
        <v>0</v>
      </c>
      <c r="AL239" s="463" t="str">
        <f t="shared" si="24"/>
        <v/>
      </c>
      <c r="AM239" s="478" t="str">
        <f t="shared" si="25"/>
        <v/>
      </c>
      <c r="AN239" s="478" t="str">
        <f t="shared" si="26"/>
        <v/>
      </c>
      <c r="AO239" s="478" t="str">
        <f t="shared" si="27"/>
        <v/>
      </c>
    </row>
    <row r="240" spans="1:41" ht="21.75" hidden="1" customHeight="1">
      <c r="A240" s="498" t="s">
        <v>2119</v>
      </c>
      <c r="B240" s="500" t="s">
        <v>1542</v>
      </c>
      <c r="C240" s="503"/>
      <c r="D240" s="486">
        <f>'NRHM State budget sheet 2013-14'!D299</f>
        <v>0</v>
      </c>
      <c r="E240" s="486">
        <f>'NRHM State budget sheet 2013-14'!E299</f>
        <v>0</v>
      </c>
      <c r="F240" s="486" t="e">
        <f>'NRHM State budget sheet 2013-14'!F299</f>
        <v>#DIV/0!</v>
      </c>
      <c r="G240" s="486">
        <f>'NRHM State budget sheet 2013-14'!G299</f>
        <v>0</v>
      </c>
      <c r="H240" s="486">
        <f>'NRHM State budget sheet 2013-14'!H299</f>
        <v>0</v>
      </c>
      <c r="I240" s="486" t="e">
        <f>'NRHM State budget sheet 2013-14'!I299</f>
        <v>#DIV/0!</v>
      </c>
      <c r="J240" s="486">
        <f>'NRHM State budget sheet 2013-14'!L299</f>
        <v>0</v>
      </c>
      <c r="K240" s="486">
        <f>'NRHM State budget sheet 2013-14'!M299</f>
        <v>0</v>
      </c>
      <c r="L240" s="486">
        <f>'NRHM State budget sheet 2013-14'!N299</f>
        <v>0</v>
      </c>
      <c r="M240" s="486">
        <f>'NRHM State budget sheet 2013-14'!O299</f>
        <v>0</v>
      </c>
      <c r="N240" s="486">
        <f>'NRHM State budget sheet 2013-14'!P299</f>
        <v>0</v>
      </c>
      <c r="O240" s="486">
        <f>'NRHM State budget sheet 2013-14'!Q299</f>
        <v>0</v>
      </c>
      <c r="P240" s="486">
        <f>'NRHM State budget sheet 2013-14'!R299</f>
        <v>0</v>
      </c>
      <c r="Q240" s="486">
        <f>'NRHM State budget sheet 2013-14'!S299</f>
        <v>0</v>
      </c>
      <c r="R240" s="486">
        <f>'NRHM State budget sheet 2013-14'!T299</f>
        <v>0</v>
      </c>
      <c r="S240" s="486">
        <f>'NRHM State budget sheet 2013-14'!U299</f>
        <v>0</v>
      </c>
      <c r="T240" s="486">
        <f>'NRHM State budget sheet 2013-14'!V299</f>
        <v>0</v>
      </c>
      <c r="U240" s="486">
        <f>'NRHM State budget sheet 2013-14'!W299</f>
        <v>0</v>
      </c>
      <c r="V240" s="486">
        <f>'NRHM State budget sheet 2013-14'!X299</f>
        <v>0</v>
      </c>
      <c r="W240" s="486">
        <f>'NRHM State budget sheet 2013-14'!Y299</f>
        <v>0</v>
      </c>
      <c r="X240" s="486">
        <f>'NRHM State budget sheet 2013-14'!Z299</f>
        <v>0</v>
      </c>
      <c r="Y240" s="486">
        <f>'NRHM State budget sheet 2013-14'!AA299</f>
        <v>0</v>
      </c>
      <c r="Z240" s="486">
        <f>'NRHM State budget sheet 2013-14'!AB299</f>
        <v>0</v>
      </c>
      <c r="AA240" s="486">
        <f>'NRHM State budget sheet 2013-14'!AC299</f>
        <v>0</v>
      </c>
      <c r="AB240" s="486">
        <f>'NRHM State budget sheet 2013-14'!AD299</f>
        <v>0</v>
      </c>
      <c r="AC240" s="486">
        <f>'NRHM State budget sheet 2013-14'!AE299</f>
        <v>0</v>
      </c>
      <c r="AD240" s="486">
        <f>'NRHM State budget sheet 2013-14'!AF299</f>
        <v>0</v>
      </c>
      <c r="AE240" s="486">
        <f>'NRHM State budget sheet 2013-14'!AG299</f>
        <v>0</v>
      </c>
      <c r="AF240" s="486">
        <f>'NRHM State budget sheet 2013-14'!AH299</f>
        <v>0</v>
      </c>
      <c r="AG240" s="494"/>
      <c r="AH240" s="484"/>
      <c r="AI240" s="578" t="str">
        <f t="shared" si="21"/>
        <v/>
      </c>
      <c r="AJ240" s="435" t="str">
        <f t="shared" si="22"/>
        <v/>
      </c>
      <c r="AK240" s="463">
        <f t="shared" si="23"/>
        <v>0</v>
      </c>
      <c r="AL240" s="463" t="str">
        <f t="shared" si="24"/>
        <v/>
      </c>
      <c r="AM240" s="478" t="str">
        <f t="shared" si="25"/>
        <v/>
      </c>
      <c r="AN240" s="478" t="str">
        <f t="shared" si="26"/>
        <v/>
      </c>
      <c r="AO240" s="478" t="str">
        <f t="shared" si="27"/>
        <v/>
      </c>
    </row>
    <row r="241" spans="1:41" ht="21.75" hidden="1" customHeight="1">
      <c r="A241" s="498" t="s">
        <v>2120</v>
      </c>
      <c r="B241" s="500" t="s">
        <v>1543</v>
      </c>
      <c r="C241" s="503"/>
      <c r="D241" s="486">
        <f>'NRHM State budget sheet 2013-14'!D300</f>
        <v>0</v>
      </c>
      <c r="E241" s="486">
        <f>'NRHM State budget sheet 2013-14'!E300</f>
        <v>0</v>
      </c>
      <c r="F241" s="486" t="e">
        <f>'NRHM State budget sheet 2013-14'!F300</f>
        <v>#DIV/0!</v>
      </c>
      <c r="G241" s="486">
        <f>'NRHM State budget sheet 2013-14'!G300</f>
        <v>0</v>
      </c>
      <c r="H241" s="486">
        <f>'NRHM State budget sheet 2013-14'!H300</f>
        <v>0</v>
      </c>
      <c r="I241" s="486" t="e">
        <f>'NRHM State budget sheet 2013-14'!I300</f>
        <v>#DIV/0!</v>
      </c>
      <c r="J241" s="486">
        <f>'NRHM State budget sheet 2013-14'!L300</f>
        <v>0</v>
      </c>
      <c r="K241" s="486">
        <f>'NRHM State budget sheet 2013-14'!M300</f>
        <v>0</v>
      </c>
      <c r="L241" s="486">
        <f>'NRHM State budget sheet 2013-14'!N300</f>
        <v>0</v>
      </c>
      <c r="M241" s="486">
        <f>'NRHM State budget sheet 2013-14'!O300</f>
        <v>0</v>
      </c>
      <c r="N241" s="486">
        <f>'NRHM State budget sheet 2013-14'!P300</f>
        <v>0</v>
      </c>
      <c r="O241" s="486">
        <f>'NRHM State budget sheet 2013-14'!Q300</f>
        <v>0</v>
      </c>
      <c r="P241" s="486">
        <f>'NRHM State budget sheet 2013-14'!R300</f>
        <v>0</v>
      </c>
      <c r="Q241" s="486">
        <f>'NRHM State budget sheet 2013-14'!S300</f>
        <v>0</v>
      </c>
      <c r="R241" s="486">
        <f>'NRHM State budget sheet 2013-14'!T300</f>
        <v>0</v>
      </c>
      <c r="S241" s="486">
        <f>'NRHM State budget sheet 2013-14'!U300</f>
        <v>0</v>
      </c>
      <c r="T241" s="486">
        <f>'NRHM State budget sheet 2013-14'!V300</f>
        <v>0</v>
      </c>
      <c r="U241" s="486">
        <f>'NRHM State budget sheet 2013-14'!W300</f>
        <v>0</v>
      </c>
      <c r="V241" s="486">
        <f>'NRHM State budget sheet 2013-14'!X300</f>
        <v>0</v>
      </c>
      <c r="W241" s="486">
        <f>'NRHM State budget sheet 2013-14'!Y300</f>
        <v>0</v>
      </c>
      <c r="X241" s="486">
        <f>'NRHM State budget sheet 2013-14'!Z300</f>
        <v>0</v>
      </c>
      <c r="Y241" s="486">
        <f>'NRHM State budget sheet 2013-14'!AA300</f>
        <v>0</v>
      </c>
      <c r="Z241" s="486">
        <f>'NRHM State budget sheet 2013-14'!AB300</f>
        <v>0</v>
      </c>
      <c r="AA241" s="486">
        <f>'NRHM State budget sheet 2013-14'!AC300</f>
        <v>0</v>
      </c>
      <c r="AB241" s="486">
        <f>'NRHM State budget sheet 2013-14'!AD300</f>
        <v>0</v>
      </c>
      <c r="AC241" s="486">
        <f>'NRHM State budget sheet 2013-14'!AE300</f>
        <v>0</v>
      </c>
      <c r="AD241" s="486">
        <f>'NRHM State budget sheet 2013-14'!AF300</f>
        <v>0</v>
      </c>
      <c r="AE241" s="486">
        <f>'NRHM State budget sheet 2013-14'!AG300</f>
        <v>0</v>
      </c>
      <c r="AF241" s="486">
        <f>'NRHM State budget sheet 2013-14'!AH300</f>
        <v>0</v>
      </c>
      <c r="AG241" s="494"/>
      <c r="AH241" s="484"/>
      <c r="AI241" s="578" t="str">
        <f t="shared" si="21"/>
        <v/>
      </c>
      <c r="AJ241" s="435" t="str">
        <f t="shared" si="22"/>
        <v/>
      </c>
      <c r="AK241" s="463">
        <f t="shared" si="23"/>
        <v>0</v>
      </c>
      <c r="AL241" s="463" t="str">
        <f t="shared" si="24"/>
        <v/>
      </c>
      <c r="AM241" s="478" t="str">
        <f t="shared" si="25"/>
        <v/>
      </c>
      <c r="AN241" s="478" t="str">
        <f t="shared" si="26"/>
        <v/>
      </c>
      <c r="AO241" s="478" t="str">
        <f t="shared" si="27"/>
        <v/>
      </c>
    </row>
    <row r="242" spans="1:41" ht="21.75" hidden="1" customHeight="1">
      <c r="A242" s="498" t="s">
        <v>2121</v>
      </c>
      <c r="B242" s="500" t="s">
        <v>1551</v>
      </c>
      <c r="C242" s="503"/>
      <c r="D242" s="486">
        <f>'NRHM State budget sheet 2013-14'!D301</f>
        <v>0</v>
      </c>
      <c r="E242" s="486">
        <f>'NRHM State budget sheet 2013-14'!E301</f>
        <v>0</v>
      </c>
      <c r="F242" s="486" t="e">
        <f>'NRHM State budget sheet 2013-14'!F301</f>
        <v>#DIV/0!</v>
      </c>
      <c r="G242" s="486">
        <f>'NRHM State budget sheet 2013-14'!G301</f>
        <v>0</v>
      </c>
      <c r="H242" s="486">
        <f>'NRHM State budget sheet 2013-14'!H301</f>
        <v>0</v>
      </c>
      <c r="I242" s="486" t="e">
        <f>'NRHM State budget sheet 2013-14'!I301</f>
        <v>#DIV/0!</v>
      </c>
      <c r="J242" s="486">
        <f>'NRHM State budget sheet 2013-14'!L301</f>
        <v>0</v>
      </c>
      <c r="K242" s="486">
        <f>'NRHM State budget sheet 2013-14'!M301</f>
        <v>0</v>
      </c>
      <c r="L242" s="486">
        <f>'NRHM State budget sheet 2013-14'!N301</f>
        <v>0</v>
      </c>
      <c r="M242" s="486">
        <f>'NRHM State budget sheet 2013-14'!O301</f>
        <v>0</v>
      </c>
      <c r="N242" s="486">
        <f>'NRHM State budget sheet 2013-14'!P301</f>
        <v>0</v>
      </c>
      <c r="O242" s="486">
        <f>'NRHM State budget sheet 2013-14'!Q301</f>
        <v>0</v>
      </c>
      <c r="P242" s="486">
        <f>'NRHM State budget sheet 2013-14'!R301</f>
        <v>0</v>
      </c>
      <c r="Q242" s="486">
        <f>'NRHM State budget sheet 2013-14'!S301</f>
        <v>0</v>
      </c>
      <c r="R242" s="486">
        <f>'NRHM State budget sheet 2013-14'!T301</f>
        <v>0</v>
      </c>
      <c r="S242" s="486">
        <f>'NRHM State budget sheet 2013-14'!U301</f>
        <v>0</v>
      </c>
      <c r="T242" s="486">
        <f>'NRHM State budget sheet 2013-14'!V301</f>
        <v>0</v>
      </c>
      <c r="U242" s="486">
        <f>'NRHM State budget sheet 2013-14'!W301</f>
        <v>0</v>
      </c>
      <c r="V242" s="486">
        <f>'NRHM State budget sheet 2013-14'!X301</f>
        <v>0</v>
      </c>
      <c r="W242" s="486">
        <f>'NRHM State budget sheet 2013-14'!Y301</f>
        <v>0</v>
      </c>
      <c r="X242" s="486">
        <f>'NRHM State budget sheet 2013-14'!Z301</f>
        <v>0</v>
      </c>
      <c r="Y242" s="486">
        <f>'NRHM State budget sheet 2013-14'!AA301</f>
        <v>0</v>
      </c>
      <c r="Z242" s="486">
        <f>'NRHM State budget sheet 2013-14'!AB301</f>
        <v>0</v>
      </c>
      <c r="AA242" s="486">
        <f>'NRHM State budget sheet 2013-14'!AC301</f>
        <v>0</v>
      </c>
      <c r="AB242" s="486">
        <f>'NRHM State budget sheet 2013-14'!AD301</f>
        <v>0</v>
      </c>
      <c r="AC242" s="486">
        <f>'NRHM State budget sheet 2013-14'!AE301</f>
        <v>0</v>
      </c>
      <c r="AD242" s="486">
        <f>'NRHM State budget sheet 2013-14'!AF301</f>
        <v>0</v>
      </c>
      <c r="AE242" s="486">
        <f>'NRHM State budget sheet 2013-14'!AG301</f>
        <v>0</v>
      </c>
      <c r="AF242" s="486">
        <f>'NRHM State budget sheet 2013-14'!AH301</f>
        <v>0</v>
      </c>
      <c r="AG242" s="494"/>
      <c r="AH242" s="484"/>
      <c r="AI242" s="578" t="str">
        <f t="shared" si="21"/>
        <v/>
      </c>
      <c r="AJ242" s="435" t="str">
        <f t="shared" si="22"/>
        <v/>
      </c>
      <c r="AK242" s="463">
        <f t="shared" si="23"/>
        <v>0</v>
      </c>
      <c r="AL242" s="463" t="str">
        <f t="shared" si="24"/>
        <v/>
      </c>
      <c r="AM242" s="478" t="str">
        <f t="shared" si="25"/>
        <v/>
      </c>
      <c r="AN242" s="478" t="str">
        <f t="shared" si="26"/>
        <v/>
      </c>
      <c r="AO242" s="478" t="str">
        <f t="shared" si="27"/>
        <v/>
      </c>
    </row>
    <row r="243" spans="1:41" ht="21.75" hidden="1" customHeight="1">
      <c r="A243" s="498" t="s">
        <v>2122</v>
      </c>
      <c r="B243" s="500" t="s">
        <v>1554</v>
      </c>
      <c r="C243" s="503"/>
      <c r="D243" s="486">
        <f>'NRHM State budget sheet 2013-14'!D302</f>
        <v>0</v>
      </c>
      <c r="E243" s="486">
        <f>'NRHM State budget sheet 2013-14'!E302</f>
        <v>0</v>
      </c>
      <c r="F243" s="486" t="e">
        <f>'NRHM State budget sheet 2013-14'!F302</f>
        <v>#DIV/0!</v>
      </c>
      <c r="G243" s="486">
        <f>'NRHM State budget sheet 2013-14'!G302</f>
        <v>0</v>
      </c>
      <c r="H243" s="486">
        <f>'NRHM State budget sheet 2013-14'!H302</f>
        <v>0</v>
      </c>
      <c r="I243" s="486" t="e">
        <f>'NRHM State budget sheet 2013-14'!I302</f>
        <v>#DIV/0!</v>
      </c>
      <c r="J243" s="486">
        <f>'NRHM State budget sheet 2013-14'!L302</f>
        <v>0</v>
      </c>
      <c r="K243" s="486">
        <f>'NRHM State budget sheet 2013-14'!M302</f>
        <v>0</v>
      </c>
      <c r="L243" s="486">
        <f>'NRHM State budget sheet 2013-14'!N302</f>
        <v>0</v>
      </c>
      <c r="M243" s="486">
        <f>'NRHM State budget sheet 2013-14'!O302</f>
        <v>0</v>
      </c>
      <c r="N243" s="486">
        <f>'NRHM State budget sheet 2013-14'!P302</f>
        <v>0</v>
      </c>
      <c r="O243" s="486">
        <f>'NRHM State budget sheet 2013-14'!Q302</f>
        <v>0</v>
      </c>
      <c r="P243" s="486">
        <f>'NRHM State budget sheet 2013-14'!R302</f>
        <v>0</v>
      </c>
      <c r="Q243" s="486">
        <f>'NRHM State budget sheet 2013-14'!S302</f>
        <v>0</v>
      </c>
      <c r="R243" s="486">
        <f>'NRHM State budget sheet 2013-14'!T302</f>
        <v>0</v>
      </c>
      <c r="S243" s="486">
        <f>'NRHM State budget sheet 2013-14'!U302</f>
        <v>0</v>
      </c>
      <c r="T243" s="486">
        <f>'NRHM State budget sheet 2013-14'!V302</f>
        <v>0</v>
      </c>
      <c r="U243" s="486">
        <f>'NRHM State budget sheet 2013-14'!W302</f>
        <v>0</v>
      </c>
      <c r="V243" s="486">
        <f>'NRHM State budget sheet 2013-14'!X302</f>
        <v>0</v>
      </c>
      <c r="W243" s="486">
        <f>'NRHM State budget sheet 2013-14'!Y302</f>
        <v>0</v>
      </c>
      <c r="X243" s="486">
        <f>'NRHM State budget sheet 2013-14'!Z302</f>
        <v>0</v>
      </c>
      <c r="Y243" s="486">
        <f>'NRHM State budget sheet 2013-14'!AA302</f>
        <v>0</v>
      </c>
      <c r="Z243" s="486">
        <f>'NRHM State budget sheet 2013-14'!AB302</f>
        <v>0</v>
      </c>
      <c r="AA243" s="486">
        <f>'NRHM State budget sheet 2013-14'!AC302</f>
        <v>0</v>
      </c>
      <c r="AB243" s="486">
        <f>'NRHM State budget sheet 2013-14'!AD302</f>
        <v>0</v>
      </c>
      <c r="AC243" s="486">
        <f>'NRHM State budget sheet 2013-14'!AE302</f>
        <v>0</v>
      </c>
      <c r="AD243" s="486">
        <f>'NRHM State budget sheet 2013-14'!AF302</f>
        <v>0</v>
      </c>
      <c r="AE243" s="486">
        <f>'NRHM State budget sheet 2013-14'!AG302</f>
        <v>0</v>
      </c>
      <c r="AF243" s="486">
        <f>'NRHM State budget sheet 2013-14'!AH302</f>
        <v>0</v>
      </c>
      <c r="AG243" s="494"/>
      <c r="AH243" s="484"/>
      <c r="AI243" s="578" t="str">
        <f t="shared" si="21"/>
        <v/>
      </c>
      <c r="AJ243" s="435" t="str">
        <f t="shared" si="22"/>
        <v/>
      </c>
      <c r="AK243" s="463">
        <f t="shared" si="23"/>
        <v>0</v>
      </c>
      <c r="AL243" s="463" t="str">
        <f t="shared" si="24"/>
        <v/>
      </c>
      <c r="AM243" s="478" t="str">
        <f t="shared" si="25"/>
        <v/>
      </c>
      <c r="AN243" s="478" t="str">
        <f t="shared" si="26"/>
        <v/>
      </c>
      <c r="AO243" s="478" t="str">
        <f t="shared" si="27"/>
        <v/>
      </c>
    </row>
    <row r="244" spans="1:41" ht="21.75" hidden="1" customHeight="1">
      <c r="A244" s="498" t="s">
        <v>2123</v>
      </c>
      <c r="B244" s="500" t="s">
        <v>759</v>
      </c>
      <c r="C244" s="503"/>
      <c r="D244" s="486">
        <f>'NRHM State budget sheet 2013-14'!D303</f>
        <v>0</v>
      </c>
      <c r="E244" s="486">
        <f>'NRHM State budget sheet 2013-14'!E303</f>
        <v>0</v>
      </c>
      <c r="F244" s="486" t="e">
        <f>'NRHM State budget sheet 2013-14'!F303</f>
        <v>#DIV/0!</v>
      </c>
      <c r="G244" s="486">
        <f>'NRHM State budget sheet 2013-14'!G303</f>
        <v>0</v>
      </c>
      <c r="H244" s="486">
        <f>'NRHM State budget sheet 2013-14'!H303</f>
        <v>0</v>
      </c>
      <c r="I244" s="486" t="e">
        <f>'NRHM State budget sheet 2013-14'!I303</f>
        <v>#DIV/0!</v>
      </c>
      <c r="J244" s="486">
        <f>'NRHM State budget sheet 2013-14'!L303</f>
        <v>0</v>
      </c>
      <c r="K244" s="486">
        <f>'NRHM State budget sheet 2013-14'!M303</f>
        <v>0</v>
      </c>
      <c r="L244" s="486">
        <f>'NRHM State budget sheet 2013-14'!N303</f>
        <v>0</v>
      </c>
      <c r="M244" s="486">
        <f>'NRHM State budget sheet 2013-14'!O303</f>
        <v>0</v>
      </c>
      <c r="N244" s="486">
        <f>'NRHM State budget sheet 2013-14'!P303</f>
        <v>0</v>
      </c>
      <c r="O244" s="486">
        <f>'NRHM State budget sheet 2013-14'!Q303</f>
        <v>0</v>
      </c>
      <c r="P244" s="486">
        <f>'NRHM State budget sheet 2013-14'!R303</f>
        <v>0</v>
      </c>
      <c r="Q244" s="486">
        <f>'NRHM State budget sheet 2013-14'!S303</f>
        <v>0</v>
      </c>
      <c r="R244" s="486">
        <f>'NRHM State budget sheet 2013-14'!T303</f>
        <v>0</v>
      </c>
      <c r="S244" s="486">
        <f>'NRHM State budget sheet 2013-14'!U303</f>
        <v>0</v>
      </c>
      <c r="T244" s="486">
        <f>'NRHM State budget sheet 2013-14'!V303</f>
        <v>0</v>
      </c>
      <c r="U244" s="486">
        <f>'NRHM State budget sheet 2013-14'!W303</f>
        <v>0</v>
      </c>
      <c r="V244" s="486">
        <f>'NRHM State budget sheet 2013-14'!X303</f>
        <v>0</v>
      </c>
      <c r="W244" s="486">
        <f>'NRHM State budget sheet 2013-14'!Y303</f>
        <v>0</v>
      </c>
      <c r="X244" s="486">
        <f>'NRHM State budget sheet 2013-14'!Z303</f>
        <v>0</v>
      </c>
      <c r="Y244" s="486">
        <f>'NRHM State budget sheet 2013-14'!AA303</f>
        <v>0</v>
      </c>
      <c r="Z244" s="486">
        <f>'NRHM State budget sheet 2013-14'!AB303</f>
        <v>0</v>
      </c>
      <c r="AA244" s="486">
        <f>'NRHM State budget sheet 2013-14'!AC303</f>
        <v>0</v>
      </c>
      <c r="AB244" s="486">
        <f>'NRHM State budget sheet 2013-14'!AD303</f>
        <v>0</v>
      </c>
      <c r="AC244" s="486">
        <f>'NRHM State budget sheet 2013-14'!AE303</f>
        <v>0</v>
      </c>
      <c r="AD244" s="486">
        <f>'NRHM State budget sheet 2013-14'!AF303</f>
        <v>0</v>
      </c>
      <c r="AE244" s="486">
        <f>'NRHM State budget sheet 2013-14'!AG303</f>
        <v>0</v>
      </c>
      <c r="AF244" s="486">
        <f>'NRHM State budget sheet 2013-14'!AH303</f>
        <v>0</v>
      </c>
      <c r="AG244" s="494"/>
      <c r="AH244" s="484"/>
      <c r="AI244" s="578" t="str">
        <f t="shared" si="21"/>
        <v/>
      </c>
      <c r="AJ244" s="435" t="str">
        <f t="shared" si="22"/>
        <v/>
      </c>
      <c r="AK244" s="463">
        <f t="shared" si="23"/>
        <v>0</v>
      </c>
      <c r="AL244" s="463" t="str">
        <f t="shared" si="24"/>
        <v/>
      </c>
      <c r="AM244" s="478" t="str">
        <f t="shared" si="25"/>
        <v/>
      </c>
      <c r="AN244" s="478" t="str">
        <f t="shared" si="26"/>
        <v/>
      </c>
      <c r="AO244" s="478" t="str">
        <f t="shared" si="27"/>
        <v/>
      </c>
    </row>
    <row r="245" spans="1:41" ht="21.75" hidden="1" customHeight="1">
      <c r="A245" s="498" t="s">
        <v>2124</v>
      </c>
      <c r="B245" s="443" t="s">
        <v>1364</v>
      </c>
      <c r="C245" s="444"/>
      <c r="D245" s="486">
        <f>'NRHM State budget sheet 2013-14'!D304</f>
        <v>0</v>
      </c>
      <c r="E245" s="486">
        <f>'NRHM State budget sheet 2013-14'!E304</f>
        <v>0</v>
      </c>
      <c r="F245" s="486" t="e">
        <f>'NRHM State budget sheet 2013-14'!F304</f>
        <v>#DIV/0!</v>
      </c>
      <c r="G245" s="486">
        <f>'NRHM State budget sheet 2013-14'!G304</f>
        <v>0</v>
      </c>
      <c r="H245" s="486">
        <f>'NRHM State budget sheet 2013-14'!H304</f>
        <v>0</v>
      </c>
      <c r="I245" s="486" t="e">
        <f>'NRHM State budget sheet 2013-14'!I304</f>
        <v>#DIV/0!</v>
      </c>
      <c r="J245" s="486">
        <f>'NRHM State budget sheet 2013-14'!L304</f>
        <v>0</v>
      </c>
      <c r="K245" s="486">
        <f>'NRHM State budget sheet 2013-14'!M304</f>
        <v>0</v>
      </c>
      <c r="L245" s="486">
        <f>'NRHM State budget sheet 2013-14'!N304</f>
        <v>0</v>
      </c>
      <c r="M245" s="486">
        <f>'NRHM State budget sheet 2013-14'!O304</f>
        <v>0</v>
      </c>
      <c r="N245" s="486">
        <f>'NRHM State budget sheet 2013-14'!P304</f>
        <v>0</v>
      </c>
      <c r="O245" s="486">
        <f>'NRHM State budget sheet 2013-14'!Q304</f>
        <v>0</v>
      </c>
      <c r="P245" s="486">
        <f>'NRHM State budget sheet 2013-14'!R304</f>
        <v>0</v>
      </c>
      <c r="Q245" s="486">
        <f>'NRHM State budget sheet 2013-14'!S304</f>
        <v>0</v>
      </c>
      <c r="R245" s="486">
        <f>'NRHM State budget sheet 2013-14'!T304</f>
        <v>0</v>
      </c>
      <c r="S245" s="486">
        <f>'NRHM State budget sheet 2013-14'!U304</f>
        <v>0</v>
      </c>
      <c r="T245" s="486">
        <f>'NRHM State budget sheet 2013-14'!V304</f>
        <v>0</v>
      </c>
      <c r="U245" s="486">
        <f>'NRHM State budget sheet 2013-14'!W304</f>
        <v>0</v>
      </c>
      <c r="V245" s="486">
        <f>'NRHM State budget sheet 2013-14'!X304</f>
        <v>0</v>
      </c>
      <c r="W245" s="486">
        <f>'NRHM State budget sheet 2013-14'!Y304</f>
        <v>0</v>
      </c>
      <c r="X245" s="486">
        <f>'NRHM State budget sheet 2013-14'!Z304</f>
        <v>0</v>
      </c>
      <c r="Y245" s="486">
        <f>'NRHM State budget sheet 2013-14'!AA304</f>
        <v>0</v>
      </c>
      <c r="Z245" s="486">
        <f>'NRHM State budget sheet 2013-14'!AB304</f>
        <v>0</v>
      </c>
      <c r="AA245" s="486">
        <f>'NRHM State budget sheet 2013-14'!AC304</f>
        <v>0</v>
      </c>
      <c r="AB245" s="486">
        <f>'NRHM State budget sheet 2013-14'!AD304</f>
        <v>0</v>
      </c>
      <c r="AC245" s="486">
        <f>'NRHM State budget sheet 2013-14'!AE304</f>
        <v>0</v>
      </c>
      <c r="AD245" s="486">
        <f>'NRHM State budget sheet 2013-14'!AF304</f>
        <v>0</v>
      </c>
      <c r="AE245" s="486">
        <f>'NRHM State budget sheet 2013-14'!AG304</f>
        <v>0</v>
      </c>
      <c r="AF245" s="486">
        <f>'NRHM State budget sheet 2013-14'!AH304</f>
        <v>0</v>
      </c>
      <c r="AG245" s="494"/>
      <c r="AH245" s="484"/>
      <c r="AI245" s="578" t="str">
        <f t="shared" si="21"/>
        <v/>
      </c>
      <c r="AJ245" s="435" t="str">
        <f t="shared" si="22"/>
        <v/>
      </c>
      <c r="AK245" s="463">
        <f t="shared" si="23"/>
        <v>0</v>
      </c>
      <c r="AL245" s="463" t="str">
        <f t="shared" si="24"/>
        <v/>
      </c>
      <c r="AM245" s="478" t="str">
        <f t="shared" si="25"/>
        <v/>
      </c>
      <c r="AN245" s="478" t="str">
        <f t="shared" si="26"/>
        <v/>
      </c>
      <c r="AO245" s="478" t="str">
        <f t="shared" si="27"/>
        <v/>
      </c>
    </row>
    <row r="246" spans="1:41" ht="21.75" hidden="1" customHeight="1">
      <c r="A246" s="498" t="s">
        <v>2125</v>
      </c>
      <c r="B246" s="500" t="s">
        <v>1393</v>
      </c>
      <c r="C246" s="503"/>
      <c r="D246" s="486">
        <f>'NRHM State budget sheet 2013-14'!D305</f>
        <v>0</v>
      </c>
      <c r="E246" s="486">
        <f>'NRHM State budget sheet 2013-14'!E305</f>
        <v>0</v>
      </c>
      <c r="F246" s="486" t="e">
        <f>'NRHM State budget sheet 2013-14'!F305</f>
        <v>#DIV/0!</v>
      </c>
      <c r="G246" s="486">
        <f>'NRHM State budget sheet 2013-14'!G305</f>
        <v>0</v>
      </c>
      <c r="H246" s="486">
        <f>'NRHM State budget sheet 2013-14'!H305</f>
        <v>0</v>
      </c>
      <c r="I246" s="486" t="e">
        <f>'NRHM State budget sheet 2013-14'!I305</f>
        <v>#DIV/0!</v>
      </c>
      <c r="J246" s="486">
        <f>'NRHM State budget sheet 2013-14'!L305</f>
        <v>0</v>
      </c>
      <c r="K246" s="486">
        <f>'NRHM State budget sheet 2013-14'!M305</f>
        <v>0</v>
      </c>
      <c r="L246" s="486">
        <f>'NRHM State budget sheet 2013-14'!N305</f>
        <v>0</v>
      </c>
      <c r="M246" s="486">
        <f>'NRHM State budget sheet 2013-14'!O305</f>
        <v>0</v>
      </c>
      <c r="N246" s="486">
        <f>'NRHM State budget sheet 2013-14'!P305</f>
        <v>0</v>
      </c>
      <c r="O246" s="486">
        <f>'NRHM State budget sheet 2013-14'!Q305</f>
        <v>0</v>
      </c>
      <c r="P246" s="486">
        <f>'NRHM State budget sheet 2013-14'!R305</f>
        <v>0</v>
      </c>
      <c r="Q246" s="486">
        <f>'NRHM State budget sheet 2013-14'!S305</f>
        <v>0</v>
      </c>
      <c r="R246" s="486">
        <f>'NRHM State budget sheet 2013-14'!T305</f>
        <v>0</v>
      </c>
      <c r="S246" s="486">
        <f>'NRHM State budget sheet 2013-14'!U305</f>
        <v>0</v>
      </c>
      <c r="T246" s="486">
        <f>'NRHM State budget sheet 2013-14'!V305</f>
        <v>0</v>
      </c>
      <c r="U246" s="486">
        <f>'NRHM State budget sheet 2013-14'!W305</f>
        <v>0</v>
      </c>
      <c r="V246" s="486">
        <f>'NRHM State budget sheet 2013-14'!X305</f>
        <v>0</v>
      </c>
      <c r="W246" s="486">
        <f>'NRHM State budget sheet 2013-14'!Y305</f>
        <v>0</v>
      </c>
      <c r="X246" s="486">
        <f>'NRHM State budget sheet 2013-14'!Z305</f>
        <v>0</v>
      </c>
      <c r="Y246" s="486">
        <f>'NRHM State budget sheet 2013-14'!AA305</f>
        <v>0</v>
      </c>
      <c r="Z246" s="486">
        <f>'NRHM State budget sheet 2013-14'!AB305</f>
        <v>0</v>
      </c>
      <c r="AA246" s="486">
        <f>'NRHM State budget sheet 2013-14'!AC305</f>
        <v>0</v>
      </c>
      <c r="AB246" s="486">
        <f>'NRHM State budget sheet 2013-14'!AD305</f>
        <v>0</v>
      </c>
      <c r="AC246" s="486">
        <f>'NRHM State budget sheet 2013-14'!AE305</f>
        <v>0</v>
      </c>
      <c r="AD246" s="486">
        <f>'NRHM State budget sheet 2013-14'!AF305</f>
        <v>0</v>
      </c>
      <c r="AE246" s="486">
        <f>'NRHM State budget sheet 2013-14'!AG305</f>
        <v>0</v>
      </c>
      <c r="AF246" s="486">
        <f>'NRHM State budget sheet 2013-14'!AH305</f>
        <v>0</v>
      </c>
      <c r="AG246" s="494"/>
      <c r="AH246" s="484"/>
      <c r="AI246" s="578" t="str">
        <f t="shared" si="21"/>
        <v/>
      </c>
      <c r="AJ246" s="435" t="str">
        <f t="shared" si="22"/>
        <v/>
      </c>
      <c r="AK246" s="463">
        <f t="shared" si="23"/>
        <v>0</v>
      </c>
      <c r="AL246" s="463" t="str">
        <f t="shared" si="24"/>
        <v/>
      </c>
      <c r="AM246" s="478" t="str">
        <f t="shared" si="25"/>
        <v/>
      </c>
      <c r="AN246" s="478" t="str">
        <f t="shared" si="26"/>
        <v/>
      </c>
      <c r="AO246" s="478" t="str">
        <f t="shared" si="27"/>
        <v/>
      </c>
    </row>
    <row r="247" spans="1:41" ht="21.75" hidden="1" customHeight="1">
      <c r="A247" s="498" t="s">
        <v>2126</v>
      </c>
      <c r="B247" s="500" t="s">
        <v>1542</v>
      </c>
      <c r="C247" s="503"/>
      <c r="D247" s="486">
        <f>'NRHM State budget sheet 2013-14'!D306</f>
        <v>0</v>
      </c>
      <c r="E247" s="486">
        <f>'NRHM State budget sheet 2013-14'!E306</f>
        <v>0</v>
      </c>
      <c r="F247" s="486" t="e">
        <f>'NRHM State budget sheet 2013-14'!F306</f>
        <v>#DIV/0!</v>
      </c>
      <c r="G247" s="486">
        <f>'NRHM State budget sheet 2013-14'!G306</f>
        <v>0</v>
      </c>
      <c r="H247" s="486">
        <f>'NRHM State budget sheet 2013-14'!H306</f>
        <v>0</v>
      </c>
      <c r="I247" s="486" t="e">
        <f>'NRHM State budget sheet 2013-14'!I306</f>
        <v>#DIV/0!</v>
      </c>
      <c r="J247" s="486">
        <f>'NRHM State budget sheet 2013-14'!L306</f>
        <v>0</v>
      </c>
      <c r="K247" s="486">
        <f>'NRHM State budget sheet 2013-14'!M306</f>
        <v>0</v>
      </c>
      <c r="L247" s="486">
        <f>'NRHM State budget sheet 2013-14'!N306</f>
        <v>0</v>
      </c>
      <c r="M247" s="486">
        <f>'NRHM State budget sheet 2013-14'!O306</f>
        <v>0</v>
      </c>
      <c r="N247" s="486">
        <f>'NRHM State budget sheet 2013-14'!P306</f>
        <v>0</v>
      </c>
      <c r="O247" s="486">
        <f>'NRHM State budget sheet 2013-14'!Q306</f>
        <v>0</v>
      </c>
      <c r="P247" s="486">
        <f>'NRHM State budget sheet 2013-14'!R306</f>
        <v>0</v>
      </c>
      <c r="Q247" s="486">
        <f>'NRHM State budget sheet 2013-14'!S306</f>
        <v>0</v>
      </c>
      <c r="R247" s="486">
        <f>'NRHM State budget sheet 2013-14'!T306</f>
        <v>0</v>
      </c>
      <c r="S247" s="486">
        <f>'NRHM State budget sheet 2013-14'!U306</f>
        <v>0</v>
      </c>
      <c r="T247" s="486">
        <f>'NRHM State budget sheet 2013-14'!V306</f>
        <v>0</v>
      </c>
      <c r="U247" s="486">
        <f>'NRHM State budget sheet 2013-14'!W306</f>
        <v>0</v>
      </c>
      <c r="V247" s="486">
        <f>'NRHM State budget sheet 2013-14'!X306</f>
        <v>0</v>
      </c>
      <c r="W247" s="486">
        <f>'NRHM State budget sheet 2013-14'!Y306</f>
        <v>0</v>
      </c>
      <c r="X247" s="486">
        <f>'NRHM State budget sheet 2013-14'!Z306</f>
        <v>0</v>
      </c>
      <c r="Y247" s="486">
        <f>'NRHM State budget sheet 2013-14'!AA306</f>
        <v>0</v>
      </c>
      <c r="Z247" s="486">
        <f>'NRHM State budget sheet 2013-14'!AB306</f>
        <v>0</v>
      </c>
      <c r="AA247" s="486">
        <f>'NRHM State budget sheet 2013-14'!AC306</f>
        <v>0</v>
      </c>
      <c r="AB247" s="486">
        <f>'NRHM State budget sheet 2013-14'!AD306</f>
        <v>0</v>
      </c>
      <c r="AC247" s="486">
        <f>'NRHM State budget sheet 2013-14'!AE306</f>
        <v>0</v>
      </c>
      <c r="AD247" s="486">
        <f>'NRHM State budget sheet 2013-14'!AF306</f>
        <v>0</v>
      </c>
      <c r="AE247" s="486">
        <f>'NRHM State budget sheet 2013-14'!AG306</f>
        <v>0</v>
      </c>
      <c r="AF247" s="486">
        <f>'NRHM State budget sheet 2013-14'!AH306</f>
        <v>0</v>
      </c>
      <c r="AG247" s="494"/>
      <c r="AH247" s="484"/>
      <c r="AI247" s="578" t="str">
        <f t="shared" si="21"/>
        <v/>
      </c>
      <c r="AJ247" s="435" t="str">
        <f t="shared" si="22"/>
        <v/>
      </c>
      <c r="AK247" s="463">
        <f t="shared" si="23"/>
        <v>0</v>
      </c>
      <c r="AL247" s="463" t="str">
        <f t="shared" si="24"/>
        <v/>
      </c>
      <c r="AM247" s="478" t="str">
        <f t="shared" si="25"/>
        <v/>
      </c>
      <c r="AN247" s="478" t="str">
        <f t="shared" si="26"/>
        <v/>
      </c>
      <c r="AO247" s="478" t="str">
        <f t="shared" si="27"/>
        <v/>
      </c>
    </row>
    <row r="248" spans="1:41" ht="21.75" hidden="1" customHeight="1">
      <c r="A248" s="498" t="s">
        <v>2127</v>
      </c>
      <c r="B248" s="500" t="s">
        <v>1543</v>
      </c>
      <c r="C248" s="503"/>
      <c r="D248" s="486">
        <f>'NRHM State budget sheet 2013-14'!D307</f>
        <v>0</v>
      </c>
      <c r="E248" s="486">
        <f>'NRHM State budget sheet 2013-14'!E307</f>
        <v>0</v>
      </c>
      <c r="F248" s="486" t="e">
        <f>'NRHM State budget sheet 2013-14'!F307</f>
        <v>#DIV/0!</v>
      </c>
      <c r="G248" s="486">
        <f>'NRHM State budget sheet 2013-14'!G307</f>
        <v>0</v>
      </c>
      <c r="H248" s="486">
        <f>'NRHM State budget sheet 2013-14'!H307</f>
        <v>0</v>
      </c>
      <c r="I248" s="486" t="e">
        <f>'NRHM State budget sheet 2013-14'!I307</f>
        <v>#DIV/0!</v>
      </c>
      <c r="J248" s="486">
        <f>'NRHM State budget sheet 2013-14'!L307</f>
        <v>0</v>
      </c>
      <c r="K248" s="486">
        <f>'NRHM State budget sheet 2013-14'!M307</f>
        <v>0</v>
      </c>
      <c r="L248" s="486">
        <f>'NRHM State budget sheet 2013-14'!N307</f>
        <v>0</v>
      </c>
      <c r="M248" s="486">
        <f>'NRHM State budget sheet 2013-14'!O307</f>
        <v>0</v>
      </c>
      <c r="N248" s="486">
        <f>'NRHM State budget sheet 2013-14'!P307</f>
        <v>0</v>
      </c>
      <c r="O248" s="486">
        <f>'NRHM State budget sheet 2013-14'!Q307</f>
        <v>0</v>
      </c>
      <c r="P248" s="486">
        <f>'NRHM State budget sheet 2013-14'!R307</f>
        <v>0</v>
      </c>
      <c r="Q248" s="486">
        <f>'NRHM State budget sheet 2013-14'!S307</f>
        <v>0</v>
      </c>
      <c r="R248" s="486">
        <f>'NRHM State budget sheet 2013-14'!T307</f>
        <v>0</v>
      </c>
      <c r="S248" s="486">
        <f>'NRHM State budget sheet 2013-14'!U307</f>
        <v>0</v>
      </c>
      <c r="T248" s="486">
        <f>'NRHM State budget sheet 2013-14'!V307</f>
        <v>0</v>
      </c>
      <c r="U248" s="486">
        <f>'NRHM State budget sheet 2013-14'!W307</f>
        <v>0</v>
      </c>
      <c r="V248" s="486">
        <f>'NRHM State budget sheet 2013-14'!X307</f>
        <v>0</v>
      </c>
      <c r="W248" s="486">
        <f>'NRHM State budget sheet 2013-14'!Y307</f>
        <v>0</v>
      </c>
      <c r="X248" s="486">
        <f>'NRHM State budget sheet 2013-14'!Z307</f>
        <v>0</v>
      </c>
      <c r="Y248" s="486">
        <f>'NRHM State budget sheet 2013-14'!AA307</f>
        <v>0</v>
      </c>
      <c r="Z248" s="486">
        <f>'NRHM State budget sheet 2013-14'!AB307</f>
        <v>0</v>
      </c>
      <c r="AA248" s="486">
        <f>'NRHM State budget sheet 2013-14'!AC307</f>
        <v>0</v>
      </c>
      <c r="AB248" s="486">
        <f>'NRHM State budget sheet 2013-14'!AD307</f>
        <v>0</v>
      </c>
      <c r="AC248" s="486">
        <f>'NRHM State budget sheet 2013-14'!AE307</f>
        <v>0</v>
      </c>
      <c r="AD248" s="486">
        <f>'NRHM State budget sheet 2013-14'!AF307</f>
        <v>0</v>
      </c>
      <c r="AE248" s="486">
        <f>'NRHM State budget sheet 2013-14'!AG307</f>
        <v>0</v>
      </c>
      <c r="AF248" s="486">
        <f>'NRHM State budget sheet 2013-14'!AH307</f>
        <v>0</v>
      </c>
      <c r="AG248" s="494"/>
      <c r="AH248" s="484"/>
      <c r="AI248" s="578" t="str">
        <f t="shared" si="21"/>
        <v/>
      </c>
      <c r="AJ248" s="435" t="str">
        <f t="shared" si="22"/>
        <v/>
      </c>
      <c r="AK248" s="463">
        <f t="shared" si="23"/>
        <v>0</v>
      </c>
      <c r="AL248" s="463" t="str">
        <f t="shared" si="24"/>
        <v/>
      </c>
      <c r="AM248" s="478" t="str">
        <f t="shared" si="25"/>
        <v/>
      </c>
      <c r="AN248" s="478" t="str">
        <f t="shared" si="26"/>
        <v/>
      </c>
      <c r="AO248" s="478" t="str">
        <f t="shared" si="27"/>
        <v/>
      </c>
    </row>
    <row r="249" spans="1:41" ht="21.75" hidden="1" customHeight="1">
      <c r="A249" s="498" t="s">
        <v>2128</v>
      </c>
      <c r="B249" s="500" t="s">
        <v>1551</v>
      </c>
      <c r="C249" s="503"/>
      <c r="D249" s="486">
        <f>'NRHM State budget sheet 2013-14'!D308</f>
        <v>0</v>
      </c>
      <c r="E249" s="486">
        <f>'NRHM State budget sheet 2013-14'!E308</f>
        <v>0</v>
      </c>
      <c r="F249" s="486" t="e">
        <f>'NRHM State budget sheet 2013-14'!F308</f>
        <v>#DIV/0!</v>
      </c>
      <c r="G249" s="486">
        <f>'NRHM State budget sheet 2013-14'!G308</f>
        <v>0</v>
      </c>
      <c r="H249" s="486">
        <f>'NRHM State budget sheet 2013-14'!H308</f>
        <v>0</v>
      </c>
      <c r="I249" s="486" t="e">
        <f>'NRHM State budget sheet 2013-14'!I308</f>
        <v>#DIV/0!</v>
      </c>
      <c r="J249" s="486">
        <f>'NRHM State budget sheet 2013-14'!L308</f>
        <v>0</v>
      </c>
      <c r="K249" s="486">
        <f>'NRHM State budget sheet 2013-14'!M308</f>
        <v>0</v>
      </c>
      <c r="L249" s="486">
        <f>'NRHM State budget sheet 2013-14'!N308</f>
        <v>0</v>
      </c>
      <c r="M249" s="486">
        <f>'NRHM State budget sheet 2013-14'!O308</f>
        <v>0</v>
      </c>
      <c r="N249" s="486">
        <f>'NRHM State budget sheet 2013-14'!P308</f>
        <v>0</v>
      </c>
      <c r="O249" s="486">
        <f>'NRHM State budget sheet 2013-14'!Q308</f>
        <v>0</v>
      </c>
      <c r="P249" s="486">
        <f>'NRHM State budget sheet 2013-14'!R308</f>
        <v>0</v>
      </c>
      <c r="Q249" s="486">
        <f>'NRHM State budget sheet 2013-14'!S308</f>
        <v>0</v>
      </c>
      <c r="R249" s="486">
        <f>'NRHM State budget sheet 2013-14'!T308</f>
        <v>0</v>
      </c>
      <c r="S249" s="486">
        <f>'NRHM State budget sheet 2013-14'!U308</f>
        <v>0</v>
      </c>
      <c r="T249" s="486">
        <f>'NRHM State budget sheet 2013-14'!V308</f>
        <v>0</v>
      </c>
      <c r="U249" s="486">
        <f>'NRHM State budget sheet 2013-14'!W308</f>
        <v>0</v>
      </c>
      <c r="V249" s="486">
        <f>'NRHM State budget sheet 2013-14'!X308</f>
        <v>0</v>
      </c>
      <c r="W249" s="486">
        <f>'NRHM State budget sheet 2013-14'!Y308</f>
        <v>0</v>
      </c>
      <c r="X249" s="486">
        <f>'NRHM State budget sheet 2013-14'!Z308</f>
        <v>0</v>
      </c>
      <c r="Y249" s="486">
        <f>'NRHM State budget sheet 2013-14'!AA308</f>
        <v>0</v>
      </c>
      <c r="Z249" s="486">
        <f>'NRHM State budget sheet 2013-14'!AB308</f>
        <v>0</v>
      </c>
      <c r="AA249" s="486">
        <f>'NRHM State budget sheet 2013-14'!AC308</f>
        <v>0</v>
      </c>
      <c r="AB249" s="486">
        <f>'NRHM State budget sheet 2013-14'!AD308</f>
        <v>0</v>
      </c>
      <c r="AC249" s="486">
        <f>'NRHM State budget sheet 2013-14'!AE308</f>
        <v>0</v>
      </c>
      <c r="AD249" s="486">
        <f>'NRHM State budget sheet 2013-14'!AF308</f>
        <v>0</v>
      </c>
      <c r="AE249" s="486">
        <f>'NRHM State budget sheet 2013-14'!AG308</f>
        <v>0</v>
      </c>
      <c r="AF249" s="486">
        <f>'NRHM State budget sheet 2013-14'!AH308</f>
        <v>0</v>
      </c>
      <c r="AG249" s="494"/>
      <c r="AH249" s="484"/>
      <c r="AI249" s="578" t="str">
        <f t="shared" si="21"/>
        <v/>
      </c>
      <c r="AJ249" s="435" t="str">
        <f t="shared" si="22"/>
        <v/>
      </c>
      <c r="AK249" s="463">
        <f t="shared" si="23"/>
        <v>0</v>
      </c>
      <c r="AL249" s="463" t="str">
        <f t="shared" si="24"/>
        <v/>
      </c>
      <c r="AM249" s="478" t="str">
        <f t="shared" si="25"/>
        <v/>
      </c>
      <c r="AN249" s="478" t="str">
        <f t="shared" si="26"/>
        <v/>
      </c>
      <c r="AO249" s="478" t="str">
        <f t="shared" si="27"/>
        <v/>
      </c>
    </row>
    <row r="250" spans="1:41" ht="21.75" hidden="1" customHeight="1">
      <c r="A250" s="498" t="s">
        <v>2129</v>
      </c>
      <c r="B250" s="500" t="s">
        <v>1554</v>
      </c>
      <c r="C250" s="503"/>
      <c r="D250" s="486">
        <f>'NRHM State budget sheet 2013-14'!D309</f>
        <v>0</v>
      </c>
      <c r="E250" s="486">
        <f>'NRHM State budget sheet 2013-14'!E309</f>
        <v>0</v>
      </c>
      <c r="F250" s="486" t="e">
        <f>'NRHM State budget sheet 2013-14'!F309</f>
        <v>#DIV/0!</v>
      </c>
      <c r="G250" s="486">
        <f>'NRHM State budget sheet 2013-14'!G309</f>
        <v>0</v>
      </c>
      <c r="H250" s="486">
        <f>'NRHM State budget sheet 2013-14'!H309</f>
        <v>0</v>
      </c>
      <c r="I250" s="486" t="e">
        <f>'NRHM State budget sheet 2013-14'!I309</f>
        <v>#DIV/0!</v>
      </c>
      <c r="J250" s="486">
        <f>'NRHM State budget sheet 2013-14'!L309</f>
        <v>0</v>
      </c>
      <c r="K250" s="486">
        <f>'NRHM State budget sheet 2013-14'!M309</f>
        <v>0</v>
      </c>
      <c r="L250" s="486">
        <f>'NRHM State budget sheet 2013-14'!N309</f>
        <v>0</v>
      </c>
      <c r="M250" s="486">
        <f>'NRHM State budget sheet 2013-14'!O309</f>
        <v>0</v>
      </c>
      <c r="N250" s="486">
        <f>'NRHM State budget sheet 2013-14'!P309</f>
        <v>0</v>
      </c>
      <c r="O250" s="486">
        <f>'NRHM State budget sheet 2013-14'!Q309</f>
        <v>0</v>
      </c>
      <c r="P250" s="486">
        <f>'NRHM State budget sheet 2013-14'!R309</f>
        <v>0</v>
      </c>
      <c r="Q250" s="486">
        <f>'NRHM State budget sheet 2013-14'!S309</f>
        <v>0</v>
      </c>
      <c r="R250" s="486">
        <f>'NRHM State budget sheet 2013-14'!T309</f>
        <v>0</v>
      </c>
      <c r="S250" s="486">
        <f>'NRHM State budget sheet 2013-14'!U309</f>
        <v>0</v>
      </c>
      <c r="T250" s="486">
        <f>'NRHM State budget sheet 2013-14'!V309</f>
        <v>0</v>
      </c>
      <c r="U250" s="486">
        <f>'NRHM State budget sheet 2013-14'!W309</f>
        <v>0</v>
      </c>
      <c r="V250" s="486">
        <f>'NRHM State budget sheet 2013-14'!X309</f>
        <v>0</v>
      </c>
      <c r="W250" s="486">
        <f>'NRHM State budget sheet 2013-14'!Y309</f>
        <v>0</v>
      </c>
      <c r="X250" s="486">
        <f>'NRHM State budget sheet 2013-14'!Z309</f>
        <v>0</v>
      </c>
      <c r="Y250" s="486">
        <f>'NRHM State budget sheet 2013-14'!AA309</f>
        <v>0</v>
      </c>
      <c r="Z250" s="486">
        <f>'NRHM State budget sheet 2013-14'!AB309</f>
        <v>0</v>
      </c>
      <c r="AA250" s="486">
        <f>'NRHM State budget sheet 2013-14'!AC309</f>
        <v>0</v>
      </c>
      <c r="AB250" s="486">
        <f>'NRHM State budget sheet 2013-14'!AD309</f>
        <v>0</v>
      </c>
      <c r="AC250" s="486">
        <f>'NRHM State budget sheet 2013-14'!AE309</f>
        <v>0</v>
      </c>
      <c r="AD250" s="486">
        <f>'NRHM State budget sheet 2013-14'!AF309</f>
        <v>0</v>
      </c>
      <c r="AE250" s="486">
        <f>'NRHM State budget sheet 2013-14'!AG309</f>
        <v>0</v>
      </c>
      <c r="AF250" s="486">
        <f>'NRHM State budget sheet 2013-14'!AH309</f>
        <v>0</v>
      </c>
      <c r="AG250" s="494"/>
      <c r="AH250" s="484"/>
      <c r="AI250" s="578" t="str">
        <f t="shared" si="21"/>
        <v/>
      </c>
      <c r="AJ250" s="435" t="str">
        <f t="shared" si="22"/>
        <v/>
      </c>
      <c r="AK250" s="463">
        <f t="shared" si="23"/>
        <v>0</v>
      </c>
      <c r="AL250" s="463" t="str">
        <f t="shared" si="24"/>
        <v/>
      </c>
      <c r="AM250" s="478" t="str">
        <f t="shared" si="25"/>
        <v/>
      </c>
      <c r="AN250" s="478" t="str">
        <f t="shared" si="26"/>
        <v/>
      </c>
      <c r="AO250" s="478" t="str">
        <f t="shared" si="27"/>
        <v/>
      </c>
    </row>
    <row r="251" spans="1:41" ht="21.75" hidden="1" customHeight="1">
      <c r="A251" s="498" t="s">
        <v>2130</v>
      </c>
      <c r="B251" s="500" t="s">
        <v>869</v>
      </c>
      <c r="C251" s="503"/>
      <c r="D251" s="486">
        <f>'NRHM State budget sheet 2013-14'!D310</f>
        <v>0</v>
      </c>
      <c r="E251" s="486">
        <f>'NRHM State budget sheet 2013-14'!E310</f>
        <v>0</v>
      </c>
      <c r="F251" s="486" t="e">
        <f>'NRHM State budget sheet 2013-14'!F310</f>
        <v>#DIV/0!</v>
      </c>
      <c r="G251" s="486">
        <f>'NRHM State budget sheet 2013-14'!G310</f>
        <v>0</v>
      </c>
      <c r="H251" s="486">
        <f>'NRHM State budget sheet 2013-14'!H310</f>
        <v>0</v>
      </c>
      <c r="I251" s="486" t="e">
        <f>'NRHM State budget sheet 2013-14'!I310</f>
        <v>#DIV/0!</v>
      </c>
      <c r="J251" s="486">
        <f>'NRHM State budget sheet 2013-14'!L310</f>
        <v>0</v>
      </c>
      <c r="K251" s="486">
        <f>'NRHM State budget sheet 2013-14'!M310</f>
        <v>0</v>
      </c>
      <c r="L251" s="486">
        <f>'NRHM State budget sheet 2013-14'!N310</f>
        <v>0</v>
      </c>
      <c r="M251" s="486">
        <f>'NRHM State budget sheet 2013-14'!O310</f>
        <v>0</v>
      </c>
      <c r="N251" s="486">
        <f>'NRHM State budget sheet 2013-14'!P310</f>
        <v>0</v>
      </c>
      <c r="O251" s="486">
        <f>'NRHM State budget sheet 2013-14'!Q310</f>
        <v>0</v>
      </c>
      <c r="P251" s="486">
        <f>'NRHM State budget sheet 2013-14'!R310</f>
        <v>0</v>
      </c>
      <c r="Q251" s="486">
        <f>'NRHM State budget sheet 2013-14'!S310</f>
        <v>0</v>
      </c>
      <c r="R251" s="486">
        <f>'NRHM State budget sheet 2013-14'!T310</f>
        <v>0</v>
      </c>
      <c r="S251" s="486">
        <f>'NRHM State budget sheet 2013-14'!U310</f>
        <v>0</v>
      </c>
      <c r="T251" s="486">
        <f>'NRHM State budget sheet 2013-14'!V310</f>
        <v>0</v>
      </c>
      <c r="U251" s="486">
        <f>'NRHM State budget sheet 2013-14'!W310</f>
        <v>0</v>
      </c>
      <c r="V251" s="486">
        <f>'NRHM State budget sheet 2013-14'!X310</f>
        <v>0</v>
      </c>
      <c r="W251" s="486">
        <f>'NRHM State budget sheet 2013-14'!Y310</f>
        <v>0</v>
      </c>
      <c r="X251" s="486">
        <f>'NRHM State budget sheet 2013-14'!Z310</f>
        <v>0</v>
      </c>
      <c r="Y251" s="486">
        <f>'NRHM State budget sheet 2013-14'!AA310</f>
        <v>0</v>
      </c>
      <c r="Z251" s="486">
        <f>'NRHM State budget sheet 2013-14'!AB310</f>
        <v>0</v>
      </c>
      <c r="AA251" s="486">
        <f>'NRHM State budget sheet 2013-14'!AC310</f>
        <v>0</v>
      </c>
      <c r="AB251" s="486">
        <f>'NRHM State budget sheet 2013-14'!AD310</f>
        <v>0</v>
      </c>
      <c r="AC251" s="486">
        <f>'NRHM State budget sheet 2013-14'!AE310</f>
        <v>0</v>
      </c>
      <c r="AD251" s="486">
        <f>'NRHM State budget sheet 2013-14'!AF310</f>
        <v>0</v>
      </c>
      <c r="AE251" s="486">
        <f>'NRHM State budget sheet 2013-14'!AG310</f>
        <v>0</v>
      </c>
      <c r="AF251" s="486">
        <f>'NRHM State budget sheet 2013-14'!AH310</f>
        <v>0</v>
      </c>
      <c r="AG251" s="494"/>
      <c r="AH251" s="484"/>
      <c r="AI251" s="578" t="str">
        <f t="shared" si="21"/>
        <v/>
      </c>
      <c r="AJ251" s="435" t="str">
        <f t="shared" si="22"/>
        <v/>
      </c>
      <c r="AK251" s="463">
        <f t="shared" si="23"/>
        <v>0</v>
      </c>
      <c r="AL251" s="463" t="str">
        <f t="shared" si="24"/>
        <v/>
      </c>
      <c r="AM251" s="478" t="str">
        <f t="shared" si="25"/>
        <v/>
      </c>
      <c r="AN251" s="478" t="str">
        <f t="shared" si="26"/>
        <v/>
      </c>
      <c r="AO251" s="478" t="str">
        <f t="shared" si="27"/>
        <v/>
      </c>
    </row>
    <row r="252" spans="1:41" ht="21.75" hidden="1" customHeight="1">
      <c r="A252" s="498" t="s">
        <v>2351</v>
      </c>
      <c r="B252" s="443" t="s">
        <v>1695</v>
      </c>
      <c r="C252" s="444"/>
      <c r="D252" s="486">
        <f>'NRHM State budget sheet 2013-14'!D311</f>
        <v>0</v>
      </c>
      <c r="E252" s="486">
        <f>'NRHM State budget sheet 2013-14'!E311</f>
        <v>0</v>
      </c>
      <c r="F252" s="486" t="e">
        <f>'NRHM State budget sheet 2013-14'!F311</f>
        <v>#DIV/0!</v>
      </c>
      <c r="G252" s="486">
        <f>'NRHM State budget sheet 2013-14'!G311</f>
        <v>0</v>
      </c>
      <c r="H252" s="486">
        <f>'NRHM State budget sheet 2013-14'!H311</f>
        <v>0</v>
      </c>
      <c r="I252" s="486" t="e">
        <f>'NRHM State budget sheet 2013-14'!I311</f>
        <v>#DIV/0!</v>
      </c>
      <c r="J252" s="486">
        <f>'NRHM State budget sheet 2013-14'!L311</f>
        <v>0</v>
      </c>
      <c r="K252" s="486">
        <f>'NRHM State budget sheet 2013-14'!M311</f>
        <v>0</v>
      </c>
      <c r="L252" s="486">
        <f>'NRHM State budget sheet 2013-14'!N311</f>
        <v>0</v>
      </c>
      <c r="M252" s="486">
        <f>'NRHM State budget sheet 2013-14'!O311</f>
        <v>0</v>
      </c>
      <c r="N252" s="486">
        <f>'NRHM State budget sheet 2013-14'!P311</f>
        <v>0</v>
      </c>
      <c r="O252" s="486">
        <f>'NRHM State budget sheet 2013-14'!Q311</f>
        <v>0</v>
      </c>
      <c r="P252" s="486">
        <f>'NRHM State budget sheet 2013-14'!R311</f>
        <v>0</v>
      </c>
      <c r="Q252" s="486">
        <f>'NRHM State budget sheet 2013-14'!S311</f>
        <v>0</v>
      </c>
      <c r="R252" s="486">
        <f>'NRHM State budget sheet 2013-14'!T311</f>
        <v>0</v>
      </c>
      <c r="S252" s="486">
        <f>'NRHM State budget sheet 2013-14'!U311</f>
        <v>0</v>
      </c>
      <c r="T252" s="486">
        <f>'NRHM State budget sheet 2013-14'!V311</f>
        <v>0</v>
      </c>
      <c r="U252" s="486">
        <f>'NRHM State budget sheet 2013-14'!W311</f>
        <v>0</v>
      </c>
      <c r="V252" s="486">
        <f>'NRHM State budget sheet 2013-14'!X311</f>
        <v>0</v>
      </c>
      <c r="W252" s="486">
        <f>'NRHM State budget sheet 2013-14'!Y311</f>
        <v>0</v>
      </c>
      <c r="X252" s="486">
        <f>'NRHM State budget sheet 2013-14'!Z311</f>
        <v>0</v>
      </c>
      <c r="Y252" s="486">
        <f>'NRHM State budget sheet 2013-14'!AA311</f>
        <v>0</v>
      </c>
      <c r="Z252" s="486">
        <f>'NRHM State budget sheet 2013-14'!AB311</f>
        <v>0</v>
      </c>
      <c r="AA252" s="486">
        <f>'NRHM State budget sheet 2013-14'!AC311</f>
        <v>0</v>
      </c>
      <c r="AB252" s="486">
        <f>'NRHM State budget sheet 2013-14'!AD311</f>
        <v>0</v>
      </c>
      <c r="AC252" s="486">
        <f>'NRHM State budget sheet 2013-14'!AE311</f>
        <v>0</v>
      </c>
      <c r="AD252" s="486">
        <f>'NRHM State budget sheet 2013-14'!AF311</f>
        <v>0</v>
      </c>
      <c r="AE252" s="486">
        <f>'NRHM State budget sheet 2013-14'!AG311</f>
        <v>0</v>
      </c>
      <c r="AF252" s="486">
        <f>'NRHM State budget sheet 2013-14'!AH311</f>
        <v>0</v>
      </c>
      <c r="AG252" s="494"/>
      <c r="AH252" s="484"/>
      <c r="AI252" s="578" t="str">
        <f t="shared" si="21"/>
        <v/>
      </c>
      <c r="AJ252" s="435" t="str">
        <f t="shared" si="22"/>
        <v/>
      </c>
      <c r="AK252" s="463">
        <f t="shared" si="23"/>
        <v>0</v>
      </c>
      <c r="AL252" s="463" t="str">
        <f t="shared" si="24"/>
        <v/>
      </c>
      <c r="AM252" s="478" t="str">
        <f t="shared" si="25"/>
        <v/>
      </c>
      <c r="AN252" s="478" t="str">
        <f t="shared" si="26"/>
        <v/>
      </c>
      <c r="AO252" s="478" t="str">
        <f t="shared" si="27"/>
        <v/>
      </c>
    </row>
    <row r="253" spans="1:41" ht="21.75" hidden="1" customHeight="1">
      <c r="A253" s="498" t="s">
        <v>2131</v>
      </c>
      <c r="B253" s="500" t="s">
        <v>1393</v>
      </c>
      <c r="C253" s="503"/>
      <c r="D253" s="486">
        <f>'NRHM State budget sheet 2013-14'!D312</f>
        <v>0</v>
      </c>
      <c r="E253" s="486">
        <f>'NRHM State budget sheet 2013-14'!E312</f>
        <v>0</v>
      </c>
      <c r="F253" s="486" t="e">
        <f>'NRHM State budget sheet 2013-14'!F312</f>
        <v>#DIV/0!</v>
      </c>
      <c r="G253" s="486">
        <f>'NRHM State budget sheet 2013-14'!G312</f>
        <v>0</v>
      </c>
      <c r="H253" s="486">
        <f>'NRHM State budget sheet 2013-14'!H312</f>
        <v>0</v>
      </c>
      <c r="I253" s="486" t="e">
        <f>'NRHM State budget sheet 2013-14'!I312</f>
        <v>#DIV/0!</v>
      </c>
      <c r="J253" s="486">
        <f>'NRHM State budget sheet 2013-14'!L312</f>
        <v>0</v>
      </c>
      <c r="K253" s="486">
        <f>'NRHM State budget sheet 2013-14'!M312</f>
        <v>0</v>
      </c>
      <c r="L253" s="486">
        <f>'NRHM State budget sheet 2013-14'!N312</f>
        <v>0</v>
      </c>
      <c r="M253" s="486">
        <f>'NRHM State budget sheet 2013-14'!O312</f>
        <v>0</v>
      </c>
      <c r="N253" s="486">
        <f>'NRHM State budget sheet 2013-14'!P312</f>
        <v>0</v>
      </c>
      <c r="O253" s="486">
        <f>'NRHM State budget sheet 2013-14'!Q312</f>
        <v>0</v>
      </c>
      <c r="P253" s="486">
        <f>'NRHM State budget sheet 2013-14'!R312</f>
        <v>0</v>
      </c>
      <c r="Q253" s="486">
        <f>'NRHM State budget sheet 2013-14'!S312</f>
        <v>0</v>
      </c>
      <c r="R253" s="486">
        <f>'NRHM State budget sheet 2013-14'!T312</f>
        <v>0</v>
      </c>
      <c r="S253" s="486">
        <f>'NRHM State budget sheet 2013-14'!U312</f>
        <v>0</v>
      </c>
      <c r="T253" s="486">
        <f>'NRHM State budget sheet 2013-14'!V312</f>
        <v>0</v>
      </c>
      <c r="U253" s="486">
        <f>'NRHM State budget sheet 2013-14'!W312</f>
        <v>0</v>
      </c>
      <c r="V253" s="486">
        <f>'NRHM State budget sheet 2013-14'!X312</f>
        <v>0</v>
      </c>
      <c r="W253" s="486">
        <f>'NRHM State budget sheet 2013-14'!Y312</f>
        <v>0</v>
      </c>
      <c r="X253" s="486">
        <f>'NRHM State budget sheet 2013-14'!Z312</f>
        <v>0</v>
      </c>
      <c r="Y253" s="486">
        <f>'NRHM State budget sheet 2013-14'!AA312</f>
        <v>0</v>
      </c>
      <c r="Z253" s="486">
        <f>'NRHM State budget sheet 2013-14'!AB312</f>
        <v>0</v>
      </c>
      <c r="AA253" s="486">
        <f>'NRHM State budget sheet 2013-14'!AC312</f>
        <v>0</v>
      </c>
      <c r="AB253" s="486">
        <f>'NRHM State budget sheet 2013-14'!AD312</f>
        <v>0</v>
      </c>
      <c r="AC253" s="486">
        <f>'NRHM State budget sheet 2013-14'!AE312</f>
        <v>0</v>
      </c>
      <c r="AD253" s="486">
        <f>'NRHM State budget sheet 2013-14'!AF312</f>
        <v>0</v>
      </c>
      <c r="AE253" s="486">
        <f>'NRHM State budget sheet 2013-14'!AG312</f>
        <v>0</v>
      </c>
      <c r="AF253" s="486">
        <f>'NRHM State budget sheet 2013-14'!AH312</f>
        <v>0</v>
      </c>
      <c r="AG253" s="494"/>
      <c r="AH253" s="484"/>
      <c r="AI253" s="578" t="str">
        <f t="shared" si="21"/>
        <v/>
      </c>
      <c r="AJ253" s="435" t="str">
        <f t="shared" si="22"/>
        <v/>
      </c>
      <c r="AK253" s="463">
        <f t="shared" si="23"/>
        <v>0</v>
      </c>
      <c r="AL253" s="463" t="str">
        <f t="shared" si="24"/>
        <v/>
      </c>
      <c r="AM253" s="478" t="str">
        <f t="shared" si="25"/>
        <v/>
      </c>
      <c r="AN253" s="478" t="str">
        <f t="shared" si="26"/>
        <v/>
      </c>
      <c r="AO253" s="478" t="str">
        <f t="shared" si="27"/>
        <v/>
      </c>
    </row>
    <row r="254" spans="1:41" ht="21.75" hidden="1" customHeight="1">
      <c r="A254" s="498" t="s">
        <v>2153</v>
      </c>
      <c r="B254" s="500" t="s">
        <v>1542</v>
      </c>
      <c r="C254" s="503"/>
      <c r="D254" s="486">
        <f>'NRHM State budget sheet 2013-14'!D313</f>
        <v>0</v>
      </c>
      <c r="E254" s="486">
        <f>'NRHM State budget sheet 2013-14'!E313</f>
        <v>0</v>
      </c>
      <c r="F254" s="486" t="e">
        <f>'NRHM State budget sheet 2013-14'!F313</f>
        <v>#DIV/0!</v>
      </c>
      <c r="G254" s="486">
        <f>'NRHM State budget sheet 2013-14'!G313</f>
        <v>0</v>
      </c>
      <c r="H254" s="486">
        <f>'NRHM State budget sheet 2013-14'!H313</f>
        <v>0</v>
      </c>
      <c r="I254" s="486" t="e">
        <f>'NRHM State budget sheet 2013-14'!I313</f>
        <v>#DIV/0!</v>
      </c>
      <c r="J254" s="486">
        <f>'NRHM State budget sheet 2013-14'!L313</f>
        <v>0</v>
      </c>
      <c r="K254" s="486">
        <f>'NRHM State budget sheet 2013-14'!M313</f>
        <v>0</v>
      </c>
      <c r="L254" s="486">
        <f>'NRHM State budget sheet 2013-14'!N313</f>
        <v>0</v>
      </c>
      <c r="M254" s="486">
        <f>'NRHM State budget sheet 2013-14'!O313</f>
        <v>0</v>
      </c>
      <c r="N254" s="486">
        <f>'NRHM State budget sheet 2013-14'!P313</f>
        <v>0</v>
      </c>
      <c r="O254" s="486">
        <f>'NRHM State budget sheet 2013-14'!Q313</f>
        <v>0</v>
      </c>
      <c r="P254" s="486">
        <f>'NRHM State budget sheet 2013-14'!R313</f>
        <v>0</v>
      </c>
      <c r="Q254" s="486">
        <f>'NRHM State budget sheet 2013-14'!S313</f>
        <v>0</v>
      </c>
      <c r="R254" s="486">
        <f>'NRHM State budget sheet 2013-14'!T313</f>
        <v>0</v>
      </c>
      <c r="S254" s="486">
        <f>'NRHM State budget sheet 2013-14'!U313</f>
        <v>0</v>
      </c>
      <c r="T254" s="486">
        <f>'NRHM State budget sheet 2013-14'!V313</f>
        <v>0</v>
      </c>
      <c r="U254" s="486">
        <f>'NRHM State budget sheet 2013-14'!W313</f>
        <v>0</v>
      </c>
      <c r="V254" s="486">
        <f>'NRHM State budget sheet 2013-14'!X313</f>
        <v>0</v>
      </c>
      <c r="W254" s="486">
        <f>'NRHM State budget sheet 2013-14'!Y313</f>
        <v>0</v>
      </c>
      <c r="X254" s="486">
        <f>'NRHM State budget sheet 2013-14'!Z313</f>
        <v>0</v>
      </c>
      <c r="Y254" s="486">
        <f>'NRHM State budget sheet 2013-14'!AA313</f>
        <v>0</v>
      </c>
      <c r="Z254" s="486">
        <f>'NRHM State budget sheet 2013-14'!AB313</f>
        <v>0</v>
      </c>
      <c r="AA254" s="486">
        <f>'NRHM State budget sheet 2013-14'!AC313</f>
        <v>0</v>
      </c>
      <c r="AB254" s="486">
        <f>'NRHM State budget sheet 2013-14'!AD313</f>
        <v>0</v>
      </c>
      <c r="AC254" s="486">
        <f>'NRHM State budget sheet 2013-14'!AE313</f>
        <v>0</v>
      </c>
      <c r="AD254" s="486">
        <f>'NRHM State budget sheet 2013-14'!AF313</f>
        <v>0</v>
      </c>
      <c r="AE254" s="486">
        <f>'NRHM State budget sheet 2013-14'!AG313</f>
        <v>0</v>
      </c>
      <c r="AF254" s="486">
        <f>'NRHM State budget sheet 2013-14'!AH313</f>
        <v>0</v>
      </c>
      <c r="AG254" s="494"/>
      <c r="AH254" s="484"/>
      <c r="AI254" s="578" t="str">
        <f t="shared" si="21"/>
        <v/>
      </c>
      <c r="AJ254" s="435" t="str">
        <f t="shared" si="22"/>
        <v/>
      </c>
      <c r="AK254" s="463">
        <f t="shared" si="23"/>
        <v>0</v>
      </c>
      <c r="AL254" s="463" t="str">
        <f t="shared" si="24"/>
        <v/>
      </c>
      <c r="AM254" s="478" t="str">
        <f t="shared" si="25"/>
        <v/>
      </c>
      <c r="AN254" s="478" t="str">
        <f t="shared" si="26"/>
        <v/>
      </c>
      <c r="AO254" s="478" t="str">
        <f t="shared" si="27"/>
        <v/>
      </c>
    </row>
    <row r="255" spans="1:41" ht="21.75" hidden="1" customHeight="1">
      <c r="A255" s="498" t="s">
        <v>2154</v>
      </c>
      <c r="B255" s="500" t="s">
        <v>1543</v>
      </c>
      <c r="C255" s="503"/>
      <c r="D255" s="486">
        <f>'NRHM State budget sheet 2013-14'!D314</f>
        <v>0</v>
      </c>
      <c r="E255" s="486">
        <f>'NRHM State budget sheet 2013-14'!E314</f>
        <v>0</v>
      </c>
      <c r="F255" s="486" t="e">
        <f>'NRHM State budget sheet 2013-14'!F314</f>
        <v>#DIV/0!</v>
      </c>
      <c r="G255" s="486">
        <f>'NRHM State budget sheet 2013-14'!G314</f>
        <v>0</v>
      </c>
      <c r="H255" s="486">
        <f>'NRHM State budget sheet 2013-14'!H314</f>
        <v>0</v>
      </c>
      <c r="I255" s="486" t="e">
        <f>'NRHM State budget sheet 2013-14'!I314</f>
        <v>#DIV/0!</v>
      </c>
      <c r="J255" s="486">
        <f>'NRHM State budget sheet 2013-14'!L314</f>
        <v>0</v>
      </c>
      <c r="K255" s="486">
        <f>'NRHM State budget sheet 2013-14'!M314</f>
        <v>0</v>
      </c>
      <c r="L255" s="486">
        <f>'NRHM State budget sheet 2013-14'!N314</f>
        <v>0</v>
      </c>
      <c r="M255" s="486">
        <f>'NRHM State budget sheet 2013-14'!O314</f>
        <v>0</v>
      </c>
      <c r="N255" s="486">
        <f>'NRHM State budget sheet 2013-14'!P314</f>
        <v>0</v>
      </c>
      <c r="O255" s="486">
        <f>'NRHM State budget sheet 2013-14'!Q314</f>
        <v>0</v>
      </c>
      <c r="P255" s="486">
        <f>'NRHM State budget sheet 2013-14'!R314</f>
        <v>0</v>
      </c>
      <c r="Q255" s="486">
        <f>'NRHM State budget sheet 2013-14'!S314</f>
        <v>0</v>
      </c>
      <c r="R255" s="486">
        <f>'NRHM State budget sheet 2013-14'!T314</f>
        <v>0</v>
      </c>
      <c r="S255" s="486">
        <f>'NRHM State budget sheet 2013-14'!U314</f>
        <v>0</v>
      </c>
      <c r="T255" s="486">
        <f>'NRHM State budget sheet 2013-14'!V314</f>
        <v>0</v>
      </c>
      <c r="U255" s="486">
        <f>'NRHM State budget sheet 2013-14'!W314</f>
        <v>0</v>
      </c>
      <c r="V255" s="486">
        <f>'NRHM State budget sheet 2013-14'!X314</f>
        <v>0</v>
      </c>
      <c r="W255" s="486">
        <f>'NRHM State budget sheet 2013-14'!Y314</f>
        <v>0</v>
      </c>
      <c r="X255" s="486">
        <f>'NRHM State budget sheet 2013-14'!Z314</f>
        <v>0</v>
      </c>
      <c r="Y255" s="486">
        <f>'NRHM State budget sheet 2013-14'!AA314</f>
        <v>0</v>
      </c>
      <c r="Z255" s="486">
        <f>'NRHM State budget sheet 2013-14'!AB314</f>
        <v>0</v>
      </c>
      <c r="AA255" s="486">
        <f>'NRHM State budget sheet 2013-14'!AC314</f>
        <v>0</v>
      </c>
      <c r="AB255" s="486">
        <f>'NRHM State budget sheet 2013-14'!AD314</f>
        <v>0</v>
      </c>
      <c r="AC255" s="486">
        <f>'NRHM State budget sheet 2013-14'!AE314</f>
        <v>0</v>
      </c>
      <c r="AD255" s="486">
        <f>'NRHM State budget sheet 2013-14'!AF314</f>
        <v>0</v>
      </c>
      <c r="AE255" s="486">
        <f>'NRHM State budget sheet 2013-14'!AG314</f>
        <v>0</v>
      </c>
      <c r="AF255" s="486">
        <f>'NRHM State budget sheet 2013-14'!AH314</f>
        <v>0</v>
      </c>
      <c r="AG255" s="494"/>
      <c r="AH255" s="484"/>
      <c r="AI255" s="578" t="str">
        <f t="shared" si="21"/>
        <v/>
      </c>
      <c r="AJ255" s="435" t="str">
        <f t="shared" si="22"/>
        <v/>
      </c>
      <c r="AK255" s="463">
        <f t="shared" si="23"/>
        <v>0</v>
      </c>
      <c r="AL255" s="463" t="str">
        <f t="shared" si="24"/>
        <v/>
      </c>
      <c r="AM255" s="478" t="str">
        <f t="shared" si="25"/>
        <v/>
      </c>
      <c r="AN255" s="478" t="str">
        <f t="shared" si="26"/>
        <v/>
      </c>
      <c r="AO255" s="478" t="str">
        <f t="shared" si="27"/>
        <v/>
      </c>
    </row>
    <row r="256" spans="1:41" ht="21.75" hidden="1" customHeight="1">
      <c r="A256" s="498" t="s">
        <v>2155</v>
      </c>
      <c r="B256" s="500" t="s">
        <v>1551</v>
      </c>
      <c r="C256" s="503"/>
      <c r="D256" s="486">
        <f>'NRHM State budget sheet 2013-14'!D315</f>
        <v>0</v>
      </c>
      <c r="E256" s="486">
        <f>'NRHM State budget sheet 2013-14'!E315</f>
        <v>0</v>
      </c>
      <c r="F256" s="486" t="e">
        <f>'NRHM State budget sheet 2013-14'!F315</f>
        <v>#DIV/0!</v>
      </c>
      <c r="G256" s="486">
        <f>'NRHM State budget sheet 2013-14'!G315</f>
        <v>0</v>
      </c>
      <c r="H256" s="486">
        <f>'NRHM State budget sheet 2013-14'!H315</f>
        <v>0</v>
      </c>
      <c r="I256" s="486" t="e">
        <f>'NRHM State budget sheet 2013-14'!I315</f>
        <v>#DIV/0!</v>
      </c>
      <c r="J256" s="486">
        <f>'NRHM State budget sheet 2013-14'!L315</f>
        <v>0</v>
      </c>
      <c r="K256" s="486">
        <f>'NRHM State budget sheet 2013-14'!M315</f>
        <v>0</v>
      </c>
      <c r="L256" s="486">
        <f>'NRHM State budget sheet 2013-14'!N315</f>
        <v>0</v>
      </c>
      <c r="M256" s="486">
        <f>'NRHM State budget sheet 2013-14'!O315</f>
        <v>0</v>
      </c>
      <c r="N256" s="486">
        <f>'NRHM State budget sheet 2013-14'!P315</f>
        <v>0</v>
      </c>
      <c r="O256" s="486">
        <f>'NRHM State budget sheet 2013-14'!Q315</f>
        <v>0</v>
      </c>
      <c r="P256" s="486">
        <f>'NRHM State budget sheet 2013-14'!R315</f>
        <v>0</v>
      </c>
      <c r="Q256" s="486">
        <f>'NRHM State budget sheet 2013-14'!S315</f>
        <v>0</v>
      </c>
      <c r="R256" s="486">
        <f>'NRHM State budget sheet 2013-14'!T315</f>
        <v>0</v>
      </c>
      <c r="S256" s="486">
        <f>'NRHM State budget sheet 2013-14'!U315</f>
        <v>0</v>
      </c>
      <c r="T256" s="486">
        <f>'NRHM State budget sheet 2013-14'!V315</f>
        <v>0</v>
      </c>
      <c r="U256" s="486">
        <f>'NRHM State budget sheet 2013-14'!W315</f>
        <v>0</v>
      </c>
      <c r="V256" s="486">
        <f>'NRHM State budget sheet 2013-14'!X315</f>
        <v>0</v>
      </c>
      <c r="W256" s="486">
        <f>'NRHM State budget sheet 2013-14'!Y315</f>
        <v>0</v>
      </c>
      <c r="X256" s="486">
        <f>'NRHM State budget sheet 2013-14'!Z315</f>
        <v>0</v>
      </c>
      <c r="Y256" s="486">
        <f>'NRHM State budget sheet 2013-14'!AA315</f>
        <v>0</v>
      </c>
      <c r="Z256" s="486">
        <f>'NRHM State budget sheet 2013-14'!AB315</f>
        <v>0</v>
      </c>
      <c r="AA256" s="486">
        <f>'NRHM State budget sheet 2013-14'!AC315</f>
        <v>0</v>
      </c>
      <c r="AB256" s="486">
        <f>'NRHM State budget sheet 2013-14'!AD315</f>
        <v>0</v>
      </c>
      <c r="AC256" s="486">
        <f>'NRHM State budget sheet 2013-14'!AE315</f>
        <v>0</v>
      </c>
      <c r="AD256" s="486">
        <f>'NRHM State budget sheet 2013-14'!AF315</f>
        <v>0</v>
      </c>
      <c r="AE256" s="486">
        <f>'NRHM State budget sheet 2013-14'!AG315</f>
        <v>0</v>
      </c>
      <c r="AF256" s="486">
        <f>'NRHM State budget sheet 2013-14'!AH315</f>
        <v>0</v>
      </c>
      <c r="AG256" s="494"/>
      <c r="AH256" s="484"/>
      <c r="AI256" s="578" t="str">
        <f t="shared" si="21"/>
        <v/>
      </c>
      <c r="AJ256" s="435" t="str">
        <f t="shared" si="22"/>
        <v/>
      </c>
      <c r="AK256" s="463">
        <f t="shared" si="23"/>
        <v>0</v>
      </c>
      <c r="AL256" s="463" t="str">
        <f t="shared" si="24"/>
        <v/>
      </c>
      <c r="AM256" s="478" t="str">
        <f t="shared" si="25"/>
        <v/>
      </c>
      <c r="AN256" s="478" t="str">
        <f t="shared" si="26"/>
        <v/>
      </c>
      <c r="AO256" s="478" t="str">
        <f t="shared" si="27"/>
        <v/>
      </c>
    </row>
    <row r="257" spans="1:41" ht="21.75" hidden="1" customHeight="1">
      <c r="A257" s="498" t="s">
        <v>2156</v>
      </c>
      <c r="B257" s="500" t="s">
        <v>1554</v>
      </c>
      <c r="C257" s="503"/>
      <c r="D257" s="486">
        <f>'NRHM State budget sheet 2013-14'!D316</f>
        <v>0</v>
      </c>
      <c r="E257" s="486">
        <f>'NRHM State budget sheet 2013-14'!E316</f>
        <v>0</v>
      </c>
      <c r="F257" s="486" t="e">
        <f>'NRHM State budget sheet 2013-14'!F316</f>
        <v>#DIV/0!</v>
      </c>
      <c r="G257" s="486">
        <f>'NRHM State budget sheet 2013-14'!G316</f>
        <v>0</v>
      </c>
      <c r="H257" s="486">
        <f>'NRHM State budget sheet 2013-14'!H316</f>
        <v>0</v>
      </c>
      <c r="I257" s="486" t="e">
        <f>'NRHM State budget sheet 2013-14'!I316</f>
        <v>#DIV/0!</v>
      </c>
      <c r="J257" s="486">
        <f>'NRHM State budget sheet 2013-14'!L316</f>
        <v>0</v>
      </c>
      <c r="K257" s="486">
        <f>'NRHM State budget sheet 2013-14'!M316</f>
        <v>0</v>
      </c>
      <c r="L257" s="486">
        <f>'NRHM State budget sheet 2013-14'!N316</f>
        <v>0</v>
      </c>
      <c r="M257" s="486">
        <f>'NRHM State budget sheet 2013-14'!O316</f>
        <v>0</v>
      </c>
      <c r="N257" s="486">
        <f>'NRHM State budget sheet 2013-14'!P316</f>
        <v>0</v>
      </c>
      <c r="O257" s="486">
        <f>'NRHM State budget sheet 2013-14'!Q316</f>
        <v>0</v>
      </c>
      <c r="P257" s="486">
        <f>'NRHM State budget sheet 2013-14'!R316</f>
        <v>0</v>
      </c>
      <c r="Q257" s="486">
        <f>'NRHM State budget sheet 2013-14'!S316</f>
        <v>0</v>
      </c>
      <c r="R257" s="486">
        <f>'NRHM State budget sheet 2013-14'!T316</f>
        <v>0</v>
      </c>
      <c r="S257" s="486">
        <f>'NRHM State budget sheet 2013-14'!U316</f>
        <v>0</v>
      </c>
      <c r="T257" s="486">
        <f>'NRHM State budget sheet 2013-14'!V316</f>
        <v>0</v>
      </c>
      <c r="U257" s="486">
        <f>'NRHM State budget sheet 2013-14'!W316</f>
        <v>0</v>
      </c>
      <c r="V257" s="486">
        <f>'NRHM State budget sheet 2013-14'!X316</f>
        <v>0</v>
      </c>
      <c r="W257" s="486">
        <f>'NRHM State budget sheet 2013-14'!Y316</f>
        <v>0</v>
      </c>
      <c r="X257" s="486">
        <f>'NRHM State budget sheet 2013-14'!Z316</f>
        <v>0</v>
      </c>
      <c r="Y257" s="486">
        <f>'NRHM State budget sheet 2013-14'!AA316</f>
        <v>0</v>
      </c>
      <c r="Z257" s="486">
        <f>'NRHM State budget sheet 2013-14'!AB316</f>
        <v>0</v>
      </c>
      <c r="AA257" s="486">
        <f>'NRHM State budget sheet 2013-14'!AC316</f>
        <v>0</v>
      </c>
      <c r="AB257" s="486">
        <f>'NRHM State budget sheet 2013-14'!AD316</f>
        <v>0</v>
      </c>
      <c r="AC257" s="486">
        <f>'NRHM State budget sheet 2013-14'!AE316</f>
        <v>0</v>
      </c>
      <c r="AD257" s="486">
        <f>'NRHM State budget sheet 2013-14'!AF316</f>
        <v>0</v>
      </c>
      <c r="AE257" s="486">
        <f>'NRHM State budget sheet 2013-14'!AG316</f>
        <v>0</v>
      </c>
      <c r="AF257" s="486">
        <f>'NRHM State budget sheet 2013-14'!AH316</f>
        <v>0</v>
      </c>
      <c r="AG257" s="494"/>
      <c r="AH257" s="484"/>
      <c r="AI257" s="578" t="str">
        <f t="shared" si="21"/>
        <v/>
      </c>
      <c r="AJ257" s="435" t="str">
        <f t="shared" si="22"/>
        <v/>
      </c>
      <c r="AK257" s="463">
        <f t="shared" si="23"/>
        <v>0</v>
      </c>
      <c r="AL257" s="463" t="str">
        <f t="shared" si="24"/>
        <v/>
      </c>
      <c r="AM257" s="478" t="str">
        <f t="shared" si="25"/>
        <v/>
      </c>
      <c r="AN257" s="478" t="str">
        <f t="shared" si="26"/>
        <v/>
      </c>
      <c r="AO257" s="478" t="str">
        <f t="shared" si="27"/>
        <v/>
      </c>
    </row>
    <row r="258" spans="1:41" ht="21.75" hidden="1" customHeight="1">
      <c r="A258" s="498" t="s">
        <v>2157</v>
      </c>
      <c r="B258" s="500" t="s">
        <v>869</v>
      </c>
      <c r="C258" s="503"/>
      <c r="D258" s="486">
        <f>'NRHM State budget sheet 2013-14'!D317</f>
        <v>0</v>
      </c>
      <c r="E258" s="486">
        <f>'NRHM State budget sheet 2013-14'!E317</f>
        <v>0</v>
      </c>
      <c r="F258" s="486" t="e">
        <f>'NRHM State budget sheet 2013-14'!F317</f>
        <v>#DIV/0!</v>
      </c>
      <c r="G258" s="486">
        <f>'NRHM State budget sheet 2013-14'!G317</f>
        <v>0</v>
      </c>
      <c r="H258" s="486">
        <f>'NRHM State budget sheet 2013-14'!H317</f>
        <v>0</v>
      </c>
      <c r="I258" s="486" t="e">
        <f>'NRHM State budget sheet 2013-14'!I317</f>
        <v>#DIV/0!</v>
      </c>
      <c r="J258" s="486">
        <f>'NRHM State budget sheet 2013-14'!L317</f>
        <v>0</v>
      </c>
      <c r="K258" s="486">
        <f>'NRHM State budget sheet 2013-14'!M317</f>
        <v>0</v>
      </c>
      <c r="L258" s="486">
        <f>'NRHM State budget sheet 2013-14'!N317</f>
        <v>0</v>
      </c>
      <c r="M258" s="486">
        <f>'NRHM State budget sheet 2013-14'!O317</f>
        <v>0</v>
      </c>
      <c r="N258" s="486">
        <f>'NRHM State budget sheet 2013-14'!P317</f>
        <v>0</v>
      </c>
      <c r="O258" s="486">
        <f>'NRHM State budget sheet 2013-14'!Q317</f>
        <v>0</v>
      </c>
      <c r="P258" s="486">
        <f>'NRHM State budget sheet 2013-14'!R317</f>
        <v>0</v>
      </c>
      <c r="Q258" s="486">
        <f>'NRHM State budget sheet 2013-14'!S317</f>
        <v>0</v>
      </c>
      <c r="R258" s="486">
        <f>'NRHM State budget sheet 2013-14'!T317</f>
        <v>0</v>
      </c>
      <c r="S258" s="486">
        <f>'NRHM State budget sheet 2013-14'!U317</f>
        <v>0</v>
      </c>
      <c r="T258" s="486">
        <f>'NRHM State budget sheet 2013-14'!V317</f>
        <v>0</v>
      </c>
      <c r="U258" s="486">
        <f>'NRHM State budget sheet 2013-14'!W317</f>
        <v>0</v>
      </c>
      <c r="V258" s="486">
        <f>'NRHM State budget sheet 2013-14'!X317</f>
        <v>0</v>
      </c>
      <c r="W258" s="486">
        <f>'NRHM State budget sheet 2013-14'!Y317</f>
        <v>0</v>
      </c>
      <c r="X258" s="486">
        <f>'NRHM State budget sheet 2013-14'!Z317</f>
        <v>0</v>
      </c>
      <c r="Y258" s="486">
        <f>'NRHM State budget sheet 2013-14'!AA317</f>
        <v>0</v>
      </c>
      <c r="Z258" s="486">
        <f>'NRHM State budget sheet 2013-14'!AB317</f>
        <v>0</v>
      </c>
      <c r="AA258" s="486">
        <f>'NRHM State budget sheet 2013-14'!AC317</f>
        <v>0</v>
      </c>
      <c r="AB258" s="486">
        <f>'NRHM State budget sheet 2013-14'!AD317</f>
        <v>0</v>
      </c>
      <c r="AC258" s="486">
        <f>'NRHM State budget sheet 2013-14'!AE317</f>
        <v>0</v>
      </c>
      <c r="AD258" s="486">
        <f>'NRHM State budget sheet 2013-14'!AF317</f>
        <v>0</v>
      </c>
      <c r="AE258" s="486">
        <f>'NRHM State budget sheet 2013-14'!AG317</f>
        <v>0</v>
      </c>
      <c r="AF258" s="486">
        <f>'NRHM State budget sheet 2013-14'!AH317</f>
        <v>0</v>
      </c>
      <c r="AG258" s="494"/>
      <c r="AH258" s="484"/>
      <c r="AI258" s="578" t="str">
        <f t="shared" si="21"/>
        <v/>
      </c>
      <c r="AJ258" s="435" t="str">
        <f t="shared" si="22"/>
        <v/>
      </c>
      <c r="AK258" s="463">
        <f t="shared" si="23"/>
        <v>0</v>
      </c>
      <c r="AL258" s="463" t="str">
        <f t="shared" si="24"/>
        <v/>
      </c>
      <c r="AM258" s="478" t="str">
        <f t="shared" si="25"/>
        <v/>
      </c>
      <c r="AN258" s="478" t="str">
        <f t="shared" si="26"/>
        <v/>
      </c>
      <c r="AO258" s="478" t="str">
        <f t="shared" si="27"/>
        <v/>
      </c>
    </row>
    <row r="259" spans="1:41" ht="21.75" hidden="1" customHeight="1">
      <c r="A259" s="498" t="s">
        <v>2132</v>
      </c>
      <c r="B259" s="443" t="s">
        <v>1368</v>
      </c>
      <c r="C259" s="444"/>
      <c r="D259" s="486">
        <f>'NRHM State budget sheet 2013-14'!D318</f>
        <v>0</v>
      </c>
      <c r="E259" s="486">
        <f>'NRHM State budget sheet 2013-14'!E318</f>
        <v>0</v>
      </c>
      <c r="F259" s="486" t="e">
        <f>'NRHM State budget sheet 2013-14'!F318</f>
        <v>#DIV/0!</v>
      </c>
      <c r="G259" s="486">
        <f>'NRHM State budget sheet 2013-14'!G318</f>
        <v>0</v>
      </c>
      <c r="H259" s="486">
        <f>'NRHM State budget sheet 2013-14'!H318</f>
        <v>0</v>
      </c>
      <c r="I259" s="486" t="e">
        <f>'NRHM State budget sheet 2013-14'!I318</f>
        <v>#DIV/0!</v>
      </c>
      <c r="J259" s="486">
        <f>'NRHM State budget sheet 2013-14'!L318</f>
        <v>0</v>
      </c>
      <c r="K259" s="486">
        <f>'NRHM State budget sheet 2013-14'!M318</f>
        <v>0</v>
      </c>
      <c r="L259" s="486">
        <f>'NRHM State budget sheet 2013-14'!N318</f>
        <v>0</v>
      </c>
      <c r="M259" s="486">
        <f>'NRHM State budget sheet 2013-14'!O318</f>
        <v>0</v>
      </c>
      <c r="N259" s="486">
        <f>'NRHM State budget sheet 2013-14'!P318</f>
        <v>0</v>
      </c>
      <c r="O259" s="486">
        <f>'NRHM State budget sheet 2013-14'!Q318</f>
        <v>0</v>
      </c>
      <c r="P259" s="486">
        <f>'NRHM State budget sheet 2013-14'!R318</f>
        <v>0</v>
      </c>
      <c r="Q259" s="486">
        <f>'NRHM State budget sheet 2013-14'!S318</f>
        <v>0</v>
      </c>
      <c r="R259" s="486">
        <f>'NRHM State budget sheet 2013-14'!T318</f>
        <v>0</v>
      </c>
      <c r="S259" s="486">
        <f>'NRHM State budget sheet 2013-14'!U318</f>
        <v>0</v>
      </c>
      <c r="T259" s="486">
        <f>'NRHM State budget sheet 2013-14'!V318</f>
        <v>0</v>
      </c>
      <c r="U259" s="486">
        <f>'NRHM State budget sheet 2013-14'!W318</f>
        <v>0</v>
      </c>
      <c r="V259" s="486">
        <f>'NRHM State budget sheet 2013-14'!X318</f>
        <v>0</v>
      </c>
      <c r="W259" s="486">
        <f>'NRHM State budget sheet 2013-14'!Y318</f>
        <v>0</v>
      </c>
      <c r="X259" s="486">
        <f>'NRHM State budget sheet 2013-14'!Z318</f>
        <v>0</v>
      </c>
      <c r="Y259" s="486">
        <f>'NRHM State budget sheet 2013-14'!AA318</f>
        <v>0</v>
      </c>
      <c r="Z259" s="486">
        <f>'NRHM State budget sheet 2013-14'!AB318</f>
        <v>0</v>
      </c>
      <c r="AA259" s="486">
        <f>'NRHM State budget sheet 2013-14'!AC318</f>
        <v>0</v>
      </c>
      <c r="AB259" s="486">
        <f>'NRHM State budget sheet 2013-14'!AD318</f>
        <v>0</v>
      </c>
      <c r="AC259" s="486">
        <f>'NRHM State budget sheet 2013-14'!AE318</f>
        <v>0</v>
      </c>
      <c r="AD259" s="486">
        <f>'NRHM State budget sheet 2013-14'!AF318</f>
        <v>0</v>
      </c>
      <c r="AE259" s="486">
        <f>'NRHM State budget sheet 2013-14'!AG318</f>
        <v>0</v>
      </c>
      <c r="AF259" s="486">
        <f>'NRHM State budget sheet 2013-14'!AH318</f>
        <v>0</v>
      </c>
      <c r="AG259" s="494"/>
      <c r="AH259" s="484"/>
      <c r="AI259" s="578" t="str">
        <f t="shared" si="21"/>
        <v/>
      </c>
      <c r="AJ259" s="435" t="str">
        <f t="shared" si="22"/>
        <v/>
      </c>
      <c r="AK259" s="463">
        <f t="shared" si="23"/>
        <v>0</v>
      </c>
      <c r="AL259" s="463" t="str">
        <f t="shared" si="24"/>
        <v/>
      </c>
      <c r="AM259" s="478" t="str">
        <f t="shared" si="25"/>
        <v/>
      </c>
      <c r="AN259" s="478" t="str">
        <f t="shared" si="26"/>
        <v/>
      </c>
      <c r="AO259" s="478" t="str">
        <f t="shared" si="27"/>
        <v/>
      </c>
    </row>
    <row r="260" spans="1:41" ht="21.75" hidden="1" customHeight="1">
      <c r="A260" s="498" t="s">
        <v>2160</v>
      </c>
      <c r="B260" s="500" t="s">
        <v>1455</v>
      </c>
      <c r="C260" s="503"/>
      <c r="D260" s="486">
        <f>'NRHM State budget sheet 2013-14'!D319</f>
        <v>0</v>
      </c>
      <c r="E260" s="486">
        <f>'NRHM State budget sheet 2013-14'!E319</f>
        <v>0</v>
      </c>
      <c r="F260" s="486" t="e">
        <f>'NRHM State budget sheet 2013-14'!F319</f>
        <v>#DIV/0!</v>
      </c>
      <c r="G260" s="486">
        <f>'NRHM State budget sheet 2013-14'!G319</f>
        <v>0</v>
      </c>
      <c r="H260" s="486">
        <f>'NRHM State budget sheet 2013-14'!H319</f>
        <v>0</v>
      </c>
      <c r="I260" s="486" t="e">
        <f>'NRHM State budget sheet 2013-14'!I319</f>
        <v>#DIV/0!</v>
      </c>
      <c r="J260" s="486">
        <f>'NRHM State budget sheet 2013-14'!L319</f>
        <v>0</v>
      </c>
      <c r="K260" s="486">
        <f>'NRHM State budget sheet 2013-14'!M319</f>
        <v>0</v>
      </c>
      <c r="L260" s="486">
        <f>'NRHM State budget sheet 2013-14'!N319</f>
        <v>0</v>
      </c>
      <c r="M260" s="486">
        <f>'NRHM State budget sheet 2013-14'!O319</f>
        <v>0</v>
      </c>
      <c r="N260" s="486">
        <f>'NRHM State budget sheet 2013-14'!P319</f>
        <v>0</v>
      </c>
      <c r="O260" s="486">
        <f>'NRHM State budget sheet 2013-14'!Q319</f>
        <v>0</v>
      </c>
      <c r="P260" s="486">
        <f>'NRHM State budget sheet 2013-14'!R319</f>
        <v>0</v>
      </c>
      <c r="Q260" s="486">
        <f>'NRHM State budget sheet 2013-14'!S319</f>
        <v>0</v>
      </c>
      <c r="R260" s="486">
        <f>'NRHM State budget sheet 2013-14'!T319</f>
        <v>0</v>
      </c>
      <c r="S260" s="486">
        <f>'NRHM State budget sheet 2013-14'!U319</f>
        <v>0</v>
      </c>
      <c r="T260" s="486">
        <f>'NRHM State budget sheet 2013-14'!V319</f>
        <v>0</v>
      </c>
      <c r="U260" s="486">
        <f>'NRHM State budget sheet 2013-14'!W319</f>
        <v>0</v>
      </c>
      <c r="V260" s="486">
        <f>'NRHM State budget sheet 2013-14'!X319</f>
        <v>0</v>
      </c>
      <c r="W260" s="486">
        <f>'NRHM State budget sheet 2013-14'!Y319</f>
        <v>0</v>
      </c>
      <c r="X260" s="486">
        <f>'NRHM State budget sheet 2013-14'!Z319</f>
        <v>0</v>
      </c>
      <c r="Y260" s="486">
        <f>'NRHM State budget sheet 2013-14'!AA319</f>
        <v>0</v>
      </c>
      <c r="Z260" s="486">
        <f>'NRHM State budget sheet 2013-14'!AB319</f>
        <v>0</v>
      </c>
      <c r="AA260" s="486">
        <f>'NRHM State budget sheet 2013-14'!AC319</f>
        <v>0</v>
      </c>
      <c r="AB260" s="486">
        <f>'NRHM State budget sheet 2013-14'!AD319</f>
        <v>0</v>
      </c>
      <c r="AC260" s="486">
        <f>'NRHM State budget sheet 2013-14'!AE319</f>
        <v>0</v>
      </c>
      <c r="AD260" s="486">
        <f>'NRHM State budget sheet 2013-14'!AF319</f>
        <v>0</v>
      </c>
      <c r="AE260" s="486">
        <f>'NRHM State budget sheet 2013-14'!AG319</f>
        <v>0</v>
      </c>
      <c r="AF260" s="486">
        <f>'NRHM State budget sheet 2013-14'!AH319</f>
        <v>0</v>
      </c>
      <c r="AG260" s="494"/>
      <c r="AH260" s="484"/>
      <c r="AI260" s="578" t="str">
        <f t="shared" si="21"/>
        <v/>
      </c>
      <c r="AJ260" s="435" t="str">
        <f t="shared" si="22"/>
        <v/>
      </c>
      <c r="AK260" s="463">
        <f t="shared" si="23"/>
        <v>0</v>
      </c>
      <c r="AL260" s="463" t="str">
        <f t="shared" si="24"/>
        <v/>
      </c>
      <c r="AM260" s="478" t="str">
        <f t="shared" si="25"/>
        <v/>
      </c>
      <c r="AN260" s="478" t="str">
        <f t="shared" si="26"/>
        <v/>
      </c>
      <c r="AO260" s="478" t="str">
        <f t="shared" si="27"/>
        <v/>
      </c>
    </row>
    <row r="261" spans="1:41" ht="21.75" hidden="1" customHeight="1">
      <c r="A261" s="498" t="s">
        <v>2161</v>
      </c>
      <c r="B261" s="500" t="s">
        <v>1557</v>
      </c>
      <c r="C261" s="503"/>
      <c r="D261" s="486">
        <f>'NRHM State budget sheet 2013-14'!D320</f>
        <v>0</v>
      </c>
      <c r="E261" s="486">
        <f>'NRHM State budget sheet 2013-14'!E320</f>
        <v>0</v>
      </c>
      <c r="F261" s="486" t="e">
        <f>'NRHM State budget sheet 2013-14'!F320</f>
        <v>#DIV/0!</v>
      </c>
      <c r="G261" s="486">
        <f>'NRHM State budget sheet 2013-14'!G320</f>
        <v>0</v>
      </c>
      <c r="H261" s="486">
        <f>'NRHM State budget sheet 2013-14'!H320</f>
        <v>0</v>
      </c>
      <c r="I261" s="486" t="e">
        <f>'NRHM State budget sheet 2013-14'!I320</f>
        <v>#DIV/0!</v>
      </c>
      <c r="J261" s="486">
        <f>'NRHM State budget sheet 2013-14'!L320</f>
        <v>0</v>
      </c>
      <c r="K261" s="486">
        <f>'NRHM State budget sheet 2013-14'!M320</f>
        <v>0</v>
      </c>
      <c r="L261" s="486">
        <f>'NRHM State budget sheet 2013-14'!N320</f>
        <v>0</v>
      </c>
      <c r="M261" s="486">
        <f>'NRHM State budget sheet 2013-14'!O320</f>
        <v>0</v>
      </c>
      <c r="N261" s="486">
        <f>'NRHM State budget sheet 2013-14'!P320</f>
        <v>0</v>
      </c>
      <c r="O261" s="486">
        <f>'NRHM State budget sheet 2013-14'!Q320</f>
        <v>0</v>
      </c>
      <c r="P261" s="486">
        <f>'NRHM State budget sheet 2013-14'!R320</f>
        <v>0</v>
      </c>
      <c r="Q261" s="486">
        <f>'NRHM State budget sheet 2013-14'!S320</f>
        <v>0</v>
      </c>
      <c r="R261" s="486">
        <f>'NRHM State budget sheet 2013-14'!T320</f>
        <v>0</v>
      </c>
      <c r="S261" s="486">
        <f>'NRHM State budget sheet 2013-14'!U320</f>
        <v>0</v>
      </c>
      <c r="T261" s="486">
        <f>'NRHM State budget sheet 2013-14'!V320</f>
        <v>0</v>
      </c>
      <c r="U261" s="486">
        <f>'NRHM State budget sheet 2013-14'!W320</f>
        <v>0</v>
      </c>
      <c r="V261" s="486">
        <f>'NRHM State budget sheet 2013-14'!X320</f>
        <v>0</v>
      </c>
      <c r="W261" s="486">
        <f>'NRHM State budget sheet 2013-14'!Y320</f>
        <v>0</v>
      </c>
      <c r="X261" s="486">
        <f>'NRHM State budget sheet 2013-14'!Z320</f>
        <v>0</v>
      </c>
      <c r="Y261" s="486">
        <f>'NRHM State budget sheet 2013-14'!AA320</f>
        <v>0</v>
      </c>
      <c r="Z261" s="486">
        <f>'NRHM State budget sheet 2013-14'!AB320</f>
        <v>0</v>
      </c>
      <c r="AA261" s="486">
        <f>'NRHM State budget sheet 2013-14'!AC320</f>
        <v>0</v>
      </c>
      <c r="AB261" s="486">
        <f>'NRHM State budget sheet 2013-14'!AD320</f>
        <v>0</v>
      </c>
      <c r="AC261" s="486">
        <f>'NRHM State budget sheet 2013-14'!AE320</f>
        <v>0</v>
      </c>
      <c r="AD261" s="486">
        <f>'NRHM State budget sheet 2013-14'!AF320</f>
        <v>0</v>
      </c>
      <c r="AE261" s="486">
        <f>'NRHM State budget sheet 2013-14'!AG320</f>
        <v>0</v>
      </c>
      <c r="AF261" s="486">
        <f>'NRHM State budget sheet 2013-14'!AH320</f>
        <v>0</v>
      </c>
      <c r="AG261" s="494"/>
      <c r="AH261" s="484"/>
      <c r="AI261" s="578" t="str">
        <f t="shared" si="21"/>
        <v/>
      </c>
      <c r="AJ261" s="435" t="str">
        <f t="shared" si="22"/>
        <v/>
      </c>
      <c r="AK261" s="463">
        <f t="shared" si="23"/>
        <v>0</v>
      </c>
      <c r="AL261" s="463" t="str">
        <f t="shared" si="24"/>
        <v/>
      </c>
      <c r="AM261" s="478" t="str">
        <f t="shared" si="25"/>
        <v/>
      </c>
      <c r="AN261" s="478" t="str">
        <f t="shared" si="26"/>
        <v/>
      </c>
      <c r="AO261" s="478" t="str">
        <f t="shared" si="27"/>
        <v/>
      </c>
    </row>
    <row r="262" spans="1:41" ht="21.75" hidden="1" customHeight="1">
      <c r="A262" s="498" t="s">
        <v>2162</v>
      </c>
      <c r="B262" s="500" t="s">
        <v>1558</v>
      </c>
      <c r="C262" s="503"/>
      <c r="D262" s="486">
        <f>'NRHM State budget sheet 2013-14'!D321</f>
        <v>0</v>
      </c>
      <c r="E262" s="486">
        <f>'NRHM State budget sheet 2013-14'!E321</f>
        <v>0</v>
      </c>
      <c r="F262" s="486" t="e">
        <f>'NRHM State budget sheet 2013-14'!F321</f>
        <v>#DIV/0!</v>
      </c>
      <c r="G262" s="486">
        <f>'NRHM State budget sheet 2013-14'!G321</f>
        <v>0</v>
      </c>
      <c r="H262" s="486">
        <f>'NRHM State budget sheet 2013-14'!H321</f>
        <v>0</v>
      </c>
      <c r="I262" s="486" t="e">
        <f>'NRHM State budget sheet 2013-14'!I321</f>
        <v>#DIV/0!</v>
      </c>
      <c r="J262" s="486">
        <f>'NRHM State budget sheet 2013-14'!L321</f>
        <v>0</v>
      </c>
      <c r="K262" s="486">
        <f>'NRHM State budget sheet 2013-14'!M321</f>
        <v>0</v>
      </c>
      <c r="L262" s="486">
        <f>'NRHM State budget sheet 2013-14'!N321</f>
        <v>0</v>
      </c>
      <c r="M262" s="486">
        <f>'NRHM State budget sheet 2013-14'!O321</f>
        <v>0</v>
      </c>
      <c r="N262" s="486">
        <f>'NRHM State budget sheet 2013-14'!P321</f>
        <v>0</v>
      </c>
      <c r="O262" s="486">
        <f>'NRHM State budget sheet 2013-14'!Q321</f>
        <v>0</v>
      </c>
      <c r="P262" s="486">
        <f>'NRHM State budget sheet 2013-14'!R321</f>
        <v>0</v>
      </c>
      <c r="Q262" s="486">
        <f>'NRHM State budget sheet 2013-14'!S321</f>
        <v>0</v>
      </c>
      <c r="R262" s="486">
        <f>'NRHM State budget sheet 2013-14'!T321</f>
        <v>0</v>
      </c>
      <c r="S262" s="486">
        <f>'NRHM State budget sheet 2013-14'!U321</f>
        <v>0</v>
      </c>
      <c r="T262" s="486">
        <f>'NRHM State budget sheet 2013-14'!V321</f>
        <v>0</v>
      </c>
      <c r="U262" s="486">
        <f>'NRHM State budget sheet 2013-14'!W321</f>
        <v>0</v>
      </c>
      <c r="V262" s="486">
        <f>'NRHM State budget sheet 2013-14'!X321</f>
        <v>0</v>
      </c>
      <c r="W262" s="486">
        <f>'NRHM State budget sheet 2013-14'!Y321</f>
        <v>0</v>
      </c>
      <c r="X262" s="486">
        <f>'NRHM State budget sheet 2013-14'!Z321</f>
        <v>0</v>
      </c>
      <c r="Y262" s="486">
        <f>'NRHM State budget sheet 2013-14'!AA321</f>
        <v>0</v>
      </c>
      <c r="Z262" s="486">
        <f>'NRHM State budget sheet 2013-14'!AB321</f>
        <v>0</v>
      </c>
      <c r="AA262" s="486">
        <f>'NRHM State budget sheet 2013-14'!AC321</f>
        <v>0</v>
      </c>
      <c r="AB262" s="486">
        <f>'NRHM State budget sheet 2013-14'!AD321</f>
        <v>0</v>
      </c>
      <c r="AC262" s="486">
        <f>'NRHM State budget sheet 2013-14'!AE321</f>
        <v>0</v>
      </c>
      <c r="AD262" s="486">
        <f>'NRHM State budget sheet 2013-14'!AF321</f>
        <v>0</v>
      </c>
      <c r="AE262" s="486">
        <f>'NRHM State budget sheet 2013-14'!AG321</f>
        <v>0</v>
      </c>
      <c r="AF262" s="486">
        <f>'NRHM State budget sheet 2013-14'!AH321</f>
        <v>0</v>
      </c>
      <c r="AG262" s="494"/>
      <c r="AH262" s="484"/>
      <c r="AI262" s="578" t="str">
        <f t="shared" si="21"/>
        <v/>
      </c>
      <c r="AJ262" s="435" t="str">
        <f t="shared" si="22"/>
        <v/>
      </c>
      <c r="AK262" s="463">
        <f t="shared" si="23"/>
        <v>0</v>
      </c>
      <c r="AL262" s="463" t="str">
        <f t="shared" si="24"/>
        <v/>
      </c>
      <c r="AM262" s="478" t="str">
        <f t="shared" si="25"/>
        <v/>
      </c>
      <c r="AN262" s="478" t="str">
        <f t="shared" si="26"/>
        <v/>
      </c>
      <c r="AO262" s="478" t="str">
        <f t="shared" si="27"/>
        <v/>
      </c>
    </row>
    <row r="263" spans="1:41" ht="21.75" hidden="1" customHeight="1">
      <c r="A263" s="498" t="s">
        <v>2163</v>
      </c>
      <c r="B263" s="500" t="s">
        <v>1559</v>
      </c>
      <c r="C263" s="503"/>
      <c r="D263" s="486">
        <f>'NRHM State budget sheet 2013-14'!D322</f>
        <v>0</v>
      </c>
      <c r="E263" s="486">
        <f>'NRHM State budget sheet 2013-14'!E322</f>
        <v>0</v>
      </c>
      <c r="F263" s="486" t="e">
        <f>'NRHM State budget sheet 2013-14'!F322</f>
        <v>#DIV/0!</v>
      </c>
      <c r="G263" s="486">
        <f>'NRHM State budget sheet 2013-14'!G322</f>
        <v>0</v>
      </c>
      <c r="H263" s="486">
        <f>'NRHM State budget sheet 2013-14'!H322</f>
        <v>0</v>
      </c>
      <c r="I263" s="486" t="e">
        <f>'NRHM State budget sheet 2013-14'!I322</f>
        <v>#DIV/0!</v>
      </c>
      <c r="J263" s="486">
        <f>'NRHM State budget sheet 2013-14'!L322</f>
        <v>0</v>
      </c>
      <c r="K263" s="486">
        <f>'NRHM State budget sheet 2013-14'!M322</f>
        <v>0</v>
      </c>
      <c r="L263" s="486">
        <f>'NRHM State budget sheet 2013-14'!N322</f>
        <v>0</v>
      </c>
      <c r="M263" s="486">
        <f>'NRHM State budget sheet 2013-14'!O322</f>
        <v>0</v>
      </c>
      <c r="N263" s="486">
        <f>'NRHM State budget sheet 2013-14'!P322</f>
        <v>0</v>
      </c>
      <c r="O263" s="486">
        <f>'NRHM State budget sheet 2013-14'!Q322</f>
        <v>0</v>
      </c>
      <c r="P263" s="486">
        <f>'NRHM State budget sheet 2013-14'!R322</f>
        <v>0</v>
      </c>
      <c r="Q263" s="486">
        <f>'NRHM State budget sheet 2013-14'!S322</f>
        <v>0</v>
      </c>
      <c r="R263" s="486">
        <f>'NRHM State budget sheet 2013-14'!T322</f>
        <v>0</v>
      </c>
      <c r="S263" s="486">
        <f>'NRHM State budget sheet 2013-14'!U322</f>
        <v>0</v>
      </c>
      <c r="T263" s="486">
        <f>'NRHM State budget sheet 2013-14'!V322</f>
        <v>0</v>
      </c>
      <c r="U263" s="486">
        <f>'NRHM State budget sheet 2013-14'!W322</f>
        <v>0</v>
      </c>
      <c r="V263" s="486">
        <f>'NRHM State budget sheet 2013-14'!X322</f>
        <v>0</v>
      </c>
      <c r="W263" s="486">
        <f>'NRHM State budget sheet 2013-14'!Y322</f>
        <v>0</v>
      </c>
      <c r="X263" s="486">
        <f>'NRHM State budget sheet 2013-14'!Z322</f>
        <v>0</v>
      </c>
      <c r="Y263" s="486">
        <f>'NRHM State budget sheet 2013-14'!AA322</f>
        <v>0</v>
      </c>
      <c r="Z263" s="486">
        <f>'NRHM State budget sheet 2013-14'!AB322</f>
        <v>0</v>
      </c>
      <c r="AA263" s="486">
        <f>'NRHM State budget sheet 2013-14'!AC322</f>
        <v>0</v>
      </c>
      <c r="AB263" s="486">
        <f>'NRHM State budget sheet 2013-14'!AD322</f>
        <v>0</v>
      </c>
      <c r="AC263" s="486">
        <f>'NRHM State budget sheet 2013-14'!AE322</f>
        <v>0</v>
      </c>
      <c r="AD263" s="486">
        <f>'NRHM State budget sheet 2013-14'!AF322</f>
        <v>0</v>
      </c>
      <c r="AE263" s="486">
        <f>'NRHM State budget sheet 2013-14'!AG322</f>
        <v>0</v>
      </c>
      <c r="AF263" s="486">
        <f>'NRHM State budget sheet 2013-14'!AH322</f>
        <v>0</v>
      </c>
      <c r="AG263" s="494"/>
      <c r="AH263" s="484"/>
      <c r="AI263" s="578" t="str">
        <f t="shared" si="21"/>
        <v/>
      </c>
      <c r="AJ263" s="435" t="str">
        <f t="shared" si="22"/>
        <v/>
      </c>
      <c r="AK263" s="463">
        <f t="shared" si="23"/>
        <v>0</v>
      </c>
      <c r="AL263" s="463" t="str">
        <f t="shared" si="24"/>
        <v/>
      </c>
      <c r="AM263" s="478" t="str">
        <f t="shared" si="25"/>
        <v/>
      </c>
      <c r="AN263" s="478" t="str">
        <f t="shared" si="26"/>
        <v/>
      </c>
      <c r="AO263" s="478" t="str">
        <f t="shared" si="27"/>
        <v/>
      </c>
    </row>
    <row r="264" spans="1:41" ht="21.75" hidden="1" customHeight="1">
      <c r="A264" s="498" t="s">
        <v>2164</v>
      </c>
      <c r="B264" s="500" t="s">
        <v>1560</v>
      </c>
      <c r="C264" s="503"/>
      <c r="D264" s="486">
        <f>'NRHM State budget sheet 2013-14'!D323</f>
        <v>0</v>
      </c>
      <c r="E264" s="486">
        <f>'NRHM State budget sheet 2013-14'!E323</f>
        <v>0</v>
      </c>
      <c r="F264" s="486" t="e">
        <f>'NRHM State budget sheet 2013-14'!F323</f>
        <v>#DIV/0!</v>
      </c>
      <c r="G264" s="486">
        <f>'NRHM State budget sheet 2013-14'!G323</f>
        <v>0</v>
      </c>
      <c r="H264" s="486">
        <f>'NRHM State budget sheet 2013-14'!H323</f>
        <v>0</v>
      </c>
      <c r="I264" s="486" t="e">
        <f>'NRHM State budget sheet 2013-14'!I323</f>
        <v>#DIV/0!</v>
      </c>
      <c r="J264" s="486">
        <f>'NRHM State budget sheet 2013-14'!L323</f>
        <v>0</v>
      </c>
      <c r="K264" s="486">
        <f>'NRHM State budget sheet 2013-14'!M323</f>
        <v>0</v>
      </c>
      <c r="L264" s="486">
        <f>'NRHM State budget sheet 2013-14'!N323</f>
        <v>0</v>
      </c>
      <c r="M264" s="486">
        <f>'NRHM State budget sheet 2013-14'!O323</f>
        <v>0</v>
      </c>
      <c r="N264" s="486">
        <f>'NRHM State budget sheet 2013-14'!P323</f>
        <v>0</v>
      </c>
      <c r="O264" s="486">
        <f>'NRHM State budget sheet 2013-14'!Q323</f>
        <v>0</v>
      </c>
      <c r="P264" s="486">
        <f>'NRHM State budget sheet 2013-14'!R323</f>
        <v>0</v>
      </c>
      <c r="Q264" s="486">
        <f>'NRHM State budget sheet 2013-14'!S323</f>
        <v>0</v>
      </c>
      <c r="R264" s="486">
        <f>'NRHM State budget sheet 2013-14'!T323</f>
        <v>0</v>
      </c>
      <c r="S264" s="486">
        <f>'NRHM State budget sheet 2013-14'!U323</f>
        <v>0</v>
      </c>
      <c r="T264" s="486">
        <f>'NRHM State budget sheet 2013-14'!V323</f>
        <v>0</v>
      </c>
      <c r="U264" s="486">
        <f>'NRHM State budget sheet 2013-14'!W323</f>
        <v>0</v>
      </c>
      <c r="V264" s="486">
        <f>'NRHM State budget sheet 2013-14'!X323</f>
        <v>0</v>
      </c>
      <c r="W264" s="486">
        <f>'NRHM State budget sheet 2013-14'!Y323</f>
        <v>0</v>
      </c>
      <c r="X264" s="486">
        <f>'NRHM State budget sheet 2013-14'!Z323</f>
        <v>0</v>
      </c>
      <c r="Y264" s="486">
        <f>'NRHM State budget sheet 2013-14'!AA323</f>
        <v>0</v>
      </c>
      <c r="Z264" s="486">
        <f>'NRHM State budget sheet 2013-14'!AB323</f>
        <v>0</v>
      </c>
      <c r="AA264" s="486">
        <f>'NRHM State budget sheet 2013-14'!AC323</f>
        <v>0</v>
      </c>
      <c r="AB264" s="486">
        <f>'NRHM State budget sheet 2013-14'!AD323</f>
        <v>0</v>
      </c>
      <c r="AC264" s="486">
        <f>'NRHM State budget sheet 2013-14'!AE323</f>
        <v>0</v>
      </c>
      <c r="AD264" s="486">
        <f>'NRHM State budget sheet 2013-14'!AF323</f>
        <v>0</v>
      </c>
      <c r="AE264" s="486">
        <f>'NRHM State budget sheet 2013-14'!AG323</f>
        <v>0</v>
      </c>
      <c r="AF264" s="486">
        <f>'NRHM State budget sheet 2013-14'!AH323</f>
        <v>0</v>
      </c>
      <c r="AG264" s="494"/>
      <c r="AH264" s="484"/>
      <c r="AI264" s="578" t="str">
        <f t="shared" ref="AI264:AI327" si="28">IF(OR(AM264="The proposed budget is more that 30% increase over FY 12-13 budget. Consider revising or provide explanation",AN264="Please check, there is a proposed budget but FY 12-13 expenditure is  &lt;30%", AN264="Please check, there is a proposed budget but FY 12-13 expenditure is  &lt;50%", AN264="Please check, there is a proposed budget but FY 12-13 expenditure is  &lt;60%",AO264="New activity? If not kindly provide the details of the progress (physical and financial) for FY 2012-13"),1,"")</f>
        <v/>
      </c>
      <c r="AJ264" s="435" t="str">
        <f t="shared" ref="AJ264:AJ327" si="29">IF(AND(G264&gt;=0.00000000001,H264&gt;=0.0000000000001),H264/G264*100,"")</f>
        <v/>
      </c>
      <c r="AK264" s="463">
        <f t="shared" ref="AK264:AK327" si="30">AF264-G264</f>
        <v>0</v>
      </c>
      <c r="AL264" s="463" t="str">
        <f t="shared" ref="AL264:AL327" si="31">IF(AND(G264&gt;=0.00000000001,AF264&gt;=0.0000000000001),((AF264-G264)/G264)*100,"")</f>
        <v/>
      </c>
      <c r="AM264" s="478" t="str">
        <f t="shared" ref="AM264:AM327" si="32">IF(AND(G264&gt;=0.000000001,AL264&gt;=30.000000000001),"The proposed budget is more that 30% increase over FY 12-13 budget. Consider revising or provide explanation","")</f>
        <v/>
      </c>
      <c r="AN264" s="478" t="str">
        <f t="shared" ref="AN264:AN327" si="33">IF(AND(AJ264&lt;30,AK264&gt;=0.000001),"Please check, there is a proposed budget but FY 12-13 expenditure is  &lt;30%","")&amp;IF(AND(AJ264&gt;30,AJ264&lt;50,AK264&gt;=0.000001),"Please check, there is a proposed budget but FY 12-13 expenditure is  &lt;50%","")&amp;IF(AND(AJ264&gt;50,AJ264&lt;60,AK264&gt;=0.000001),"Please check, there is a proposed budget but FY 12-13 expenditure is  &lt;60%","")</f>
        <v/>
      </c>
      <c r="AO264" s="478" t="str">
        <f t="shared" ref="AO264:AO327" si="34">IF(AND(G264=0,AF264&gt;=0.0000001), "New activity? If not kindly provide the details of the progress (physical and financial) for FY 2012-13", "")</f>
        <v/>
      </c>
    </row>
    <row r="265" spans="1:41" ht="21.75" hidden="1" customHeight="1">
      <c r="A265" s="498" t="s">
        <v>2165</v>
      </c>
      <c r="B265" s="500" t="s">
        <v>1561</v>
      </c>
      <c r="C265" s="503"/>
      <c r="D265" s="486">
        <f>'NRHM State budget sheet 2013-14'!D324</f>
        <v>0</v>
      </c>
      <c r="E265" s="486">
        <f>'NRHM State budget sheet 2013-14'!E324</f>
        <v>0</v>
      </c>
      <c r="F265" s="486" t="e">
        <f>'NRHM State budget sheet 2013-14'!F324</f>
        <v>#DIV/0!</v>
      </c>
      <c r="G265" s="486">
        <f>'NRHM State budget sheet 2013-14'!G324</f>
        <v>0</v>
      </c>
      <c r="H265" s="486">
        <f>'NRHM State budget sheet 2013-14'!H324</f>
        <v>0</v>
      </c>
      <c r="I265" s="486" t="e">
        <f>'NRHM State budget sheet 2013-14'!I324</f>
        <v>#DIV/0!</v>
      </c>
      <c r="J265" s="486">
        <f>'NRHM State budget sheet 2013-14'!L324</f>
        <v>0</v>
      </c>
      <c r="K265" s="486">
        <f>'NRHM State budget sheet 2013-14'!M324</f>
        <v>0</v>
      </c>
      <c r="L265" s="486">
        <f>'NRHM State budget sheet 2013-14'!N324</f>
        <v>0</v>
      </c>
      <c r="M265" s="486">
        <f>'NRHM State budget sheet 2013-14'!O324</f>
        <v>0</v>
      </c>
      <c r="N265" s="486">
        <f>'NRHM State budget sheet 2013-14'!P324</f>
        <v>0</v>
      </c>
      <c r="O265" s="486">
        <f>'NRHM State budget sheet 2013-14'!Q324</f>
        <v>0</v>
      </c>
      <c r="P265" s="486">
        <f>'NRHM State budget sheet 2013-14'!R324</f>
        <v>0</v>
      </c>
      <c r="Q265" s="486">
        <f>'NRHM State budget sheet 2013-14'!S324</f>
        <v>0</v>
      </c>
      <c r="R265" s="486">
        <f>'NRHM State budget sheet 2013-14'!T324</f>
        <v>0</v>
      </c>
      <c r="S265" s="486">
        <f>'NRHM State budget sheet 2013-14'!U324</f>
        <v>0</v>
      </c>
      <c r="T265" s="486">
        <f>'NRHM State budget sheet 2013-14'!V324</f>
        <v>0</v>
      </c>
      <c r="U265" s="486">
        <f>'NRHM State budget sheet 2013-14'!W324</f>
        <v>0</v>
      </c>
      <c r="V265" s="486">
        <f>'NRHM State budget sheet 2013-14'!X324</f>
        <v>0</v>
      </c>
      <c r="W265" s="486">
        <f>'NRHM State budget sheet 2013-14'!Y324</f>
        <v>0</v>
      </c>
      <c r="X265" s="486">
        <f>'NRHM State budget sheet 2013-14'!Z324</f>
        <v>0</v>
      </c>
      <c r="Y265" s="486">
        <f>'NRHM State budget sheet 2013-14'!AA324</f>
        <v>0</v>
      </c>
      <c r="Z265" s="486">
        <f>'NRHM State budget sheet 2013-14'!AB324</f>
        <v>0</v>
      </c>
      <c r="AA265" s="486">
        <f>'NRHM State budget sheet 2013-14'!AC324</f>
        <v>0</v>
      </c>
      <c r="AB265" s="486">
        <f>'NRHM State budget sheet 2013-14'!AD324</f>
        <v>0</v>
      </c>
      <c r="AC265" s="486">
        <f>'NRHM State budget sheet 2013-14'!AE324</f>
        <v>0</v>
      </c>
      <c r="AD265" s="486">
        <f>'NRHM State budget sheet 2013-14'!AF324</f>
        <v>0</v>
      </c>
      <c r="AE265" s="486">
        <f>'NRHM State budget sheet 2013-14'!AG324</f>
        <v>0</v>
      </c>
      <c r="AF265" s="486">
        <f>'NRHM State budget sheet 2013-14'!AH324</f>
        <v>0</v>
      </c>
      <c r="AG265" s="494"/>
      <c r="AH265" s="484"/>
      <c r="AI265" s="578" t="str">
        <f t="shared" si="28"/>
        <v/>
      </c>
      <c r="AJ265" s="435" t="str">
        <f t="shared" si="29"/>
        <v/>
      </c>
      <c r="AK265" s="463">
        <f t="shared" si="30"/>
        <v>0</v>
      </c>
      <c r="AL265" s="463" t="str">
        <f t="shared" si="31"/>
        <v/>
      </c>
      <c r="AM265" s="478" t="str">
        <f t="shared" si="32"/>
        <v/>
      </c>
      <c r="AN265" s="478" t="str">
        <f t="shared" si="33"/>
        <v/>
      </c>
      <c r="AO265" s="478" t="str">
        <f t="shared" si="34"/>
        <v/>
      </c>
    </row>
    <row r="266" spans="1:41" ht="21.75" hidden="1" customHeight="1">
      <c r="A266" s="498" t="s">
        <v>2166</v>
      </c>
      <c r="B266" s="500" t="s">
        <v>1457</v>
      </c>
      <c r="C266" s="503"/>
      <c r="D266" s="486">
        <f>'NRHM State budget sheet 2013-14'!D325</f>
        <v>0</v>
      </c>
      <c r="E266" s="486">
        <f>'NRHM State budget sheet 2013-14'!E325</f>
        <v>0</v>
      </c>
      <c r="F266" s="486" t="e">
        <f>'NRHM State budget sheet 2013-14'!F325</f>
        <v>#DIV/0!</v>
      </c>
      <c r="G266" s="486">
        <f>'NRHM State budget sheet 2013-14'!G325</f>
        <v>0</v>
      </c>
      <c r="H266" s="486">
        <f>'NRHM State budget sheet 2013-14'!H325</f>
        <v>0</v>
      </c>
      <c r="I266" s="486" t="e">
        <f>'NRHM State budget sheet 2013-14'!I325</f>
        <v>#DIV/0!</v>
      </c>
      <c r="J266" s="486">
        <f>'NRHM State budget sheet 2013-14'!L325</f>
        <v>0</v>
      </c>
      <c r="K266" s="486">
        <f>'NRHM State budget sheet 2013-14'!M325</f>
        <v>0</v>
      </c>
      <c r="L266" s="486">
        <f>'NRHM State budget sheet 2013-14'!N325</f>
        <v>0</v>
      </c>
      <c r="M266" s="486">
        <f>'NRHM State budget sheet 2013-14'!O325</f>
        <v>0</v>
      </c>
      <c r="N266" s="486">
        <f>'NRHM State budget sheet 2013-14'!P325</f>
        <v>0</v>
      </c>
      <c r="O266" s="486">
        <f>'NRHM State budget sheet 2013-14'!Q325</f>
        <v>0</v>
      </c>
      <c r="P266" s="486">
        <f>'NRHM State budget sheet 2013-14'!R325</f>
        <v>0</v>
      </c>
      <c r="Q266" s="486">
        <f>'NRHM State budget sheet 2013-14'!S325</f>
        <v>0</v>
      </c>
      <c r="R266" s="486">
        <f>'NRHM State budget sheet 2013-14'!T325</f>
        <v>0</v>
      </c>
      <c r="S266" s="486">
        <f>'NRHM State budget sheet 2013-14'!U325</f>
        <v>0</v>
      </c>
      <c r="T266" s="486">
        <f>'NRHM State budget sheet 2013-14'!V325</f>
        <v>0</v>
      </c>
      <c r="U266" s="486">
        <f>'NRHM State budget sheet 2013-14'!W325</f>
        <v>0</v>
      </c>
      <c r="V266" s="486">
        <f>'NRHM State budget sheet 2013-14'!X325</f>
        <v>0</v>
      </c>
      <c r="W266" s="486">
        <f>'NRHM State budget sheet 2013-14'!Y325</f>
        <v>0</v>
      </c>
      <c r="X266" s="486">
        <f>'NRHM State budget sheet 2013-14'!Z325</f>
        <v>0</v>
      </c>
      <c r="Y266" s="486">
        <f>'NRHM State budget sheet 2013-14'!AA325</f>
        <v>0</v>
      </c>
      <c r="Z266" s="486">
        <f>'NRHM State budget sheet 2013-14'!AB325</f>
        <v>0</v>
      </c>
      <c r="AA266" s="486">
        <f>'NRHM State budget sheet 2013-14'!AC325</f>
        <v>0</v>
      </c>
      <c r="AB266" s="486">
        <f>'NRHM State budget sheet 2013-14'!AD325</f>
        <v>0</v>
      </c>
      <c r="AC266" s="486">
        <f>'NRHM State budget sheet 2013-14'!AE325</f>
        <v>0</v>
      </c>
      <c r="AD266" s="486">
        <f>'NRHM State budget sheet 2013-14'!AF325</f>
        <v>0</v>
      </c>
      <c r="AE266" s="486">
        <f>'NRHM State budget sheet 2013-14'!AG325</f>
        <v>0</v>
      </c>
      <c r="AF266" s="486">
        <f>'NRHM State budget sheet 2013-14'!AH325</f>
        <v>0</v>
      </c>
      <c r="AG266" s="494"/>
      <c r="AH266" s="484"/>
      <c r="AI266" s="578" t="str">
        <f t="shared" si="28"/>
        <v/>
      </c>
      <c r="AJ266" s="435" t="str">
        <f t="shared" si="29"/>
        <v/>
      </c>
      <c r="AK266" s="463">
        <f t="shared" si="30"/>
        <v>0</v>
      </c>
      <c r="AL266" s="463" t="str">
        <f t="shared" si="31"/>
        <v/>
      </c>
      <c r="AM266" s="478" t="str">
        <f t="shared" si="32"/>
        <v/>
      </c>
      <c r="AN266" s="478" t="str">
        <f t="shared" si="33"/>
        <v/>
      </c>
      <c r="AO266" s="478" t="str">
        <f t="shared" si="34"/>
        <v/>
      </c>
    </row>
    <row r="267" spans="1:41" ht="21.75" hidden="1" customHeight="1">
      <c r="A267" s="498" t="s">
        <v>2167</v>
      </c>
      <c r="B267" s="500" t="s">
        <v>1019</v>
      </c>
      <c r="C267" s="503"/>
      <c r="D267" s="486">
        <f>'NRHM State budget sheet 2013-14'!D326</f>
        <v>0</v>
      </c>
      <c r="E267" s="486">
        <f>'NRHM State budget sheet 2013-14'!E326</f>
        <v>0</v>
      </c>
      <c r="F267" s="486" t="e">
        <f>'NRHM State budget sheet 2013-14'!F326</f>
        <v>#DIV/0!</v>
      </c>
      <c r="G267" s="486">
        <f>'NRHM State budget sheet 2013-14'!G326</f>
        <v>0</v>
      </c>
      <c r="H267" s="486">
        <f>'NRHM State budget sheet 2013-14'!H326</f>
        <v>0</v>
      </c>
      <c r="I267" s="486" t="e">
        <f>'NRHM State budget sheet 2013-14'!I326</f>
        <v>#DIV/0!</v>
      </c>
      <c r="J267" s="486">
        <f>'NRHM State budget sheet 2013-14'!L326</f>
        <v>0</v>
      </c>
      <c r="K267" s="486">
        <f>'NRHM State budget sheet 2013-14'!M326</f>
        <v>0</v>
      </c>
      <c r="L267" s="486">
        <f>'NRHM State budget sheet 2013-14'!N326</f>
        <v>0</v>
      </c>
      <c r="M267" s="486">
        <f>'NRHM State budget sheet 2013-14'!O326</f>
        <v>0</v>
      </c>
      <c r="N267" s="486">
        <f>'NRHM State budget sheet 2013-14'!P326</f>
        <v>0</v>
      </c>
      <c r="O267" s="486">
        <f>'NRHM State budget sheet 2013-14'!Q326</f>
        <v>0</v>
      </c>
      <c r="P267" s="486">
        <f>'NRHM State budget sheet 2013-14'!R326</f>
        <v>0</v>
      </c>
      <c r="Q267" s="486">
        <f>'NRHM State budget sheet 2013-14'!S326</f>
        <v>0</v>
      </c>
      <c r="R267" s="486">
        <f>'NRHM State budget sheet 2013-14'!T326</f>
        <v>0</v>
      </c>
      <c r="S267" s="486">
        <f>'NRHM State budget sheet 2013-14'!U326</f>
        <v>0</v>
      </c>
      <c r="T267" s="486">
        <f>'NRHM State budget sheet 2013-14'!V326</f>
        <v>0</v>
      </c>
      <c r="U267" s="486">
        <f>'NRHM State budget sheet 2013-14'!W326</f>
        <v>0</v>
      </c>
      <c r="V267" s="486">
        <f>'NRHM State budget sheet 2013-14'!X326</f>
        <v>0</v>
      </c>
      <c r="W267" s="486">
        <f>'NRHM State budget sheet 2013-14'!Y326</f>
        <v>0</v>
      </c>
      <c r="X267" s="486">
        <f>'NRHM State budget sheet 2013-14'!Z326</f>
        <v>0</v>
      </c>
      <c r="Y267" s="486">
        <f>'NRHM State budget sheet 2013-14'!AA326</f>
        <v>0</v>
      </c>
      <c r="Z267" s="486">
        <f>'NRHM State budget sheet 2013-14'!AB326</f>
        <v>0</v>
      </c>
      <c r="AA267" s="486">
        <f>'NRHM State budget sheet 2013-14'!AC326</f>
        <v>0</v>
      </c>
      <c r="AB267" s="486">
        <f>'NRHM State budget sheet 2013-14'!AD326</f>
        <v>0</v>
      </c>
      <c r="AC267" s="486">
        <f>'NRHM State budget sheet 2013-14'!AE326</f>
        <v>0</v>
      </c>
      <c r="AD267" s="486">
        <f>'NRHM State budget sheet 2013-14'!AF326</f>
        <v>0</v>
      </c>
      <c r="AE267" s="486">
        <f>'NRHM State budget sheet 2013-14'!AG326</f>
        <v>0</v>
      </c>
      <c r="AF267" s="486">
        <f>'NRHM State budget sheet 2013-14'!AH326</f>
        <v>0</v>
      </c>
      <c r="AG267" s="494"/>
      <c r="AH267" s="484"/>
      <c r="AI267" s="578" t="str">
        <f t="shared" si="28"/>
        <v/>
      </c>
      <c r="AJ267" s="435" t="str">
        <f t="shared" si="29"/>
        <v/>
      </c>
      <c r="AK267" s="463">
        <f t="shared" si="30"/>
        <v>0</v>
      </c>
      <c r="AL267" s="463" t="str">
        <f t="shared" si="31"/>
        <v/>
      </c>
      <c r="AM267" s="478" t="str">
        <f t="shared" si="32"/>
        <v/>
      </c>
      <c r="AN267" s="478" t="str">
        <f t="shared" si="33"/>
        <v/>
      </c>
      <c r="AO267" s="478" t="str">
        <f t="shared" si="34"/>
        <v/>
      </c>
    </row>
    <row r="268" spans="1:41" ht="21.75" hidden="1" customHeight="1">
      <c r="A268" s="498" t="s">
        <v>2133</v>
      </c>
      <c r="B268" s="443" t="s">
        <v>1566</v>
      </c>
      <c r="C268" s="444"/>
      <c r="D268" s="486">
        <f>'NRHM State budget sheet 2013-14'!D327</f>
        <v>0</v>
      </c>
      <c r="E268" s="486">
        <f>'NRHM State budget sheet 2013-14'!E327</f>
        <v>0</v>
      </c>
      <c r="F268" s="486" t="e">
        <f>'NRHM State budget sheet 2013-14'!F327</f>
        <v>#DIV/0!</v>
      </c>
      <c r="G268" s="486">
        <f>'NRHM State budget sheet 2013-14'!G327</f>
        <v>0</v>
      </c>
      <c r="H268" s="486">
        <f>'NRHM State budget sheet 2013-14'!H327</f>
        <v>0</v>
      </c>
      <c r="I268" s="486" t="e">
        <f>'NRHM State budget sheet 2013-14'!I327</f>
        <v>#DIV/0!</v>
      </c>
      <c r="J268" s="486">
        <f>'NRHM State budget sheet 2013-14'!L327</f>
        <v>0</v>
      </c>
      <c r="K268" s="486">
        <f>'NRHM State budget sheet 2013-14'!M327</f>
        <v>0</v>
      </c>
      <c r="L268" s="486">
        <f>'NRHM State budget sheet 2013-14'!N327</f>
        <v>0</v>
      </c>
      <c r="M268" s="486">
        <f>'NRHM State budget sheet 2013-14'!O327</f>
        <v>0</v>
      </c>
      <c r="N268" s="486">
        <f>'NRHM State budget sheet 2013-14'!P327</f>
        <v>0</v>
      </c>
      <c r="O268" s="486">
        <f>'NRHM State budget sheet 2013-14'!Q327</f>
        <v>0</v>
      </c>
      <c r="P268" s="486">
        <f>'NRHM State budget sheet 2013-14'!R327</f>
        <v>0</v>
      </c>
      <c r="Q268" s="486">
        <f>'NRHM State budget sheet 2013-14'!S327</f>
        <v>0</v>
      </c>
      <c r="R268" s="486">
        <f>'NRHM State budget sheet 2013-14'!T327</f>
        <v>0</v>
      </c>
      <c r="S268" s="486">
        <f>'NRHM State budget sheet 2013-14'!U327</f>
        <v>0</v>
      </c>
      <c r="T268" s="486">
        <f>'NRHM State budget sheet 2013-14'!V327</f>
        <v>0</v>
      </c>
      <c r="U268" s="486">
        <f>'NRHM State budget sheet 2013-14'!W327</f>
        <v>0</v>
      </c>
      <c r="V268" s="486">
        <f>'NRHM State budget sheet 2013-14'!X327</f>
        <v>0</v>
      </c>
      <c r="W268" s="486">
        <f>'NRHM State budget sheet 2013-14'!Y327</f>
        <v>0</v>
      </c>
      <c r="X268" s="486">
        <f>'NRHM State budget sheet 2013-14'!Z327</f>
        <v>0</v>
      </c>
      <c r="Y268" s="486">
        <f>'NRHM State budget sheet 2013-14'!AA327</f>
        <v>0</v>
      </c>
      <c r="Z268" s="486">
        <f>'NRHM State budget sheet 2013-14'!AB327</f>
        <v>0</v>
      </c>
      <c r="AA268" s="486">
        <f>'NRHM State budget sheet 2013-14'!AC327</f>
        <v>0</v>
      </c>
      <c r="AB268" s="486">
        <f>'NRHM State budget sheet 2013-14'!AD327</f>
        <v>0</v>
      </c>
      <c r="AC268" s="486">
        <f>'NRHM State budget sheet 2013-14'!AE327</f>
        <v>0</v>
      </c>
      <c r="AD268" s="486">
        <f>'NRHM State budget sheet 2013-14'!AF327</f>
        <v>0</v>
      </c>
      <c r="AE268" s="486">
        <f>'NRHM State budget sheet 2013-14'!AG327</f>
        <v>0</v>
      </c>
      <c r="AF268" s="486">
        <f>'NRHM State budget sheet 2013-14'!AH327</f>
        <v>0</v>
      </c>
      <c r="AG268" s="494"/>
      <c r="AH268" s="484"/>
      <c r="AI268" s="578" t="str">
        <f t="shared" si="28"/>
        <v/>
      </c>
      <c r="AJ268" s="435" t="str">
        <f t="shared" si="29"/>
        <v/>
      </c>
      <c r="AK268" s="463">
        <f t="shared" si="30"/>
        <v>0</v>
      </c>
      <c r="AL268" s="463" t="str">
        <f t="shared" si="31"/>
        <v/>
      </c>
      <c r="AM268" s="478" t="str">
        <f t="shared" si="32"/>
        <v/>
      </c>
      <c r="AN268" s="478" t="str">
        <f t="shared" si="33"/>
        <v/>
      </c>
      <c r="AO268" s="478" t="str">
        <f t="shared" si="34"/>
        <v/>
      </c>
    </row>
    <row r="269" spans="1:41" ht="21.75" hidden="1" customHeight="1">
      <c r="A269" s="498" t="s">
        <v>2241</v>
      </c>
      <c r="B269" s="500" t="s">
        <v>1565</v>
      </c>
      <c r="C269" s="503"/>
      <c r="D269" s="486">
        <f>'NRHM State budget sheet 2013-14'!D328</f>
        <v>0</v>
      </c>
      <c r="E269" s="486">
        <f>'NRHM State budget sheet 2013-14'!E328</f>
        <v>0</v>
      </c>
      <c r="F269" s="486" t="e">
        <f>'NRHM State budget sheet 2013-14'!F328</f>
        <v>#DIV/0!</v>
      </c>
      <c r="G269" s="486">
        <f>'NRHM State budget sheet 2013-14'!G328</f>
        <v>0</v>
      </c>
      <c r="H269" s="486">
        <f>'NRHM State budget sheet 2013-14'!H328</f>
        <v>0</v>
      </c>
      <c r="I269" s="486" t="e">
        <f>'NRHM State budget sheet 2013-14'!I328</f>
        <v>#DIV/0!</v>
      </c>
      <c r="J269" s="486">
        <f>'NRHM State budget sheet 2013-14'!L328</f>
        <v>0</v>
      </c>
      <c r="K269" s="486">
        <f>'NRHM State budget sheet 2013-14'!M328</f>
        <v>0</v>
      </c>
      <c r="L269" s="486">
        <f>'NRHM State budget sheet 2013-14'!N328</f>
        <v>0</v>
      </c>
      <c r="M269" s="486">
        <f>'NRHM State budget sheet 2013-14'!O328</f>
        <v>0</v>
      </c>
      <c r="N269" s="486">
        <f>'NRHM State budget sheet 2013-14'!P328</f>
        <v>0</v>
      </c>
      <c r="O269" s="486">
        <f>'NRHM State budget sheet 2013-14'!Q328</f>
        <v>0</v>
      </c>
      <c r="P269" s="486">
        <f>'NRHM State budget sheet 2013-14'!R328</f>
        <v>0</v>
      </c>
      <c r="Q269" s="486">
        <f>'NRHM State budget sheet 2013-14'!S328</f>
        <v>0</v>
      </c>
      <c r="R269" s="486">
        <f>'NRHM State budget sheet 2013-14'!T328</f>
        <v>0</v>
      </c>
      <c r="S269" s="486">
        <f>'NRHM State budget sheet 2013-14'!U328</f>
        <v>0</v>
      </c>
      <c r="T269" s="486">
        <f>'NRHM State budget sheet 2013-14'!V328</f>
        <v>0</v>
      </c>
      <c r="U269" s="486">
        <f>'NRHM State budget sheet 2013-14'!W328</f>
        <v>0</v>
      </c>
      <c r="V269" s="486">
        <f>'NRHM State budget sheet 2013-14'!X328</f>
        <v>0</v>
      </c>
      <c r="W269" s="486">
        <f>'NRHM State budget sheet 2013-14'!Y328</f>
        <v>0</v>
      </c>
      <c r="X269" s="486">
        <f>'NRHM State budget sheet 2013-14'!Z328</f>
        <v>0</v>
      </c>
      <c r="Y269" s="486">
        <f>'NRHM State budget sheet 2013-14'!AA328</f>
        <v>0</v>
      </c>
      <c r="Z269" s="486">
        <f>'NRHM State budget sheet 2013-14'!AB328</f>
        <v>0</v>
      </c>
      <c r="AA269" s="486">
        <f>'NRHM State budget sheet 2013-14'!AC328</f>
        <v>0</v>
      </c>
      <c r="AB269" s="486">
        <f>'NRHM State budget sheet 2013-14'!AD328</f>
        <v>0</v>
      </c>
      <c r="AC269" s="486">
        <f>'NRHM State budget sheet 2013-14'!AE328</f>
        <v>0</v>
      </c>
      <c r="AD269" s="486">
        <f>'NRHM State budget sheet 2013-14'!AF328</f>
        <v>0</v>
      </c>
      <c r="AE269" s="486">
        <f>'NRHM State budget sheet 2013-14'!AG328</f>
        <v>0</v>
      </c>
      <c r="AF269" s="486">
        <f>'NRHM State budget sheet 2013-14'!AH328</f>
        <v>0</v>
      </c>
      <c r="AG269" s="494"/>
      <c r="AH269" s="484"/>
      <c r="AI269" s="578" t="str">
        <f t="shared" si="28"/>
        <v/>
      </c>
      <c r="AJ269" s="435" t="str">
        <f t="shared" si="29"/>
        <v/>
      </c>
      <c r="AK269" s="463">
        <f t="shared" si="30"/>
        <v>0</v>
      </c>
      <c r="AL269" s="463" t="str">
        <f t="shared" si="31"/>
        <v/>
      </c>
      <c r="AM269" s="478" t="str">
        <f t="shared" si="32"/>
        <v/>
      </c>
      <c r="AN269" s="478" t="str">
        <f t="shared" si="33"/>
        <v/>
      </c>
      <c r="AO269" s="478" t="str">
        <f t="shared" si="34"/>
        <v/>
      </c>
    </row>
    <row r="270" spans="1:41" ht="21.75" hidden="1" customHeight="1">
      <c r="A270" s="498" t="s">
        <v>2242</v>
      </c>
      <c r="B270" s="500" t="s">
        <v>1562</v>
      </c>
      <c r="C270" s="503"/>
      <c r="D270" s="486">
        <f>'NRHM State budget sheet 2013-14'!D329</f>
        <v>0</v>
      </c>
      <c r="E270" s="486">
        <f>'NRHM State budget sheet 2013-14'!E329</f>
        <v>0</v>
      </c>
      <c r="F270" s="486" t="e">
        <f>'NRHM State budget sheet 2013-14'!F329</f>
        <v>#DIV/0!</v>
      </c>
      <c r="G270" s="486">
        <f>'NRHM State budget sheet 2013-14'!G329</f>
        <v>0</v>
      </c>
      <c r="H270" s="486">
        <f>'NRHM State budget sheet 2013-14'!H329</f>
        <v>0</v>
      </c>
      <c r="I270" s="486" t="e">
        <f>'NRHM State budget sheet 2013-14'!I329</f>
        <v>#DIV/0!</v>
      </c>
      <c r="J270" s="486">
        <f>'NRHM State budget sheet 2013-14'!L329</f>
        <v>0</v>
      </c>
      <c r="K270" s="486">
        <f>'NRHM State budget sheet 2013-14'!M329</f>
        <v>0</v>
      </c>
      <c r="L270" s="486">
        <f>'NRHM State budget sheet 2013-14'!N329</f>
        <v>0</v>
      </c>
      <c r="M270" s="486">
        <f>'NRHM State budget sheet 2013-14'!O329</f>
        <v>0</v>
      </c>
      <c r="N270" s="486">
        <f>'NRHM State budget sheet 2013-14'!P329</f>
        <v>0</v>
      </c>
      <c r="O270" s="486">
        <f>'NRHM State budget sheet 2013-14'!Q329</f>
        <v>0</v>
      </c>
      <c r="P270" s="486">
        <f>'NRHM State budget sheet 2013-14'!R329</f>
        <v>0</v>
      </c>
      <c r="Q270" s="486">
        <f>'NRHM State budget sheet 2013-14'!S329</f>
        <v>0</v>
      </c>
      <c r="R270" s="486">
        <f>'NRHM State budget sheet 2013-14'!T329</f>
        <v>0</v>
      </c>
      <c r="S270" s="486">
        <f>'NRHM State budget sheet 2013-14'!U329</f>
        <v>0</v>
      </c>
      <c r="T270" s="486">
        <f>'NRHM State budget sheet 2013-14'!V329</f>
        <v>0</v>
      </c>
      <c r="U270" s="486">
        <f>'NRHM State budget sheet 2013-14'!W329</f>
        <v>0</v>
      </c>
      <c r="V270" s="486">
        <f>'NRHM State budget sheet 2013-14'!X329</f>
        <v>0</v>
      </c>
      <c r="W270" s="486">
        <f>'NRHM State budget sheet 2013-14'!Y329</f>
        <v>0</v>
      </c>
      <c r="X270" s="486">
        <f>'NRHM State budget sheet 2013-14'!Z329</f>
        <v>0</v>
      </c>
      <c r="Y270" s="486">
        <f>'NRHM State budget sheet 2013-14'!AA329</f>
        <v>0</v>
      </c>
      <c r="Z270" s="486">
        <f>'NRHM State budget sheet 2013-14'!AB329</f>
        <v>0</v>
      </c>
      <c r="AA270" s="486">
        <f>'NRHM State budget sheet 2013-14'!AC329</f>
        <v>0</v>
      </c>
      <c r="AB270" s="486">
        <f>'NRHM State budget sheet 2013-14'!AD329</f>
        <v>0</v>
      </c>
      <c r="AC270" s="486">
        <f>'NRHM State budget sheet 2013-14'!AE329</f>
        <v>0</v>
      </c>
      <c r="AD270" s="486">
        <f>'NRHM State budget sheet 2013-14'!AF329</f>
        <v>0</v>
      </c>
      <c r="AE270" s="486">
        <f>'NRHM State budget sheet 2013-14'!AG329</f>
        <v>0</v>
      </c>
      <c r="AF270" s="486">
        <f>'NRHM State budget sheet 2013-14'!AH329</f>
        <v>0</v>
      </c>
      <c r="AG270" s="494"/>
      <c r="AH270" s="484"/>
      <c r="AI270" s="578" t="str">
        <f t="shared" si="28"/>
        <v/>
      </c>
      <c r="AJ270" s="435" t="str">
        <f t="shared" si="29"/>
        <v/>
      </c>
      <c r="AK270" s="463">
        <f t="shared" si="30"/>
        <v>0</v>
      </c>
      <c r="AL270" s="463" t="str">
        <f t="shared" si="31"/>
        <v/>
      </c>
      <c r="AM270" s="478" t="str">
        <f t="shared" si="32"/>
        <v/>
      </c>
      <c r="AN270" s="478" t="str">
        <f t="shared" si="33"/>
        <v/>
      </c>
      <c r="AO270" s="478" t="str">
        <f t="shared" si="34"/>
        <v/>
      </c>
    </row>
    <row r="271" spans="1:41" ht="21.75" hidden="1" customHeight="1">
      <c r="A271" s="498" t="s">
        <v>2243</v>
      </c>
      <c r="B271" s="500" t="s">
        <v>1563</v>
      </c>
      <c r="C271" s="503"/>
      <c r="D271" s="486">
        <f>'NRHM State budget sheet 2013-14'!D330</f>
        <v>0</v>
      </c>
      <c r="E271" s="486">
        <f>'NRHM State budget sheet 2013-14'!E330</f>
        <v>0</v>
      </c>
      <c r="F271" s="486" t="e">
        <f>'NRHM State budget sheet 2013-14'!F330</f>
        <v>#DIV/0!</v>
      </c>
      <c r="G271" s="486">
        <f>'NRHM State budget sheet 2013-14'!G330</f>
        <v>0</v>
      </c>
      <c r="H271" s="486">
        <f>'NRHM State budget sheet 2013-14'!H330</f>
        <v>0</v>
      </c>
      <c r="I271" s="486" t="e">
        <f>'NRHM State budget sheet 2013-14'!I330</f>
        <v>#DIV/0!</v>
      </c>
      <c r="J271" s="486">
        <f>'NRHM State budget sheet 2013-14'!L330</f>
        <v>0</v>
      </c>
      <c r="K271" s="486">
        <f>'NRHM State budget sheet 2013-14'!M330</f>
        <v>0</v>
      </c>
      <c r="L271" s="486">
        <f>'NRHM State budget sheet 2013-14'!N330</f>
        <v>0</v>
      </c>
      <c r="M271" s="486">
        <f>'NRHM State budget sheet 2013-14'!O330</f>
        <v>0</v>
      </c>
      <c r="N271" s="486">
        <f>'NRHM State budget sheet 2013-14'!P330</f>
        <v>0</v>
      </c>
      <c r="O271" s="486">
        <f>'NRHM State budget sheet 2013-14'!Q330</f>
        <v>0</v>
      </c>
      <c r="P271" s="486">
        <f>'NRHM State budget sheet 2013-14'!R330</f>
        <v>0</v>
      </c>
      <c r="Q271" s="486">
        <f>'NRHM State budget sheet 2013-14'!S330</f>
        <v>0</v>
      </c>
      <c r="R271" s="486">
        <f>'NRHM State budget sheet 2013-14'!T330</f>
        <v>0</v>
      </c>
      <c r="S271" s="486">
        <f>'NRHM State budget sheet 2013-14'!U330</f>
        <v>0</v>
      </c>
      <c r="T271" s="486">
        <f>'NRHM State budget sheet 2013-14'!V330</f>
        <v>0</v>
      </c>
      <c r="U271" s="486">
        <f>'NRHM State budget sheet 2013-14'!W330</f>
        <v>0</v>
      </c>
      <c r="V271" s="486">
        <f>'NRHM State budget sheet 2013-14'!X330</f>
        <v>0</v>
      </c>
      <c r="W271" s="486">
        <f>'NRHM State budget sheet 2013-14'!Y330</f>
        <v>0</v>
      </c>
      <c r="X271" s="486">
        <f>'NRHM State budget sheet 2013-14'!Z330</f>
        <v>0</v>
      </c>
      <c r="Y271" s="486">
        <f>'NRHM State budget sheet 2013-14'!AA330</f>
        <v>0</v>
      </c>
      <c r="Z271" s="486">
        <f>'NRHM State budget sheet 2013-14'!AB330</f>
        <v>0</v>
      </c>
      <c r="AA271" s="486">
        <f>'NRHM State budget sheet 2013-14'!AC330</f>
        <v>0</v>
      </c>
      <c r="AB271" s="486">
        <f>'NRHM State budget sheet 2013-14'!AD330</f>
        <v>0</v>
      </c>
      <c r="AC271" s="486">
        <f>'NRHM State budget sheet 2013-14'!AE330</f>
        <v>0</v>
      </c>
      <c r="AD271" s="486">
        <f>'NRHM State budget sheet 2013-14'!AF330</f>
        <v>0</v>
      </c>
      <c r="AE271" s="486">
        <f>'NRHM State budget sheet 2013-14'!AG330</f>
        <v>0</v>
      </c>
      <c r="AF271" s="486">
        <f>'NRHM State budget sheet 2013-14'!AH330</f>
        <v>0</v>
      </c>
      <c r="AG271" s="494"/>
      <c r="AH271" s="484"/>
      <c r="AI271" s="578" t="str">
        <f t="shared" si="28"/>
        <v/>
      </c>
      <c r="AJ271" s="435" t="str">
        <f t="shared" si="29"/>
        <v/>
      </c>
      <c r="AK271" s="463">
        <f t="shared" si="30"/>
        <v>0</v>
      </c>
      <c r="AL271" s="463" t="str">
        <f t="shared" si="31"/>
        <v/>
      </c>
      <c r="AM271" s="478" t="str">
        <f t="shared" si="32"/>
        <v/>
      </c>
      <c r="AN271" s="478" t="str">
        <f t="shared" si="33"/>
        <v/>
      </c>
      <c r="AO271" s="478" t="str">
        <f t="shared" si="34"/>
        <v/>
      </c>
    </row>
    <row r="272" spans="1:41" ht="21.75" hidden="1" customHeight="1">
      <c r="A272" s="498" t="s">
        <v>2244</v>
      </c>
      <c r="B272" s="500" t="s">
        <v>1564</v>
      </c>
      <c r="C272" s="503"/>
      <c r="D272" s="486">
        <f>'NRHM State budget sheet 2013-14'!D331</f>
        <v>0</v>
      </c>
      <c r="E272" s="486">
        <f>'NRHM State budget sheet 2013-14'!E331</f>
        <v>0</v>
      </c>
      <c r="F272" s="486" t="e">
        <f>'NRHM State budget sheet 2013-14'!F331</f>
        <v>#DIV/0!</v>
      </c>
      <c r="G272" s="486">
        <f>'NRHM State budget sheet 2013-14'!G331</f>
        <v>0</v>
      </c>
      <c r="H272" s="486">
        <f>'NRHM State budget sheet 2013-14'!H331</f>
        <v>0</v>
      </c>
      <c r="I272" s="486" t="e">
        <f>'NRHM State budget sheet 2013-14'!I331</f>
        <v>#DIV/0!</v>
      </c>
      <c r="J272" s="486">
        <f>'NRHM State budget sheet 2013-14'!L331</f>
        <v>0</v>
      </c>
      <c r="K272" s="486">
        <f>'NRHM State budget sheet 2013-14'!M331</f>
        <v>0</v>
      </c>
      <c r="L272" s="486">
        <f>'NRHM State budget sheet 2013-14'!N331</f>
        <v>0</v>
      </c>
      <c r="M272" s="486">
        <f>'NRHM State budget sheet 2013-14'!O331</f>
        <v>0</v>
      </c>
      <c r="N272" s="486">
        <f>'NRHM State budget sheet 2013-14'!P331</f>
        <v>0</v>
      </c>
      <c r="O272" s="486">
        <f>'NRHM State budget sheet 2013-14'!Q331</f>
        <v>0</v>
      </c>
      <c r="P272" s="486">
        <f>'NRHM State budget sheet 2013-14'!R331</f>
        <v>0</v>
      </c>
      <c r="Q272" s="486">
        <f>'NRHM State budget sheet 2013-14'!S331</f>
        <v>0</v>
      </c>
      <c r="R272" s="486">
        <f>'NRHM State budget sheet 2013-14'!T331</f>
        <v>0</v>
      </c>
      <c r="S272" s="486">
        <f>'NRHM State budget sheet 2013-14'!U331</f>
        <v>0</v>
      </c>
      <c r="T272" s="486">
        <f>'NRHM State budget sheet 2013-14'!V331</f>
        <v>0</v>
      </c>
      <c r="U272" s="486">
        <f>'NRHM State budget sheet 2013-14'!W331</f>
        <v>0</v>
      </c>
      <c r="V272" s="486">
        <f>'NRHM State budget sheet 2013-14'!X331</f>
        <v>0</v>
      </c>
      <c r="W272" s="486">
        <f>'NRHM State budget sheet 2013-14'!Y331</f>
        <v>0</v>
      </c>
      <c r="X272" s="486">
        <f>'NRHM State budget sheet 2013-14'!Z331</f>
        <v>0</v>
      </c>
      <c r="Y272" s="486">
        <f>'NRHM State budget sheet 2013-14'!AA331</f>
        <v>0</v>
      </c>
      <c r="Z272" s="486">
        <f>'NRHM State budget sheet 2013-14'!AB331</f>
        <v>0</v>
      </c>
      <c r="AA272" s="486">
        <f>'NRHM State budget sheet 2013-14'!AC331</f>
        <v>0</v>
      </c>
      <c r="AB272" s="486">
        <f>'NRHM State budget sheet 2013-14'!AD331</f>
        <v>0</v>
      </c>
      <c r="AC272" s="486">
        <f>'NRHM State budget sheet 2013-14'!AE331</f>
        <v>0</v>
      </c>
      <c r="AD272" s="486">
        <f>'NRHM State budget sheet 2013-14'!AF331</f>
        <v>0</v>
      </c>
      <c r="AE272" s="486">
        <f>'NRHM State budget sheet 2013-14'!AG331</f>
        <v>0</v>
      </c>
      <c r="AF272" s="486">
        <f>'NRHM State budget sheet 2013-14'!AH331</f>
        <v>0</v>
      </c>
      <c r="AG272" s="494"/>
      <c r="AH272" s="484"/>
      <c r="AI272" s="578" t="str">
        <f t="shared" si="28"/>
        <v/>
      </c>
      <c r="AJ272" s="435" t="str">
        <f t="shared" si="29"/>
        <v/>
      </c>
      <c r="AK272" s="463">
        <f t="shared" si="30"/>
        <v>0</v>
      </c>
      <c r="AL272" s="463" t="str">
        <f t="shared" si="31"/>
        <v/>
      </c>
      <c r="AM272" s="478" t="str">
        <f t="shared" si="32"/>
        <v/>
      </c>
      <c r="AN272" s="478" t="str">
        <f t="shared" si="33"/>
        <v/>
      </c>
      <c r="AO272" s="478" t="str">
        <f t="shared" si="34"/>
        <v/>
      </c>
    </row>
    <row r="273" spans="1:41" ht="21.75" hidden="1" customHeight="1">
      <c r="A273" s="498" t="s">
        <v>2352</v>
      </c>
      <c r="B273" s="500" t="s">
        <v>1458</v>
      </c>
      <c r="C273" s="503"/>
      <c r="D273" s="486">
        <f>'NRHM State budget sheet 2013-14'!D332</f>
        <v>0</v>
      </c>
      <c r="E273" s="486">
        <f>'NRHM State budget sheet 2013-14'!E332</f>
        <v>0</v>
      </c>
      <c r="F273" s="486" t="e">
        <f>'NRHM State budget sheet 2013-14'!F332</f>
        <v>#DIV/0!</v>
      </c>
      <c r="G273" s="486">
        <f>'NRHM State budget sheet 2013-14'!G332</f>
        <v>0</v>
      </c>
      <c r="H273" s="486">
        <f>'NRHM State budget sheet 2013-14'!H332</f>
        <v>0</v>
      </c>
      <c r="I273" s="486" t="e">
        <f>'NRHM State budget sheet 2013-14'!I332</f>
        <v>#DIV/0!</v>
      </c>
      <c r="J273" s="486">
        <f>'NRHM State budget sheet 2013-14'!L332</f>
        <v>0</v>
      </c>
      <c r="K273" s="486">
        <f>'NRHM State budget sheet 2013-14'!M332</f>
        <v>0</v>
      </c>
      <c r="L273" s="486">
        <f>'NRHM State budget sheet 2013-14'!N332</f>
        <v>0</v>
      </c>
      <c r="M273" s="486">
        <f>'NRHM State budget sheet 2013-14'!O332</f>
        <v>0</v>
      </c>
      <c r="N273" s="486">
        <f>'NRHM State budget sheet 2013-14'!P332</f>
        <v>0</v>
      </c>
      <c r="O273" s="486">
        <f>'NRHM State budget sheet 2013-14'!Q332</f>
        <v>0</v>
      </c>
      <c r="P273" s="486">
        <f>'NRHM State budget sheet 2013-14'!R332</f>
        <v>0</v>
      </c>
      <c r="Q273" s="486">
        <f>'NRHM State budget sheet 2013-14'!S332</f>
        <v>0</v>
      </c>
      <c r="R273" s="486">
        <f>'NRHM State budget sheet 2013-14'!T332</f>
        <v>0</v>
      </c>
      <c r="S273" s="486">
        <f>'NRHM State budget sheet 2013-14'!U332</f>
        <v>0</v>
      </c>
      <c r="T273" s="486">
        <f>'NRHM State budget sheet 2013-14'!V332</f>
        <v>0</v>
      </c>
      <c r="U273" s="486">
        <f>'NRHM State budget sheet 2013-14'!W332</f>
        <v>0</v>
      </c>
      <c r="V273" s="486">
        <f>'NRHM State budget sheet 2013-14'!X332</f>
        <v>0</v>
      </c>
      <c r="W273" s="486">
        <f>'NRHM State budget sheet 2013-14'!Y332</f>
        <v>0</v>
      </c>
      <c r="X273" s="486">
        <f>'NRHM State budget sheet 2013-14'!Z332</f>
        <v>0</v>
      </c>
      <c r="Y273" s="486">
        <f>'NRHM State budget sheet 2013-14'!AA332</f>
        <v>0</v>
      </c>
      <c r="Z273" s="486">
        <f>'NRHM State budget sheet 2013-14'!AB332</f>
        <v>0</v>
      </c>
      <c r="AA273" s="486">
        <f>'NRHM State budget sheet 2013-14'!AC332</f>
        <v>0</v>
      </c>
      <c r="AB273" s="486">
        <f>'NRHM State budget sheet 2013-14'!AD332</f>
        <v>0</v>
      </c>
      <c r="AC273" s="486">
        <f>'NRHM State budget sheet 2013-14'!AE332</f>
        <v>0</v>
      </c>
      <c r="AD273" s="486">
        <f>'NRHM State budget sheet 2013-14'!AF332</f>
        <v>0</v>
      </c>
      <c r="AE273" s="486">
        <f>'NRHM State budget sheet 2013-14'!AG332</f>
        <v>0</v>
      </c>
      <c r="AF273" s="486">
        <f>'NRHM State budget sheet 2013-14'!AH332</f>
        <v>0</v>
      </c>
      <c r="AG273" s="494"/>
      <c r="AH273" s="484"/>
      <c r="AI273" s="578" t="str">
        <f t="shared" si="28"/>
        <v/>
      </c>
      <c r="AJ273" s="435" t="str">
        <f t="shared" si="29"/>
        <v/>
      </c>
      <c r="AK273" s="463">
        <f t="shared" si="30"/>
        <v>0</v>
      </c>
      <c r="AL273" s="463" t="str">
        <f t="shared" si="31"/>
        <v/>
      </c>
      <c r="AM273" s="478" t="str">
        <f t="shared" si="32"/>
        <v/>
      </c>
      <c r="AN273" s="478" t="str">
        <f t="shared" si="33"/>
        <v/>
      </c>
      <c r="AO273" s="478" t="str">
        <f t="shared" si="34"/>
        <v/>
      </c>
    </row>
    <row r="274" spans="1:41" ht="21.75" hidden="1" customHeight="1">
      <c r="A274" s="498" t="s">
        <v>2353</v>
      </c>
      <c r="B274" s="443" t="s">
        <v>1326</v>
      </c>
      <c r="C274" s="444"/>
      <c r="D274" s="486">
        <f>'NRHM State budget sheet 2013-14'!D333</f>
        <v>0</v>
      </c>
      <c r="E274" s="486">
        <f>'NRHM State budget sheet 2013-14'!E333</f>
        <v>0</v>
      </c>
      <c r="F274" s="486" t="e">
        <f>'NRHM State budget sheet 2013-14'!F333</f>
        <v>#DIV/0!</v>
      </c>
      <c r="G274" s="486">
        <f>'NRHM State budget sheet 2013-14'!G333</f>
        <v>0</v>
      </c>
      <c r="H274" s="486">
        <f>'NRHM State budget sheet 2013-14'!H333</f>
        <v>0</v>
      </c>
      <c r="I274" s="486" t="e">
        <f>'NRHM State budget sheet 2013-14'!I333</f>
        <v>#DIV/0!</v>
      </c>
      <c r="J274" s="486">
        <f>'NRHM State budget sheet 2013-14'!L333</f>
        <v>0</v>
      </c>
      <c r="K274" s="486">
        <f>'NRHM State budget sheet 2013-14'!M333</f>
        <v>0</v>
      </c>
      <c r="L274" s="486">
        <f>'NRHM State budget sheet 2013-14'!N333</f>
        <v>0</v>
      </c>
      <c r="M274" s="486">
        <f>'NRHM State budget sheet 2013-14'!O333</f>
        <v>0</v>
      </c>
      <c r="N274" s="486">
        <f>'NRHM State budget sheet 2013-14'!P333</f>
        <v>0</v>
      </c>
      <c r="O274" s="486">
        <f>'NRHM State budget sheet 2013-14'!Q333</f>
        <v>0</v>
      </c>
      <c r="P274" s="486">
        <f>'NRHM State budget sheet 2013-14'!R333</f>
        <v>0</v>
      </c>
      <c r="Q274" s="486">
        <f>'NRHM State budget sheet 2013-14'!S333</f>
        <v>0</v>
      </c>
      <c r="R274" s="486">
        <f>'NRHM State budget sheet 2013-14'!T333</f>
        <v>0</v>
      </c>
      <c r="S274" s="486">
        <f>'NRHM State budget sheet 2013-14'!U333</f>
        <v>0</v>
      </c>
      <c r="T274" s="486">
        <f>'NRHM State budget sheet 2013-14'!V333</f>
        <v>0</v>
      </c>
      <c r="U274" s="486">
        <f>'NRHM State budget sheet 2013-14'!W333</f>
        <v>0</v>
      </c>
      <c r="V274" s="486">
        <f>'NRHM State budget sheet 2013-14'!X333</f>
        <v>0</v>
      </c>
      <c r="W274" s="486">
        <f>'NRHM State budget sheet 2013-14'!Y333</f>
        <v>0</v>
      </c>
      <c r="X274" s="486">
        <f>'NRHM State budget sheet 2013-14'!Z333</f>
        <v>0</v>
      </c>
      <c r="Y274" s="486">
        <f>'NRHM State budget sheet 2013-14'!AA333</f>
        <v>0</v>
      </c>
      <c r="Z274" s="486">
        <f>'NRHM State budget sheet 2013-14'!AB333</f>
        <v>0</v>
      </c>
      <c r="AA274" s="486">
        <f>'NRHM State budget sheet 2013-14'!AC333</f>
        <v>0</v>
      </c>
      <c r="AB274" s="486">
        <f>'NRHM State budget sheet 2013-14'!AD333</f>
        <v>0</v>
      </c>
      <c r="AC274" s="486">
        <f>'NRHM State budget sheet 2013-14'!AE333</f>
        <v>0</v>
      </c>
      <c r="AD274" s="486">
        <f>'NRHM State budget sheet 2013-14'!AF333</f>
        <v>0</v>
      </c>
      <c r="AE274" s="486">
        <f>'NRHM State budget sheet 2013-14'!AG333</f>
        <v>0</v>
      </c>
      <c r="AF274" s="486">
        <f>'NRHM State budget sheet 2013-14'!AH333</f>
        <v>0</v>
      </c>
      <c r="AG274" s="494"/>
      <c r="AH274" s="484"/>
      <c r="AI274" s="578" t="str">
        <f t="shared" si="28"/>
        <v/>
      </c>
      <c r="AJ274" s="435" t="str">
        <f t="shared" si="29"/>
        <v/>
      </c>
      <c r="AK274" s="463">
        <f t="shared" si="30"/>
        <v>0</v>
      </c>
      <c r="AL274" s="463" t="str">
        <f t="shared" si="31"/>
        <v/>
      </c>
      <c r="AM274" s="478" t="str">
        <f t="shared" si="32"/>
        <v/>
      </c>
      <c r="AN274" s="478" t="str">
        <f t="shared" si="33"/>
        <v/>
      </c>
      <c r="AO274" s="478" t="str">
        <f t="shared" si="34"/>
        <v/>
      </c>
    </row>
    <row r="275" spans="1:41" ht="21.75" hidden="1" customHeight="1">
      <c r="A275" s="498" t="s">
        <v>2134</v>
      </c>
      <c r="B275" s="443" t="s">
        <v>1459</v>
      </c>
      <c r="C275" s="444"/>
      <c r="D275" s="486">
        <f>'NRHM State budget sheet 2013-14'!D334</f>
        <v>0</v>
      </c>
      <c r="E275" s="486">
        <f>'NRHM State budget sheet 2013-14'!E334</f>
        <v>0</v>
      </c>
      <c r="F275" s="486" t="e">
        <f>'NRHM State budget sheet 2013-14'!F334</f>
        <v>#DIV/0!</v>
      </c>
      <c r="G275" s="486">
        <f>'NRHM State budget sheet 2013-14'!G334</f>
        <v>0</v>
      </c>
      <c r="H275" s="486">
        <f>'NRHM State budget sheet 2013-14'!H334</f>
        <v>0</v>
      </c>
      <c r="I275" s="486" t="e">
        <f>'NRHM State budget sheet 2013-14'!I334</f>
        <v>#DIV/0!</v>
      </c>
      <c r="J275" s="486">
        <f>'NRHM State budget sheet 2013-14'!L334</f>
        <v>0</v>
      </c>
      <c r="K275" s="486">
        <f>'NRHM State budget sheet 2013-14'!M334</f>
        <v>0</v>
      </c>
      <c r="L275" s="486">
        <f>'NRHM State budget sheet 2013-14'!N334</f>
        <v>0</v>
      </c>
      <c r="M275" s="486">
        <f>'NRHM State budget sheet 2013-14'!O334</f>
        <v>0</v>
      </c>
      <c r="N275" s="486">
        <f>'NRHM State budget sheet 2013-14'!P334</f>
        <v>0</v>
      </c>
      <c r="O275" s="486">
        <f>'NRHM State budget sheet 2013-14'!Q334</f>
        <v>0</v>
      </c>
      <c r="P275" s="486">
        <f>'NRHM State budget sheet 2013-14'!R334</f>
        <v>0</v>
      </c>
      <c r="Q275" s="486">
        <f>'NRHM State budget sheet 2013-14'!S334</f>
        <v>0</v>
      </c>
      <c r="R275" s="486">
        <f>'NRHM State budget sheet 2013-14'!T334</f>
        <v>0</v>
      </c>
      <c r="S275" s="486">
        <f>'NRHM State budget sheet 2013-14'!U334</f>
        <v>0</v>
      </c>
      <c r="T275" s="486">
        <f>'NRHM State budget sheet 2013-14'!V334</f>
        <v>0</v>
      </c>
      <c r="U275" s="486">
        <f>'NRHM State budget sheet 2013-14'!W334</f>
        <v>0</v>
      </c>
      <c r="V275" s="486">
        <f>'NRHM State budget sheet 2013-14'!X334</f>
        <v>0</v>
      </c>
      <c r="W275" s="486">
        <f>'NRHM State budget sheet 2013-14'!Y334</f>
        <v>0</v>
      </c>
      <c r="X275" s="486">
        <f>'NRHM State budget sheet 2013-14'!Z334</f>
        <v>0</v>
      </c>
      <c r="Y275" s="486">
        <f>'NRHM State budget sheet 2013-14'!AA334</f>
        <v>0</v>
      </c>
      <c r="Z275" s="486">
        <f>'NRHM State budget sheet 2013-14'!AB334</f>
        <v>0</v>
      </c>
      <c r="AA275" s="486">
        <f>'NRHM State budget sheet 2013-14'!AC334</f>
        <v>0</v>
      </c>
      <c r="AB275" s="486">
        <f>'NRHM State budget sheet 2013-14'!AD334</f>
        <v>0</v>
      </c>
      <c r="AC275" s="486">
        <f>'NRHM State budget sheet 2013-14'!AE334</f>
        <v>0</v>
      </c>
      <c r="AD275" s="486">
        <f>'NRHM State budget sheet 2013-14'!AF334</f>
        <v>0</v>
      </c>
      <c r="AE275" s="486">
        <f>'NRHM State budget sheet 2013-14'!AG334</f>
        <v>0</v>
      </c>
      <c r="AF275" s="486">
        <f>'NRHM State budget sheet 2013-14'!AH334</f>
        <v>0</v>
      </c>
      <c r="AG275" s="494"/>
      <c r="AH275" s="484"/>
      <c r="AI275" s="578" t="str">
        <f t="shared" si="28"/>
        <v/>
      </c>
      <c r="AJ275" s="435" t="str">
        <f t="shared" si="29"/>
        <v/>
      </c>
      <c r="AK275" s="463">
        <f t="shared" si="30"/>
        <v>0</v>
      </c>
      <c r="AL275" s="463" t="str">
        <f t="shared" si="31"/>
        <v/>
      </c>
      <c r="AM275" s="478" t="str">
        <f t="shared" si="32"/>
        <v/>
      </c>
      <c r="AN275" s="478" t="str">
        <f t="shared" si="33"/>
        <v/>
      </c>
      <c r="AO275" s="478" t="str">
        <f t="shared" si="34"/>
        <v/>
      </c>
    </row>
    <row r="276" spans="1:41" ht="21.75" hidden="1" customHeight="1">
      <c r="A276" s="498" t="s">
        <v>348</v>
      </c>
      <c r="B276" s="443" t="s">
        <v>349</v>
      </c>
      <c r="C276" s="444"/>
      <c r="D276" s="486">
        <f>'NRHM State budget sheet 2013-14'!D335</f>
        <v>0</v>
      </c>
      <c r="E276" s="486">
        <f>'NRHM State budget sheet 2013-14'!E335</f>
        <v>0</v>
      </c>
      <c r="F276" s="486" t="e">
        <f>'NRHM State budget sheet 2013-14'!F335</f>
        <v>#DIV/0!</v>
      </c>
      <c r="G276" s="486">
        <f>'NRHM State budget sheet 2013-14'!G335</f>
        <v>0</v>
      </c>
      <c r="H276" s="486">
        <f>'NRHM State budget sheet 2013-14'!H335</f>
        <v>0</v>
      </c>
      <c r="I276" s="486" t="e">
        <f>'NRHM State budget sheet 2013-14'!I335</f>
        <v>#DIV/0!</v>
      </c>
      <c r="J276" s="486">
        <f>'NRHM State budget sheet 2013-14'!L335</f>
        <v>0</v>
      </c>
      <c r="K276" s="486">
        <f>'NRHM State budget sheet 2013-14'!M335</f>
        <v>0</v>
      </c>
      <c r="L276" s="486">
        <f>'NRHM State budget sheet 2013-14'!N335</f>
        <v>0</v>
      </c>
      <c r="M276" s="486">
        <f>'NRHM State budget sheet 2013-14'!O335</f>
        <v>0</v>
      </c>
      <c r="N276" s="486">
        <f>'NRHM State budget sheet 2013-14'!P335</f>
        <v>0</v>
      </c>
      <c r="O276" s="486">
        <f>'NRHM State budget sheet 2013-14'!Q335</f>
        <v>0</v>
      </c>
      <c r="P276" s="486">
        <f>'NRHM State budget sheet 2013-14'!R335</f>
        <v>0</v>
      </c>
      <c r="Q276" s="486">
        <f>'NRHM State budget sheet 2013-14'!S335</f>
        <v>0</v>
      </c>
      <c r="R276" s="486">
        <f>'NRHM State budget sheet 2013-14'!T335</f>
        <v>0</v>
      </c>
      <c r="S276" s="486">
        <f>'NRHM State budget sheet 2013-14'!U335</f>
        <v>0</v>
      </c>
      <c r="T276" s="486">
        <f>'NRHM State budget sheet 2013-14'!V335</f>
        <v>0</v>
      </c>
      <c r="U276" s="486">
        <f>'NRHM State budget sheet 2013-14'!W335</f>
        <v>0</v>
      </c>
      <c r="V276" s="486">
        <f>'NRHM State budget sheet 2013-14'!X335</f>
        <v>0</v>
      </c>
      <c r="W276" s="486">
        <f>'NRHM State budget sheet 2013-14'!Y335</f>
        <v>0</v>
      </c>
      <c r="X276" s="486">
        <f>'NRHM State budget sheet 2013-14'!Z335</f>
        <v>0</v>
      </c>
      <c r="Y276" s="486">
        <f>'NRHM State budget sheet 2013-14'!AA335</f>
        <v>0</v>
      </c>
      <c r="Z276" s="486">
        <f>'NRHM State budget sheet 2013-14'!AB335</f>
        <v>0</v>
      </c>
      <c r="AA276" s="486">
        <f>'NRHM State budget sheet 2013-14'!AC335</f>
        <v>0</v>
      </c>
      <c r="AB276" s="486">
        <f>'NRHM State budget sheet 2013-14'!AD335</f>
        <v>0</v>
      </c>
      <c r="AC276" s="486">
        <f>'NRHM State budget sheet 2013-14'!AE335</f>
        <v>0</v>
      </c>
      <c r="AD276" s="486">
        <f>'NRHM State budget sheet 2013-14'!AF335</f>
        <v>0</v>
      </c>
      <c r="AE276" s="486">
        <f>'NRHM State budget sheet 2013-14'!AG335</f>
        <v>0</v>
      </c>
      <c r="AF276" s="486">
        <f>'NRHM State budget sheet 2013-14'!AH335</f>
        <v>0</v>
      </c>
      <c r="AG276" s="494"/>
      <c r="AH276" s="484"/>
      <c r="AI276" s="578" t="str">
        <f t="shared" si="28"/>
        <v/>
      </c>
      <c r="AJ276" s="435" t="str">
        <f t="shared" si="29"/>
        <v/>
      </c>
      <c r="AK276" s="463">
        <f t="shared" si="30"/>
        <v>0</v>
      </c>
      <c r="AL276" s="463" t="str">
        <f t="shared" si="31"/>
        <v/>
      </c>
      <c r="AM276" s="478" t="str">
        <f t="shared" si="32"/>
        <v/>
      </c>
      <c r="AN276" s="478" t="str">
        <f t="shared" si="33"/>
        <v/>
      </c>
      <c r="AO276" s="478" t="str">
        <f t="shared" si="34"/>
        <v/>
      </c>
    </row>
    <row r="277" spans="1:41" ht="21.75" hidden="1" customHeight="1">
      <c r="A277" s="498" t="s">
        <v>350</v>
      </c>
      <c r="B277" s="443" t="s">
        <v>351</v>
      </c>
      <c r="C277" s="503"/>
      <c r="D277" s="486">
        <f>'NRHM State budget sheet 2013-14'!D336</f>
        <v>0</v>
      </c>
      <c r="E277" s="486">
        <f>'NRHM State budget sheet 2013-14'!E336</f>
        <v>0</v>
      </c>
      <c r="F277" s="486" t="e">
        <f>'NRHM State budget sheet 2013-14'!F336</f>
        <v>#DIV/0!</v>
      </c>
      <c r="G277" s="486">
        <f>'NRHM State budget sheet 2013-14'!G336</f>
        <v>0</v>
      </c>
      <c r="H277" s="486">
        <f>'NRHM State budget sheet 2013-14'!H336</f>
        <v>0</v>
      </c>
      <c r="I277" s="486" t="e">
        <f>'NRHM State budget sheet 2013-14'!I336</f>
        <v>#DIV/0!</v>
      </c>
      <c r="J277" s="486">
        <f>'NRHM State budget sheet 2013-14'!L336</f>
        <v>0</v>
      </c>
      <c r="K277" s="486">
        <f>'NRHM State budget sheet 2013-14'!M336</f>
        <v>0</v>
      </c>
      <c r="L277" s="486">
        <f>'NRHM State budget sheet 2013-14'!N336</f>
        <v>0</v>
      </c>
      <c r="M277" s="486">
        <f>'NRHM State budget sheet 2013-14'!O336</f>
        <v>0</v>
      </c>
      <c r="N277" s="486">
        <f>'NRHM State budget sheet 2013-14'!P336</f>
        <v>0</v>
      </c>
      <c r="O277" s="486">
        <f>'NRHM State budget sheet 2013-14'!Q336</f>
        <v>0</v>
      </c>
      <c r="P277" s="486">
        <f>'NRHM State budget sheet 2013-14'!R336</f>
        <v>0</v>
      </c>
      <c r="Q277" s="486">
        <f>'NRHM State budget sheet 2013-14'!S336</f>
        <v>0</v>
      </c>
      <c r="R277" s="486">
        <f>'NRHM State budget sheet 2013-14'!T336</f>
        <v>0</v>
      </c>
      <c r="S277" s="486">
        <f>'NRHM State budget sheet 2013-14'!U336</f>
        <v>0</v>
      </c>
      <c r="T277" s="486">
        <f>'NRHM State budget sheet 2013-14'!V336</f>
        <v>0</v>
      </c>
      <c r="U277" s="486">
        <f>'NRHM State budget sheet 2013-14'!W336</f>
        <v>0</v>
      </c>
      <c r="V277" s="486">
        <f>'NRHM State budget sheet 2013-14'!X336</f>
        <v>0</v>
      </c>
      <c r="W277" s="486">
        <f>'NRHM State budget sheet 2013-14'!Y336</f>
        <v>0</v>
      </c>
      <c r="X277" s="486">
        <f>'NRHM State budget sheet 2013-14'!Z336</f>
        <v>0</v>
      </c>
      <c r="Y277" s="486">
        <f>'NRHM State budget sheet 2013-14'!AA336</f>
        <v>0</v>
      </c>
      <c r="Z277" s="486">
        <f>'NRHM State budget sheet 2013-14'!AB336</f>
        <v>0</v>
      </c>
      <c r="AA277" s="486">
        <f>'NRHM State budget sheet 2013-14'!AC336</f>
        <v>0</v>
      </c>
      <c r="AB277" s="486">
        <f>'NRHM State budget sheet 2013-14'!AD336</f>
        <v>0</v>
      </c>
      <c r="AC277" s="486">
        <f>'NRHM State budget sheet 2013-14'!AE336</f>
        <v>0</v>
      </c>
      <c r="AD277" s="486">
        <f>'NRHM State budget sheet 2013-14'!AF336</f>
        <v>0</v>
      </c>
      <c r="AE277" s="486">
        <f>'NRHM State budget sheet 2013-14'!AG336</f>
        <v>0</v>
      </c>
      <c r="AF277" s="486">
        <f>'NRHM State budget sheet 2013-14'!AH336</f>
        <v>0</v>
      </c>
      <c r="AG277" s="494"/>
      <c r="AH277" s="484"/>
      <c r="AI277" s="578" t="str">
        <f t="shared" si="28"/>
        <v/>
      </c>
      <c r="AJ277" s="435" t="str">
        <f t="shared" si="29"/>
        <v/>
      </c>
      <c r="AK277" s="463">
        <f t="shared" si="30"/>
        <v>0</v>
      </c>
      <c r="AL277" s="463" t="str">
        <f t="shared" si="31"/>
        <v/>
      </c>
      <c r="AM277" s="478" t="str">
        <f t="shared" si="32"/>
        <v/>
      </c>
      <c r="AN277" s="478" t="str">
        <f t="shared" si="33"/>
        <v/>
      </c>
      <c r="AO277" s="478" t="str">
        <f t="shared" si="34"/>
        <v/>
      </c>
    </row>
    <row r="278" spans="1:41" ht="21.75" hidden="1" customHeight="1">
      <c r="A278" s="498" t="s">
        <v>352</v>
      </c>
      <c r="B278" s="443" t="s">
        <v>353</v>
      </c>
      <c r="C278" s="503"/>
      <c r="D278" s="486">
        <f>'NRHM State budget sheet 2013-14'!D337</f>
        <v>0</v>
      </c>
      <c r="E278" s="486">
        <f>'NRHM State budget sheet 2013-14'!E337</f>
        <v>0</v>
      </c>
      <c r="F278" s="486" t="e">
        <f>'NRHM State budget sheet 2013-14'!F337</f>
        <v>#DIV/0!</v>
      </c>
      <c r="G278" s="486">
        <f>'NRHM State budget sheet 2013-14'!G337</f>
        <v>0</v>
      </c>
      <c r="H278" s="486">
        <f>'NRHM State budget sheet 2013-14'!H337</f>
        <v>0</v>
      </c>
      <c r="I278" s="486" t="e">
        <f>'NRHM State budget sheet 2013-14'!I337</f>
        <v>#DIV/0!</v>
      </c>
      <c r="J278" s="486">
        <f>'NRHM State budget sheet 2013-14'!L337</f>
        <v>0</v>
      </c>
      <c r="K278" s="486">
        <f>'NRHM State budget sheet 2013-14'!M337</f>
        <v>0</v>
      </c>
      <c r="L278" s="486">
        <f>'NRHM State budget sheet 2013-14'!N337</f>
        <v>0</v>
      </c>
      <c r="M278" s="486">
        <f>'NRHM State budget sheet 2013-14'!O337</f>
        <v>0</v>
      </c>
      <c r="N278" s="486">
        <f>'NRHM State budget sheet 2013-14'!P337</f>
        <v>0</v>
      </c>
      <c r="O278" s="486">
        <f>'NRHM State budget sheet 2013-14'!Q337</f>
        <v>0</v>
      </c>
      <c r="P278" s="486">
        <f>'NRHM State budget sheet 2013-14'!R337</f>
        <v>0</v>
      </c>
      <c r="Q278" s="486">
        <f>'NRHM State budget sheet 2013-14'!S337</f>
        <v>0</v>
      </c>
      <c r="R278" s="486">
        <f>'NRHM State budget sheet 2013-14'!T337</f>
        <v>0</v>
      </c>
      <c r="S278" s="486">
        <f>'NRHM State budget sheet 2013-14'!U337</f>
        <v>0</v>
      </c>
      <c r="T278" s="486">
        <f>'NRHM State budget sheet 2013-14'!V337</f>
        <v>0</v>
      </c>
      <c r="U278" s="486">
        <f>'NRHM State budget sheet 2013-14'!W337</f>
        <v>0</v>
      </c>
      <c r="V278" s="486">
        <f>'NRHM State budget sheet 2013-14'!X337</f>
        <v>0</v>
      </c>
      <c r="W278" s="486">
        <f>'NRHM State budget sheet 2013-14'!Y337</f>
        <v>0</v>
      </c>
      <c r="X278" s="486">
        <f>'NRHM State budget sheet 2013-14'!Z337</f>
        <v>0</v>
      </c>
      <c r="Y278" s="486">
        <f>'NRHM State budget sheet 2013-14'!AA337</f>
        <v>0</v>
      </c>
      <c r="Z278" s="486">
        <f>'NRHM State budget sheet 2013-14'!AB337</f>
        <v>0</v>
      </c>
      <c r="AA278" s="486">
        <f>'NRHM State budget sheet 2013-14'!AC337</f>
        <v>0</v>
      </c>
      <c r="AB278" s="486">
        <f>'NRHM State budget sheet 2013-14'!AD337</f>
        <v>0</v>
      </c>
      <c r="AC278" s="486">
        <f>'NRHM State budget sheet 2013-14'!AE337</f>
        <v>0</v>
      </c>
      <c r="AD278" s="486">
        <f>'NRHM State budget sheet 2013-14'!AF337</f>
        <v>0</v>
      </c>
      <c r="AE278" s="486">
        <f>'NRHM State budget sheet 2013-14'!AG337</f>
        <v>0</v>
      </c>
      <c r="AF278" s="486">
        <f>'NRHM State budget sheet 2013-14'!AH337</f>
        <v>0</v>
      </c>
      <c r="AG278" s="494"/>
      <c r="AH278" s="484"/>
      <c r="AI278" s="578" t="str">
        <f t="shared" si="28"/>
        <v/>
      </c>
      <c r="AJ278" s="435" t="str">
        <f t="shared" si="29"/>
        <v/>
      </c>
      <c r="AK278" s="463">
        <f t="shared" si="30"/>
        <v>0</v>
      </c>
      <c r="AL278" s="463" t="str">
        <f t="shared" si="31"/>
        <v/>
      </c>
      <c r="AM278" s="478" t="str">
        <f t="shared" si="32"/>
        <v/>
      </c>
      <c r="AN278" s="478" t="str">
        <f t="shared" si="33"/>
        <v/>
      </c>
      <c r="AO278" s="478" t="str">
        <f t="shared" si="34"/>
        <v/>
      </c>
    </row>
    <row r="279" spans="1:41" ht="21.75" hidden="1" customHeight="1">
      <c r="A279" s="498" t="s">
        <v>2245</v>
      </c>
      <c r="B279" s="443"/>
      <c r="C279" s="503"/>
      <c r="D279" s="486">
        <f>'NRHM State budget sheet 2013-14'!D338</f>
        <v>0</v>
      </c>
      <c r="E279" s="486">
        <f>'NRHM State budget sheet 2013-14'!E338</f>
        <v>0</v>
      </c>
      <c r="F279" s="486">
        <f>'NRHM State budget sheet 2013-14'!F338</f>
        <v>0</v>
      </c>
      <c r="G279" s="486">
        <f>'NRHM State budget sheet 2013-14'!G338</f>
        <v>0</v>
      </c>
      <c r="H279" s="486">
        <f>'NRHM State budget sheet 2013-14'!H338</f>
        <v>0</v>
      </c>
      <c r="I279" s="486">
        <f>'NRHM State budget sheet 2013-14'!I338</f>
        <v>0</v>
      </c>
      <c r="J279" s="486">
        <f>'NRHM State budget sheet 2013-14'!L338</f>
        <v>0</v>
      </c>
      <c r="K279" s="486">
        <f>'NRHM State budget sheet 2013-14'!M338</f>
        <v>0</v>
      </c>
      <c r="L279" s="486">
        <f>'NRHM State budget sheet 2013-14'!N338</f>
        <v>0</v>
      </c>
      <c r="M279" s="486">
        <f>'NRHM State budget sheet 2013-14'!O338</f>
        <v>0</v>
      </c>
      <c r="N279" s="486">
        <f>'NRHM State budget sheet 2013-14'!P338</f>
        <v>0</v>
      </c>
      <c r="O279" s="486">
        <f>'NRHM State budget sheet 2013-14'!Q338</f>
        <v>0</v>
      </c>
      <c r="P279" s="486">
        <f>'NRHM State budget sheet 2013-14'!R338</f>
        <v>0</v>
      </c>
      <c r="Q279" s="486">
        <f>'NRHM State budget sheet 2013-14'!S338</f>
        <v>0</v>
      </c>
      <c r="R279" s="486">
        <f>'NRHM State budget sheet 2013-14'!T338</f>
        <v>0</v>
      </c>
      <c r="S279" s="486">
        <f>'NRHM State budget sheet 2013-14'!U338</f>
        <v>0</v>
      </c>
      <c r="T279" s="486">
        <f>'NRHM State budget sheet 2013-14'!V338</f>
        <v>0</v>
      </c>
      <c r="U279" s="486">
        <f>'NRHM State budget sheet 2013-14'!W338</f>
        <v>0</v>
      </c>
      <c r="V279" s="486">
        <f>'NRHM State budget sheet 2013-14'!X338</f>
        <v>0</v>
      </c>
      <c r="W279" s="486">
        <f>'NRHM State budget sheet 2013-14'!Y338</f>
        <v>0</v>
      </c>
      <c r="X279" s="486">
        <f>'NRHM State budget sheet 2013-14'!Z338</f>
        <v>0</v>
      </c>
      <c r="Y279" s="486">
        <f>'NRHM State budget sheet 2013-14'!AA338</f>
        <v>0</v>
      </c>
      <c r="Z279" s="486">
        <f>'NRHM State budget sheet 2013-14'!AB338</f>
        <v>0</v>
      </c>
      <c r="AA279" s="486">
        <f>'NRHM State budget sheet 2013-14'!AC338</f>
        <v>0</v>
      </c>
      <c r="AB279" s="486">
        <f>'NRHM State budget sheet 2013-14'!AD338</f>
        <v>0</v>
      </c>
      <c r="AC279" s="486">
        <f>'NRHM State budget sheet 2013-14'!AE338</f>
        <v>0</v>
      </c>
      <c r="AD279" s="486">
        <f>'NRHM State budget sheet 2013-14'!AF338</f>
        <v>0</v>
      </c>
      <c r="AE279" s="486">
        <f>'NRHM State budget sheet 2013-14'!AG338</f>
        <v>0</v>
      </c>
      <c r="AF279" s="486">
        <f>'NRHM State budget sheet 2013-14'!AH338</f>
        <v>0</v>
      </c>
      <c r="AG279" s="494"/>
      <c r="AH279" s="484"/>
      <c r="AI279" s="578" t="str">
        <f t="shared" si="28"/>
        <v/>
      </c>
      <c r="AJ279" s="435" t="str">
        <f t="shared" si="29"/>
        <v/>
      </c>
      <c r="AK279" s="463">
        <f t="shared" si="30"/>
        <v>0</v>
      </c>
      <c r="AL279" s="463" t="str">
        <f t="shared" si="31"/>
        <v/>
      </c>
      <c r="AM279" s="478" t="str">
        <f t="shared" si="32"/>
        <v/>
      </c>
      <c r="AN279" s="478" t="str">
        <f t="shared" si="33"/>
        <v/>
      </c>
      <c r="AO279" s="478" t="str">
        <f t="shared" si="34"/>
        <v/>
      </c>
    </row>
    <row r="280" spans="1:41" ht="21.75" hidden="1" customHeight="1">
      <c r="A280" s="498" t="s">
        <v>2246</v>
      </c>
      <c r="B280" s="443"/>
      <c r="C280" s="503"/>
      <c r="D280" s="486">
        <f>'NRHM State budget sheet 2013-14'!D347</f>
        <v>0</v>
      </c>
      <c r="E280" s="486">
        <f>'NRHM State budget sheet 2013-14'!E347</f>
        <v>0</v>
      </c>
      <c r="F280" s="486">
        <f>'NRHM State budget sheet 2013-14'!F347</f>
        <v>0</v>
      </c>
      <c r="G280" s="486">
        <f>'NRHM State budget sheet 2013-14'!G347</f>
        <v>0</v>
      </c>
      <c r="H280" s="486">
        <f>'NRHM State budget sheet 2013-14'!H347</f>
        <v>0</v>
      </c>
      <c r="I280" s="486">
        <f>'NRHM State budget sheet 2013-14'!I347</f>
        <v>0</v>
      </c>
      <c r="J280" s="486">
        <f>'NRHM State budget sheet 2013-14'!L347</f>
        <v>0</v>
      </c>
      <c r="K280" s="486">
        <f>'NRHM State budget sheet 2013-14'!M347</f>
        <v>0</v>
      </c>
      <c r="L280" s="486">
        <f>'NRHM State budget sheet 2013-14'!N347</f>
        <v>0</v>
      </c>
      <c r="M280" s="486">
        <f>'NRHM State budget sheet 2013-14'!O347</f>
        <v>0</v>
      </c>
      <c r="N280" s="486">
        <f>'NRHM State budget sheet 2013-14'!P347</f>
        <v>0</v>
      </c>
      <c r="O280" s="486">
        <f>'NRHM State budget sheet 2013-14'!Q347</f>
        <v>0</v>
      </c>
      <c r="P280" s="486">
        <f>'NRHM State budget sheet 2013-14'!R347</f>
        <v>0</v>
      </c>
      <c r="Q280" s="486">
        <f>'NRHM State budget sheet 2013-14'!S347</f>
        <v>0</v>
      </c>
      <c r="R280" s="486">
        <f>'NRHM State budget sheet 2013-14'!T347</f>
        <v>0</v>
      </c>
      <c r="S280" s="486">
        <f>'NRHM State budget sheet 2013-14'!U347</f>
        <v>0</v>
      </c>
      <c r="T280" s="486">
        <f>'NRHM State budget sheet 2013-14'!V347</f>
        <v>0</v>
      </c>
      <c r="U280" s="486">
        <f>'NRHM State budget sheet 2013-14'!W347</f>
        <v>0</v>
      </c>
      <c r="V280" s="486">
        <f>'NRHM State budget sheet 2013-14'!X347</f>
        <v>0</v>
      </c>
      <c r="W280" s="486">
        <f>'NRHM State budget sheet 2013-14'!Y347</f>
        <v>0</v>
      </c>
      <c r="X280" s="486">
        <f>'NRHM State budget sheet 2013-14'!Z347</f>
        <v>0</v>
      </c>
      <c r="Y280" s="486">
        <f>'NRHM State budget sheet 2013-14'!AA347</f>
        <v>0</v>
      </c>
      <c r="Z280" s="486">
        <f>'NRHM State budget sheet 2013-14'!AB347</f>
        <v>0</v>
      </c>
      <c r="AA280" s="486">
        <f>'NRHM State budget sheet 2013-14'!AC347</f>
        <v>0</v>
      </c>
      <c r="AB280" s="486">
        <f>'NRHM State budget sheet 2013-14'!AD347</f>
        <v>0</v>
      </c>
      <c r="AC280" s="486">
        <f>'NRHM State budget sheet 2013-14'!AE347</f>
        <v>0</v>
      </c>
      <c r="AD280" s="486">
        <f>'NRHM State budget sheet 2013-14'!AF347</f>
        <v>0</v>
      </c>
      <c r="AE280" s="486">
        <f>'NRHM State budget sheet 2013-14'!AG347</f>
        <v>0</v>
      </c>
      <c r="AF280" s="486">
        <f>'NRHM State budget sheet 2013-14'!AH347</f>
        <v>0</v>
      </c>
      <c r="AG280" s="494"/>
      <c r="AH280" s="484"/>
      <c r="AI280" s="578" t="str">
        <f t="shared" si="28"/>
        <v/>
      </c>
      <c r="AJ280" s="435" t="str">
        <f t="shared" si="29"/>
        <v/>
      </c>
      <c r="AK280" s="463">
        <f t="shared" si="30"/>
        <v>0</v>
      </c>
      <c r="AL280" s="463" t="str">
        <f t="shared" si="31"/>
        <v/>
      </c>
      <c r="AM280" s="478" t="str">
        <f t="shared" si="32"/>
        <v/>
      </c>
      <c r="AN280" s="478" t="str">
        <f t="shared" si="33"/>
        <v/>
      </c>
      <c r="AO280" s="478" t="str">
        <f t="shared" si="34"/>
        <v/>
      </c>
    </row>
    <row r="281" spans="1:41" ht="21.75" hidden="1" customHeight="1">
      <c r="A281" s="498" t="s">
        <v>1713</v>
      </c>
      <c r="B281" s="500" t="s">
        <v>1839</v>
      </c>
      <c r="C281" s="503"/>
      <c r="D281" s="486">
        <f>'NRHM State budget sheet 2013-14'!D348</f>
        <v>0</v>
      </c>
      <c r="E281" s="486">
        <f>'NRHM State budget sheet 2013-14'!E348</f>
        <v>0</v>
      </c>
      <c r="F281" s="486" t="e">
        <f>'NRHM State budget sheet 2013-14'!F348</f>
        <v>#DIV/0!</v>
      </c>
      <c r="G281" s="486">
        <f>'NRHM State budget sheet 2013-14'!G348</f>
        <v>0</v>
      </c>
      <c r="H281" s="486">
        <f>'NRHM State budget sheet 2013-14'!H348</f>
        <v>0</v>
      </c>
      <c r="I281" s="486" t="e">
        <f>'NRHM State budget sheet 2013-14'!I348</f>
        <v>#DIV/0!</v>
      </c>
      <c r="J281" s="486">
        <f>'NRHM State budget sheet 2013-14'!L348</f>
        <v>0</v>
      </c>
      <c r="K281" s="486">
        <f>'NRHM State budget sheet 2013-14'!M348</f>
        <v>0</v>
      </c>
      <c r="L281" s="486">
        <f>'NRHM State budget sheet 2013-14'!N348</f>
        <v>0</v>
      </c>
      <c r="M281" s="486">
        <f>'NRHM State budget sheet 2013-14'!O348</f>
        <v>0</v>
      </c>
      <c r="N281" s="486">
        <f>'NRHM State budget sheet 2013-14'!P348</f>
        <v>0</v>
      </c>
      <c r="O281" s="486">
        <f>'NRHM State budget sheet 2013-14'!Q348</f>
        <v>0</v>
      </c>
      <c r="P281" s="486">
        <f>'NRHM State budget sheet 2013-14'!R348</f>
        <v>0</v>
      </c>
      <c r="Q281" s="486">
        <f>'NRHM State budget sheet 2013-14'!S348</f>
        <v>0</v>
      </c>
      <c r="R281" s="486">
        <f>'NRHM State budget sheet 2013-14'!T348</f>
        <v>0</v>
      </c>
      <c r="S281" s="486">
        <f>'NRHM State budget sheet 2013-14'!U348</f>
        <v>0</v>
      </c>
      <c r="T281" s="486">
        <f>'NRHM State budget sheet 2013-14'!V348</f>
        <v>0</v>
      </c>
      <c r="U281" s="486">
        <f>'NRHM State budget sheet 2013-14'!W348</f>
        <v>0</v>
      </c>
      <c r="V281" s="486">
        <f>'NRHM State budget sheet 2013-14'!X348</f>
        <v>0</v>
      </c>
      <c r="W281" s="486">
        <f>'NRHM State budget sheet 2013-14'!Y348</f>
        <v>0</v>
      </c>
      <c r="X281" s="486">
        <f>'NRHM State budget sheet 2013-14'!Z348</f>
        <v>0</v>
      </c>
      <c r="Y281" s="486">
        <f>'NRHM State budget sheet 2013-14'!AA348</f>
        <v>0</v>
      </c>
      <c r="Z281" s="486">
        <f>'NRHM State budget sheet 2013-14'!AB348</f>
        <v>0</v>
      </c>
      <c r="AA281" s="486">
        <f>'NRHM State budget sheet 2013-14'!AC348</f>
        <v>0</v>
      </c>
      <c r="AB281" s="486">
        <f>'NRHM State budget sheet 2013-14'!AD348</f>
        <v>0</v>
      </c>
      <c r="AC281" s="486">
        <f>'NRHM State budget sheet 2013-14'!AE348</f>
        <v>0</v>
      </c>
      <c r="AD281" s="486">
        <f>'NRHM State budget sheet 2013-14'!AF348</f>
        <v>0</v>
      </c>
      <c r="AE281" s="486">
        <f>'NRHM State budget sheet 2013-14'!AG348</f>
        <v>0</v>
      </c>
      <c r="AF281" s="486">
        <f>'NRHM State budget sheet 2013-14'!AH348</f>
        <v>0</v>
      </c>
      <c r="AG281" s="494"/>
      <c r="AH281" s="484"/>
      <c r="AI281" s="578" t="str">
        <f t="shared" si="28"/>
        <v/>
      </c>
      <c r="AJ281" s="435" t="str">
        <f t="shared" si="29"/>
        <v/>
      </c>
      <c r="AK281" s="463">
        <f t="shared" si="30"/>
        <v>0</v>
      </c>
      <c r="AL281" s="463" t="str">
        <f t="shared" si="31"/>
        <v/>
      </c>
      <c r="AM281" s="478" t="str">
        <f t="shared" si="32"/>
        <v/>
      </c>
      <c r="AN281" s="478" t="str">
        <f t="shared" si="33"/>
        <v/>
      </c>
      <c r="AO281" s="478" t="str">
        <f t="shared" si="34"/>
        <v/>
      </c>
    </row>
    <row r="282" spans="1:41" ht="21.75" hidden="1" customHeight="1">
      <c r="A282" s="498" t="s">
        <v>2135</v>
      </c>
      <c r="B282" s="500" t="s">
        <v>1393</v>
      </c>
      <c r="C282" s="503"/>
      <c r="D282" s="486">
        <f>'NRHM State budget sheet 2013-14'!D349</f>
        <v>0</v>
      </c>
      <c r="E282" s="486">
        <f>'NRHM State budget sheet 2013-14'!E349</f>
        <v>0</v>
      </c>
      <c r="F282" s="486" t="e">
        <f>'NRHM State budget sheet 2013-14'!F349</f>
        <v>#DIV/0!</v>
      </c>
      <c r="G282" s="486">
        <f>'NRHM State budget sheet 2013-14'!G349</f>
        <v>0</v>
      </c>
      <c r="H282" s="486">
        <f>'NRHM State budget sheet 2013-14'!H349</f>
        <v>0</v>
      </c>
      <c r="I282" s="486" t="e">
        <f>'NRHM State budget sheet 2013-14'!I349</f>
        <v>#DIV/0!</v>
      </c>
      <c r="J282" s="486">
        <f>'NRHM State budget sheet 2013-14'!L349</f>
        <v>0</v>
      </c>
      <c r="K282" s="486">
        <f>'NRHM State budget sheet 2013-14'!M349</f>
        <v>0</v>
      </c>
      <c r="L282" s="486">
        <f>'NRHM State budget sheet 2013-14'!N349</f>
        <v>0</v>
      </c>
      <c r="M282" s="486">
        <f>'NRHM State budget sheet 2013-14'!O349</f>
        <v>0</v>
      </c>
      <c r="N282" s="486">
        <f>'NRHM State budget sheet 2013-14'!P349</f>
        <v>0</v>
      </c>
      <c r="O282" s="486">
        <f>'NRHM State budget sheet 2013-14'!Q349</f>
        <v>0</v>
      </c>
      <c r="P282" s="486">
        <f>'NRHM State budget sheet 2013-14'!R349</f>
        <v>0</v>
      </c>
      <c r="Q282" s="486">
        <f>'NRHM State budget sheet 2013-14'!S349</f>
        <v>0</v>
      </c>
      <c r="R282" s="486">
        <f>'NRHM State budget sheet 2013-14'!T349</f>
        <v>0</v>
      </c>
      <c r="S282" s="486">
        <f>'NRHM State budget sheet 2013-14'!U349</f>
        <v>0</v>
      </c>
      <c r="T282" s="486">
        <f>'NRHM State budget sheet 2013-14'!V349</f>
        <v>0</v>
      </c>
      <c r="U282" s="486">
        <f>'NRHM State budget sheet 2013-14'!W349</f>
        <v>0</v>
      </c>
      <c r="V282" s="486">
        <f>'NRHM State budget sheet 2013-14'!X349</f>
        <v>0</v>
      </c>
      <c r="W282" s="486">
        <f>'NRHM State budget sheet 2013-14'!Y349</f>
        <v>0</v>
      </c>
      <c r="X282" s="486">
        <f>'NRHM State budget sheet 2013-14'!Z349</f>
        <v>0</v>
      </c>
      <c r="Y282" s="486">
        <f>'NRHM State budget sheet 2013-14'!AA349</f>
        <v>0</v>
      </c>
      <c r="Z282" s="486">
        <f>'NRHM State budget sheet 2013-14'!AB349</f>
        <v>0</v>
      </c>
      <c r="AA282" s="486">
        <f>'NRHM State budget sheet 2013-14'!AC349</f>
        <v>0</v>
      </c>
      <c r="AB282" s="486">
        <f>'NRHM State budget sheet 2013-14'!AD349</f>
        <v>0</v>
      </c>
      <c r="AC282" s="486">
        <f>'NRHM State budget sheet 2013-14'!AE349</f>
        <v>0</v>
      </c>
      <c r="AD282" s="486">
        <f>'NRHM State budget sheet 2013-14'!AF349</f>
        <v>0</v>
      </c>
      <c r="AE282" s="486">
        <f>'NRHM State budget sheet 2013-14'!AG349</f>
        <v>0</v>
      </c>
      <c r="AF282" s="486">
        <f>'NRHM State budget sheet 2013-14'!AH349</f>
        <v>0</v>
      </c>
      <c r="AG282" s="494"/>
      <c r="AH282" s="484"/>
      <c r="AI282" s="578" t="str">
        <f t="shared" si="28"/>
        <v/>
      </c>
      <c r="AJ282" s="435" t="str">
        <f t="shared" si="29"/>
        <v/>
      </c>
      <c r="AK282" s="463">
        <f t="shared" si="30"/>
        <v>0</v>
      </c>
      <c r="AL282" s="463" t="str">
        <f t="shared" si="31"/>
        <v/>
      </c>
      <c r="AM282" s="478" t="str">
        <f t="shared" si="32"/>
        <v/>
      </c>
      <c r="AN282" s="478" t="str">
        <f t="shared" si="33"/>
        <v/>
      </c>
      <c r="AO282" s="478" t="str">
        <f t="shared" si="34"/>
        <v/>
      </c>
    </row>
    <row r="283" spans="1:41" ht="21.75" hidden="1" customHeight="1">
      <c r="A283" s="498" t="s">
        <v>2136</v>
      </c>
      <c r="B283" s="500" t="s">
        <v>1542</v>
      </c>
      <c r="C283" s="503"/>
      <c r="D283" s="486">
        <f>'NRHM State budget sheet 2013-14'!D350</f>
        <v>0</v>
      </c>
      <c r="E283" s="486">
        <f>'NRHM State budget sheet 2013-14'!E350</f>
        <v>0</v>
      </c>
      <c r="F283" s="486" t="e">
        <f>'NRHM State budget sheet 2013-14'!F350</f>
        <v>#DIV/0!</v>
      </c>
      <c r="G283" s="486">
        <f>'NRHM State budget sheet 2013-14'!G350</f>
        <v>0</v>
      </c>
      <c r="H283" s="486">
        <f>'NRHM State budget sheet 2013-14'!H350</f>
        <v>0</v>
      </c>
      <c r="I283" s="486" t="e">
        <f>'NRHM State budget sheet 2013-14'!I350</f>
        <v>#DIV/0!</v>
      </c>
      <c r="J283" s="486">
        <f>'NRHM State budget sheet 2013-14'!L350</f>
        <v>0</v>
      </c>
      <c r="K283" s="486">
        <f>'NRHM State budget sheet 2013-14'!M350</f>
        <v>0</v>
      </c>
      <c r="L283" s="486">
        <f>'NRHM State budget sheet 2013-14'!N350</f>
        <v>0</v>
      </c>
      <c r="M283" s="486">
        <f>'NRHM State budget sheet 2013-14'!O350</f>
        <v>0</v>
      </c>
      <c r="N283" s="486">
        <f>'NRHM State budget sheet 2013-14'!P350</f>
        <v>0</v>
      </c>
      <c r="O283" s="486">
        <f>'NRHM State budget sheet 2013-14'!Q350</f>
        <v>0</v>
      </c>
      <c r="P283" s="486">
        <f>'NRHM State budget sheet 2013-14'!R350</f>
        <v>0</v>
      </c>
      <c r="Q283" s="486">
        <f>'NRHM State budget sheet 2013-14'!S350</f>
        <v>0</v>
      </c>
      <c r="R283" s="486">
        <f>'NRHM State budget sheet 2013-14'!T350</f>
        <v>0</v>
      </c>
      <c r="S283" s="486">
        <f>'NRHM State budget sheet 2013-14'!U350</f>
        <v>0</v>
      </c>
      <c r="T283" s="486">
        <f>'NRHM State budget sheet 2013-14'!V350</f>
        <v>0</v>
      </c>
      <c r="U283" s="486">
        <f>'NRHM State budget sheet 2013-14'!W350</f>
        <v>0</v>
      </c>
      <c r="V283" s="486">
        <f>'NRHM State budget sheet 2013-14'!X350</f>
        <v>0</v>
      </c>
      <c r="W283" s="486">
        <f>'NRHM State budget sheet 2013-14'!Y350</f>
        <v>0</v>
      </c>
      <c r="X283" s="486">
        <f>'NRHM State budget sheet 2013-14'!Z350</f>
        <v>0</v>
      </c>
      <c r="Y283" s="486">
        <f>'NRHM State budget sheet 2013-14'!AA350</f>
        <v>0</v>
      </c>
      <c r="Z283" s="486">
        <f>'NRHM State budget sheet 2013-14'!AB350</f>
        <v>0</v>
      </c>
      <c r="AA283" s="486">
        <f>'NRHM State budget sheet 2013-14'!AC350</f>
        <v>0</v>
      </c>
      <c r="AB283" s="486">
        <f>'NRHM State budget sheet 2013-14'!AD350</f>
        <v>0</v>
      </c>
      <c r="AC283" s="486">
        <f>'NRHM State budget sheet 2013-14'!AE350</f>
        <v>0</v>
      </c>
      <c r="AD283" s="486">
        <f>'NRHM State budget sheet 2013-14'!AF350</f>
        <v>0</v>
      </c>
      <c r="AE283" s="486">
        <f>'NRHM State budget sheet 2013-14'!AG350</f>
        <v>0</v>
      </c>
      <c r="AF283" s="486">
        <f>'NRHM State budget sheet 2013-14'!AH350</f>
        <v>0</v>
      </c>
      <c r="AG283" s="494"/>
      <c r="AH283" s="484"/>
      <c r="AI283" s="578" t="str">
        <f t="shared" si="28"/>
        <v/>
      </c>
      <c r="AJ283" s="435" t="str">
        <f t="shared" si="29"/>
        <v/>
      </c>
      <c r="AK283" s="463">
        <f t="shared" si="30"/>
        <v>0</v>
      </c>
      <c r="AL283" s="463" t="str">
        <f t="shared" si="31"/>
        <v/>
      </c>
      <c r="AM283" s="478" t="str">
        <f t="shared" si="32"/>
        <v/>
      </c>
      <c r="AN283" s="478" t="str">
        <f t="shared" si="33"/>
        <v/>
      </c>
      <c r="AO283" s="478" t="str">
        <f t="shared" si="34"/>
        <v/>
      </c>
    </row>
    <row r="284" spans="1:41" ht="21.75" hidden="1" customHeight="1">
      <c r="A284" s="498" t="s">
        <v>2137</v>
      </c>
      <c r="B284" s="500" t="s">
        <v>1543</v>
      </c>
      <c r="C284" s="503"/>
      <c r="D284" s="486">
        <f>'NRHM State budget sheet 2013-14'!D351</f>
        <v>0</v>
      </c>
      <c r="E284" s="486">
        <f>'NRHM State budget sheet 2013-14'!E351</f>
        <v>0</v>
      </c>
      <c r="F284" s="486" t="e">
        <f>'NRHM State budget sheet 2013-14'!F351</f>
        <v>#DIV/0!</v>
      </c>
      <c r="G284" s="486">
        <f>'NRHM State budget sheet 2013-14'!G351</f>
        <v>0</v>
      </c>
      <c r="H284" s="486">
        <f>'NRHM State budget sheet 2013-14'!H351</f>
        <v>0</v>
      </c>
      <c r="I284" s="486" t="e">
        <f>'NRHM State budget sheet 2013-14'!I351</f>
        <v>#DIV/0!</v>
      </c>
      <c r="J284" s="486">
        <f>'NRHM State budget sheet 2013-14'!L351</f>
        <v>0</v>
      </c>
      <c r="K284" s="486">
        <f>'NRHM State budget sheet 2013-14'!M351</f>
        <v>0</v>
      </c>
      <c r="L284" s="486">
        <f>'NRHM State budget sheet 2013-14'!N351</f>
        <v>0</v>
      </c>
      <c r="M284" s="486">
        <f>'NRHM State budget sheet 2013-14'!O351</f>
        <v>0</v>
      </c>
      <c r="N284" s="486">
        <f>'NRHM State budget sheet 2013-14'!P351</f>
        <v>0</v>
      </c>
      <c r="O284" s="486">
        <f>'NRHM State budget sheet 2013-14'!Q351</f>
        <v>0</v>
      </c>
      <c r="P284" s="486">
        <f>'NRHM State budget sheet 2013-14'!R351</f>
        <v>0</v>
      </c>
      <c r="Q284" s="486">
        <f>'NRHM State budget sheet 2013-14'!S351</f>
        <v>0</v>
      </c>
      <c r="R284" s="486">
        <f>'NRHM State budget sheet 2013-14'!T351</f>
        <v>0</v>
      </c>
      <c r="S284" s="486">
        <f>'NRHM State budget sheet 2013-14'!U351</f>
        <v>0</v>
      </c>
      <c r="T284" s="486">
        <f>'NRHM State budget sheet 2013-14'!V351</f>
        <v>0</v>
      </c>
      <c r="U284" s="486">
        <f>'NRHM State budget sheet 2013-14'!W351</f>
        <v>0</v>
      </c>
      <c r="V284" s="486">
        <f>'NRHM State budget sheet 2013-14'!X351</f>
        <v>0</v>
      </c>
      <c r="W284" s="486">
        <f>'NRHM State budget sheet 2013-14'!Y351</f>
        <v>0</v>
      </c>
      <c r="X284" s="486">
        <f>'NRHM State budget sheet 2013-14'!Z351</f>
        <v>0</v>
      </c>
      <c r="Y284" s="486">
        <f>'NRHM State budget sheet 2013-14'!AA351</f>
        <v>0</v>
      </c>
      <c r="Z284" s="486">
        <f>'NRHM State budget sheet 2013-14'!AB351</f>
        <v>0</v>
      </c>
      <c r="AA284" s="486">
        <f>'NRHM State budget sheet 2013-14'!AC351</f>
        <v>0</v>
      </c>
      <c r="AB284" s="486">
        <f>'NRHM State budget sheet 2013-14'!AD351</f>
        <v>0</v>
      </c>
      <c r="AC284" s="486">
        <f>'NRHM State budget sheet 2013-14'!AE351</f>
        <v>0</v>
      </c>
      <c r="AD284" s="486">
        <f>'NRHM State budget sheet 2013-14'!AF351</f>
        <v>0</v>
      </c>
      <c r="AE284" s="486">
        <f>'NRHM State budget sheet 2013-14'!AG351</f>
        <v>0</v>
      </c>
      <c r="AF284" s="486">
        <f>'NRHM State budget sheet 2013-14'!AH351</f>
        <v>0</v>
      </c>
      <c r="AG284" s="494"/>
      <c r="AH284" s="484"/>
      <c r="AI284" s="578" t="str">
        <f t="shared" si="28"/>
        <v/>
      </c>
      <c r="AJ284" s="435" t="str">
        <f t="shared" si="29"/>
        <v/>
      </c>
      <c r="AK284" s="463">
        <f t="shared" si="30"/>
        <v>0</v>
      </c>
      <c r="AL284" s="463" t="str">
        <f t="shared" si="31"/>
        <v/>
      </c>
      <c r="AM284" s="478" t="str">
        <f t="shared" si="32"/>
        <v/>
      </c>
      <c r="AN284" s="478" t="str">
        <f t="shared" si="33"/>
        <v/>
      </c>
      <c r="AO284" s="478" t="str">
        <f t="shared" si="34"/>
        <v/>
      </c>
    </row>
    <row r="285" spans="1:41" ht="21.75" hidden="1" customHeight="1">
      <c r="A285" s="498" t="s">
        <v>2138</v>
      </c>
      <c r="B285" s="500" t="s">
        <v>1551</v>
      </c>
      <c r="C285" s="503"/>
      <c r="D285" s="486">
        <f>'NRHM State budget sheet 2013-14'!D352</f>
        <v>0</v>
      </c>
      <c r="E285" s="486">
        <f>'NRHM State budget sheet 2013-14'!E352</f>
        <v>0</v>
      </c>
      <c r="F285" s="486" t="e">
        <f>'NRHM State budget sheet 2013-14'!F352</f>
        <v>#DIV/0!</v>
      </c>
      <c r="G285" s="486">
        <f>'NRHM State budget sheet 2013-14'!G352</f>
        <v>0</v>
      </c>
      <c r="H285" s="486">
        <f>'NRHM State budget sheet 2013-14'!H352</f>
        <v>0</v>
      </c>
      <c r="I285" s="486" t="e">
        <f>'NRHM State budget sheet 2013-14'!I352</f>
        <v>#DIV/0!</v>
      </c>
      <c r="J285" s="486">
        <f>'NRHM State budget sheet 2013-14'!L352</f>
        <v>0</v>
      </c>
      <c r="K285" s="486">
        <f>'NRHM State budget sheet 2013-14'!M352</f>
        <v>0</v>
      </c>
      <c r="L285" s="486">
        <f>'NRHM State budget sheet 2013-14'!N352</f>
        <v>0</v>
      </c>
      <c r="M285" s="486">
        <f>'NRHM State budget sheet 2013-14'!O352</f>
        <v>0</v>
      </c>
      <c r="N285" s="486">
        <f>'NRHM State budget sheet 2013-14'!P352</f>
        <v>0</v>
      </c>
      <c r="O285" s="486">
        <f>'NRHM State budget sheet 2013-14'!Q352</f>
        <v>0</v>
      </c>
      <c r="P285" s="486">
        <f>'NRHM State budget sheet 2013-14'!R352</f>
        <v>0</v>
      </c>
      <c r="Q285" s="486">
        <f>'NRHM State budget sheet 2013-14'!S352</f>
        <v>0</v>
      </c>
      <c r="R285" s="486">
        <f>'NRHM State budget sheet 2013-14'!T352</f>
        <v>0</v>
      </c>
      <c r="S285" s="486">
        <f>'NRHM State budget sheet 2013-14'!U352</f>
        <v>0</v>
      </c>
      <c r="T285" s="486">
        <f>'NRHM State budget sheet 2013-14'!V352</f>
        <v>0</v>
      </c>
      <c r="U285" s="486">
        <f>'NRHM State budget sheet 2013-14'!W352</f>
        <v>0</v>
      </c>
      <c r="V285" s="486">
        <f>'NRHM State budget sheet 2013-14'!X352</f>
        <v>0</v>
      </c>
      <c r="W285" s="486">
        <f>'NRHM State budget sheet 2013-14'!Y352</f>
        <v>0</v>
      </c>
      <c r="X285" s="486">
        <f>'NRHM State budget sheet 2013-14'!Z352</f>
        <v>0</v>
      </c>
      <c r="Y285" s="486">
        <f>'NRHM State budget sheet 2013-14'!AA352</f>
        <v>0</v>
      </c>
      <c r="Z285" s="486">
        <f>'NRHM State budget sheet 2013-14'!AB352</f>
        <v>0</v>
      </c>
      <c r="AA285" s="486">
        <f>'NRHM State budget sheet 2013-14'!AC352</f>
        <v>0</v>
      </c>
      <c r="AB285" s="486">
        <f>'NRHM State budget sheet 2013-14'!AD352</f>
        <v>0</v>
      </c>
      <c r="AC285" s="486">
        <f>'NRHM State budget sheet 2013-14'!AE352</f>
        <v>0</v>
      </c>
      <c r="AD285" s="486">
        <f>'NRHM State budget sheet 2013-14'!AF352</f>
        <v>0</v>
      </c>
      <c r="AE285" s="486">
        <f>'NRHM State budget sheet 2013-14'!AG352</f>
        <v>0</v>
      </c>
      <c r="AF285" s="486">
        <f>'NRHM State budget sheet 2013-14'!AH352</f>
        <v>0</v>
      </c>
      <c r="AG285" s="494"/>
      <c r="AH285" s="484"/>
      <c r="AI285" s="578" t="str">
        <f t="shared" si="28"/>
        <v/>
      </c>
      <c r="AJ285" s="435" t="str">
        <f t="shared" si="29"/>
        <v/>
      </c>
      <c r="AK285" s="463">
        <f t="shared" si="30"/>
        <v>0</v>
      </c>
      <c r="AL285" s="463" t="str">
        <f t="shared" si="31"/>
        <v/>
      </c>
      <c r="AM285" s="478" t="str">
        <f t="shared" si="32"/>
        <v/>
      </c>
      <c r="AN285" s="478" t="str">
        <f t="shared" si="33"/>
        <v/>
      </c>
      <c r="AO285" s="478" t="str">
        <f t="shared" si="34"/>
        <v/>
      </c>
    </row>
    <row r="286" spans="1:41" ht="21.75" hidden="1" customHeight="1">
      <c r="A286" s="498" t="s">
        <v>2139</v>
      </c>
      <c r="B286" s="500" t="s">
        <v>1554</v>
      </c>
      <c r="C286" s="503"/>
      <c r="D286" s="486">
        <f>'NRHM State budget sheet 2013-14'!D353</f>
        <v>0</v>
      </c>
      <c r="E286" s="486">
        <f>'NRHM State budget sheet 2013-14'!E353</f>
        <v>0</v>
      </c>
      <c r="F286" s="486" t="e">
        <f>'NRHM State budget sheet 2013-14'!F353</f>
        <v>#DIV/0!</v>
      </c>
      <c r="G286" s="486">
        <f>'NRHM State budget sheet 2013-14'!G353</f>
        <v>0</v>
      </c>
      <c r="H286" s="486">
        <f>'NRHM State budget sheet 2013-14'!H353</f>
        <v>0</v>
      </c>
      <c r="I286" s="486" t="e">
        <f>'NRHM State budget sheet 2013-14'!I353</f>
        <v>#DIV/0!</v>
      </c>
      <c r="J286" s="486">
        <f>'NRHM State budget sheet 2013-14'!L353</f>
        <v>0</v>
      </c>
      <c r="K286" s="486">
        <f>'NRHM State budget sheet 2013-14'!M353</f>
        <v>0</v>
      </c>
      <c r="L286" s="486">
        <f>'NRHM State budget sheet 2013-14'!N353</f>
        <v>0</v>
      </c>
      <c r="M286" s="486">
        <f>'NRHM State budget sheet 2013-14'!O353</f>
        <v>0</v>
      </c>
      <c r="N286" s="486">
        <f>'NRHM State budget sheet 2013-14'!P353</f>
        <v>0</v>
      </c>
      <c r="O286" s="486">
        <f>'NRHM State budget sheet 2013-14'!Q353</f>
        <v>0</v>
      </c>
      <c r="P286" s="486">
        <f>'NRHM State budget sheet 2013-14'!R353</f>
        <v>0</v>
      </c>
      <c r="Q286" s="486">
        <f>'NRHM State budget sheet 2013-14'!S353</f>
        <v>0</v>
      </c>
      <c r="R286" s="486">
        <f>'NRHM State budget sheet 2013-14'!T353</f>
        <v>0</v>
      </c>
      <c r="S286" s="486">
        <f>'NRHM State budget sheet 2013-14'!U353</f>
        <v>0</v>
      </c>
      <c r="T286" s="486">
        <f>'NRHM State budget sheet 2013-14'!V353</f>
        <v>0</v>
      </c>
      <c r="U286" s="486">
        <f>'NRHM State budget sheet 2013-14'!W353</f>
        <v>0</v>
      </c>
      <c r="V286" s="486">
        <f>'NRHM State budget sheet 2013-14'!X353</f>
        <v>0</v>
      </c>
      <c r="W286" s="486">
        <f>'NRHM State budget sheet 2013-14'!Y353</f>
        <v>0</v>
      </c>
      <c r="X286" s="486">
        <f>'NRHM State budget sheet 2013-14'!Z353</f>
        <v>0</v>
      </c>
      <c r="Y286" s="486">
        <f>'NRHM State budget sheet 2013-14'!AA353</f>
        <v>0</v>
      </c>
      <c r="Z286" s="486">
        <f>'NRHM State budget sheet 2013-14'!AB353</f>
        <v>0</v>
      </c>
      <c r="AA286" s="486">
        <f>'NRHM State budget sheet 2013-14'!AC353</f>
        <v>0</v>
      </c>
      <c r="AB286" s="486">
        <f>'NRHM State budget sheet 2013-14'!AD353</f>
        <v>0</v>
      </c>
      <c r="AC286" s="486">
        <f>'NRHM State budget sheet 2013-14'!AE353</f>
        <v>0</v>
      </c>
      <c r="AD286" s="486">
        <f>'NRHM State budget sheet 2013-14'!AF353</f>
        <v>0</v>
      </c>
      <c r="AE286" s="486">
        <f>'NRHM State budget sheet 2013-14'!AG353</f>
        <v>0</v>
      </c>
      <c r="AF286" s="486">
        <f>'NRHM State budget sheet 2013-14'!AH353</f>
        <v>0</v>
      </c>
      <c r="AG286" s="494"/>
      <c r="AH286" s="484"/>
      <c r="AI286" s="578" t="str">
        <f t="shared" si="28"/>
        <v/>
      </c>
      <c r="AJ286" s="435" t="str">
        <f t="shared" si="29"/>
        <v/>
      </c>
      <c r="AK286" s="463">
        <f t="shared" si="30"/>
        <v>0</v>
      </c>
      <c r="AL286" s="463" t="str">
        <f t="shared" si="31"/>
        <v/>
      </c>
      <c r="AM286" s="478" t="str">
        <f t="shared" si="32"/>
        <v/>
      </c>
      <c r="AN286" s="478" t="str">
        <f t="shared" si="33"/>
        <v/>
      </c>
      <c r="AO286" s="478" t="str">
        <f t="shared" si="34"/>
        <v/>
      </c>
    </row>
    <row r="287" spans="1:41" ht="21.75" hidden="1" customHeight="1">
      <c r="A287" s="498" t="s">
        <v>2140</v>
      </c>
      <c r="B287" s="500" t="s">
        <v>1587</v>
      </c>
      <c r="C287" s="444"/>
      <c r="D287" s="486">
        <f>'NRHM State budget sheet 2013-14'!D354</f>
        <v>0</v>
      </c>
      <c r="E287" s="486">
        <f>'NRHM State budget sheet 2013-14'!E354</f>
        <v>0</v>
      </c>
      <c r="F287" s="486" t="e">
        <f>'NRHM State budget sheet 2013-14'!F354</f>
        <v>#DIV/0!</v>
      </c>
      <c r="G287" s="486">
        <f>'NRHM State budget sheet 2013-14'!G354</f>
        <v>0</v>
      </c>
      <c r="H287" s="486">
        <f>'NRHM State budget sheet 2013-14'!H354</f>
        <v>0</v>
      </c>
      <c r="I287" s="486" t="e">
        <f>'NRHM State budget sheet 2013-14'!I354</f>
        <v>#DIV/0!</v>
      </c>
      <c r="J287" s="486">
        <f>'NRHM State budget sheet 2013-14'!L354</f>
        <v>0</v>
      </c>
      <c r="K287" s="486">
        <f>'NRHM State budget sheet 2013-14'!M354</f>
        <v>0</v>
      </c>
      <c r="L287" s="486">
        <f>'NRHM State budget sheet 2013-14'!N354</f>
        <v>0</v>
      </c>
      <c r="M287" s="486">
        <f>'NRHM State budget sheet 2013-14'!O354</f>
        <v>0</v>
      </c>
      <c r="N287" s="486">
        <f>'NRHM State budget sheet 2013-14'!P354</f>
        <v>0</v>
      </c>
      <c r="O287" s="486">
        <f>'NRHM State budget sheet 2013-14'!Q354</f>
        <v>0</v>
      </c>
      <c r="P287" s="486">
        <f>'NRHM State budget sheet 2013-14'!R354</f>
        <v>0</v>
      </c>
      <c r="Q287" s="486">
        <f>'NRHM State budget sheet 2013-14'!S354</f>
        <v>0</v>
      </c>
      <c r="R287" s="486">
        <f>'NRHM State budget sheet 2013-14'!T354</f>
        <v>0</v>
      </c>
      <c r="S287" s="486">
        <f>'NRHM State budget sheet 2013-14'!U354</f>
        <v>0</v>
      </c>
      <c r="T287" s="486">
        <f>'NRHM State budget sheet 2013-14'!V354</f>
        <v>0</v>
      </c>
      <c r="U287" s="486">
        <f>'NRHM State budget sheet 2013-14'!W354</f>
        <v>0</v>
      </c>
      <c r="V287" s="486">
        <f>'NRHM State budget sheet 2013-14'!X354</f>
        <v>0</v>
      </c>
      <c r="W287" s="486">
        <f>'NRHM State budget sheet 2013-14'!Y354</f>
        <v>0</v>
      </c>
      <c r="X287" s="486">
        <f>'NRHM State budget sheet 2013-14'!Z354</f>
        <v>0</v>
      </c>
      <c r="Y287" s="486">
        <f>'NRHM State budget sheet 2013-14'!AA354</f>
        <v>0</v>
      </c>
      <c r="Z287" s="486">
        <f>'NRHM State budget sheet 2013-14'!AB354</f>
        <v>0</v>
      </c>
      <c r="AA287" s="486">
        <f>'NRHM State budget sheet 2013-14'!AC354</f>
        <v>0</v>
      </c>
      <c r="AB287" s="486">
        <f>'NRHM State budget sheet 2013-14'!AD354</f>
        <v>0</v>
      </c>
      <c r="AC287" s="486">
        <f>'NRHM State budget sheet 2013-14'!AE354</f>
        <v>0</v>
      </c>
      <c r="AD287" s="486">
        <f>'NRHM State budget sheet 2013-14'!AF354</f>
        <v>0</v>
      </c>
      <c r="AE287" s="486">
        <f>'NRHM State budget sheet 2013-14'!AG354</f>
        <v>0</v>
      </c>
      <c r="AF287" s="486">
        <f>'NRHM State budget sheet 2013-14'!AH354</f>
        <v>0</v>
      </c>
      <c r="AG287" s="494"/>
      <c r="AH287" s="484"/>
      <c r="AI287" s="578" t="str">
        <f t="shared" si="28"/>
        <v/>
      </c>
      <c r="AJ287" s="435" t="str">
        <f t="shared" si="29"/>
        <v/>
      </c>
      <c r="AK287" s="463">
        <f t="shared" si="30"/>
        <v>0</v>
      </c>
      <c r="AL287" s="463" t="str">
        <f t="shared" si="31"/>
        <v/>
      </c>
      <c r="AM287" s="478" t="str">
        <f t="shared" si="32"/>
        <v/>
      </c>
      <c r="AN287" s="478" t="str">
        <f t="shared" si="33"/>
        <v/>
      </c>
      <c r="AO287" s="478" t="str">
        <f t="shared" si="34"/>
        <v/>
      </c>
    </row>
    <row r="288" spans="1:41" ht="21.75" hidden="1" customHeight="1">
      <c r="A288" s="487"/>
      <c r="B288" s="599" t="s">
        <v>2047</v>
      </c>
      <c r="C288" s="447"/>
      <c r="D288" s="486">
        <f>'NRHM State budget sheet 2013-14'!D355</f>
        <v>0</v>
      </c>
      <c r="E288" s="486">
        <f>'NRHM State budget sheet 2013-14'!E355</f>
        <v>0</v>
      </c>
      <c r="F288" s="486" t="e">
        <f>'NRHM State budget sheet 2013-14'!F355</f>
        <v>#DIV/0!</v>
      </c>
      <c r="G288" s="486">
        <f>'NRHM State budget sheet 2013-14'!G355</f>
        <v>0</v>
      </c>
      <c r="H288" s="486">
        <f>'NRHM State budget sheet 2013-14'!H355</f>
        <v>0</v>
      </c>
      <c r="I288" s="486" t="e">
        <f>'NRHM State budget sheet 2013-14'!I355</f>
        <v>#DIV/0!</v>
      </c>
      <c r="J288" s="486">
        <f>'NRHM State budget sheet 2013-14'!L355</f>
        <v>0</v>
      </c>
      <c r="K288" s="486">
        <f>'NRHM State budget sheet 2013-14'!M355</f>
        <v>0</v>
      </c>
      <c r="L288" s="486">
        <f>'NRHM State budget sheet 2013-14'!N355</f>
        <v>0</v>
      </c>
      <c r="M288" s="486">
        <f>'NRHM State budget sheet 2013-14'!O355</f>
        <v>0</v>
      </c>
      <c r="N288" s="486">
        <f>'NRHM State budget sheet 2013-14'!P355</f>
        <v>0</v>
      </c>
      <c r="O288" s="486">
        <f>'NRHM State budget sheet 2013-14'!Q355</f>
        <v>0</v>
      </c>
      <c r="P288" s="486">
        <f>'NRHM State budget sheet 2013-14'!R355</f>
        <v>0</v>
      </c>
      <c r="Q288" s="486">
        <f>'NRHM State budget sheet 2013-14'!S355</f>
        <v>0</v>
      </c>
      <c r="R288" s="486">
        <f>'NRHM State budget sheet 2013-14'!T355</f>
        <v>0</v>
      </c>
      <c r="S288" s="486">
        <f>'NRHM State budget sheet 2013-14'!U355</f>
        <v>0</v>
      </c>
      <c r="T288" s="486">
        <f>'NRHM State budget sheet 2013-14'!V355</f>
        <v>0</v>
      </c>
      <c r="U288" s="486">
        <f>'NRHM State budget sheet 2013-14'!W355</f>
        <v>0</v>
      </c>
      <c r="V288" s="486">
        <f>'NRHM State budget sheet 2013-14'!X355</f>
        <v>0</v>
      </c>
      <c r="W288" s="486">
        <f>'NRHM State budget sheet 2013-14'!Y355</f>
        <v>0</v>
      </c>
      <c r="X288" s="486">
        <f>'NRHM State budget sheet 2013-14'!Z355</f>
        <v>0</v>
      </c>
      <c r="Y288" s="486">
        <f>'NRHM State budget sheet 2013-14'!AA355</f>
        <v>0</v>
      </c>
      <c r="Z288" s="486">
        <f>'NRHM State budget sheet 2013-14'!AB355</f>
        <v>0</v>
      </c>
      <c r="AA288" s="486">
        <f>'NRHM State budget sheet 2013-14'!AC355</f>
        <v>0</v>
      </c>
      <c r="AB288" s="486">
        <f>'NRHM State budget sheet 2013-14'!AD355</f>
        <v>0</v>
      </c>
      <c r="AC288" s="486">
        <f>'NRHM State budget sheet 2013-14'!AE355</f>
        <v>0</v>
      </c>
      <c r="AD288" s="486">
        <f>'NRHM State budget sheet 2013-14'!AF355</f>
        <v>0</v>
      </c>
      <c r="AE288" s="486">
        <f>'NRHM State budget sheet 2013-14'!AG355</f>
        <v>0</v>
      </c>
      <c r="AF288" s="486">
        <f>'NRHM State budget sheet 2013-14'!AH355</f>
        <v>0</v>
      </c>
      <c r="AG288" s="494"/>
      <c r="AH288" s="484"/>
      <c r="AI288" s="578" t="str">
        <f t="shared" si="28"/>
        <v/>
      </c>
      <c r="AJ288" s="435" t="str">
        <f t="shared" si="29"/>
        <v/>
      </c>
      <c r="AK288" s="463">
        <f t="shared" si="30"/>
        <v>0</v>
      </c>
      <c r="AL288" s="463" t="str">
        <f t="shared" si="31"/>
        <v/>
      </c>
      <c r="AM288" s="478" t="str">
        <f t="shared" si="32"/>
        <v/>
      </c>
      <c r="AN288" s="478" t="str">
        <f t="shared" si="33"/>
        <v/>
      </c>
      <c r="AO288" s="478" t="str">
        <f t="shared" si="34"/>
        <v/>
      </c>
    </row>
    <row r="289" spans="1:41" s="575" customFormat="1" ht="41.25" customHeight="1">
      <c r="A289" s="487" t="s">
        <v>654</v>
      </c>
      <c r="B289" s="446" t="s">
        <v>655</v>
      </c>
      <c r="C289" s="447"/>
      <c r="D289" s="486">
        <f>'NRHM State budget sheet 2013-14'!D356</f>
        <v>0</v>
      </c>
      <c r="E289" s="486">
        <f>'NRHM State budget sheet 2013-14'!E356</f>
        <v>0</v>
      </c>
      <c r="F289" s="486" t="e">
        <f>'NRHM State budget sheet 2013-14'!F356</f>
        <v>#DIV/0!</v>
      </c>
      <c r="G289" s="486">
        <f>'NRHM State budget sheet 2013-14'!G356</f>
        <v>0</v>
      </c>
      <c r="H289" s="486">
        <f>'NRHM State budget sheet 2013-14'!H356</f>
        <v>0</v>
      </c>
      <c r="I289" s="486" t="e">
        <f>'NRHM State budget sheet 2013-14'!I356</f>
        <v>#DIV/0!</v>
      </c>
      <c r="J289" s="486">
        <f>'NRHM State budget sheet 2013-14'!L356</f>
        <v>0</v>
      </c>
      <c r="K289" s="486">
        <f>'NRHM State budget sheet 2013-14'!M356</f>
        <v>0</v>
      </c>
      <c r="L289" s="486">
        <f>'NRHM State budget sheet 2013-14'!N356</f>
        <v>0</v>
      </c>
      <c r="M289" s="486">
        <f>'NRHM State budget sheet 2013-14'!O356</f>
        <v>0</v>
      </c>
      <c r="N289" s="486">
        <f>'NRHM State budget sheet 2013-14'!P356</f>
        <v>0</v>
      </c>
      <c r="O289" s="486">
        <f>'NRHM State budget sheet 2013-14'!Q356</f>
        <v>0</v>
      </c>
      <c r="P289" s="486">
        <f>'NRHM State budget sheet 2013-14'!R356</f>
        <v>0</v>
      </c>
      <c r="Q289" s="486">
        <f>'NRHM State budget sheet 2013-14'!S356</f>
        <v>0</v>
      </c>
      <c r="R289" s="486">
        <f>'NRHM State budget sheet 2013-14'!T356</f>
        <v>0</v>
      </c>
      <c r="S289" s="486">
        <f>'NRHM State budget sheet 2013-14'!U356</f>
        <v>0</v>
      </c>
      <c r="T289" s="486">
        <f>'NRHM State budget sheet 2013-14'!V356</f>
        <v>0</v>
      </c>
      <c r="U289" s="486">
        <f>'NRHM State budget sheet 2013-14'!W356</f>
        <v>0</v>
      </c>
      <c r="V289" s="486">
        <f>'NRHM State budget sheet 2013-14'!X356</f>
        <v>0</v>
      </c>
      <c r="W289" s="486">
        <f>'NRHM State budget sheet 2013-14'!Y356</f>
        <v>0</v>
      </c>
      <c r="X289" s="486">
        <f>'NRHM State budget sheet 2013-14'!Z356</f>
        <v>0</v>
      </c>
      <c r="Y289" s="486">
        <f>'NRHM State budget sheet 2013-14'!AA356</f>
        <v>0</v>
      </c>
      <c r="Z289" s="486">
        <f>'NRHM State budget sheet 2013-14'!AB356</f>
        <v>0</v>
      </c>
      <c r="AA289" s="486">
        <f>'NRHM State budget sheet 2013-14'!AC356</f>
        <v>0</v>
      </c>
      <c r="AB289" s="486">
        <f>'NRHM State budget sheet 2013-14'!AD356</f>
        <v>0</v>
      </c>
      <c r="AC289" s="486">
        <f>'NRHM State budget sheet 2013-14'!AE356</f>
        <v>0</v>
      </c>
      <c r="AD289" s="486">
        <f>'NRHM State budget sheet 2013-14'!AF356</f>
        <v>0</v>
      </c>
      <c r="AE289" s="486">
        <f>'NRHM State budget sheet 2013-14'!AG356</f>
        <v>0</v>
      </c>
      <c r="AF289" s="486">
        <f>'NRHM State budget sheet 2013-14'!AH356</f>
        <v>0</v>
      </c>
      <c r="AG289" s="494"/>
      <c r="AH289" s="476"/>
      <c r="AI289" s="578" t="str">
        <f t="shared" si="28"/>
        <v/>
      </c>
      <c r="AJ289" s="435" t="str">
        <f t="shared" si="29"/>
        <v/>
      </c>
      <c r="AK289" s="463">
        <f t="shared" si="30"/>
        <v>0</v>
      </c>
      <c r="AL289" s="463" t="str">
        <f t="shared" si="31"/>
        <v/>
      </c>
      <c r="AM289" s="478" t="str">
        <f t="shared" si="32"/>
        <v/>
      </c>
      <c r="AN289" s="478" t="str">
        <f t="shared" si="33"/>
        <v/>
      </c>
      <c r="AO289" s="478" t="str">
        <f t="shared" si="34"/>
        <v/>
      </c>
    </row>
    <row r="290" spans="1:41" ht="21.75" hidden="1" customHeight="1">
      <c r="A290" s="487" t="s">
        <v>656</v>
      </c>
      <c r="B290" s="446" t="s">
        <v>2247</v>
      </c>
      <c r="C290" s="447"/>
      <c r="D290" s="486">
        <f>'NRHM State budget sheet 2013-14'!D357</f>
        <v>0</v>
      </c>
      <c r="E290" s="486">
        <f>'NRHM State budget sheet 2013-14'!E357</f>
        <v>0</v>
      </c>
      <c r="F290" s="486" t="e">
        <f>'NRHM State budget sheet 2013-14'!F357</f>
        <v>#DIV/0!</v>
      </c>
      <c r="G290" s="486">
        <f>'NRHM State budget sheet 2013-14'!G357</f>
        <v>0</v>
      </c>
      <c r="H290" s="486">
        <f>'NRHM State budget sheet 2013-14'!H357</f>
        <v>0</v>
      </c>
      <c r="I290" s="486" t="e">
        <f>'NRHM State budget sheet 2013-14'!I357</f>
        <v>#DIV/0!</v>
      </c>
      <c r="J290" s="486">
        <f>'NRHM State budget sheet 2013-14'!L357</f>
        <v>0</v>
      </c>
      <c r="K290" s="486">
        <f>'NRHM State budget sheet 2013-14'!M357</f>
        <v>0</v>
      </c>
      <c r="L290" s="486">
        <f>'NRHM State budget sheet 2013-14'!N357</f>
        <v>0</v>
      </c>
      <c r="M290" s="486">
        <f>'NRHM State budget sheet 2013-14'!O357</f>
        <v>0</v>
      </c>
      <c r="N290" s="486">
        <f>'NRHM State budget sheet 2013-14'!P357</f>
        <v>0</v>
      </c>
      <c r="O290" s="486">
        <f>'NRHM State budget sheet 2013-14'!Q357</f>
        <v>0</v>
      </c>
      <c r="P290" s="486">
        <f>'NRHM State budget sheet 2013-14'!R357</f>
        <v>0</v>
      </c>
      <c r="Q290" s="486">
        <f>'NRHM State budget sheet 2013-14'!S357</f>
        <v>0</v>
      </c>
      <c r="R290" s="486">
        <f>'NRHM State budget sheet 2013-14'!T357</f>
        <v>0</v>
      </c>
      <c r="S290" s="486">
        <f>'NRHM State budget sheet 2013-14'!U357</f>
        <v>0</v>
      </c>
      <c r="T290" s="486">
        <f>'NRHM State budget sheet 2013-14'!V357</f>
        <v>0</v>
      </c>
      <c r="U290" s="486">
        <f>'NRHM State budget sheet 2013-14'!W357</f>
        <v>0</v>
      </c>
      <c r="V290" s="486">
        <f>'NRHM State budget sheet 2013-14'!X357</f>
        <v>0</v>
      </c>
      <c r="W290" s="486">
        <f>'NRHM State budget sheet 2013-14'!Y357</f>
        <v>0</v>
      </c>
      <c r="X290" s="486">
        <f>'NRHM State budget sheet 2013-14'!Z357</f>
        <v>0</v>
      </c>
      <c r="Y290" s="486">
        <f>'NRHM State budget sheet 2013-14'!AA357</f>
        <v>0</v>
      </c>
      <c r="Z290" s="486">
        <f>'NRHM State budget sheet 2013-14'!AB357</f>
        <v>0</v>
      </c>
      <c r="AA290" s="486">
        <f>'NRHM State budget sheet 2013-14'!AC357</f>
        <v>0</v>
      </c>
      <c r="AB290" s="486">
        <f>'NRHM State budget sheet 2013-14'!AD357</f>
        <v>0</v>
      </c>
      <c r="AC290" s="486">
        <f>'NRHM State budget sheet 2013-14'!AE357</f>
        <v>0</v>
      </c>
      <c r="AD290" s="486">
        <f>'NRHM State budget sheet 2013-14'!AF357</f>
        <v>0</v>
      </c>
      <c r="AE290" s="486">
        <f>'NRHM State budget sheet 2013-14'!AG357</f>
        <v>0</v>
      </c>
      <c r="AF290" s="486">
        <f>'NRHM State budget sheet 2013-14'!AH357</f>
        <v>0</v>
      </c>
      <c r="AG290" s="477"/>
      <c r="AH290" s="484"/>
      <c r="AI290" s="578" t="str">
        <f t="shared" si="28"/>
        <v/>
      </c>
      <c r="AJ290" s="435" t="str">
        <f t="shared" si="29"/>
        <v/>
      </c>
      <c r="AK290" s="463">
        <f t="shared" si="30"/>
        <v>0</v>
      </c>
      <c r="AL290" s="463" t="str">
        <f t="shared" si="31"/>
        <v/>
      </c>
      <c r="AM290" s="478" t="str">
        <f t="shared" si="32"/>
        <v/>
      </c>
      <c r="AN290" s="478" t="str">
        <f t="shared" si="33"/>
        <v/>
      </c>
      <c r="AO290" s="478" t="str">
        <f t="shared" si="34"/>
        <v/>
      </c>
    </row>
    <row r="291" spans="1:41" ht="21.75" hidden="1" customHeight="1">
      <c r="A291" s="487" t="s">
        <v>658</v>
      </c>
      <c r="B291" s="446" t="s">
        <v>192</v>
      </c>
      <c r="C291" s="447"/>
      <c r="D291" s="486">
        <f>'NRHM State budget sheet 2013-14'!D358</f>
        <v>0</v>
      </c>
      <c r="E291" s="486">
        <f>'NRHM State budget sheet 2013-14'!E358</f>
        <v>0</v>
      </c>
      <c r="F291" s="486" t="e">
        <f>'NRHM State budget sheet 2013-14'!F358</f>
        <v>#DIV/0!</v>
      </c>
      <c r="G291" s="486">
        <f>'NRHM State budget sheet 2013-14'!G358</f>
        <v>0</v>
      </c>
      <c r="H291" s="486">
        <f>'NRHM State budget sheet 2013-14'!H358</f>
        <v>0</v>
      </c>
      <c r="I291" s="486" t="e">
        <f>'NRHM State budget sheet 2013-14'!I358</f>
        <v>#DIV/0!</v>
      </c>
      <c r="J291" s="486">
        <f>'NRHM State budget sheet 2013-14'!L358</f>
        <v>0</v>
      </c>
      <c r="K291" s="486">
        <f>'NRHM State budget sheet 2013-14'!M358</f>
        <v>0</v>
      </c>
      <c r="L291" s="486">
        <f>'NRHM State budget sheet 2013-14'!N358</f>
        <v>0</v>
      </c>
      <c r="M291" s="486">
        <f>'NRHM State budget sheet 2013-14'!O358</f>
        <v>0</v>
      </c>
      <c r="N291" s="486">
        <f>'NRHM State budget sheet 2013-14'!P358</f>
        <v>0</v>
      </c>
      <c r="O291" s="486">
        <f>'NRHM State budget sheet 2013-14'!Q358</f>
        <v>0</v>
      </c>
      <c r="P291" s="486">
        <f>'NRHM State budget sheet 2013-14'!R358</f>
        <v>0</v>
      </c>
      <c r="Q291" s="486">
        <f>'NRHM State budget sheet 2013-14'!S358</f>
        <v>0</v>
      </c>
      <c r="R291" s="486">
        <f>'NRHM State budget sheet 2013-14'!T358</f>
        <v>0</v>
      </c>
      <c r="S291" s="486">
        <f>'NRHM State budget sheet 2013-14'!U358</f>
        <v>0</v>
      </c>
      <c r="T291" s="486">
        <f>'NRHM State budget sheet 2013-14'!V358</f>
        <v>0</v>
      </c>
      <c r="U291" s="486">
        <f>'NRHM State budget sheet 2013-14'!W358</f>
        <v>0</v>
      </c>
      <c r="V291" s="486">
        <f>'NRHM State budget sheet 2013-14'!X358</f>
        <v>0</v>
      </c>
      <c r="W291" s="486">
        <f>'NRHM State budget sheet 2013-14'!Y358</f>
        <v>0</v>
      </c>
      <c r="X291" s="486">
        <f>'NRHM State budget sheet 2013-14'!Z358</f>
        <v>0</v>
      </c>
      <c r="Y291" s="486">
        <f>'NRHM State budget sheet 2013-14'!AA358</f>
        <v>0</v>
      </c>
      <c r="Z291" s="486">
        <f>'NRHM State budget sheet 2013-14'!AB358</f>
        <v>0</v>
      </c>
      <c r="AA291" s="486">
        <f>'NRHM State budget sheet 2013-14'!AC358</f>
        <v>0</v>
      </c>
      <c r="AB291" s="486">
        <f>'NRHM State budget sheet 2013-14'!AD358</f>
        <v>0</v>
      </c>
      <c r="AC291" s="486">
        <f>'NRHM State budget sheet 2013-14'!AE358</f>
        <v>0</v>
      </c>
      <c r="AD291" s="486">
        <f>'NRHM State budget sheet 2013-14'!AF358</f>
        <v>0</v>
      </c>
      <c r="AE291" s="486">
        <f>'NRHM State budget sheet 2013-14'!AG358</f>
        <v>0</v>
      </c>
      <c r="AF291" s="486">
        <f>'NRHM State budget sheet 2013-14'!AH358</f>
        <v>0</v>
      </c>
      <c r="AG291" s="477"/>
      <c r="AH291" s="484"/>
      <c r="AI291" s="578" t="str">
        <f t="shared" si="28"/>
        <v/>
      </c>
      <c r="AJ291" s="435" t="str">
        <f t="shared" si="29"/>
        <v/>
      </c>
      <c r="AK291" s="463">
        <f t="shared" si="30"/>
        <v>0</v>
      </c>
      <c r="AL291" s="463" t="str">
        <f t="shared" si="31"/>
        <v/>
      </c>
      <c r="AM291" s="478" t="str">
        <f t="shared" si="32"/>
        <v/>
      </c>
      <c r="AN291" s="478" t="str">
        <f t="shared" si="33"/>
        <v/>
      </c>
      <c r="AO291" s="478" t="str">
        <f t="shared" si="34"/>
        <v/>
      </c>
    </row>
    <row r="292" spans="1:41" ht="21.75" hidden="1" customHeight="1">
      <c r="A292" s="487" t="s">
        <v>1906</v>
      </c>
      <c r="B292" s="446" t="s">
        <v>193</v>
      </c>
      <c r="C292" s="447"/>
      <c r="D292" s="486">
        <f>'NRHM State budget sheet 2013-14'!D359</f>
        <v>0</v>
      </c>
      <c r="E292" s="486">
        <f>'NRHM State budget sheet 2013-14'!E359</f>
        <v>0</v>
      </c>
      <c r="F292" s="486" t="e">
        <f>'NRHM State budget sheet 2013-14'!F359</f>
        <v>#DIV/0!</v>
      </c>
      <c r="G292" s="486">
        <f>'NRHM State budget sheet 2013-14'!G359</f>
        <v>0</v>
      </c>
      <c r="H292" s="486">
        <f>'NRHM State budget sheet 2013-14'!H359</f>
        <v>0</v>
      </c>
      <c r="I292" s="486" t="e">
        <f>'NRHM State budget sheet 2013-14'!I359</f>
        <v>#DIV/0!</v>
      </c>
      <c r="J292" s="486">
        <f>'NRHM State budget sheet 2013-14'!L359</f>
        <v>0</v>
      </c>
      <c r="K292" s="486">
        <f>'NRHM State budget sheet 2013-14'!M359</f>
        <v>0</v>
      </c>
      <c r="L292" s="486">
        <f>'NRHM State budget sheet 2013-14'!N359</f>
        <v>0</v>
      </c>
      <c r="M292" s="486">
        <f>'NRHM State budget sheet 2013-14'!O359</f>
        <v>0</v>
      </c>
      <c r="N292" s="486">
        <f>'NRHM State budget sheet 2013-14'!P359</f>
        <v>0</v>
      </c>
      <c r="O292" s="486">
        <f>'NRHM State budget sheet 2013-14'!Q359</f>
        <v>0</v>
      </c>
      <c r="P292" s="486">
        <f>'NRHM State budget sheet 2013-14'!R359</f>
        <v>0</v>
      </c>
      <c r="Q292" s="486">
        <f>'NRHM State budget sheet 2013-14'!S359</f>
        <v>0</v>
      </c>
      <c r="R292" s="486">
        <f>'NRHM State budget sheet 2013-14'!T359</f>
        <v>0</v>
      </c>
      <c r="S292" s="486">
        <f>'NRHM State budget sheet 2013-14'!U359</f>
        <v>0</v>
      </c>
      <c r="T292" s="486">
        <f>'NRHM State budget sheet 2013-14'!V359</f>
        <v>0</v>
      </c>
      <c r="U292" s="486">
        <f>'NRHM State budget sheet 2013-14'!W359</f>
        <v>0</v>
      </c>
      <c r="V292" s="486">
        <f>'NRHM State budget sheet 2013-14'!X359</f>
        <v>0</v>
      </c>
      <c r="W292" s="486">
        <f>'NRHM State budget sheet 2013-14'!Y359</f>
        <v>0</v>
      </c>
      <c r="X292" s="486">
        <f>'NRHM State budget sheet 2013-14'!Z359</f>
        <v>0</v>
      </c>
      <c r="Y292" s="486">
        <f>'NRHM State budget sheet 2013-14'!AA359</f>
        <v>0</v>
      </c>
      <c r="Z292" s="486">
        <f>'NRHM State budget sheet 2013-14'!AB359</f>
        <v>0</v>
      </c>
      <c r="AA292" s="486">
        <f>'NRHM State budget sheet 2013-14'!AC359</f>
        <v>0</v>
      </c>
      <c r="AB292" s="486">
        <f>'NRHM State budget sheet 2013-14'!AD359</f>
        <v>0</v>
      </c>
      <c r="AC292" s="486">
        <f>'NRHM State budget sheet 2013-14'!AE359</f>
        <v>0</v>
      </c>
      <c r="AD292" s="486">
        <f>'NRHM State budget sheet 2013-14'!AF359</f>
        <v>0</v>
      </c>
      <c r="AE292" s="486">
        <f>'NRHM State budget sheet 2013-14'!AG359</f>
        <v>0</v>
      </c>
      <c r="AF292" s="486">
        <f>'NRHM State budget sheet 2013-14'!AH359</f>
        <v>0</v>
      </c>
      <c r="AG292" s="477"/>
      <c r="AH292" s="484"/>
      <c r="AI292" s="578" t="str">
        <f t="shared" si="28"/>
        <v/>
      </c>
      <c r="AJ292" s="435" t="str">
        <f t="shared" si="29"/>
        <v/>
      </c>
      <c r="AK292" s="463">
        <f t="shared" si="30"/>
        <v>0</v>
      </c>
      <c r="AL292" s="463" t="str">
        <f t="shared" si="31"/>
        <v/>
      </c>
      <c r="AM292" s="478" t="str">
        <f t="shared" si="32"/>
        <v/>
      </c>
      <c r="AN292" s="478" t="str">
        <f t="shared" si="33"/>
        <v/>
      </c>
      <c r="AO292" s="478" t="str">
        <f t="shared" si="34"/>
        <v/>
      </c>
    </row>
    <row r="293" spans="1:41" ht="21.75" hidden="1" customHeight="1">
      <c r="A293" s="487" t="s">
        <v>1907</v>
      </c>
      <c r="B293" s="446" t="s">
        <v>186</v>
      </c>
      <c r="C293" s="447"/>
      <c r="D293" s="486">
        <f>'NRHM State budget sheet 2013-14'!D360</f>
        <v>0</v>
      </c>
      <c r="E293" s="486">
        <f>'NRHM State budget sheet 2013-14'!E360</f>
        <v>0</v>
      </c>
      <c r="F293" s="486" t="e">
        <f>'NRHM State budget sheet 2013-14'!F360</f>
        <v>#DIV/0!</v>
      </c>
      <c r="G293" s="486">
        <f>'NRHM State budget sheet 2013-14'!G360</f>
        <v>0</v>
      </c>
      <c r="H293" s="486">
        <f>'NRHM State budget sheet 2013-14'!H360</f>
        <v>0</v>
      </c>
      <c r="I293" s="486" t="e">
        <f>'NRHM State budget sheet 2013-14'!I360</f>
        <v>#DIV/0!</v>
      </c>
      <c r="J293" s="486">
        <f>'NRHM State budget sheet 2013-14'!L360</f>
        <v>0</v>
      </c>
      <c r="K293" s="486">
        <f>'NRHM State budget sheet 2013-14'!M360</f>
        <v>0</v>
      </c>
      <c r="L293" s="486">
        <f>'NRHM State budget sheet 2013-14'!N360</f>
        <v>0</v>
      </c>
      <c r="M293" s="486">
        <f>'NRHM State budget sheet 2013-14'!O360</f>
        <v>0</v>
      </c>
      <c r="N293" s="486">
        <f>'NRHM State budget sheet 2013-14'!P360</f>
        <v>0</v>
      </c>
      <c r="O293" s="486">
        <f>'NRHM State budget sheet 2013-14'!Q360</f>
        <v>0</v>
      </c>
      <c r="P293" s="486">
        <f>'NRHM State budget sheet 2013-14'!R360</f>
        <v>0</v>
      </c>
      <c r="Q293" s="486">
        <f>'NRHM State budget sheet 2013-14'!S360</f>
        <v>0</v>
      </c>
      <c r="R293" s="486">
        <f>'NRHM State budget sheet 2013-14'!T360</f>
        <v>0</v>
      </c>
      <c r="S293" s="486">
        <f>'NRHM State budget sheet 2013-14'!U360</f>
        <v>0</v>
      </c>
      <c r="T293" s="486">
        <f>'NRHM State budget sheet 2013-14'!V360</f>
        <v>0</v>
      </c>
      <c r="U293" s="486">
        <f>'NRHM State budget sheet 2013-14'!W360</f>
        <v>0</v>
      </c>
      <c r="V293" s="486">
        <f>'NRHM State budget sheet 2013-14'!X360</f>
        <v>0</v>
      </c>
      <c r="W293" s="486">
        <f>'NRHM State budget sheet 2013-14'!Y360</f>
        <v>0</v>
      </c>
      <c r="X293" s="486">
        <f>'NRHM State budget sheet 2013-14'!Z360</f>
        <v>0</v>
      </c>
      <c r="Y293" s="486">
        <f>'NRHM State budget sheet 2013-14'!AA360</f>
        <v>0</v>
      </c>
      <c r="Z293" s="486">
        <f>'NRHM State budget sheet 2013-14'!AB360</f>
        <v>0</v>
      </c>
      <c r="AA293" s="486">
        <f>'NRHM State budget sheet 2013-14'!AC360</f>
        <v>0</v>
      </c>
      <c r="AB293" s="486">
        <f>'NRHM State budget sheet 2013-14'!AD360</f>
        <v>0</v>
      </c>
      <c r="AC293" s="486">
        <f>'NRHM State budget sheet 2013-14'!AE360</f>
        <v>0</v>
      </c>
      <c r="AD293" s="486">
        <f>'NRHM State budget sheet 2013-14'!AF360</f>
        <v>0</v>
      </c>
      <c r="AE293" s="486">
        <f>'NRHM State budget sheet 2013-14'!AG360</f>
        <v>0</v>
      </c>
      <c r="AF293" s="486">
        <f>'NRHM State budget sheet 2013-14'!AH360</f>
        <v>0</v>
      </c>
      <c r="AG293" s="477"/>
      <c r="AH293" s="484"/>
      <c r="AI293" s="578" t="str">
        <f t="shared" si="28"/>
        <v/>
      </c>
      <c r="AJ293" s="435" t="str">
        <f t="shared" si="29"/>
        <v/>
      </c>
      <c r="AK293" s="463">
        <f t="shared" si="30"/>
        <v>0</v>
      </c>
      <c r="AL293" s="463" t="str">
        <f t="shared" si="31"/>
        <v/>
      </c>
      <c r="AM293" s="478" t="str">
        <f t="shared" si="32"/>
        <v/>
      </c>
      <c r="AN293" s="478" t="str">
        <f t="shared" si="33"/>
        <v/>
      </c>
      <c r="AO293" s="478" t="str">
        <f t="shared" si="34"/>
        <v/>
      </c>
    </row>
    <row r="294" spans="1:41" ht="21.75" hidden="1" customHeight="1">
      <c r="A294" s="487" t="s">
        <v>2249</v>
      </c>
      <c r="B294" s="446"/>
      <c r="C294" s="447"/>
      <c r="D294" s="486">
        <f>'NRHM State budget sheet 2013-14'!D361</f>
        <v>0</v>
      </c>
      <c r="E294" s="486">
        <f>'NRHM State budget sheet 2013-14'!E361</f>
        <v>0</v>
      </c>
      <c r="F294" s="486">
        <f>'NRHM State budget sheet 2013-14'!F361</f>
        <v>0</v>
      </c>
      <c r="G294" s="486">
        <f>'NRHM State budget sheet 2013-14'!G361</f>
        <v>0</v>
      </c>
      <c r="H294" s="486">
        <f>'NRHM State budget sheet 2013-14'!H361</f>
        <v>0</v>
      </c>
      <c r="I294" s="486">
        <f>'NRHM State budget sheet 2013-14'!I361</f>
        <v>0</v>
      </c>
      <c r="J294" s="486">
        <f>'NRHM State budget sheet 2013-14'!L361</f>
        <v>0</v>
      </c>
      <c r="K294" s="486">
        <f>'NRHM State budget sheet 2013-14'!M361</f>
        <v>0</v>
      </c>
      <c r="L294" s="486">
        <f>'NRHM State budget sheet 2013-14'!N361</f>
        <v>0</v>
      </c>
      <c r="M294" s="486">
        <f>'NRHM State budget sheet 2013-14'!O361</f>
        <v>0</v>
      </c>
      <c r="N294" s="486">
        <f>'NRHM State budget sheet 2013-14'!P361</f>
        <v>0</v>
      </c>
      <c r="O294" s="486">
        <f>'NRHM State budget sheet 2013-14'!Q361</f>
        <v>0</v>
      </c>
      <c r="P294" s="486">
        <f>'NRHM State budget sheet 2013-14'!R361</f>
        <v>0</v>
      </c>
      <c r="Q294" s="486">
        <f>'NRHM State budget sheet 2013-14'!S361</f>
        <v>0</v>
      </c>
      <c r="R294" s="486">
        <f>'NRHM State budget sheet 2013-14'!T361</f>
        <v>0</v>
      </c>
      <c r="S294" s="486">
        <f>'NRHM State budget sheet 2013-14'!U361</f>
        <v>0</v>
      </c>
      <c r="T294" s="486">
        <f>'NRHM State budget sheet 2013-14'!V361</f>
        <v>0</v>
      </c>
      <c r="U294" s="486">
        <f>'NRHM State budget sheet 2013-14'!W361</f>
        <v>0</v>
      </c>
      <c r="V294" s="486">
        <f>'NRHM State budget sheet 2013-14'!X361</f>
        <v>0</v>
      </c>
      <c r="W294" s="486">
        <f>'NRHM State budget sheet 2013-14'!Y361</f>
        <v>0</v>
      </c>
      <c r="X294" s="486">
        <f>'NRHM State budget sheet 2013-14'!Z361</f>
        <v>0</v>
      </c>
      <c r="Y294" s="486">
        <f>'NRHM State budget sheet 2013-14'!AA361</f>
        <v>0</v>
      </c>
      <c r="Z294" s="486">
        <f>'NRHM State budget sheet 2013-14'!AB361</f>
        <v>0</v>
      </c>
      <c r="AA294" s="486">
        <f>'NRHM State budget sheet 2013-14'!AC361</f>
        <v>0</v>
      </c>
      <c r="AB294" s="486">
        <f>'NRHM State budget sheet 2013-14'!AD361</f>
        <v>0</v>
      </c>
      <c r="AC294" s="486">
        <f>'NRHM State budget sheet 2013-14'!AE361</f>
        <v>0</v>
      </c>
      <c r="AD294" s="486">
        <f>'NRHM State budget sheet 2013-14'!AF361</f>
        <v>0</v>
      </c>
      <c r="AE294" s="486">
        <f>'NRHM State budget sheet 2013-14'!AG361</f>
        <v>0</v>
      </c>
      <c r="AF294" s="486">
        <f>'NRHM State budget sheet 2013-14'!AH361</f>
        <v>0</v>
      </c>
      <c r="AG294" s="477"/>
      <c r="AH294" s="484"/>
      <c r="AI294" s="578" t="str">
        <f t="shared" si="28"/>
        <v/>
      </c>
      <c r="AJ294" s="435" t="str">
        <f t="shared" si="29"/>
        <v/>
      </c>
      <c r="AK294" s="463">
        <f t="shared" si="30"/>
        <v>0</v>
      </c>
      <c r="AL294" s="463" t="str">
        <f t="shared" si="31"/>
        <v/>
      </c>
      <c r="AM294" s="478" t="str">
        <f t="shared" si="32"/>
        <v/>
      </c>
      <c r="AN294" s="478" t="str">
        <f t="shared" si="33"/>
        <v/>
      </c>
      <c r="AO294" s="478" t="str">
        <f t="shared" si="34"/>
        <v/>
      </c>
    </row>
    <row r="295" spans="1:41" ht="21.75" hidden="1" customHeight="1">
      <c r="A295" s="487" t="s">
        <v>2250</v>
      </c>
      <c r="B295" s="446"/>
      <c r="C295" s="447"/>
      <c r="D295" s="486">
        <f>'NRHM State budget sheet 2013-14'!D364</f>
        <v>0</v>
      </c>
      <c r="E295" s="486">
        <f>'NRHM State budget sheet 2013-14'!E364</f>
        <v>0</v>
      </c>
      <c r="F295" s="486">
        <f>'NRHM State budget sheet 2013-14'!F364</f>
        <v>0</v>
      </c>
      <c r="G295" s="486">
        <f>'NRHM State budget sheet 2013-14'!G364</f>
        <v>0</v>
      </c>
      <c r="H295" s="486">
        <f>'NRHM State budget sheet 2013-14'!H364</f>
        <v>0</v>
      </c>
      <c r="I295" s="486">
        <f>'NRHM State budget sheet 2013-14'!I364</f>
        <v>0</v>
      </c>
      <c r="J295" s="486">
        <f>'NRHM State budget sheet 2013-14'!L364</f>
        <v>0</v>
      </c>
      <c r="K295" s="486">
        <f>'NRHM State budget sheet 2013-14'!M364</f>
        <v>0</v>
      </c>
      <c r="L295" s="486">
        <f>'NRHM State budget sheet 2013-14'!N364</f>
        <v>0</v>
      </c>
      <c r="M295" s="486">
        <f>'NRHM State budget sheet 2013-14'!O364</f>
        <v>0</v>
      </c>
      <c r="N295" s="486">
        <f>'NRHM State budget sheet 2013-14'!P364</f>
        <v>0</v>
      </c>
      <c r="O295" s="486">
        <f>'NRHM State budget sheet 2013-14'!Q364</f>
        <v>0</v>
      </c>
      <c r="P295" s="486">
        <f>'NRHM State budget sheet 2013-14'!R364</f>
        <v>0</v>
      </c>
      <c r="Q295" s="486">
        <f>'NRHM State budget sheet 2013-14'!S364</f>
        <v>0</v>
      </c>
      <c r="R295" s="486">
        <f>'NRHM State budget sheet 2013-14'!T364</f>
        <v>0</v>
      </c>
      <c r="S295" s="486">
        <f>'NRHM State budget sheet 2013-14'!U364</f>
        <v>0</v>
      </c>
      <c r="T295" s="486">
        <f>'NRHM State budget sheet 2013-14'!V364</f>
        <v>0</v>
      </c>
      <c r="U295" s="486">
        <f>'NRHM State budget sheet 2013-14'!W364</f>
        <v>0</v>
      </c>
      <c r="V295" s="486">
        <f>'NRHM State budget sheet 2013-14'!X364</f>
        <v>0</v>
      </c>
      <c r="W295" s="486">
        <f>'NRHM State budget sheet 2013-14'!Y364</f>
        <v>0</v>
      </c>
      <c r="X295" s="486">
        <f>'NRHM State budget sheet 2013-14'!Z364</f>
        <v>0</v>
      </c>
      <c r="Y295" s="486">
        <f>'NRHM State budget sheet 2013-14'!AA364</f>
        <v>0</v>
      </c>
      <c r="Z295" s="486">
        <f>'NRHM State budget sheet 2013-14'!AB364</f>
        <v>0</v>
      </c>
      <c r="AA295" s="486">
        <f>'NRHM State budget sheet 2013-14'!AC364</f>
        <v>0</v>
      </c>
      <c r="AB295" s="486">
        <f>'NRHM State budget sheet 2013-14'!AD364</f>
        <v>0</v>
      </c>
      <c r="AC295" s="486">
        <f>'NRHM State budget sheet 2013-14'!AE364</f>
        <v>0</v>
      </c>
      <c r="AD295" s="486">
        <f>'NRHM State budget sheet 2013-14'!AF364</f>
        <v>0</v>
      </c>
      <c r="AE295" s="486">
        <f>'NRHM State budget sheet 2013-14'!AG364</f>
        <v>0</v>
      </c>
      <c r="AF295" s="486">
        <f>'NRHM State budget sheet 2013-14'!AH364</f>
        <v>0</v>
      </c>
      <c r="AG295" s="477"/>
      <c r="AH295" s="484"/>
      <c r="AI295" s="578" t="str">
        <f t="shared" si="28"/>
        <v/>
      </c>
      <c r="AJ295" s="435" t="str">
        <f t="shared" si="29"/>
        <v/>
      </c>
      <c r="AK295" s="463">
        <f t="shared" si="30"/>
        <v>0</v>
      </c>
      <c r="AL295" s="463" t="str">
        <f t="shared" si="31"/>
        <v/>
      </c>
      <c r="AM295" s="478" t="str">
        <f t="shared" si="32"/>
        <v/>
      </c>
      <c r="AN295" s="478" t="str">
        <f t="shared" si="33"/>
        <v/>
      </c>
      <c r="AO295" s="478" t="str">
        <f t="shared" si="34"/>
        <v/>
      </c>
    </row>
    <row r="296" spans="1:41" s="575" customFormat="1" ht="21.75" hidden="1" customHeight="1">
      <c r="A296" s="487" t="s">
        <v>659</v>
      </c>
      <c r="B296" s="446" t="s">
        <v>194</v>
      </c>
      <c r="C296" s="447"/>
      <c r="D296" s="486">
        <f>'NRHM State budget sheet 2013-14'!D365</f>
        <v>0</v>
      </c>
      <c r="E296" s="486">
        <f>'NRHM State budget sheet 2013-14'!E365</f>
        <v>0</v>
      </c>
      <c r="F296" s="486" t="e">
        <f>'NRHM State budget sheet 2013-14'!F365</f>
        <v>#DIV/0!</v>
      </c>
      <c r="G296" s="486">
        <f>'NRHM State budget sheet 2013-14'!G365</f>
        <v>0</v>
      </c>
      <c r="H296" s="486">
        <f>'NRHM State budget sheet 2013-14'!H365</f>
        <v>0</v>
      </c>
      <c r="I296" s="486" t="e">
        <f>'NRHM State budget sheet 2013-14'!I365</f>
        <v>#DIV/0!</v>
      </c>
      <c r="J296" s="486">
        <f>'NRHM State budget sheet 2013-14'!L365</f>
        <v>0</v>
      </c>
      <c r="K296" s="486">
        <f>'NRHM State budget sheet 2013-14'!M365</f>
        <v>0</v>
      </c>
      <c r="L296" s="486">
        <f>'NRHM State budget sheet 2013-14'!N365</f>
        <v>0</v>
      </c>
      <c r="M296" s="486">
        <f>'NRHM State budget sheet 2013-14'!O365</f>
        <v>0</v>
      </c>
      <c r="N296" s="486">
        <f>'NRHM State budget sheet 2013-14'!P365</f>
        <v>0</v>
      </c>
      <c r="O296" s="486">
        <f>'NRHM State budget sheet 2013-14'!Q365</f>
        <v>0</v>
      </c>
      <c r="P296" s="486">
        <f>'NRHM State budget sheet 2013-14'!R365</f>
        <v>0</v>
      </c>
      <c r="Q296" s="486">
        <f>'NRHM State budget sheet 2013-14'!S365</f>
        <v>0</v>
      </c>
      <c r="R296" s="486">
        <f>'NRHM State budget sheet 2013-14'!T365</f>
        <v>0</v>
      </c>
      <c r="S296" s="486">
        <f>'NRHM State budget sheet 2013-14'!U365</f>
        <v>0</v>
      </c>
      <c r="T296" s="486">
        <f>'NRHM State budget sheet 2013-14'!V365</f>
        <v>0</v>
      </c>
      <c r="U296" s="486">
        <f>'NRHM State budget sheet 2013-14'!W365</f>
        <v>0</v>
      </c>
      <c r="V296" s="486">
        <f>'NRHM State budget sheet 2013-14'!X365</f>
        <v>0</v>
      </c>
      <c r="W296" s="486">
        <f>'NRHM State budget sheet 2013-14'!Y365</f>
        <v>0</v>
      </c>
      <c r="X296" s="486">
        <f>'NRHM State budget sheet 2013-14'!Z365</f>
        <v>0</v>
      </c>
      <c r="Y296" s="486">
        <f>'NRHM State budget sheet 2013-14'!AA365</f>
        <v>0</v>
      </c>
      <c r="Z296" s="486">
        <f>'NRHM State budget sheet 2013-14'!AB365</f>
        <v>0</v>
      </c>
      <c r="AA296" s="486">
        <f>'NRHM State budget sheet 2013-14'!AC365</f>
        <v>0</v>
      </c>
      <c r="AB296" s="486">
        <f>'NRHM State budget sheet 2013-14'!AD365</f>
        <v>0</v>
      </c>
      <c r="AC296" s="486">
        <f>'NRHM State budget sheet 2013-14'!AE365</f>
        <v>0</v>
      </c>
      <c r="AD296" s="486">
        <f>'NRHM State budget sheet 2013-14'!AF365</f>
        <v>0</v>
      </c>
      <c r="AE296" s="486">
        <f>'NRHM State budget sheet 2013-14'!AG365</f>
        <v>0</v>
      </c>
      <c r="AF296" s="486">
        <f>'NRHM State budget sheet 2013-14'!AH365</f>
        <v>0</v>
      </c>
      <c r="AG296" s="494"/>
      <c r="AH296" s="616" t="s">
        <v>2032</v>
      </c>
      <c r="AI296" s="578" t="str">
        <f t="shared" si="28"/>
        <v/>
      </c>
      <c r="AJ296" s="435" t="str">
        <f t="shared" si="29"/>
        <v/>
      </c>
      <c r="AK296" s="463">
        <f t="shared" si="30"/>
        <v>0</v>
      </c>
      <c r="AL296" s="463" t="str">
        <f t="shared" si="31"/>
        <v/>
      </c>
      <c r="AM296" s="478" t="str">
        <f t="shared" si="32"/>
        <v/>
      </c>
      <c r="AN296" s="478" t="str">
        <f t="shared" si="33"/>
        <v/>
      </c>
      <c r="AO296" s="478" t="str">
        <f t="shared" si="34"/>
        <v/>
      </c>
    </row>
    <row r="297" spans="1:41" ht="21.75" hidden="1" customHeight="1">
      <c r="A297" s="487" t="s">
        <v>660</v>
      </c>
      <c r="B297" s="446" t="s">
        <v>195</v>
      </c>
      <c r="C297" s="447"/>
      <c r="D297" s="486">
        <f>'NRHM State budget sheet 2013-14'!D366</f>
        <v>0</v>
      </c>
      <c r="E297" s="486">
        <f>'NRHM State budget sheet 2013-14'!E366</f>
        <v>0</v>
      </c>
      <c r="F297" s="486" t="e">
        <f>'NRHM State budget sheet 2013-14'!F366</f>
        <v>#DIV/0!</v>
      </c>
      <c r="G297" s="486">
        <f>'NRHM State budget sheet 2013-14'!G366</f>
        <v>0</v>
      </c>
      <c r="H297" s="486">
        <f>'NRHM State budget sheet 2013-14'!H366</f>
        <v>0</v>
      </c>
      <c r="I297" s="486" t="e">
        <f>'NRHM State budget sheet 2013-14'!I366</f>
        <v>#DIV/0!</v>
      </c>
      <c r="J297" s="486">
        <f>'NRHM State budget sheet 2013-14'!L366</f>
        <v>0</v>
      </c>
      <c r="K297" s="486">
        <f>'NRHM State budget sheet 2013-14'!M366</f>
        <v>0</v>
      </c>
      <c r="L297" s="486">
        <f>'NRHM State budget sheet 2013-14'!N366</f>
        <v>0</v>
      </c>
      <c r="M297" s="486">
        <f>'NRHM State budget sheet 2013-14'!O366</f>
        <v>0</v>
      </c>
      <c r="N297" s="486">
        <f>'NRHM State budget sheet 2013-14'!P366</f>
        <v>0</v>
      </c>
      <c r="O297" s="486">
        <f>'NRHM State budget sheet 2013-14'!Q366</f>
        <v>0</v>
      </c>
      <c r="P297" s="486">
        <f>'NRHM State budget sheet 2013-14'!R366</f>
        <v>0</v>
      </c>
      <c r="Q297" s="486">
        <f>'NRHM State budget sheet 2013-14'!S366</f>
        <v>0</v>
      </c>
      <c r="R297" s="486">
        <f>'NRHM State budget sheet 2013-14'!T366</f>
        <v>0</v>
      </c>
      <c r="S297" s="486">
        <f>'NRHM State budget sheet 2013-14'!U366</f>
        <v>0</v>
      </c>
      <c r="T297" s="486">
        <f>'NRHM State budget sheet 2013-14'!V366</f>
        <v>0</v>
      </c>
      <c r="U297" s="486">
        <f>'NRHM State budget sheet 2013-14'!W366</f>
        <v>0</v>
      </c>
      <c r="V297" s="486">
        <f>'NRHM State budget sheet 2013-14'!X366</f>
        <v>0</v>
      </c>
      <c r="W297" s="486">
        <f>'NRHM State budget sheet 2013-14'!Y366</f>
        <v>0</v>
      </c>
      <c r="X297" s="486">
        <f>'NRHM State budget sheet 2013-14'!Z366</f>
        <v>0</v>
      </c>
      <c r="Y297" s="486">
        <f>'NRHM State budget sheet 2013-14'!AA366</f>
        <v>0</v>
      </c>
      <c r="Z297" s="486">
        <f>'NRHM State budget sheet 2013-14'!AB366</f>
        <v>0</v>
      </c>
      <c r="AA297" s="486">
        <f>'NRHM State budget sheet 2013-14'!AC366</f>
        <v>0</v>
      </c>
      <c r="AB297" s="486">
        <f>'NRHM State budget sheet 2013-14'!AD366</f>
        <v>0</v>
      </c>
      <c r="AC297" s="486">
        <f>'NRHM State budget sheet 2013-14'!AE366</f>
        <v>0</v>
      </c>
      <c r="AD297" s="486">
        <f>'NRHM State budget sheet 2013-14'!AF366</f>
        <v>0</v>
      </c>
      <c r="AE297" s="486">
        <f>'NRHM State budget sheet 2013-14'!AG366</f>
        <v>0</v>
      </c>
      <c r="AF297" s="486">
        <f>'NRHM State budget sheet 2013-14'!AH366</f>
        <v>0</v>
      </c>
      <c r="AG297" s="477"/>
      <c r="AH297" s="484"/>
      <c r="AI297" s="578" t="str">
        <f t="shared" si="28"/>
        <v/>
      </c>
      <c r="AJ297" s="435" t="str">
        <f t="shared" si="29"/>
        <v/>
      </c>
      <c r="AK297" s="463">
        <f t="shared" si="30"/>
        <v>0</v>
      </c>
      <c r="AL297" s="463" t="str">
        <f t="shared" si="31"/>
        <v/>
      </c>
      <c r="AM297" s="478" t="str">
        <f t="shared" si="32"/>
        <v/>
      </c>
      <c r="AN297" s="478" t="str">
        <f t="shared" si="33"/>
        <v/>
      </c>
      <c r="AO297" s="478" t="str">
        <f t="shared" si="34"/>
        <v/>
      </c>
    </row>
    <row r="298" spans="1:41" ht="21.75" hidden="1" customHeight="1">
      <c r="A298" s="487" t="s">
        <v>1908</v>
      </c>
      <c r="B298" s="446" t="s">
        <v>196</v>
      </c>
      <c r="C298" s="447"/>
      <c r="D298" s="486">
        <f>'NRHM State budget sheet 2013-14'!D367</f>
        <v>0</v>
      </c>
      <c r="E298" s="486">
        <f>'NRHM State budget sheet 2013-14'!E367</f>
        <v>0</v>
      </c>
      <c r="F298" s="486" t="e">
        <f>'NRHM State budget sheet 2013-14'!F367</f>
        <v>#DIV/0!</v>
      </c>
      <c r="G298" s="486">
        <f>'NRHM State budget sheet 2013-14'!G367</f>
        <v>0</v>
      </c>
      <c r="H298" s="486">
        <f>'NRHM State budget sheet 2013-14'!H367</f>
        <v>0</v>
      </c>
      <c r="I298" s="486" t="e">
        <f>'NRHM State budget sheet 2013-14'!I367</f>
        <v>#DIV/0!</v>
      </c>
      <c r="J298" s="486">
        <f>'NRHM State budget sheet 2013-14'!L367</f>
        <v>0</v>
      </c>
      <c r="K298" s="486">
        <f>'NRHM State budget sheet 2013-14'!M367</f>
        <v>0</v>
      </c>
      <c r="L298" s="486">
        <f>'NRHM State budget sheet 2013-14'!N367</f>
        <v>0</v>
      </c>
      <c r="M298" s="486">
        <f>'NRHM State budget sheet 2013-14'!O367</f>
        <v>0</v>
      </c>
      <c r="N298" s="486">
        <f>'NRHM State budget sheet 2013-14'!P367</f>
        <v>0</v>
      </c>
      <c r="O298" s="486">
        <f>'NRHM State budget sheet 2013-14'!Q367</f>
        <v>0</v>
      </c>
      <c r="P298" s="486">
        <f>'NRHM State budget sheet 2013-14'!R367</f>
        <v>0</v>
      </c>
      <c r="Q298" s="486">
        <f>'NRHM State budget sheet 2013-14'!S367</f>
        <v>0</v>
      </c>
      <c r="R298" s="486">
        <f>'NRHM State budget sheet 2013-14'!T367</f>
        <v>0</v>
      </c>
      <c r="S298" s="486">
        <f>'NRHM State budget sheet 2013-14'!U367</f>
        <v>0</v>
      </c>
      <c r="T298" s="486">
        <f>'NRHM State budget sheet 2013-14'!V367</f>
        <v>0</v>
      </c>
      <c r="U298" s="486">
        <f>'NRHM State budget sheet 2013-14'!W367</f>
        <v>0</v>
      </c>
      <c r="V298" s="486">
        <f>'NRHM State budget sheet 2013-14'!X367</f>
        <v>0</v>
      </c>
      <c r="W298" s="486">
        <f>'NRHM State budget sheet 2013-14'!Y367</f>
        <v>0</v>
      </c>
      <c r="X298" s="486">
        <f>'NRHM State budget sheet 2013-14'!Z367</f>
        <v>0</v>
      </c>
      <c r="Y298" s="486">
        <f>'NRHM State budget sheet 2013-14'!AA367</f>
        <v>0</v>
      </c>
      <c r="Z298" s="486">
        <f>'NRHM State budget sheet 2013-14'!AB367</f>
        <v>0</v>
      </c>
      <c r="AA298" s="486">
        <f>'NRHM State budget sheet 2013-14'!AC367</f>
        <v>0</v>
      </c>
      <c r="AB298" s="486">
        <f>'NRHM State budget sheet 2013-14'!AD367</f>
        <v>0</v>
      </c>
      <c r="AC298" s="486">
        <f>'NRHM State budget sheet 2013-14'!AE367</f>
        <v>0</v>
      </c>
      <c r="AD298" s="486">
        <f>'NRHM State budget sheet 2013-14'!AF367</f>
        <v>0</v>
      </c>
      <c r="AE298" s="486">
        <f>'NRHM State budget sheet 2013-14'!AG367</f>
        <v>0</v>
      </c>
      <c r="AF298" s="486">
        <f>'NRHM State budget sheet 2013-14'!AH367</f>
        <v>0</v>
      </c>
      <c r="AG298" s="477"/>
      <c r="AH298" s="484"/>
      <c r="AI298" s="578" t="str">
        <f t="shared" si="28"/>
        <v/>
      </c>
      <c r="AJ298" s="435" t="str">
        <f t="shared" si="29"/>
        <v/>
      </c>
      <c r="AK298" s="463">
        <f t="shared" si="30"/>
        <v>0</v>
      </c>
      <c r="AL298" s="463" t="str">
        <f t="shared" si="31"/>
        <v/>
      </c>
      <c r="AM298" s="478" t="str">
        <f t="shared" si="32"/>
        <v/>
      </c>
      <c r="AN298" s="478" t="str">
        <f t="shared" si="33"/>
        <v/>
      </c>
      <c r="AO298" s="478" t="str">
        <f t="shared" si="34"/>
        <v/>
      </c>
    </row>
    <row r="299" spans="1:41" ht="21.75" hidden="1" customHeight="1">
      <c r="A299" s="487" t="s">
        <v>1909</v>
      </c>
      <c r="B299" s="446" t="s">
        <v>197</v>
      </c>
      <c r="C299" s="447"/>
      <c r="D299" s="486">
        <f>'NRHM State budget sheet 2013-14'!D368</f>
        <v>0</v>
      </c>
      <c r="E299" s="486">
        <f>'NRHM State budget sheet 2013-14'!E368</f>
        <v>0</v>
      </c>
      <c r="F299" s="486" t="e">
        <f>'NRHM State budget sheet 2013-14'!F368</f>
        <v>#DIV/0!</v>
      </c>
      <c r="G299" s="486">
        <f>'NRHM State budget sheet 2013-14'!G368</f>
        <v>0</v>
      </c>
      <c r="H299" s="486">
        <f>'NRHM State budget sheet 2013-14'!H368</f>
        <v>0</v>
      </c>
      <c r="I299" s="486" t="e">
        <f>'NRHM State budget sheet 2013-14'!I368</f>
        <v>#DIV/0!</v>
      </c>
      <c r="J299" s="486">
        <f>'NRHM State budget sheet 2013-14'!L368</f>
        <v>0</v>
      </c>
      <c r="K299" s="486">
        <f>'NRHM State budget sheet 2013-14'!M368</f>
        <v>0</v>
      </c>
      <c r="L299" s="486">
        <f>'NRHM State budget sheet 2013-14'!N368</f>
        <v>0</v>
      </c>
      <c r="M299" s="486">
        <f>'NRHM State budget sheet 2013-14'!O368</f>
        <v>0</v>
      </c>
      <c r="N299" s="486">
        <f>'NRHM State budget sheet 2013-14'!P368</f>
        <v>0</v>
      </c>
      <c r="O299" s="486">
        <f>'NRHM State budget sheet 2013-14'!Q368</f>
        <v>0</v>
      </c>
      <c r="P299" s="486">
        <f>'NRHM State budget sheet 2013-14'!R368</f>
        <v>0</v>
      </c>
      <c r="Q299" s="486">
        <f>'NRHM State budget sheet 2013-14'!S368</f>
        <v>0</v>
      </c>
      <c r="R299" s="486">
        <f>'NRHM State budget sheet 2013-14'!T368</f>
        <v>0</v>
      </c>
      <c r="S299" s="486">
        <f>'NRHM State budget sheet 2013-14'!U368</f>
        <v>0</v>
      </c>
      <c r="T299" s="486">
        <f>'NRHM State budget sheet 2013-14'!V368</f>
        <v>0</v>
      </c>
      <c r="U299" s="486">
        <f>'NRHM State budget sheet 2013-14'!W368</f>
        <v>0</v>
      </c>
      <c r="V299" s="486">
        <f>'NRHM State budget sheet 2013-14'!X368</f>
        <v>0</v>
      </c>
      <c r="W299" s="486">
        <f>'NRHM State budget sheet 2013-14'!Y368</f>
        <v>0</v>
      </c>
      <c r="X299" s="486">
        <f>'NRHM State budget sheet 2013-14'!Z368</f>
        <v>0</v>
      </c>
      <c r="Y299" s="486">
        <f>'NRHM State budget sheet 2013-14'!AA368</f>
        <v>0</v>
      </c>
      <c r="Z299" s="486">
        <f>'NRHM State budget sheet 2013-14'!AB368</f>
        <v>0</v>
      </c>
      <c r="AA299" s="486">
        <f>'NRHM State budget sheet 2013-14'!AC368</f>
        <v>0</v>
      </c>
      <c r="AB299" s="486">
        <f>'NRHM State budget sheet 2013-14'!AD368</f>
        <v>0</v>
      </c>
      <c r="AC299" s="486">
        <f>'NRHM State budget sheet 2013-14'!AE368</f>
        <v>0</v>
      </c>
      <c r="AD299" s="486">
        <f>'NRHM State budget sheet 2013-14'!AF368</f>
        <v>0</v>
      </c>
      <c r="AE299" s="486">
        <f>'NRHM State budget sheet 2013-14'!AG368</f>
        <v>0</v>
      </c>
      <c r="AF299" s="486">
        <f>'NRHM State budget sheet 2013-14'!AH368</f>
        <v>0</v>
      </c>
      <c r="AG299" s="477"/>
      <c r="AH299" s="484"/>
      <c r="AI299" s="578" t="str">
        <f t="shared" si="28"/>
        <v/>
      </c>
      <c r="AJ299" s="435" t="str">
        <f t="shared" si="29"/>
        <v/>
      </c>
      <c r="AK299" s="463">
        <f t="shared" si="30"/>
        <v>0</v>
      </c>
      <c r="AL299" s="463" t="str">
        <f t="shared" si="31"/>
        <v/>
      </c>
      <c r="AM299" s="478" t="str">
        <f t="shared" si="32"/>
        <v/>
      </c>
      <c r="AN299" s="478" t="str">
        <f t="shared" si="33"/>
        <v/>
      </c>
      <c r="AO299" s="478" t="str">
        <f t="shared" si="34"/>
        <v/>
      </c>
    </row>
    <row r="300" spans="1:41" ht="21.75" hidden="1" customHeight="1">
      <c r="A300" s="487" t="s">
        <v>1910</v>
      </c>
      <c r="B300" s="446" t="s">
        <v>199</v>
      </c>
      <c r="C300" s="447"/>
      <c r="D300" s="486">
        <f>'NRHM State budget sheet 2013-14'!D369</f>
        <v>0</v>
      </c>
      <c r="E300" s="486">
        <f>'NRHM State budget sheet 2013-14'!E369</f>
        <v>0</v>
      </c>
      <c r="F300" s="486" t="e">
        <f>'NRHM State budget sheet 2013-14'!F369</f>
        <v>#DIV/0!</v>
      </c>
      <c r="G300" s="486">
        <f>'NRHM State budget sheet 2013-14'!G369</f>
        <v>0</v>
      </c>
      <c r="H300" s="486">
        <f>'NRHM State budget sheet 2013-14'!H369</f>
        <v>0</v>
      </c>
      <c r="I300" s="486" t="e">
        <f>'NRHM State budget sheet 2013-14'!I369</f>
        <v>#DIV/0!</v>
      </c>
      <c r="J300" s="486">
        <f>'NRHM State budget sheet 2013-14'!L369</f>
        <v>0</v>
      </c>
      <c r="K300" s="486">
        <f>'NRHM State budget sheet 2013-14'!M369</f>
        <v>0</v>
      </c>
      <c r="L300" s="486">
        <f>'NRHM State budget sheet 2013-14'!N369</f>
        <v>0</v>
      </c>
      <c r="M300" s="486">
        <f>'NRHM State budget sheet 2013-14'!O369</f>
        <v>0</v>
      </c>
      <c r="N300" s="486">
        <f>'NRHM State budget sheet 2013-14'!P369</f>
        <v>0</v>
      </c>
      <c r="O300" s="486">
        <f>'NRHM State budget sheet 2013-14'!Q369</f>
        <v>0</v>
      </c>
      <c r="P300" s="486">
        <f>'NRHM State budget sheet 2013-14'!R369</f>
        <v>0</v>
      </c>
      <c r="Q300" s="486">
        <f>'NRHM State budget sheet 2013-14'!S369</f>
        <v>0</v>
      </c>
      <c r="R300" s="486">
        <f>'NRHM State budget sheet 2013-14'!T369</f>
        <v>0</v>
      </c>
      <c r="S300" s="486">
        <f>'NRHM State budget sheet 2013-14'!U369</f>
        <v>0</v>
      </c>
      <c r="T300" s="486">
        <f>'NRHM State budget sheet 2013-14'!V369</f>
        <v>0</v>
      </c>
      <c r="U300" s="486">
        <f>'NRHM State budget sheet 2013-14'!W369</f>
        <v>0</v>
      </c>
      <c r="V300" s="486">
        <f>'NRHM State budget sheet 2013-14'!X369</f>
        <v>0</v>
      </c>
      <c r="W300" s="486">
        <f>'NRHM State budget sheet 2013-14'!Y369</f>
        <v>0</v>
      </c>
      <c r="X300" s="486">
        <f>'NRHM State budget sheet 2013-14'!Z369</f>
        <v>0</v>
      </c>
      <c r="Y300" s="486">
        <f>'NRHM State budget sheet 2013-14'!AA369</f>
        <v>0</v>
      </c>
      <c r="Z300" s="486">
        <f>'NRHM State budget sheet 2013-14'!AB369</f>
        <v>0</v>
      </c>
      <c r="AA300" s="486">
        <f>'NRHM State budget sheet 2013-14'!AC369</f>
        <v>0</v>
      </c>
      <c r="AB300" s="486">
        <f>'NRHM State budget sheet 2013-14'!AD369</f>
        <v>0</v>
      </c>
      <c r="AC300" s="486">
        <f>'NRHM State budget sheet 2013-14'!AE369</f>
        <v>0</v>
      </c>
      <c r="AD300" s="486">
        <f>'NRHM State budget sheet 2013-14'!AF369</f>
        <v>0</v>
      </c>
      <c r="AE300" s="486">
        <f>'NRHM State budget sheet 2013-14'!AG369</f>
        <v>0</v>
      </c>
      <c r="AF300" s="486">
        <f>'NRHM State budget sheet 2013-14'!AH369</f>
        <v>0</v>
      </c>
      <c r="AG300" s="477"/>
      <c r="AH300" s="484"/>
      <c r="AI300" s="578" t="str">
        <f t="shared" si="28"/>
        <v/>
      </c>
      <c r="AJ300" s="435" t="str">
        <f t="shared" si="29"/>
        <v/>
      </c>
      <c r="AK300" s="463">
        <f t="shared" si="30"/>
        <v>0</v>
      </c>
      <c r="AL300" s="463" t="str">
        <f t="shared" si="31"/>
        <v/>
      </c>
      <c r="AM300" s="478" t="str">
        <f t="shared" si="32"/>
        <v/>
      </c>
      <c r="AN300" s="478" t="str">
        <f t="shared" si="33"/>
        <v/>
      </c>
      <c r="AO300" s="478" t="str">
        <f t="shared" si="34"/>
        <v/>
      </c>
    </row>
    <row r="301" spans="1:41" ht="21.75" hidden="1" customHeight="1">
      <c r="A301" s="487" t="s">
        <v>1911</v>
      </c>
      <c r="B301" s="446" t="s">
        <v>200</v>
      </c>
      <c r="C301" s="447"/>
      <c r="D301" s="486">
        <f>'NRHM State budget sheet 2013-14'!D370</f>
        <v>0</v>
      </c>
      <c r="E301" s="486">
        <f>'NRHM State budget sheet 2013-14'!E370</f>
        <v>0</v>
      </c>
      <c r="F301" s="486" t="e">
        <f>'NRHM State budget sheet 2013-14'!F370</f>
        <v>#DIV/0!</v>
      </c>
      <c r="G301" s="486">
        <f>'NRHM State budget sheet 2013-14'!G370</f>
        <v>0</v>
      </c>
      <c r="H301" s="486">
        <f>'NRHM State budget sheet 2013-14'!H370</f>
        <v>0</v>
      </c>
      <c r="I301" s="486" t="e">
        <f>'NRHM State budget sheet 2013-14'!I370</f>
        <v>#DIV/0!</v>
      </c>
      <c r="J301" s="486">
        <f>'NRHM State budget sheet 2013-14'!L370</f>
        <v>0</v>
      </c>
      <c r="K301" s="486">
        <f>'NRHM State budget sheet 2013-14'!M370</f>
        <v>0</v>
      </c>
      <c r="L301" s="486">
        <f>'NRHM State budget sheet 2013-14'!N370</f>
        <v>0</v>
      </c>
      <c r="M301" s="486">
        <f>'NRHM State budget sheet 2013-14'!O370</f>
        <v>0</v>
      </c>
      <c r="N301" s="486">
        <f>'NRHM State budget sheet 2013-14'!P370</f>
        <v>0</v>
      </c>
      <c r="O301" s="486">
        <f>'NRHM State budget sheet 2013-14'!Q370</f>
        <v>0</v>
      </c>
      <c r="P301" s="486">
        <f>'NRHM State budget sheet 2013-14'!R370</f>
        <v>0</v>
      </c>
      <c r="Q301" s="486">
        <f>'NRHM State budget sheet 2013-14'!S370</f>
        <v>0</v>
      </c>
      <c r="R301" s="486">
        <f>'NRHM State budget sheet 2013-14'!T370</f>
        <v>0</v>
      </c>
      <c r="S301" s="486">
        <f>'NRHM State budget sheet 2013-14'!U370</f>
        <v>0</v>
      </c>
      <c r="T301" s="486">
        <f>'NRHM State budget sheet 2013-14'!V370</f>
        <v>0</v>
      </c>
      <c r="U301" s="486">
        <f>'NRHM State budget sheet 2013-14'!W370</f>
        <v>0</v>
      </c>
      <c r="V301" s="486">
        <f>'NRHM State budget sheet 2013-14'!X370</f>
        <v>0</v>
      </c>
      <c r="W301" s="486">
        <f>'NRHM State budget sheet 2013-14'!Y370</f>
        <v>0</v>
      </c>
      <c r="X301" s="486">
        <f>'NRHM State budget sheet 2013-14'!Z370</f>
        <v>0</v>
      </c>
      <c r="Y301" s="486">
        <f>'NRHM State budget sheet 2013-14'!AA370</f>
        <v>0</v>
      </c>
      <c r="Z301" s="486">
        <f>'NRHM State budget sheet 2013-14'!AB370</f>
        <v>0</v>
      </c>
      <c r="AA301" s="486">
        <f>'NRHM State budget sheet 2013-14'!AC370</f>
        <v>0</v>
      </c>
      <c r="AB301" s="486">
        <f>'NRHM State budget sheet 2013-14'!AD370</f>
        <v>0</v>
      </c>
      <c r="AC301" s="486">
        <f>'NRHM State budget sheet 2013-14'!AE370</f>
        <v>0</v>
      </c>
      <c r="AD301" s="486">
        <f>'NRHM State budget sheet 2013-14'!AF370</f>
        <v>0</v>
      </c>
      <c r="AE301" s="486">
        <f>'NRHM State budget sheet 2013-14'!AG370</f>
        <v>0</v>
      </c>
      <c r="AF301" s="486">
        <f>'NRHM State budget sheet 2013-14'!AH370</f>
        <v>0</v>
      </c>
      <c r="AG301" s="477"/>
      <c r="AH301" s="484"/>
      <c r="AI301" s="578" t="str">
        <f t="shared" si="28"/>
        <v/>
      </c>
      <c r="AJ301" s="435" t="str">
        <f t="shared" si="29"/>
        <v/>
      </c>
      <c r="AK301" s="463">
        <f t="shared" si="30"/>
        <v>0</v>
      </c>
      <c r="AL301" s="463" t="str">
        <f t="shared" si="31"/>
        <v/>
      </c>
      <c r="AM301" s="478" t="str">
        <f t="shared" si="32"/>
        <v/>
      </c>
      <c r="AN301" s="478" t="str">
        <f t="shared" si="33"/>
        <v/>
      </c>
      <c r="AO301" s="478" t="str">
        <f t="shared" si="34"/>
        <v/>
      </c>
    </row>
    <row r="302" spans="1:41" ht="21.75" hidden="1" customHeight="1">
      <c r="A302" s="487" t="s">
        <v>662</v>
      </c>
      <c r="B302" s="446" t="s">
        <v>201</v>
      </c>
      <c r="C302" s="447"/>
      <c r="D302" s="486">
        <f>'NRHM State budget sheet 2013-14'!D371</f>
        <v>0</v>
      </c>
      <c r="E302" s="486">
        <f>'NRHM State budget sheet 2013-14'!E371</f>
        <v>0</v>
      </c>
      <c r="F302" s="486" t="e">
        <f>'NRHM State budget sheet 2013-14'!F371</f>
        <v>#DIV/0!</v>
      </c>
      <c r="G302" s="486">
        <f>'NRHM State budget sheet 2013-14'!G371</f>
        <v>0</v>
      </c>
      <c r="H302" s="486">
        <f>'NRHM State budget sheet 2013-14'!H371</f>
        <v>0</v>
      </c>
      <c r="I302" s="486" t="e">
        <f>'NRHM State budget sheet 2013-14'!I371</f>
        <v>#DIV/0!</v>
      </c>
      <c r="J302" s="486">
        <f>'NRHM State budget sheet 2013-14'!L371</f>
        <v>0</v>
      </c>
      <c r="K302" s="486">
        <f>'NRHM State budget sheet 2013-14'!M371</f>
        <v>0</v>
      </c>
      <c r="L302" s="486">
        <f>'NRHM State budget sheet 2013-14'!N371</f>
        <v>0</v>
      </c>
      <c r="M302" s="486">
        <f>'NRHM State budget sheet 2013-14'!O371</f>
        <v>0</v>
      </c>
      <c r="N302" s="486">
        <f>'NRHM State budget sheet 2013-14'!P371</f>
        <v>0</v>
      </c>
      <c r="O302" s="486">
        <f>'NRHM State budget sheet 2013-14'!Q371</f>
        <v>0</v>
      </c>
      <c r="P302" s="486">
        <f>'NRHM State budget sheet 2013-14'!R371</f>
        <v>0</v>
      </c>
      <c r="Q302" s="486">
        <f>'NRHM State budget sheet 2013-14'!S371</f>
        <v>0</v>
      </c>
      <c r="R302" s="486">
        <f>'NRHM State budget sheet 2013-14'!T371</f>
        <v>0</v>
      </c>
      <c r="S302" s="486">
        <f>'NRHM State budget sheet 2013-14'!U371</f>
        <v>0</v>
      </c>
      <c r="T302" s="486">
        <f>'NRHM State budget sheet 2013-14'!V371</f>
        <v>0</v>
      </c>
      <c r="U302" s="486">
        <f>'NRHM State budget sheet 2013-14'!W371</f>
        <v>0</v>
      </c>
      <c r="V302" s="486">
        <f>'NRHM State budget sheet 2013-14'!X371</f>
        <v>0</v>
      </c>
      <c r="W302" s="486">
        <f>'NRHM State budget sheet 2013-14'!Y371</f>
        <v>0</v>
      </c>
      <c r="X302" s="486">
        <f>'NRHM State budget sheet 2013-14'!Z371</f>
        <v>0</v>
      </c>
      <c r="Y302" s="486">
        <f>'NRHM State budget sheet 2013-14'!AA371</f>
        <v>0</v>
      </c>
      <c r="Z302" s="486">
        <f>'NRHM State budget sheet 2013-14'!AB371</f>
        <v>0</v>
      </c>
      <c r="AA302" s="486">
        <f>'NRHM State budget sheet 2013-14'!AC371</f>
        <v>0</v>
      </c>
      <c r="AB302" s="486">
        <f>'NRHM State budget sheet 2013-14'!AD371</f>
        <v>0</v>
      </c>
      <c r="AC302" s="486">
        <f>'NRHM State budget sheet 2013-14'!AE371</f>
        <v>0</v>
      </c>
      <c r="AD302" s="486">
        <f>'NRHM State budget sheet 2013-14'!AF371</f>
        <v>0</v>
      </c>
      <c r="AE302" s="486">
        <f>'NRHM State budget sheet 2013-14'!AG371</f>
        <v>0</v>
      </c>
      <c r="AF302" s="486">
        <f>'NRHM State budget sheet 2013-14'!AH371</f>
        <v>0</v>
      </c>
      <c r="AG302" s="477"/>
      <c r="AH302" s="484"/>
      <c r="AI302" s="578" t="str">
        <f t="shared" si="28"/>
        <v/>
      </c>
      <c r="AJ302" s="435" t="str">
        <f t="shared" si="29"/>
        <v/>
      </c>
      <c r="AK302" s="463">
        <f t="shared" si="30"/>
        <v>0</v>
      </c>
      <c r="AL302" s="463" t="str">
        <f t="shared" si="31"/>
        <v/>
      </c>
      <c r="AM302" s="478" t="str">
        <f t="shared" si="32"/>
        <v/>
      </c>
      <c r="AN302" s="478" t="str">
        <f t="shared" si="33"/>
        <v/>
      </c>
      <c r="AO302" s="478" t="str">
        <f t="shared" si="34"/>
        <v/>
      </c>
    </row>
    <row r="303" spans="1:41" ht="21.75" hidden="1" customHeight="1">
      <c r="A303" s="487" t="s">
        <v>1912</v>
      </c>
      <c r="B303" s="446" t="s">
        <v>202</v>
      </c>
      <c r="C303" s="447"/>
      <c r="D303" s="486">
        <f>'NRHM State budget sheet 2013-14'!D372</f>
        <v>0</v>
      </c>
      <c r="E303" s="486">
        <f>'NRHM State budget sheet 2013-14'!E372</f>
        <v>0</v>
      </c>
      <c r="F303" s="486" t="e">
        <f>'NRHM State budget sheet 2013-14'!F372</f>
        <v>#DIV/0!</v>
      </c>
      <c r="G303" s="486">
        <f>'NRHM State budget sheet 2013-14'!G372</f>
        <v>0</v>
      </c>
      <c r="H303" s="486">
        <f>'NRHM State budget sheet 2013-14'!H372</f>
        <v>0</v>
      </c>
      <c r="I303" s="486" t="e">
        <f>'NRHM State budget sheet 2013-14'!I372</f>
        <v>#DIV/0!</v>
      </c>
      <c r="J303" s="486">
        <f>'NRHM State budget sheet 2013-14'!L372</f>
        <v>0</v>
      </c>
      <c r="K303" s="486">
        <f>'NRHM State budget sheet 2013-14'!M372</f>
        <v>0</v>
      </c>
      <c r="L303" s="486">
        <f>'NRHM State budget sheet 2013-14'!N372</f>
        <v>0</v>
      </c>
      <c r="M303" s="486">
        <f>'NRHM State budget sheet 2013-14'!O372</f>
        <v>0</v>
      </c>
      <c r="N303" s="486">
        <f>'NRHM State budget sheet 2013-14'!P372</f>
        <v>0</v>
      </c>
      <c r="O303" s="486">
        <f>'NRHM State budget sheet 2013-14'!Q372</f>
        <v>0</v>
      </c>
      <c r="P303" s="486">
        <f>'NRHM State budget sheet 2013-14'!R372</f>
        <v>0</v>
      </c>
      <c r="Q303" s="486">
        <f>'NRHM State budget sheet 2013-14'!S372</f>
        <v>0</v>
      </c>
      <c r="R303" s="486">
        <f>'NRHM State budget sheet 2013-14'!T372</f>
        <v>0</v>
      </c>
      <c r="S303" s="486">
        <f>'NRHM State budget sheet 2013-14'!U372</f>
        <v>0</v>
      </c>
      <c r="T303" s="486">
        <f>'NRHM State budget sheet 2013-14'!V372</f>
        <v>0</v>
      </c>
      <c r="U303" s="486">
        <f>'NRHM State budget sheet 2013-14'!W372</f>
        <v>0</v>
      </c>
      <c r="V303" s="486">
        <f>'NRHM State budget sheet 2013-14'!X372</f>
        <v>0</v>
      </c>
      <c r="W303" s="486">
        <f>'NRHM State budget sheet 2013-14'!Y372</f>
        <v>0</v>
      </c>
      <c r="X303" s="486">
        <f>'NRHM State budget sheet 2013-14'!Z372</f>
        <v>0</v>
      </c>
      <c r="Y303" s="486">
        <f>'NRHM State budget sheet 2013-14'!AA372</f>
        <v>0</v>
      </c>
      <c r="Z303" s="486">
        <f>'NRHM State budget sheet 2013-14'!AB372</f>
        <v>0</v>
      </c>
      <c r="AA303" s="486">
        <f>'NRHM State budget sheet 2013-14'!AC372</f>
        <v>0</v>
      </c>
      <c r="AB303" s="486">
        <f>'NRHM State budget sheet 2013-14'!AD372</f>
        <v>0</v>
      </c>
      <c r="AC303" s="486">
        <f>'NRHM State budget sheet 2013-14'!AE372</f>
        <v>0</v>
      </c>
      <c r="AD303" s="486">
        <f>'NRHM State budget sheet 2013-14'!AF372</f>
        <v>0</v>
      </c>
      <c r="AE303" s="486">
        <f>'NRHM State budget sheet 2013-14'!AG372</f>
        <v>0</v>
      </c>
      <c r="AF303" s="486">
        <f>'NRHM State budget sheet 2013-14'!AH372</f>
        <v>0</v>
      </c>
      <c r="AG303" s="477"/>
      <c r="AH303" s="484"/>
      <c r="AI303" s="578" t="str">
        <f t="shared" si="28"/>
        <v/>
      </c>
      <c r="AJ303" s="435" t="str">
        <f t="shared" si="29"/>
        <v/>
      </c>
      <c r="AK303" s="463">
        <f t="shared" si="30"/>
        <v>0</v>
      </c>
      <c r="AL303" s="463" t="str">
        <f t="shared" si="31"/>
        <v/>
      </c>
      <c r="AM303" s="478" t="str">
        <f t="shared" si="32"/>
        <v/>
      </c>
      <c r="AN303" s="478" t="str">
        <f t="shared" si="33"/>
        <v/>
      </c>
      <c r="AO303" s="478" t="str">
        <f t="shared" si="34"/>
        <v/>
      </c>
    </row>
    <row r="304" spans="1:41" ht="21.75" hidden="1" customHeight="1">
      <c r="A304" s="487" t="s">
        <v>1913</v>
      </c>
      <c r="B304" s="446" t="s">
        <v>203</v>
      </c>
      <c r="C304" s="447"/>
      <c r="D304" s="486">
        <f>'NRHM State budget sheet 2013-14'!D373</f>
        <v>0</v>
      </c>
      <c r="E304" s="486">
        <f>'NRHM State budget sheet 2013-14'!E373</f>
        <v>0</v>
      </c>
      <c r="F304" s="486" t="e">
        <f>'NRHM State budget sheet 2013-14'!F373</f>
        <v>#DIV/0!</v>
      </c>
      <c r="G304" s="486">
        <f>'NRHM State budget sheet 2013-14'!G373</f>
        <v>0</v>
      </c>
      <c r="H304" s="486">
        <f>'NRHM State budget sheet 2013-14'!H373</f>
        <v>0</v>
      </c>
      <c r="I304" s="486" t="e">
        <f>'NRHM State budget sheet 2013-14'!I373</f>
        <v>#DIV/0!</v>
      </c>
      <c r="J304" s="486">
        <f>'NRHM State budget sheet 2013-14'!L373</f>
        <v>0</v>
      </c>
      <c r="K304" s="486">
        <f>'NRHM State budget sheet 2013-14'!M373</f>
        <v>0</v>
      </c>
      <c r="L304" s="486">
        <f>'NRHM State budget sheet 2013-14'!N373</f>
        <v>0</v>
      </c>
      <c r="M304" s="486">
        <f>'NRHM State budget sheet 2013-14'!O373</f>
        <v>0</v>
      </c>
      <c r="N304" s="486">
        <f>'NRHM State budget sheet 2013-14'!P373</f>
        <v>0</v>
      </c>
      <c r="O304" s="486">
        <f>'NRHM State budget sheet 2013-14'!Q373</f>
        <v>0</v>
      </c>
      <c r="P304" s="486">
        <f>'NRHM State budget sheet 2013-14'!R373</f>
        <v>0</v>
      </c>
      <c r="Q304" s="486">
        <f>'NRHM State budget sheet 2013-14'!S373</f>
        <v>0</v>
      </c>
      <c r="R304" s="486">
        <f>'NRHM State budget sheet 2013-14'!T373</f>
        <v>0</v>
      </c>
      <c r="S304" s="486">
        <f>'NRHM State budget sheet 2013-14'!U373</f>
        <v>0</v>
      </c>
      <c r="T304" s="486">
        <f>'NRHM State budget sheet 2013-14'!V373</f>
        <v>0</v>
      </c>
      <c r="U304" s="486">
        <f>'NRHM State budget sheet 2013-14'!W373</f>
        <v>0</v>
      </c>
      <c r="V304" s="486">
        <f>'NRHM State budget sheet 2013-14'!X373</f>
        <v>0</v>
      </c>
      <c r="W304" s="486">
        <f>'NRHM State budget sheet 2013-14'!Y373</f>
        <v>0</v>
      </c>
      <c r="X304" s="486">
        <f>'NRHM State budget sheet 2013-14'!Z373</f>
        <v>0</v>
      </c>
      <c r="Y304" s="486">
        <f>'NRHM State budget sheet 2013-14'!AA373</f>
        <v>0</v>
      </c>
      <c r="Z304" s="486">
        <f>'NRHM State budget sheet 2013-14'!AB373</f>
        <v>0</v>
      </c>
      <c r="AA304" s="486">
        <f>'NRHM State budget sheet 2013-14'!AC373</f>
        <v>0</v>
      </c>
      <c r="AB304" s="486">
        <f>'NRHM State budget sheet 2013-14'!AD373</f>
        <v>0</v>
      </c>
      <c r="AC304" s="486">
        <f>'NRHM State budget sheet 2013-14'!AE373</f>
        <v>0</v>
      </c>
      <c r="AD304" s="486">
        <f>'NRHM State budget sheet 2013-14'!AF373</f>
        <v>0</v>
      </c>
      <c r="AE304" s="486">
        <f>'NRHM State budget sheet 2013-14'!AG373</f>
        <v>0</v>
      </c>
      <c r="AF304" s="486">
        <f>'NRHM State budget sheet 2013-14'!AH373</f>
        <v>0</v>
      </c>
      <c r="AG304" s="477"/>
      <c r="AH304" s="484"/>
      <c r="AI304" s="578" t="str">
        <f t="shared" si="28"/>
        <v/>
      </c>
      <c r="AJ304" s="435" t="str">
        <f t="shared" si="29"/>
        <v/>
      </c>
      <c r="AK304" s="463">
        <f t="shared" si="30"/>
        <v>0</v>
      </c>
      <c r="AL304" s="463" t="str">
        <f t="shared" si="31"/>
        <v/>
      </c>
      <c r="AM304" s="478" t="str">
        <f t="shared" si="32"/>
        <v/>
      </c>
      <c r="AN304" s="478" t="str">
        <f t="shared" si="33"/>
        <v/>
      </c>
      <c r="AO304" s="478" t="str">
        <f t="shared" si="34"/>
        <v/>
      </c>
    </row>
    <row r="305" spans="1:41" ht="21.75" hidden="1" customHeight="1">
      <c r="A305" s="487" t="s">
        <v>1914</v>
      </c>
      <c r="B305" s="446" t="s">
        <v>204</v>
      </c>
      <c r="C305" s="447"/>
      <c r="D305" s="486">
        <f>'NRHM State budget sheet 2013-14'!D374</f>
        <v>0</v>
      </c>
      <c r="E305" s="486">
        <f>'NRHM State budget sheet 2013-14'!E374</f>
        <v>0</v>
      </c>
      <c r="F305" s="486" t="e">
        <f>'NRHM State budget sheet 2013-14'!F374</f>
        <v>#DIV/0!</v>
      </c>
      <c r="G305" s="486">
        <f>'NRHM State budget sheet 2013-14'!G374</f>
        <v>0</v>
      </c>
      <c r="H305" s="486">
        <f>'NRHM State budget sheet 2013-14'!H374</f>
        <v>0</v>
      </c>
      <c r="I305" s="486" t="e">
        <f>'NRHM State budget sheet 2013-14'!I374</f>
        <v>#DIV/0!</v>
      </c>
      <c r="J305" s="486">
        <f>'NRHM State budget sheet 2013-14'!L374</f>
        <v>0</v>
      </c>
      <c r="K305" s="486">
        <f>'NRHM State budget sheet 2013-14'!M374</f>
        <v>0</v>
      </c>
      <c r="L305" s="486">
        <f>'NRHM State budget sheet 2013-14'!N374</f>
        <v>0</v>
      </c>
      <c r="M305" s="486">
        <f>'NRHM State budget sheet 2013-14'!O374</f>
        <v>0</v>
      </c>
      <c r="N305" s="486">
        <f>'NRHM State budget sheet 2013-14'!P374</f>
        <v>0</v>
      </c>
      <c r="O305" s="486">
        <f>'NRHM State budget sheet 2013-14'!Q374</f>
        <v>0</v>
      </c>
      <c r="P305" s="486">
        <f>'NRHM State budget sheet 2013-14'!R374</f>
        <v>0</v>
      </c>
      <c r="Q305" s="486">
        <f>'NRHM State budget sheet 2013-14'!S374</f>
        <v>0</v>
      </c>
      <c r="R305" s="486">
        <f>'NRHM State budget sheet 2013-14'!T374</f>
        <v>0</v>
      </c>
      <c r="S305" s="486">
        <f>'NRHM State budget sheet 2013-14'!U374</f>
        <v>0</v>
      </c>
      <c r="T305" s="486">
        <f>'NRHM State budget sheet 2013-14'!V374</f>
        <v>0</v>
      </c>
      <c r="U305" s="486">
        <f>'NRHM State budget sheet 2013-14'!W374</f>
        <v>0</v>
      </c>
      <c r="V305" s="486">
        <f>'NRHM State budget sheet 2013-14'!X374</f>
        <v>0</v>
      </c>
      <c r="W305" s="486">
        <f>'NRHM State budget sheet 2013-14'!Y374</f>
        <v>0</v>
      </c>
      <c r="X305" s="486">
        <f>'NRHM State budget sheet 2013-14'!Z374</f>
        <v>0</v>
      </c>
      <c r="Y305" s="486">
        <f>'NRHM State budget sheet 2013-14'!AA374</f>
        <v>0</v>
      </c>
      <c r="Z305" s="486">
        <f>'NRHM State budget sheet 2013-14'!AB374</f>
        <v>0</v>
      </c>
      <c r="AA305" s="486">
        <f>'NRHM State budget sheet 2013-14'!AC374</f>
        <v>0</v>
      </c>
      <c r="AB305" s="486">
        <f>'NRHM State budget sheet 2013-14'!AD374</f>
        <v>0</v>
      </c>
      <c r="AC305" s="486">
        <f>'NRHM State budget sheet 2013-14'!AE374</f>
        <v>0</v>
      </c>
      <c r="AD305" s="486">
        <f>'NRHM State budget sheet 2013-14'!AF374</f>
        <v>0</v>
      </c>
      <c r="AE305" s="486">
        <f>'NRHM State budget sheet 2013-14'!AG374</f>
        <v>0</v>
      </c>
      <c r="AF305" s="486">
        <f>'NRHM State budget sheet 2013-14'!AH374</f>
        <v>0</v>
      </c>
      <c r="AG305" s="477"/>
      <c r="AH305" s="484"/>
      <c r="AI305" s="578" t="str">
        <f t="shared" si="28"/>
        <v/>
      </c>
      <c r="AJ305" s="435" t="str">
        <f t="shared" si="29"/>
        <v/>
      </c>
      <c r="AK305" s="463">
        <f t="shared" si="30"/>
        <v>0</v>
      </c>
      <c r="AL305" s="463" t="str">
        <f t="shared" si="31"/>
        <v/>
      </c>
      <c r="AM305" s="478" t="str">
        <f t="shared" si="32"/>
        <v/>
      </c>
      <c r="AN305" s="478" t="str">
        <f t="shared" si="33"/>
        <v/>
      </c>
      <c r="AO305" s="478" t="str">
        <f t="shared" si="34"/>
        <v/>
      </c>
    </row>
    <row r="306" spans="1:41" ht="21.75" hidden="1" customHeight="1">
      <c r="A306" s="487" t="s">
        <v>663</v>
      </c>
      <c r="B306" s="446" t="s">
        <v>1694</v>
      </c>
      <c r="C306" s="447"/>
      <c r="D306" s="486">
        <f>'NRHM State budget sheet 2013-14'!D375</f>
        <v>0</v>
      </c>
      <c r="E306" s="486">
        <f>'NRHM State budget sheet 2013-14'!E375</f>
        <v>0</v>
      </c>
      <c r="F306" s="486" t="e">
        <f>'NRHM State budget sheet 2013-14'!F375</f>
        <v>#DIV/0!</v>
      </c>
      <c r="G306" s="486">
        <f>'NRHM State budget sheet 2013-14'!G375</f>
        <v>0</v>
      </c>
      <c r="H306" s="486">
        <f>'NRHM State budget sheet 2013-14'!H375</f>
        <v>0</v>
      </c>
      <c r="I306" s="486" t="e">
        <f>'NRHM State budget sheet 2013-14'!I375</f>
        <v>#DIV/0!</v>
      </c>
      <c r="J306" s="486">
        <f>'NRHM State budget sheet 2013-14'!L375</f>
        <v>0</v>
      </c>
      <c r="K306" s="486">
        <f>'NRHM State budget sheet 2013-14'!M375</f>
        <v>0</v>
      </c>
      <c r="L306" s="486">
        <f>'NRHM State budget sheet 2013-14'!N375</f>
        <v>0</v>
      </c>
      <c r="M306" s="486">
        <f>'NRHM State budget sheet 2013-14'!O375</f>
        <v>0</v>
      </c>
      <c r="N306" s="486">
        <f>'NRHM State budget sheet 2013-14'!P375</f>
        <v>0</v>
      </c>
      <c r="O306" s="486">
        <f>'NRHM State budget sheet 2013-14'!Q375</f>
        <v>0</v>
      </c>
      <c r="P306" s="486">
        <f>'NRHM State budget sheet 2013-14'!R375</f>
        <v>0</v>
      </c>
      <c r="Q306" s="486">
        <f>'NRHM State budget sheet 2013-14'!S375</f>
        <v>0</v>
      </c>
      <c r="R306" s="486">
        <f>'NRHM State budget sheet 2013-14'!T375</f>
        <v>0</v>
      </c>
      <c r="S306" s="486">
        <f>'NRHM State budget sheet 2013-14'!U375</f>
        <v>0</v>
      </c>
      <c r="T306" s="486">
        <f>'NRHM State budget sheet 2013-14'!V375</f>
        <v>0</v>
      </c>
      <c r="U306" s="486">
        <f>'NRHM State budget sheet 2013-14'!W375</f>
        <v>0</v>
      </c>
      <c r="V306" s="486">
        <f>'NRHM State budget sheet 2013-14'!X375</f>
        <v>0</v>
      </c>
      <c r="W306" s="486">
        <f>'NRHM State budget sheet 2013-14'!Y375</f>
        <v>0</v>
      </c>
      <c r="X306" s="486">
        <f>'NRHM State budget sheet 2013-14'!Z375</f>
        <v>0</v>
      </c>
      <c r="Y306" s="486">
        <f>'NRHM State budget sheet 2013-14'!AA375</f>
        <v>0</v>
      </c>
      <c r="Z306" s="486">
        <f>'NRHM State budget sheet 2013-14'!AB375</f>
        <v>0</v>
      </c>
      <c r="AA306" s="486">
        <f>'NRHM State budget sheet 2013-14'!AC375</f>
        <v>0</v>
      </c>
      <c r="AB306" s="486">
        <f>'NRHM State budget sheet 2013-14'!AD375</f>
        <v>0</v>
      </c>
      <c r="AC306" s="486">
        <f>'NRHM State budget sheet 2013-14'!AE375</f>
        <v>0</v>
      </c>
      <c r="AD306" s="486">
        <f>'NRHM State budget sheet 2013-14'!AF375</f>
        <v>0</v>
      </c>
      <c r="AE306" s="486">
        <f>'NRHM State budget sheet 2013-14'!AG375</f>
        <v>0</v>
      </c>
      <c r="AF306" s="486">
        <f>'NRHM State budget sheet 2013-14'!AH375</f>
        <v>0</v>
      </c>
      <c r="AG306" s="477"/>
      <c r="AH306" s="484"/>
      <c r="AI306" s="578" t="str">
        <f t="shared" si="28"/>
        <v/>
      </c>
      <c r="AJ306" s="435" t="str">
        <f t="shared" si="29"/>
        <v/>
      </c>
      <c r="AK306" s="463">
        <f t="shared" si="30"/>
        <v>0</v>
      </c>
      <c r="AL306" s="463" t="str">
        <f t="shared" si="31"/>
        <v/>
      </c>
      <c r="AM306" s="478" t="str">
        <f t="shared" si="32"/>
        <v/>
      </c>
      <c r="AN306" s="478" t="str">
        <f t="shared" si="33"/>
        <v/>
      </c>
      <c r="AO306" s="478" t="str">
        <f t="shared" si="34"/>
        <v/>
      </c>
    </row>
    <row r="307" spans="1:41" ht="21.75" hidden="1" customHeight="1">
      <c r="A307" s="487" t="s">
        <v>1915</v>
      </c>
      <c r="B307" s="446" t="s">
        <v>205</v>
      </c>
      <c r="C307" s="447"/>
      <c r="D307" s="486">
        <f>'NRHM State budget sheet 2013-14'!D376</f>
        <v>0</v>
      </c>
      <c r="E307" s="486">
        <f>'NRHM State budget sheet 2013-14'!E376</f>
        <v>0</v>
      </c>
      <c r="F307" s="486" t="e">
        <f>'NRHM State budget sheet 2013-14'!F376</f>
        <v>#DIV/0!</v>
      </c>
      <c r="G307" s="486">
        <f>'NRHM State budget sheet 2013-14'!G376</f>
        <v>0</v>
      </c>
      <c r="H307" s="486">
        <f>'NRHM State budget sheet 2013-14'!H376</f>
        <v>0</v>
      </c>
      <c r="I307" s="486" t="e">
        <f>'NRHM State budget sheet 2013-14'!I376</f>
        <v>#DIV/0!</v>
      </c>
      <c r="J307" s="486">
        <f>'NRHM State budget sheet 2013-14'!L376</f>
        <v>0</v>
      </c>
      <c r="K307" s="486">
        <f>'NRHM State budget sheet 2013-14'!M376</f>
        <v>0</v>
      </c>
      <c r="L307" s="486">
        <f>'NRHM State budget sheet 2013-14'!N376</f>
        <v>0</v>
      </c>
      <c r="M307" s="486">
        <f>'NRHM State budget sheet 2013-14'!O376</f>
        <v>0</v>
      </c>
      <c r="N307" s="486">
        <f>'NRHM State budget sheet 2013-14'!P376</f>
        <v>0</v>
      </c>
      <c r="O307" s="486">
        <f>'NRHM State budget sheet 2013-14'!Q376</f>
        <v>0</v>
      </c>
      <c r="P307" s="486">
        <f>'NRHM State budget sheet 2013-14'!R376</f>
        <v>0</v>
      </c>
      <c r="Q307" s="486">
        <f>'NRHM State budget sheet 2013-14'!S376</f>
        <v>0</v>
      </c>
      <c r="R307" s="486">
        <f>'NRHM State budget sheet 2013-14'!T376</f>
        <v>0</v>
      </c>
      <c r="S307" s="486">
        <f>'NRHM State budget sheet 2013-14'!U376</f>
        <v>0</v>
      </c>
      <c r="T307" s="486">
        <f>'NRHM State budget sheet 2013-14'!V376</f>
        <v>0</v>
      </c>
      <c r="U307" s="486">
        <f>'NRHM State budget sheet 2013-14'!W376</f>
        <v>0</v>
      </c>
      <c r="V307" s="486">
        <f>'NRHM State budget sheet 2013-14'!X376</f>
        <v>0</v>
      </c>
      <c r="W307" s="486">
        <f>'NRHM State budget sheet 2013-14'!Y376</f>
        <v>0</v>
      </c>
      <c r="X307" s="486">
        <f>'NRHM State budget sheet 2013-14'!Z376</f>
        <v>0</v>
      </c>
      <c r="Y307" s="486">
        <f>'NRHM State budget sheet 2013-14'!AA376</f>
        <v>0</v>
      </c>
      <c r="Z307" s="486">
        <f>'NRHM State budget sheet 2013-14'!AB376</f>
        <v>0</v>
      </c>
      <c r="AA307" s="486">
        <f>'NRHM State budget sheet 2013-14'!AC376</f>
        <v>0</v>
      </c>
      <c r="AB307" s="486">
        <f>'NRHM State budget sheet 2013-14'!AD376</f>
        <v>0</v>
      </c>
      <c r="AC307" s="486">
        <f>'NRHM State budget sheet 2013-14'!AE376</f>
        <v>0</v>
      </c>
      <c r="AD307" s="486">
        <f>'NRHM State budget sheet 2013-14'!AF376</f>
        <v>0</v>
      </c>
      <c r="AE307" s="486">
        <f>'NRHM State budget sheet 2013-14'!AG376</f>
        <v>0</v>
      </c>
      <c r="AF307" s="486">
        <f>'NRHM State budget sheet 2013-14'!AH376</f>
        <v>0</v>
      </c>
      <c r="AG307" s="477"/>
      <c r="AH307" s="484"/>
      <c r="AI307" s="578" t="str">
        <f t="shared" si="28"/>
        <v/>
      </c>
      <c r="AJ307" s="435" t="str">
        <f t="shared" si="29"/>
        <v/>
      </c>
      <c r="AK307" s="463">
        <f t="shared" si="30"/>
        <v>0</v>
      </c>
      <c r="AL307" s="463" t="str">
        <f t="shared" si="31"/>
        <v/>
      </c>
      <c r="AM307" s="478" t="str">
        <f t="shared" si="32"/>
        <v/>
      </c>
      <c r="AN307" s="478" t="str">
        <f t="shared" si="33"/>
        <v/>
      </c>
      <c r="AO307" s="478" t="str">
        <f t="shared" si="34"/>
        <v/>
      </c>
    </row>
    <row r="308" spans="1:41" ht="21.75" hidden="1" customHeight="1">
      <c r="A308" s="487" t="s">
        <v>1916</v>
      </c>
      <c r="B308" s="446" t="s">
        <v>206</v>
      </c>
      <c r="C308" s="447"/>
      <c r="D308" s="486">
        <f>'NRHM State budget sheet 2013-14'!D377</f>
        <v>0</v>
      </c>
      <c r="E308" s="486">
        <f>'NRHM State budget sheet 2013-14'!E377</f>
        <v>0</v>
      </c>
      <c r="F308" s="486" t="e">
        <f>'NRHM State budget sheet 2013-14'!F377</f>
        <v>#DIV/0!</v>
      </c>
      <c r="G308" s="486">
        <f>'NRHM State budget sheet 2013-14'!G377</f>
        <v>0</v>
      </c>
      <c r="H308" s="486">
        <f>'NRHM State budget sheet 2013-14'!H377</f>
        <v>0</v>
      </c>
      <c r="I308" s="486" t="e">
        <f>'NRHM State budget sheet 2013-14'!I377</f>
        <v>#DIV/0!</v>
      </c>
      <c r="J308" s="486">
        <f>'NRHM State budget sheet 2013-14'!L377</f>
        <v>0</v>
      </c>
      <c r="K308" s="486">
        <f>'NRHM State budget sheet 2013-14'!M377</f>
        <v>0</v>
      </c>
      <c r="L308" s="486">
        <f>'NRHM State budget sheet 2013-14'!N377</f>
        <v>0</v>
      </c>
      <c r="M308" s="486">
        <f>'NRHM State budget sheet 2013-14'!O377</f>
        <v>0</v>
      </c>
      <c r="N308" s="486">
        <f>'NRHM State budget sheet 2013-14'!P377</f>
        <v>0</v>
      </c>
      <c r="O308" s="486">
        <f>'NRHM State budget sheet 2013-14'!Q377</f>
        <v>0</v>
      </c>
      <c r="P308" s="486">
        <f>'NRHM State budget sheet 2013-14'!R377</f>
        <v>0</v>
      </c>
      <c r="Q308" s="486">
        <f>'NRHM State budget sheet 2013-14'!S377</f>
        <v>0</v>
      </c>
      <c r="R308" s="486">
        <f>'NRHM State budget sheet 2013-14'!T377</f>
        <v>0</v>
      </c>
      <c r="S308" s="486">
        <f>'NRHM State budget sheet 2013-14'!U377</f>
        <v>0</v>
      </c>
      <c r="T308" s="486">
        <f>'NRHM State budget sheet 2013-14'!V377</f>
        <v>0</v>
      </c>
      <c r="U308" s="486">
        <f>'NRHM State budget sheet 2013-14'!W377</f>
        <v>0</v>
      </c>
      <c r="V308" s="486">
        <f>'NRHM State budget sheet 2013-14'!X377</f>
        <v>0</v>
      </c>
      <c r="W308" s="486">
        <f>'NRHM State budget sheet 2013-14'!Y377</f>
        <v>0</v>
      </c>
      <c r="X308" s="486">
        <f>'NRHM State budget sheet 2013-14'!Z377</f>
        <v>0</v>
      </c>
      <c r="Y308" s="486">
        <f>'NRHM State budget sheet 2013-14'!AA377</f>
        <v>0</v>
      </c>
      <c r="Z308" s="486">
        <f>'NRHM State budget sheet 2013-14'!AB377</f>
        <v>0</v>
      </c>
      <c r="AA308" s="486">
        <f>'NRHM State budget sheet 2013-14'!AC377</f>
        <v>0</v>
      </c>
      <c r="AB308" s="486">
        <f>'NRHM State budget sheet 2013-14'!AD377</f>
        <v>0</v>
      </c>
      <c r="AC308" s="486">
        <f>'NRHM State budget sheet 2013-14'!AE377</f>
        <v>0</v>
      </c>
      <c r="AD308" s="486">
        <f>'NRHM State budget sheet 2013-14'!AF377</f>
        <v>0</v>
      </c>
      <c r="AE308" s="486">
        <f>'NRHM State budget sheet 2013-14'!AG377</f>
        <v>0</v>
      </c>
      <c r="AF308" s="486">
        <f>'NRHM State budget sheet 2013-14'!AH377</f>
        <v>0</v>
      </c>
      <c r="AG308" s="477"/>
      <c r="AH308" s="484"/>
      <c r="AI308" s="578" t="str">
        <f t="shared" si="28"/>
        <v/>
      </c>
      <c r="AJ308" s="435" t="str">
        <f t="shared" si="29"/>
        <v/>
      </c>
      <c r="AK308" s="463">
        <f t="shared" si="30"/>
        <v>0</v>
      </c>
      <c r="AL308" s="463" t="str">
        <f t="shared" si="31"/>
        <v/>
      </c>
      <c r="AM308" s="478" t="str">
        <f t="shared" si="32"/>
        <v/>
      </c>
      <c r="AN308" s="478" t="str">
        <f t="shared" si="33"/>
        <v/>
      </c>
      <c r="AO308" s="478" t="str">
        <f t="shared" si="34"/>
        <v/>
      </c>
    </row>
    <row r="309" spans="1:41" ht="21.75" hidden="1" customHeight="1">
      <c r="A309" s="487" t="s">
        <v>1917</v>
      </c>
      <c r="B309" s="446" t="s">
        <v>207</v>
      </c>
      <c r="C309" s="447"/>
      <c r="D309" s="486">
        <f>'NRHM State budget sheet 2013-14'!D378</f>
        <v>0</v>
      </c>
      <c r="E309" s="486">
        <f>'NRHM State budget sheet 2013-14'!E378</f>
        <v>0</v>
      </c>
      <c r="F309" s="486" t="e">
        <f>'NRHM State budget sheet 2013-14'!F378</f>
        <v>#DIV/0!</v>
      </c>
      <c r="G309" s="486">
        <f>'NRHM State budget sheet 2013-14'!G378</f>
        <v>0</v>
      </c>
      <c r="H309" s="486">
        <f>'NRHM State budget sheet 2013-14'!H378</f>
        <v>0</v>
      </c>
      <c r="I309" s="486" t="e">
        <f>'NRHM State budget sheet 2013-14'!I378</f>
        <v>#DIV/0!</v>
      </c>
      <c r="J309" s="486">
        <f>'NRHM State budget sheet 2013-14'!L378</f>
        <v>0</v>
      </c>
      <c r="K309" s="486">
        <f>'NRHM State budget sheet 2013-14'!M378</f>
        <v>0</v>
      </c>
      <c r="L309" s="486">
        <f>'NRHM State budget sheet 2013-14'!N378</f>
        <v>0</v>
      </c>
      <c r="M309" s="486">
        <f>'NRHM State budget sheet 2013-14'!O378</f>
        <v>0</v>
      </c>
      <c r="N309" s="486">
        <f>'NRHM State budget sheet 2013-14'!P378</f>
        <v>0</v>
      </c>
      <c r="O309" s="486">
        <f>'NRHM State budget sheet 2013-14'!Q378</f>
        <v>0</v>
      </c>
      <c r="P309" s="486">
        <f>'NRHM State budget sheet 2013-14'!R378</f>
        <v>0</v>
      </c>
      <c r="Q309" s="486">
        <f>'NRHM State budget sheet 2013-14'!S378</f>
        <v>0</v>
      </c>
      <c r="R309" s="486">
        <f>'NRHM State budget sheet 2013-14'!T378</f>
        <v>0</v>
      </c>
      <c r="S309" s="486">
        <f>'NRHM State budget sheet 2013-14'!U378</f>
        <v>0</v>
      </c>
      <c r="T309" s="486">
        <f>'NRHM State budget sheet 2013-14'!V378</f>
        <v>0</v>
      </c>
      <c r="U309" s="486">
        <f>'NRHM State budget sheet 2013-14'!W378</f>
        <v>0</v>
      </c>
      <c r="V309" s="486">
        <f>'NRHM State budget sheet 2013-14'!X378</f>
        <v>0</v>
      </c>
      <c r="W309" s="486">
        <f>'NRHM State budget sheet 2013-14'!Y378</f>
        <v>0</v>
      </c>
      <c r="X309" s="486">
        <f>'NRHM State budget sheet 2013-14'!Z378</f>
        <v>0</v>
      </c>
      <c r="Y309" s="486">
        <f>'NRHM State budget sheet 2013-14'!AA378</f>
        <v>0</v>
      </c>
      <c r="Z309" s="486">
        <f>'NRHM State budget sheet 2013-14'!AB378</f>
        <v>0</v>
      </c>
      <c r="AA309" s="486">
        <f>'NRHM State budget sheet 2013-14'!AC378</f>
        <v>0</v>
      </c>
      <c r="AB309" s="486">
        <f>'NRHM State budget sheet 2013-14'!AD378</f>
        <v>0</v>
      </c>
      <c r="AC309" s="486">
        <f>'NRHM State budget sheet 2013-14'!AE378</f>
        <v>0</v>
      </c>
      <c r="AD309" s="486">
        <f>'NRHM State budget sheet 2013-14'!AF378</f>
        <v>0</v>
      </c>
      <c r="AE309" s="486">
        <f>'NRHM State budget sheet 2013-14'!AG378</f>
        <v>0</v>
      </c>
      <c r="AF309" s="486">
        <f>'NRHM State budget sheet 2013-14'!AH378</f>
        <v>0</v>
      </c>
      <c r="AG309" s="477"/>
      <c r="AH309" s="484"/>
      <c r="AI309" s="578" t="str">
        <f t="shared" si="28"/>
        <v/>
      </c>
      <c r="AJ309" s="435" t="str">
        <f t="shared" si="29"/>
        <v/>
      </c>
      <c r="AK309" s="463">
        <f t="shared" si="30"/>
        <v>0</v>
      </c>
      <c r="AL309" s="463" t="str">
        <f t="shared" si="31"/>
        <v/>
      </c>
      <c r="AM309" s="478" t="str">
        <f t="shared" si="32"/>
        <v/>
      </c>
      <c r="AN309" s="478" t="str">
        <f t="shared" si="33"/>
        <v/>
      </c>
      <c r="AO309" s="478" t="str">
        <f t="shared" si="34"/>
        <v/>
      </c>
    </row>
    <row r="310" spans="1:41" ht="21.75" hidden="1" customHeight="1">
      <c r="A310" s="487" t="s">
        <v>665</v>
      </c>
      <c r="B310" s="446" t="s">
        <v>208</v>
      </c>
      <c r="C310" s="447"/>
      <c r="D310" s="486">
        <f>'NRHM State budget sheet 2013-14'!D379</f>
        <v>0</v>
      </c>
      <c r="E310" s="486">
        <f>'NRHM State budget sheet 2013-14'!E379</f>
        <v>0</v>
      </c>
      <c r="F310" s="486" t="e">
        <f>'NRHM State budget sheet 2013-14'!F379</f>
        <v>#DIV/0!</v>
      </c>
      <c r="G310" s="486">
        <f>'NRHM State budget sheet 2013-14'!G379</f>
        <v>0</v>
      </c>
      <c r="H310" s="486">
        <f>'NRHM State budget sheet 2013-14'!H379</f>
        <v>0</v>
      </c>
      <c r="I310" s="486" t="e">
        <f>'NRHM State budget sheet 2013-14'!I379</f>
        <v>#DIV/0!</v>
      </c>
      <c r="J310" s="486">
        <f>'NRHM State budget sheet 2013-14'!L379</f>
        <v>0</v>
      </c>
      <c r="K310" s="486">
        <f>'NRHM State budget sheet 2013-14'!M379</f>
        <v>0</v>
      </c>
      <c r="L310" s="486">
        <f>'NRHM State budget sheet 2013-14'!N379</f>
        <v>0</v>
      </c>
      <c r="M310" s="486">
        <f>'NRHM State budget sheet 2013-14'!O379</f>
        <v>0</v>
      </c>
      <c r="N310" s="486">
        <f>'NRHM State budget sheet 2013-14'!P379</f>
        <v>0</v>
      </c>
      <c r="O310" s="486">
        <f>'NRHM State budget sheet 2013-14'!Q379</f>
        <v>0</v>
      </c>
      <c r="P310" s="486">
        <f>'NRHM State budget sheet 2013-14'!R379</f>
        <v>0</v>
      </c>
      <c r="Q310" s="486">
        <f>'NRHM State budget sheet 2013-14'!S379</f>
        <v>0</v>
      </c>
      <c r="R310" s="486">
        <f>'NRHM State budget sheet 2013-14'!T379</f>
        <v>0</v>
      </c>
      <c r="S310" s="486">
        <f>'NRHM State budget sheet 2013-14'!U379</f>
        <v>0</v>
      </c>
      <c r="T310" s="486">
        <f>'NRHM State budget sheet 2013-14'!V379</f>
        <v>0</v>
      </c>
      <c r="U310" s="486">
        <f>'NRHM State budget sheet 2013-14'!W379</f>
        <v>0</v>
      </c>
      <c r="V310" s="486">
        <f>'NRHM State budget sheet 2013-14'!X379</f>
        <v>0</v>
      </c>
      <c r="W310" s="486">
        <f>'NRHM State budget sheet 2013-14'!Y379</f>
        <v>0</v>
      </c>
      <c r="X310" s="486">
        <f>'NRHM State budget sheet 2013-14'!Z379</f>
        <v>0</v>
      </c>
      <c r="Y310" s="486">
        <f>'NRHM State budget sheet 2013-14'!AA379</f>
        <v>0</v>
      </c>
      <c r="Z310" s="486">
        <f>'NRHM State budget sheet 2013-14'!AB379</f>
        <v>0</v>
      </c>
      <c r="AA310" s="486">
        <f>'NRHM State budget sheet 2013-14'!AC379</f>
        <v>0</v>
      </c>
      <c r="AB310" s="486">
        <f>'NRHM State budget sheet 2013-14'!AD379</f>
        <v>0</v>
      </c>
      <c r="AC310" s="486">
        <f>'NRHM State budget sheet 2013-14'!AE379</f>
        <v>0</v>
      </c>
      <c r="AD310" s="486">
        <f>'NRHM State budget sheet 2013-14'!AF379</f>
        <v>0</v>
      </c>
      <c r="AE310" s="486">
        <f>'NRHM State budget sheet 2013-14'!AG379</f>
        <v>0</v>
      </c>
      <c r="AF310" s="486">
        <f>'NRHM State budget sheet 2013-14'!AH379</f>
        <v>0</v>
      </c>
      <c r="AG310" s="477"/>
      <c r="AH310" s="484"/>
      <c r="AI310" s="578" t="str">
        <f t="shared" si="28"/>
        <v/>
      </c>
      <c r="AJ310" s="435" t="str">
        <f t="shared" si="29"/>
        <v/>
      </c>
      <c r="AK310" s="463">
        <f t="shared" si="30"/>
        <v>0</v>
      </c>
      <c r="AL310" s="463" t="str">
        <f t="shared" si="31"/>
        <v/>
      </c>
      <c r="AM310" s="478" t="str">
        <f t="shared" si="32"/>
        <v/>
      </c>
      <c r="AN310" s="478" t="str">
        <f t="shared" si="33"/>
        <v/>
      </c>
      <c r="AO310" s="478" t="str">
        <f t="shared" si="34"/>
        <v/>
      </c>
    </row>
    <row r="311" spans="1:41" ht="21.75" hidden="1" customHeight="1">
      <c r="A311" s="487" t="s">
        <v>1918</v>
      </c>
      <c r="B311" s="446" t="s">
        <v>209</v>
      </c>
      <c r="C311" s="447"/>
      <c r="D311" s="486">
        <f>'NRHM State budget sheet 2013-14'!D380</f>
        <v>0</v>
      </c>
      <c r="E311" s="486">
        <f>'NRHM State budget sheet 2013-14'!E380</f>
        <v>0</v>
      </c>
      <c r="F311" s="486" t="e">
        <f>'NRHM State budget sheet 2013-14'!F380</f>
        <v>#DIV/0!</v>
      </c>
      <c r="G311" s="486">
        <f>'NRHM State budget sheet 2013-14'!G380</f>
        <v>0</v>
      </c>
      <c r="H311" s="486">
        <f>'NRHM State budget sheet 2013-14'!H380</f>
        <v>0</v>
      </c>
      <c r="I311" s="486" t="e">
        <f>'NRHM State budget sheet 2013-14'!I380</f>
        <v>#DIV/0!</v>
      </c>
      <c r="J311" s="486">
        <f>'NRHM State budget sheet 2013-14'!L380</f>
        <v>0</v>
      </c>
      <c r="K311" s="486">
        <f>'NRHM State budget sheet 2013-14'!M380</f>
        <v>0</v>
      </c>
      <c r="L311" s="486">
        <f>'NRHM State budget sheet 2013-14'!N380</f>
        <v>0</v>
      </c>
      <c r="M311" s="486">
        <f>'NRHM State budget sheet 2013-14'!O380</f>
        <v>0</v>
      </c>
      <c r="N311" s="486">
        <f>'NRHM State budget sheet 2013-14'!P380</f>
        <v>0</v>
      </c>
      <c r="O311" s="486">
        <f>'NRHM State budget sheet 2013-14'!Q380</f>
        <v>0</v>
      </c>
      <c r="P311" s="486">
        <f>'NRHM State budget sheet 2013-14'!R380</f>
        <v>0</v>
      </c>
      <c r="Q311" s="486">
        <f>'NRHM State budget sheet 2013-14'!S380</f>
        <v>0</v>
      </c>
      <c r="R311" s="486">
        <f>'NRHM State budget sheet 2013-14'!T380</f>
        <v>0</v>
      </c>
      <c r="S311" s="486">
        <f>'NRHM State budget sheet 2013-14'!U380</f>
        <v>0</v>
      </c>
      <c r="T311" s="486">
        <f>'NRHM State budget sheet 2013-14'!V380</f>
        <v>0</v>
      </c>
      <c r="U311" s="486">
        <f>'NRHM State budget sheet 2013-14'!W380</f>
        <v>0</v>
      </c>
      <c r="V311" s="486">
        <f>'NRHM State budget sheet 2013-14'!X380</f>
        <v>0</v>
      </c>
      <c r="W311" s="486">
        <f>'NRHM State budget sheet 2013-14'!Y380</f>
        <v>0</v>
      </c>
      <c r="X311" s="486">
        <f>'NRHM State budget sheet 2013-14'!Z380</f>
        <v>0</v>
      </c>
      <c r="Y311" s="486">
        <f>'NRHM State budget sheet 2013-14'!AA380</f>
        <v>0</v>
      </c>
      <c r="Z311" s="486">
        <f>'NRHM State budget sheet 2013-14'!AB380</f>
        <v>0</v>
      </c>
      <c r="AA311" s="486">
        <f>'NRHM State budget sheet 2013-14'!AC380</f>
        <v>0</v>
      </c>
      <c r="AB311" s="486">
        <f>'NRHM State budget sheet 2013-14'!AD380</f>
        <v>0</v>
      </c>
      <c r="AC311" s="486">
        <f>'NRHM State budget sheet 2013-14'!AE380</f>
        <v>0</v>
      </c>
      <c r="AD311" s="486">
        <f>'NRHM State budget sheet 2013-14'!AF380</f>
        <v>0</v>
      </c>
      <c r="AE311" s="486">
        <f>'NRHM State budget sheet 2013-14'!AG380</f>
        <v>0</v>
      </c>
      <c r="AF311" s="486">
        <f>'NRHM State budget sheet 2013-14'!AH380</f>
        <v>0</v>
      </c>
      <c r="AG311" s="494"/>
      <c r="AH311" s="484"/>
      <c r="AI311" s="578" t="str">
        <f t="shared" si="28"/>
        <v/>
      </c>
      <c r="AJ311" s="435" t="str">
        <f t="shared" si="29"/>
        <v/>
      </c>
      <c r="AK311" s="463">
        <f t="shared" si="30"/>
        <v>0</v>
      </c>
      <c r="AL311" s="463" t="str">
        <f t="shared" si="31"/>
        <v/>
      </c>
      <c r="AM311" s="478" t="str">
        <f t="shared" si="32"/>
        <v/>
      </c>
      <c r="AN311" s="478" t="str">
        <f t="shared" si="33"/>
        <v/>
      </c>
      <c r="AO311" s="478" t="str">
        <f t="shared" si="34"/>
        <v/>
      </c>
    </row>
    <row r="312" spans="1:41" ht="21.75" hidden="1" customHeight="1">
      <c r="A312" s="487" t="s">
        <v>1919</v>
      </c>
      <c r="B312" s="446" t="s">
        <v>210</v>
      </c>
      <c r="C312" s="447"/>
      <c r="D312" s="486">
        <f>'NRHM State budget sheet 2013-14'!D381</f>
        <v>0</v>
      </c>
      <c r="E312" s="486">
        <f>'NRHM State budget sheet 2013-14'!E381</f>
        <v>0</v>
      </c>
      <c r="F312" s="486" t="e">
        <f>'NRHM State budget sheet 2013-14'!F381</f>
        <v>#DIV/0!</v>
      </c>
      <c r="G312" s="486">
        <f>'NRHM State budget sheet 2013-14'!G381</f>
        <v>0</v>
      </c>
      <c r="H312" s="486">
        <f>'NRHM State budget sheet 2013-14'!H381</f>
        <v>0</v>
      </c>
      <c r="I312" s="486" t="e">
        <f>'NRHM State budget sheet 2013-14'!I381</f>
        <v>#DIV/0!</v>
      </c>
      <c r="J312" s="486">
        <f>'NRHM State budget sheet 2013-14'!L381</f>
        <v>0</v>
      </c>
      <c r="K312" s="486">
        <f>'NRHM State budget sheet 2013-14'!M381</f>
        <v>0</v>
      </c>
      <c r="L312" s="486">
        <f>'NRHM State budget sheet 2013-14'!N381</f>
        <v>0</v>
      </c>
      <c r="M312" s="486">
        <f>'NRHM State budget sheet 2013-14'!O381</f>
        <v>0</v>
      </c>
      <c r="N312" s="486">
        <f>'NRHM State budget sheet 2013-14'!P381</f>
        <v>0</v>
      </c>
      <c r="O312" s="486">
        <f>'NRHM State budget sheet 2013-14'!Q381</f>
        <v>0</v>
      </c>
      <c r="P312" s="486">
        <f>'NRHM State budget sheet 2013-14'!R381</f>
        <v>0</v>
      </c>
      <c r="Q312" s="486">
        <f>'NRHM State budget sheet 2013-14'!S381</f>
        <v>0</v>
      </c>
      <c r="R312" s="486">
        <f>'NRHM State budget sheet 2013-14'!T381</f>
        <v>0</v>
      </c>
      <c r="S312" s="486">
        <f>'NRHM State budget sheet 2013-14'!U381</f>
        <v>0</v>
      </c>
      <c r="T312" s="486">
        <f>'NRHM State budget sheet 2013-14'!V381</f>
        <v>0</v>
      </c>
      <c r="U312" s="486">
        <f>'NRHM State budget sheet 2013-14'!W381</f>
        <v>0</v>
      </c>
      <c r="V312" s="486">
        <f>'NRHM State budget sheet 2013-14'!X381</f>
        <v>0</v>
      </c>
      <c r="W312" s="486">
        <f>'NRHM State budget sheet 2013-14'!Y381</f>
        <v>0</v>
      </c>
      <c r="X312" s="486">
        <f>'NRHM State budget sheet 2013-14'!Z381</f>
        <v>0</v>
      </c>
      <c r="Y312" s="486">
        <f>'NRHM State budget sheet 2013-14'!AA381</f>
        <v>0</v>
      </c>
      <c r="Z312" s="486">
        <f>'NRHM State budget sheet 2013-14'!AB381</f>
        <v>0</v>
      </c>
      <c r="AA312" s="486">
        <f>'NRHM State budget sheet 2013-14'!AC381</f>
        <v>0</v>
      </c>
      <c r="AB312" s="486">
        <f>'NRHM State budget sheet 2013-14'!AD381</f>
        <v>0</v>
      </c>
      <c r="AC312" s="486">
        <f>'NRHM State budget sheet 2013-14'!AE381</f>
        <v>0</v>
      </c>
      <c r="AD312" s="486">
        <f>'NRHM State budget sheet 2013-14'!AF381</f>
        <v>0</v>
      </c>
      <c r="AE312" s="486">
        <f>'NRHM State budget sheet 2013-14'!AG381</f>
        <v>0</v>
      </c>
      <c r="AF312" s="486">
        <f>'NRHM State budget sheet 2013-14'!AH381</f>
        <v>0</v>
      </c>
      <c r="AG312" s="494"/>
      <c r="AH312" s="484"/>
      <c r="AI312" s="578" t="str">
        <f t="shared" si="28"/>
        <v/>
      </c>
      <c r="AJ312" s="435" t="str">
        <f t="shared" si="29"/>
        <v/>
      </c>
      <c r="AK312" s="463">
        <f t="shared" si="30"/>
        <v>0</v>
      </c>
      <c r="AL312" s="463" t="str">
        <f t="shared" si="31"/>
        <v/>
      </c>
      <c r="AM312" s="478" t="str">
        <f t="shared" si="32"/>
        <v/>
      </c>
      <c r="AN312" s="478" t="str">
        <f t="shared" si="33"/>
        <v/>
      </c>
      <c r="AO312" s="478" t="str">
        <f t="shared" si="34"/>
        <v/>
      </c>
    </row>
    <row r="313" spans="1:41" ht="21.75" hidden="1" customHeight="1">
      <c r="A313" s="487" t="s">
        <v>667</v>
      </c>
      <c r="B313" s="446" t="s">
        <v>211</v>
      </c>
      <c r="C313" s="447"/>
      <c r="D313" s="486">
        <f>'NRHM State budget sheet 2013-14'!D382</f>
        <v>0</v>
      </c>
      <c r="E313" s="486">
        <f>'NRHM State budget sheet 2013-14'!E382</f>
        <v>0</v>
      </c>
      <c r="F313" s="486" t="e">
        <f>'NRHM State budget sheet 2013-14'!F382</f>
        <v>#DIV/0!</v>
      </c>
      <c r="G313" s="486">
        <f>'NRHM State budget sheet 2013-14'!G382</f>
        <v>0</v>
      </c>
      <c r="H313" s="486">
        <f>'NRHM State budget sheet 2013-14'!H382</f>
        <v>0</v>
      </c>
      <c r="I313" s="486" t="e">
        <f>'NRHM State budget sheet 2013-14'!I382</f>
        <v>#DIV/0!</v>
      </c>
      <c r="J313" s="486">
        <f>'NRHM State budget sheet 2013-14'!L382</f>
        <v>0</v>
      </c>
      <c r="K313" s="486">
        <f>'NRHM State budget sheet 2013-14'!M382</f>
        <v>0</v>
      </c>
      <c r="L313" s="486">
        <f>'NRHM State budget sheet 2013-14'!N382</f>
        <v>0</v>
      </c>
      <c r="M313" s="486">
        <f>'NRHM State budget sheet 2013-14'!O382</f>
        <v>0</v>
      </c>
      <c r="N313" s="486">
        <f>'NRHM State budget sheet 2013-14'!P382</f>
        <v>0</v>
      </c>
      <c r="O313" s="486">
        <f>'NRHM State budget sheet 2013-14'!Q382</f>
        <v>0</v>
      </c>
      <c r="P313" s="486">
        <f>'NRHM State budget sheet 2013-14'!R382</f>
        <v>0</v>
      </c>
      <c r="Q313" s="486">
        <f>'NRHM State budget sheet 2013-14'!S382</f>
        <v>0</v>
      </c>
      <c r="R313" s="486">
        <f>'NRHM State budget sheet 2013-14'!T382</f>
        <v>0</v>
      </c>
      <c r="S313" s="486">
        <f>'NRHM State budget sheet 2013-14'!U382</f>
        <v>0</v>
      </c>
      <c r="T313" s="486">
        <f>'NRHM State budget sheet 2013-14'!V382</f>
        <v>0</v>
      </c>
      <c r="U313" s="486">
        <f>'NRHM State budget sheet 2013-14'!W382</f>
        <v>0</v>
      </c>
      <c r="V313" s="486">
        <f>'NRHM State budget sheet 2013-14'!X382</f>
        <v>0</v>
      </c>
      <c r="W313" s="486">
        <f>'NRHM State budget sheet 2013-14'!Y382</f>
        <v>0</v>
      </c>
      <c r="X313" s="486">
        <f>'NRHM State budget sheet 2013-14'!Z382</f>
        <v>0</v>
      </c>
      <c r="Y313" s="486">
        <f>'NRHM State budget sheet 2013-14'!AA382</f>
        <v>0</v>
      </c>
      <c r="Z313" s="486">
        <f>'NRHM State budget sheet 2013-14'!AB382</f>
        <v>0</v>
      </c>
      <c r="AA313" s="486">
        <f>'NRHM State budget sheet 2013-14'!AC382</f>
        <v>0</v>
      </c>
      <c r="AB313" s="486">
        <f>'NRHM State budget sheet 2013-14'!AD382</f>
        <v>0</v>
      </c>
      <c r="AC313" s="486">
        <f>'NRHM State budget sheet 2013-14'!AE382</f>
        <v>0</v>
      </c>
      <c r="AD313" s="486">
        <f>'NRHM State budget sheet 2013-14'!AF382</f>
        <v>0</v>
      </c>
      <c r="AE313" s="486">
        <f>'NRHM State budget sheet 2013-14'!AG382</f>
        <v>0</v>
      </c>
      <c r="AF313" s="486">
        <f>'NRHM State budget sheet 2013-14'!AH382</f>
        <v>0</v>
      </c>
      <c r="AG313" s="477"/>
      <c r="AH313" s="484"/>
      <c r="AI313" s="578" t="str">
        <f t="shared" si="28"/>
        <v/>
      </c>
      <c r="AJ313" s="435" t="str">
        <f t="shared" si="29"/>
        <v/>
      </c>
      <c r="AK313" s="463">
        <f t="shared" si="30"/>
        <v>0</v>
      </c>
      <c r="AL313" s="463" t="str">
        <f t="shared" si="31"/>
        <v/>
      </c>
      <c r="AM313" s="478" t="str">
        <f t="shared" si="32"/>
        <v/>
      </c>
      <c r="AN313" s="478" t="str">
        <f t="shared" si="33"/>
        <v/>
      </c>
      <c r="AO313" s="478" t="str">
        <f t="shared" si="34"/>
        <v/>
      </c>
    </row>
    <row r="314" spans="1:41" ht="21.75" hidden="1" customHeight="1">
      <c r="A314" s="487" t="s">
        <v>1920</v>
      </c>
      <c r="B314" s="446" t="s">
        <v>212</v>
      </c>
      <c r="C314" s="447"/>
      <c r="D314" s="486">
        <f>'NRHM State budget sheet 2013-14'!D383</f>
        <v>0</v>
      </c>
      <c r="E314" s="486">
        <f>'NRHM State budget sheet 2013-14'!E383</f>
        <v>0</v>
      </c>
      <c r="F314" s="486" t="e">
        <f>'NRHM State budget sheet 2013-14'!F383</f>
        <v>#DIV/0!</v>
      </c>
      <c r="G314" s="486">
        <f>'NRHM State budget sheet 2013-14'!G383</f>
        <v>0</v>
      </c>
      <c r="H314" s="486">
        <f>'NRHM State budget sheet 2013-14'!H383</f>
        <v>0</v>
      </c>
      <c r="I314" s="486" t="e">
        <f>'NRHM State budget sheet 2013-14'!I383</f>
        <v>#DIV/0!</v>
      </c>
      <c r="J314" s="486">
        <f>'NRHM State budget sheet 2013-14'!L383</f>
        <v>0</v>
      </c>
      <c r="K314" s="486">
        <f>'NRHM State budget sheet 2013-14'!M383</f>
        <v>0</v>
      </c>
      <c r="L314" s="486">
        <f>'NRHM State budget sheet 2013-14'!N383</f>
        <v>0</v>
      </c>
      <c r="M314" s="486">
        <f>'NRHM State budget sheet 2013-14'!O383</f>
        <v>0</v>
      </c>
      <c r="N314" s="486">
        <f>'NRHM State budget sheet 2013-14'!P383</f>
        <v>0</v>
      </c>
      <c r="O314" s="486">
        <f>'NRHM State budget sheet 2013-14'!Q383</f>
        <v>0</v>
      </c>
      <c r="P314" s="486">
        <f>'NRHM State budget sheet 2013-14'!R383</f>
        <v>0</v>
      </c>
      <c r="Q314" s="486">
        <f>'NRHM State budget sheet 2013-14'!S383</f>
        <v>0</v>
      </c>
      <c r="R314" s="486">
        <f>'NRHM State budget sheet 2013-14'!T383</f>
        <v>0</v>
      </c>
      <c r="S314" s="486">
        <f>'NRHM State budget sheet 2013-14'!U383</f>
        <v>0</v>
      </c>
      <c r="T314" s="486">
        <f>'NRHM State budget sheet 2013-14'!V383</f>
        <v>0</v>
      </c>
      <c r="U314" s="486">
        <f>'NRHM State budget sheet 2013-14'!W383</f>
        <v>0</v>
      </c>
      <c r="V314" s="486">
        <f>'NRHM State budget sheet 2013-14'!X383</f>
        <v>0</v>
      </c>
      <c r="W314" s="486">
        <f>'NRHM State budget sheet 2013-14'!Y383</f>
        <v>0</v>
      </c>
      <c r="X314" s="486">
        <f>'NRHM State budget sheet 2013-14'!Z383</f>
        <v>0</v>
      </c>
      <c r="Y314" s="486">
        <f>'NRHM State budget sheet 2013-14'!AA383</f>
        <v>0</v>
      </c>
      <c r="Z314" s="486">
        <f>'NRHM State budget sheet 2013-14'!AB383</f>
        <v>0</v>
      </c>
      <c r="AA314" s="486">
        <f>'NRHM State budget sheet 2013-14'!AC383</f>
        <v>0</v>
      </c>
      <c r="AB314" s="486">
        <f>'NRHM State budget sheet 2013-14'!AD383</f>
        <v>0</v>
      </c>
      <c r="AC314" s="486">
        <f>'NRHM State budget sheet 2013-14'!AE383</f>
        <v>0</v>
      </c>
      <c r="AD314" s="486">
        <f>'NRHM State budget sheet 2013-14'!AF383</f>
        <v>0</v>
      </c>
      <c r="AE314" s="486">
        <f>'NRHM State budget sheet 2013-14'!AG383</f>
        <v>0</v>
      </c>
      <c r="AF314" s="486">
        <f>'NRHM State budget sheet 2013-14'!AH383</f>
        <v>0</v>
      </c>
      <c r="AG314" s="477"/>
      <c r="AH314" s="484"/>
      <c r="AI314" s="578" t="str">
        <f t="shared" si="28"/>
        <v/>
      </c>
      <c r="AJ314" s="435" t="str">
        <f t="shared" si="29"/>
        <v/>
      </c>
      <c r="AK314" s="463">
        <f t="shared" si="30"/>
        <v>0</v>
      </c>
      <c r="AL314" s="463" t="str">
        <f t="shared" si="31"/>
        <v/>
      </c>
      <c r="AM314" s="478" t="str">
        <f t="shared" si="32"/>
        <v/>
      </c>
      <c r="AN314" s="478" t="str">
        <f t="shared" si="33"/>
        <v/>
      </c>
      <c r="AO314" s="478" t="str">
        <f t="shared" si="34"/>
        <v/>
      </c>
    </row>
    <row r="315" spans="1:41" ht="21.75" hidden="1" customHeight="1">
      <c r="A315" s="487" t="s">
        <v>1921</v>
      </c>
      <c r="B315" s="446" t="s">
        <v>213</v>
      </c>
      <c r="C315" s="447"/>
      <c r="D315" s="486">
        <f>'NRHM State budget sheet 2013-14'!D384</f>
        <v>0</v>
      </c>
      <c r="E315" s="486">
        <f>'NRHM State budget sheet 2013-14'!E384</f>
        <v>0</v>
      </c>
      <c r="F315" s="486" t="e">
        <f>'NRHM State budget sheet 2013-14'!F384</f>
        <v>#DIV/0!</v>
      </c>
      <c r="G315" s="486">
        <f>'NRHM State budget sheet 2013-14'!G384</f>
        <v>0</v>
      </c>
      <c r="H315" s="486">
        <f>'NRHM State budget sheet 2013-14'!H384</f>
        <v>0</v>
      </c>
      <c r="I315" s="486" t="e">
        <f>'NRHM State budget sheet 2013-14'!I384</f>
        <v>#DIV/0!</v>
      </c>
      <c r="J315" s="486">
        <f>'NRHM State budget sheet 2013-14'!L384</f>
        <v>0</v>
      </c>
      <c r="K315" s="486">
        <f>'NRHM State budget sheet 2013-14'!M384</f>
        <v>0</v>
      </c>
      <c r="L315" s="486">
        <f>'NRHM State budget sheet 2013-14'!N384</f>
        <v>0</v>
      </c>
      <c r="M315" s="486">
        <f>'NRHM State budget sheet 2013-14'!O384</f>
        <v>0</v>
      </c>
      <c r="N315" s="486">
        <f>'NRHM State budget sheet 2013-14'!P384</f>
        <v>0</v>
      </c>
      <c r="O315" s="486">
        <f>'NRHM State budget sheet 2013-14'!Q384</f>
        <v>0</v>
      </c>
      <c r="P315" s="486">
        <f>'NRHM State budget sheet 2013-14'!R384</f>
        <v>0</v>
      </c>
      <c r="Q315" s="486">
        <f>'NRHM State budget sheet 2013-14'!S384</f>
        <v>0</v>
      </c>
      <c r="R315" s="486">
        <f>'NRHM State budget sheet 2013-14'!T384</f>
        <v>0</v>
      </c>
      <c r="S315" s="486">
        <f>'NRHM State budget sheet 2013-14'!U384</f>
        <v>0</v>
      </c>
      <c r="T315" s="486">
        <f>'NRHM State budget sheet 2013-14'!V384</f>
        <v>0</v>
      </c>
      <c r="U315" s="486">
        <f>'NRHM State budget sheet 2013-14'!W384</f>
        <v>0</v>
      </c>
      <c r="V315" s="486">
        <f>'NRHM State budget sheet 2013-14'!X384</f>
        <v>0</v>
      </c>
      <c r="W315" s="486">
        <f>'NRHM State budget sheet 2013-14'!Y384</f>
        <v>0</v>
      </c>
      <c r="X315" s="486">
        <f>'NRHM State budget sheet 2013-14'!Z384</f>
        <v>0</v>
      </c>
      <c r="Y315" s="486">
        <f>'NRHM State budget sheet 2013-14'!AA384</f>
        <v>0</v>
      </c>
      <c r="Z315" s="486">
        <f>'NRHM State budget sheet 2013-14'!AB384</f>
        <v>0</v>
      </c>
      <c r="AA315" s="486">
        <f>'NRHM State budget sheet 2013-14'!AC384</f>
        <v>0</v>
      </c>
      <c r="AB315" s="486">
        <f>'NRHM State budget sheet 2013-14'!AD384</f>
        <v>0</v>
      </c>
      <c r="AC315" s="486">
        <f>'NRHM State budget sheet 2013-14'!AE384</f>
        <v>0</v>
      </c>
      <c r="AD315" s="486">
        <f>'NRHM State budget sheet 2013-14'!AF384</f>
        <v>0</v>
      </c>
      <c r="AE315" s="486">
        <f>'NRHM State budget sheet 2013-14'!AG384</f>
        <v>0</v>
      </c>
      <c r="AF315" s="486">
        <f>'NRHM State budget sheet 2013-14'!AH384</f>
        <v>0</v>
      </c>
      <c r="AG315" s="477"/>
      <c r="AH315" s="484"/>
      <c r="AI315" s="578" t="str">
        <f t="shared" si="28"/>
        <v/>
      </c>
      <c r="AJ315" s="435" t="str">
        <f t="shared" si="29"/>
        <v/>
      </c>
      <c r="AK315" s="463">
        <f t="shared" si="30"/>
        <v>0</v>
      </c>
      <c r="AL315" s="463" t="str">
        <f t="shared" si="31"/>
        <v/>
      </c>
      <c r="AM315" s="478" t="str">
        <f t="shared" si="32"/>
        <v/>
      </c>
      <c r="AN315" s="478" t="str">
        <f t="shared" si="33"/>
        <v/>
      </c>
      <c r="AO315" s="478" t="str">
        <f t="shared" si="34"/>
        <v/>
      </c>
    </row>
    <row r="316" spans="1:41" ht="21.75" hidden="1" customHeight="1">
      <c r="A316" s="487" t="s">
        <v>1922</v>
      </c>
      <c r="B316" s="446" t="s">
        <v>214</v>
      </c>
      <c r="C316" s="447"/>
      <c r="D316" s="486">
        <f>'NRHM State budget sheet 2013-14'!D385</f>
        <v>0</v>
      </c>
      <c r="E316" s="486">
        <f>'NRHM State budget sheet 2013-14'!E385</f>
        <v>0</v>
      </c>
      <c r="F316" s="486" t="e">
        <f>'NRHM State budget sheet 2013-14'!F385</f>
        <v>#DIV/0!</v>
      </c>
      <c r="G316" s="486">
        <f>'NRHM State budget sheet 2013-14'!G385</f>
        <v>0</v>
      </c>
      <c r="H316" s="486">
        <f>'NRHM State budget sheet 2013-14'!H385</f>
        <v>0</v>
      </c>
      <c r="I316" s="486" t="e">
        <f>'NRHM State budget sheet 2013-14'!I385</f>
        <v>#DIV/0!</v>
      </c>
      <c r="J316" s="486">
        <f>'NRHM State budget sheet 2013-14'!L385</f>
        <v>0</v>
      </c>
      <c r="K316" s="486">
        <f>'NRHM State budget sheet 2013-14'!M385</f>
        <v>0</v>
      </c>
      <c r="L316" s="486">
        <f>'NRHM State budget sheet 2013-14'!N385</f>
        <v>0</v>
      </c>
      <c r="M316" s="486">
        <f>'NRHM State budget sheet 2013-14'!O385</f>
        <v>0</v>
      </c>
      <c r="N316" s="486">
        <f>'NRHM State budget sheet 2013-14'!P385</f>
        <v>0</v>
      </c>
      <c r="O316" s="486">
        <f>'NRHM State budget sheet 2013-14'!Q385</f>
        <v>0</v>
      </c>
      <c r="P316" s="486">
        <f>'NRHM State budget sheet 2013-14'!R385</f>
        <v>0</v>
      </c>
      <c r="Q316" s="486">
        <f>'NRHM State budget sheet 2013-14'!S385</f>
        <v>0</v>
      </c>
      <c r="R316" s="486">
        <f>'NRHM State budget sheet 2013-14'!T385</f>
        <v>0</v>
      </c>
      <c r="S316" s="486">
        <f>'NRHM State budget sheet 2013-14'!U385</f>
        <v>0</v>
      </c>
      <c r="T316" s="486">
        <f>'NRHM State budget sheet 2013-14'!V385</f>
        <v>0</v>
      </c>
      <c r="U316" s="486">
        <f>'NRHM State budget sheet 2013-14'!W385</f>
        <v>0</v>
      </c>
      <c r="V316" s="486">
        <f>'NRHM State budget sheet 2013-14'!X385</f>
        <v>0</v>
      </c>
      <c r="W316" s="486">
        <f>'NRHM State budget sheet 2013-14'!Y385</f>
        <v>0</v>
      </c>
      <c r="X316" s="486">
        <f>'NRHM State budget sheet 2013-14'!Z385</f>
        <v>0</v>
      </c>
      <c r="Y316" s="486">
        <f>'NRHM State budget sheet 2013-14'!AA385</f>
        <v>0</v>
      </c>
      <c r="Z316" s="486">
        <f>'NRHM State budget sheet 2013-14'!AB385</f>
        <v>0</v>
      </c>
      <c r="AA316" s="486">
        <f>'NRHM State budget sheet 2013-14'!AC385</f>
        <v>0</v>
      </c>
      <c r="AB316" s="486">
        <f>'NRHM State budget sheet 2013-14'!AD385</f>
        <v>0</v>
      </c>
      <c r="AC316" s="486">
        <f>'NRHM State budget sheet 2013-14'!AE385</f>
        <v>0</v>
      </c>
      <c r="AD316" s="486">
        <f>'NRHM State budget sheet 2013-14'!AF385</f>
        <v>0</v>
      </c>
      <c r="AE316" s="486">
        <f>'NRHM State budget sheet 2013-14'!AG385</f>
        <v>0</v>
      </c>
      <c r="AF316" s="486">
        <f>'NRHM State budget sheet 2013-14'!AH385</f>
        <v>0</v>
      </c>
      <c r="AG316" s="477"/>
      <c r="AH316" s="484"/>
      <c r="AI316" s="578" t="str">
        <f t="shared" si="28"/>
        <v/>
      </c>
      <c r="AJ316" s="435" t="str">
        <f t="shared" si="29"/>
        <v/>
      </c>
      <c r="AK316" s="463">
        <f t="shared" si="30"/>
        <v>0</v>
      </c>
      <c r="AL316" s="463" t="str">
        <f t="shared" si="31"/>
        <v/>
      </c>
      <c r="AM316" s="478" t="str">
        <f t="shared" si="32"/>
        <v/>
      </c>
      <c r="AN316" s="478" t="str">
        <f t="shared" si="33"/>
        <v/>
      </c>
      <c r="AO316" s="478" t="str">
        <f t="shared" si="34"/>
        <v/>
      </c>
    </row>
    <row r="317" spans="1:41" ht="21.75" hidden="1" customHeight="1">
      <c r="A317" s="487" t="s">
        <v>668</v>
      </c>
      <c r="B317" s="446" t="s">
        <v>2174</v>
      </c>
      <c r="C317" s="447"/>
      <c r="D317" s="486">
        <f>'NRHM State budget sheet 2013-14'!D386</f>
        <v>0</v>
      </c>
      <c r="E317" s="486">
        <f>'NRHM State budget sheet 2013-14'!E386</f>
        <v>0</v>
      </c>
      <c r="F317" s="486" t="e">
        <f>'NRHM State budget sheet 2013-14'!F386</f>
        <v>#DIV/0!</v>
      </c>
      <c r="G317" s="486">
        <f>'NRHM State budget sheet 2013-14'!G386</f>
        <v>0</v>
      </c>
      <c r="H317" s="486">
        <f>'NRHM State budget sheet 2013-14'!H386</f>
        <v>0</v>
      </c>
      <c r="I317" s="486" t="e">
        <f>'NRHM State budget sheet 2013-14'!I386</f>
        <v>#DIV/0!</v>
      </c>
      <c r="J317" s="486">
        <f>'NRHM State budget sheet 2013-14'!L386</f>
        <v>0</v>
      </c>
      <c r="K317" s="486">
        <f>'NRHM State budget sheet 2013-14'!M386</f>
        <v>0</v>
      </c>
      <c r="L317" s="486">
        <f>'NRHM State budget sheet 2013-14'!N386</f>
        <v>0</v>
      </c>
      <c r="M317" s="486">
        <f>'NRHM State budget sheet 2013-14'!O386</f>
        <v>0</v>
      </c>
      <c r="N317" s="486">
        <f>'NRHM State budget sheet 2013-14'!P386</f>
        <v>0</v>
      </c>
      <c r="O317" s="486">
        <f>'NRHM State budget sheet 2013-14'!Q386</f>
        <v>0</v>
      </c>
      <c r="P317" s="486">
        <f>'NRHM State budget sheet 2013-14'!R386</f>
        <v>0</v>
      </c>
      <c r="Q317" s="486">
        <f>'NRHM State budget sheet 2013-14'!S386</f>
        <v>0</v>
      </c>
      <c r="R317" s="486">
        <f>'NRHM State budget sheet 2013-14'!T386</f>
        <v>0</v>
      </c>
      <c r="S317" s="486">
        <f>'NRHM State budget sheet 2013-14'!U386</f>
        <v>0</v>
      </c>
      <c r="T317" s="486">
        <f>'NRHM State budget sheet 2013-14'!V386</f>
        <v>0</v>
      </c>
      <c r="U317" s="486">
        <f>'NRHM State budget sheet 2013-14'!W386</f>
        <v>0</v>
      </c>
      <c r="V317" s="486">
        <f>'NRHM State budget sheet 2013-14'!X386</f>
        <v>0</v>
      </c>
      <c r="W317" s="486">
        <f>'NRHM State budget sheet 2013-14'!Y386</f>
        <v>0</v>
      </c>
      <c r="X317" s="486">
        <f>'NRHM State budget sheet 2013-14'!Z386</f>
        <v>0</v>
      </c>
      <c r="Y317" s="486">
        <f>'NRHM State budget sheet 2013-14'!AA386</f>
        <v>0</v>
      </c>
      <c r="Z317" s="486">
        <f>'NRHM State budget sheet 2013-14'!AB386</f>
        <v>0</v>
      </c>
      <c r="AA317" s="486">
        <f>'NRHM State budget sheet 2013-14'!AC386</f>
        <v>0</v>
      </c>
      <c r="AB317" s="486">
        <f>'NRHM State budget sheet 2013-14'!AD386</f>
        <v>0</v>
      </c>
      <c r="AC317" s="486">
        <f>'NRHM State budget sheet 2013-14'!AE386</f>
        <v>0</v>
      </c>
      <c r="AD317" s="486">
        <f>'NRHM State budget sheet 2013-14'!AF386</f>
        <v>0</v>
      </c>
      <c r="AE317" s="486">
        <f>'NRHM State budget sheet 2013-14'!AG386</f>
        <v>0</v>
      </c>
      <c r="AF317" s="486">
        <f>'NRHM State budget sheet 2013-14'!AH386</f>
        <v>0</v>
      </c>
      <c r="AG317" s="477"/>
      <c r="AH317" s="484"/>
      <c r="AI317" s="578" t="str">
        <f t="shared" si="28"/>
        <v/>
      </c>
      <c r="AJ317" s="435" t="str">
        <f t="shared" si="29"/>
        <v/>
      </c>
      <c r="AK317" s="463">
        <f t="shared" si="30"/>
        <v>0</v>
      </c>
      <c r="AL317" s="463" t="str">
        <f t="shared" si="31"/>
        <v/>
      </c>
      <c r="AM317" s="478" t="str">
        <f t="shared" si="32"/>
        <v/>
      </c>
      <c r="AN317" s="478" t="str">
        <f t="shared" si="33"/>
        <v/>
      </c>
      <c r="AO317" s="478" t="str">
        <f t="shared" si="34"/>
        <v/>
      </c>
    </row>
    <row r="318" spans="1:41" ht="21.75" hidden="1" customHeight="1">
      <c r="A318" s="487" t="s">
        <v>670</v>
      </c>
      <c r="B318" s="446" t="s">
        <v>217</v>
      </c>
      <c r="C318" s="447"/>
      <c r="D318" s="486">
        <f>'NRHM State budget sheet 2013-14'!D387</f>
        <v>0</v>
      </c>
      <c r="E318" s="486">
        <f>'NRHM State budget sheet 2013-14'!E387</f>
        <v>0</v>
      </c>
      <c r="F318" s="486" t="e">
        <f>'NRHM State budget sheet 2013-14'!F387</f>
        <v>#DIV/0!</v>
      </c>
      <c r="G318" s="486">
        <f>'NRHM State budget sheet 2013-14'!G387</f>
        <v>0</v>
      </c>
      <c r="H318" s="486">
        <f>'NRHM State budget sheet 2013-14'!H387</f>
        <v>0</v>
      </c>
      <c r="I318" s="486" t="e">
        <f>'NRHM State budget sheet 2013-14'!I387</f>
        <v>#DIV/0!</v>
      </c>
      <c r="J318" s="486">
        <f>'NRHM State budget sheet 2013-14'!L387</f>
        <v>0</v>
      </c>
      <c r="K318" s="486">
        <f>'NRHM State budget sheet 2013-14'!M387</f>
        <v>0</v>
      </c>
      <c r="L318" s="486">
        <f>'NRHM State budget sheet 2013-14'!N387</f>
        <v>0</v>
      </c>
      <c r="M318" s="486">
        <f>'NRHM State budget sheet 2013-14'!O387</f>
        <v>0</v>
      </c>
      <c r="N318" s="486">
        <f>'NRHM State budget sheet 2013-14'!P387</f>
        <v>0</v>
      </c>
      <c r="O318" s="486">
        <f>'NRHM State budget sheet 2013-14'!Q387</f>
        <v>0</v>
      </c>
      <c r="P318" s="486">
        <f>'NRHM State budget sheet 2013-14'!R387</f>
        <v>0</v>
      </c>
      <c r="Q318" s="486">
        <f>'NRHM State budget sheet 2013-14'!S387</f>
        <v>0</v>
      </c>
      <c r="R318" s="486">
        <f>'NRHM State budget sheet 2013-14'!T387</f>
        <v>0</v>
      </c>
      <c r="S318" s="486">
        <f>'NRHM State budget sheet 2013-14'!U387</f>
        <v>0</v>
      </c>
      <c r="T318" s="486">
        <f>'NRHM State budget sheet 2013-14'!V387</f>
        <v>0</v>
      </c>
      <c r="U318" s="486">
        <f>'NRHM State budget sheet 2013-14'!W387</f>
        <v>0</v>
      </c>
      <c r="V318" s="486">
        <f>'NRHM State budget sheet 2013-14'!X387</f>
        <v>0</v>
      </c>
      <c r="W318" s="486">
        <f>'NRHM State budget sheet 2013-14'!Y387</f>
        <v>0</v>
      </c>
      <c r="X318" s="486">
        <f>'NRHM State budget sheet 2013-14'!Z387</f>
        <v>0</v>
      </c>
      <c r="Y318" s="486">
        <f>'NRHM State budget sheet 2013-14'!AA387</f>
        <v>0</v>
      </c>
      <c r="Z318" s="486">
        <f>'NRHM State budget sheet 2013-14'!AB387</f>
        <v>0</v>
      </c>
      <c r="AA318" s="486">
        <f>'NRHM State budget sheet 2013-14'!AC387</f>
        <v>0</v>
      </c>
      <c r="AB318" s="486">
        <f>'NRHM State budget sheet 2013-14'!AD387</f>
        <v>0</v>
      </c>
      <c r="AC318" s="486">
        <f>'NRHM State budget sheet 2013-14'!AE387</f>
        <v>0</v>
      </c>
      <c r="AD318" s="486">
        <f>'NRHM State budget sheet 2013-14'!AF387</f>
        <v>0</v>
      </c>
      <c r="AE318" s="486">
        <f>'NRHM State budget sheet 2013-14'!AG387</f>
        <v>0</v>
      </c>
      <c r="AF318" s="486">
        <f>'NRHM State budget sheet 2013-14'!AH387</f>
        <v>0</v>
      </c>
      <c r="AG318" s="477"/>
      <c r="AH318" s="484"/>
      <c r="AI318" s="578" t="str">
        <f t="shared" si="28"/>
        <v/>
      </c>
      <c r="AJ318" s="435" t="str">
        <f t="shared" si="29"/>
        <v/>
      </c>
      <c r="AK318" s="463">
        <f t="shared" si="30"/>
        <v>0</v>
      </c>
      <c r="AL318" s="463" t="str">
        <f t="shared" si="31"/>
        <v/>
      </c>
      <c r="AM318" s="478" t="str">
        <f t="shared" si="32"/>
        <v/>
      </c>
      <c r="AN318" s="478" t="str">
        <f t="shared" si="33"/>
        <v/>
      </c>
      <c r="AO318" s="478" t="str">
        <f t="shared" si="34"/>
        <v/>
      </c>
    </row>
    <row r="319" spans="1:41" ht="21.75" hidden="1" customHeight="1">
      <c r="A319" s="487" t="s">
        <v>2257</v>
      </c>
      <c r="B319" s="446"/>
      <c r="C319" s="447"/>
      <c r="D319" s="486">
        <f>'NRHM State budget sheet 2013-14'!D388</f>
        <v>0</v>
      </c>
      <c r="E319" s="486">
        <f>'NRHM State budget sheet 2013-14'!E388</f>
        <v>0</v>
      </c>
      <c r="F319" s="486">
        <f>'NRHM State budget sheet 2013-14'!F388</f>
        <v>0</v>
      </c>
      <c r="G319" s="486">
        <f>'NRHM State budget sheet 2013-14'!G388</f>
        <v>0</v>
      </c>
      <c r="H319" s="486">
        <f>'NRHM State budget sheet 2013-14'!H388</f>
        <v>0</v>
      </c>
      <c r="I319" s="486">
        <f>'NRHM State budget sheet 2013-14'!I388</f>
        <v>0</v>
      </c>
      <c r="J319" s="486">
        <f>'NRHM State budget sheet 2013-14'!L388</f>
        <v>0</v>
      </c>
      <c r="K319" s="486">
        <f>'NRHM State budget sheet 2013-14'!M388</f>
        <v>0</v>
      </c>
      <c r="L319" s="486">
        <f>'NRHM State budget sheet 2013-14'!N388</f>
        <v>0</v>
      </c>
      <c r="M319" s="486">
        <f>'NRHM State budget sheet 2013-14'!O388</f>
        <v>0</v>
      </c>
      <c r="N319" s="486">
        <f>'NRHM State budget sheet 2013-14'!P388</f>
        <v>0</v>
      </c>
      <c r="O319" s="486">
        <f>'NRHM State budget sheet 2013-14'!Q388</f>
        <v>0</v>
      </c>
      <c r="P319" s="486">
        <f>'NRHM State budget sheet 2013-14'!R388</f>
        <v>0</v>
      </c>
      <c r="Q319" s="486">
        <f>'NRHM State budget sheet 2013-14'!S388</f>
        <v>0</v>
      </c>
      <c r="R319" s="486">
        <f>'NRHM State budget sheet 2013-14'!T388</f>
        <v>0</v>
      </c>
      <c r="S319" s="486">
        <f>'NRHM State budget sheet 2013-14'!U388</f>
        <v>0</v>
      </c>
      <c r="T319" s="486">
        <f>'NRHM State budget sheet 2013-14'!V388</f>
        <v>0</v>
      </c>
      <c r="U319" s="486">
        <f>'NRHM State budget sheet 2013-14'!W388</f>
        <v>0</v>
      </c>
      <c r="V319" s="486">
        <f>'NRHM State budget sheet 2013-14'!X388</f>
        <v>0</v>
      </c>
      <c r="W319" s="486">
        <f>'NRHM State budget sheet 2013-14'!Y388</f>
        <v>0</v>
      </c>
      <c r="X319" s="486">
        <f>'NRHM State budget sheet 2013-14'!Z388</f>
        <v>0</v>
      </c>
      <c r="Y319" s="486">
        <f>'NRHM State budget sheet 2013-14'!AA388</f>
        <v>0</v>
      </c>
      <c r="Z319" s="486">
        <f>'NRHM State budget sheet 2013-14'!AB388</f>
        <v>0</v>
      </c>
      <c r="AA319" s="486">
        <f>'NRHM State budget sheet 2013-14'!AC388</f>
        <v>0</v>
      </c>
      <c r="AB319" s="486">
        <f>'NRHM State budget sheet 2013-14'!AD388</f>
        <v>0</v>
      </c>
      <c r="AC319" s="486">
        <f>'NRHM State budget sheet 2013-14'!AE388</f>
        <v>0</v>
      </c>
      <c r="AD319" s="486">
        <f>'NRHM State budget sheet 2013-14'!AF388</f>
        <v>0</v>
      </c>
      <c r="AE319" s="486">
        <f>'NRHM State budget sheet 2013-14'!AG388</f>
        <v>0</v>
      </c>
      <c r="AF319" s="486">
        <f>'NRHM State budget sheet 2013-14'!AH388</f>
        <v>0</v>
      </c>
      <c r="AG319" s="477"/>
      <c r="AH319" s="484"/>
      <c r="AI319" s="578" t="str">
        <f t="shared" si="28"/>
        <v/>
      </c>
      <c r="AJ319" s="435" t="str">
        <f t="shared" si="29"/>
        <v/>
      </c>
      <c r="AK319" s="463">
        <f t="shared" si="30"/>
        <v>0</v>
      </c>
      <c r="AL319" s="463" t="str">
        <f t="shared" si="31"/>
        <v/>
      </c>
      <c r="AM319" s="478" t="str">
        <f t="shared" si="32"/>
        <v/>
      </c>
      <c r="AN319" s="478" t="str">
        <f t="shared" si="33"/>
        <v/>
      </c>
      <c r="AO319" s="478" t="str">
        <f t="shared" si="34"/>
        <v/>
      </c>
    </row>
    <row r="320" spans="1:41" ht="21.75" hidden="1" customHeight="1">
      <c r="A320" s="487" t="s">
        <v>2258</v>
      </c>
      <c r="B320" s="446"/>
      <c r="C320" s="447"/>
      <c r="D320" s="486">
        <f>'NRHM State budget sheet 2013-14'!D397</f>
        <v>0</v>
      </c>
      <c r="E320" s="486">
        <f>'NRHM State budget sheet 2013-14'!E397</f>
        <v>0</v>
      </c>
      <c r="F320" s="486">
        <f>'NRHM State budget sheet 2013-14'!F397</f>
        <v>0</v>
      </c>
      <c r="G320" s="486">
        <f>'NRHM State budget sheet 2013-14'!G397</f>
        <v>0</v>
      </c>
      <c r="H320" s="486">
        <f>'NRHM State budget sheet 2013-14'!H397</f>
        <v>0</v>
      </c>
      <c r="I320" s="486">
        <f>'NRHM State budget sheet 2013-14'!I397</f>
        <v>0</v>
      </c>
      <c r="J320" s="486">
        <f>'NRHM State budget sheet 2013-14'!L397</f>
        <v>0</v>
      </c>
      <c r="K320" s="486">
        <f>'NRHM State budget sheet 2013-14'!M397</f>
        <v>0</v>
      </c>
      <c r="L320" s="486">
        <f>'NRHM State budget sheet 2013-14'!N397</f>
        <v>0</v>
      </c>
      <c r="M320" s="486">
        <f>'NRHM State budget sheet 2013-14'!O397</f>
        <v>0</v>
      </c>
      <c r="N320" s="486">
        <f>'NRHM State budget sheet 2013-14'!P397</f>
        <v>0</v>
      </c>
      <c r="O320" s="486">
        <f>'NRHM State budget sheet 2013-14'!Q397</f>
        <v>0</v>
      </c>
      <c r="P320" s="486">
        <f>'NRHM State budget sheet 2013-14'!R397</f>
        <v>0</v>
      </c>
      <c r="Q320" s="486">
        <f>'NRHM State budget sheet 2013-14'!S397</f>
        <v>0</v>
      </c>
      <c r="R320" s="486">
        <f>'NRHM State budget sheet 2013-14'!T397</f>
        <v>0</v>
      </c>
      <c r="S320" s="486">
        <f>'NRHM State budget sheet 2013-14'!U397</f>
        <v>0</v>
      </c>
      <c r="T320" s="486">
        <f>'NRHM State budget sheet 2013-14'!V397</f>
        <v>0</v>
      </c>
      <c r="U320" s="486">
        <f>'NRHM State budget sheet 2013-14'!W397</f>
        <v>0</v>
      </c>
      <c r="V320" s="486">
        <f>'NRHM State budget sheet 2013-14'!X397</f>
        <v>0</v>
      </c>
      <c r="W320" s="486">
        <f>'NRHM State budget sheet 2013-14'!Y397</f>
        <v>0</v>
      </c>
      <c r="X320" s="486">
        <f>'NRHM State budget sheet 2013-14'!Z397</f>
        <v>0</v>
      </c>
      <c r="Y320" s="486">
        <f>'NRHM State budget sheet 2013-14'!AA397</f>
        <v>0</v>
      </c>
      <c r="Z320" s="486">
        <f>'NRHM State budget sheet 2013-14'!AB397</f>
        <v>0</v>
      </c>
      <c r="AA320" s="486">
        <f>'NRHM State budget sheet 2013-14'!AC397</f>
        <v>0</v>
      </c>
      <c r="AB320" s="486">
        <f>'NRHM State budget sheet 2013-14'!AD397</f>
        <v>0</v>
      </c>
      <c r="AC320" s="486">
        <f>'NRHM State budget sheet 2013-14'!AE397</f>
        <v>0</v>
      </c>
      <c r="AD320" s="486">
        <f>'NRHM State budget sheet 2013-14'!AF397</f>
        <v>0</v>
      </c>
      <c r="AE320" s="486">
        <f>'NRHM State budget sheet 2013-14'!AG397</f>
        <v>0</v>
      </c>
      <c r="AF320" s="486">
        <f>'NRHM State budget sheet 2013-14'!AH397</f>
        <v>0</v>
      </c>
      <c r="AG320" s="477"/>
      <c r="AH320" s="484"/>
      <c r="AI320" s="578" t="str">
        <f t="shared" si="28"/>
        <v/>
      </c>
      <c r="AJ320" s="435" t="str">
        <f t="shared" si="29"/>
        <v/>
      </c>
      <c r="AK320" s="463">
        <f t="shared" si="30"/>
        <v>0</v>
      </c>
      <c r="AL320" s="463" t="str">
        <f t="shared" si="31"/>
        <v/>
      </c>
      <c r="AM320" s="478" t="str">
        <f t="shared" si="32"/>
        <v/>
      </c>
      <c r="AN320" s="478" t="str">
        <f t="shared" si="33"/>
        <v/>
      </c>
      <c r="AO320" s="478" t="str">
        <f t="shared" si="34"/>
        <v/>
      </c>
    </row>
    <row r="321" spans="1:41" ht="21.75" hidden="1" customHeight="1">
      <c r="A321" s="487" t="s">
        <v>1923</v>
      </c>
      <c r="B321" s="500" t="s">
        <v>1840</v>
      </c>
      <c r="C321" s="503"/>
      <c r="D321" s="486">
        <f>'NRHM State budget sheet 2013-14'!D398</f>
        <v>0</v>
      </c>
      <c r="E321" s="486">
        <f>'NRHM State budget sheet 2013-14'!E398</f>
        <v>0</v>
      </c>
      <c r="F321" s="486" t="e">
        <f>'NRHM State budget sheet 2013-14'!F398</f>
        <v>#DIV/0!</v>
      </c>
      <c r="G321" s="486">
        <f>'NRHM State budget sheet 2013-14'!G398</f>
        <v>0</v>
      </c>
      <c r="H321" s="486">
        <f>'NRHM State budget sheet 2013-14'!H398</f>
        <v>0</v>
      </c>
      <c r="I321" s="486" t="e">
        <f>'NRHM State budget sheet 2013-14'!I398</f>
        <v>#DIV/0!</v>
      </c>
      <c r="J321" s="486">
        <f>'NRHM State budget sheet 2013-14'!L398</f>
        <v>0</v>
      </c>
      <c r="K321" s="486">
        <f>'NRHM State budget sheet 2013-14'!M398</f>
        <v>0</v>
      </c>
      <c r="L321" s="486">
        <f>'NRHM State budget sheet 2013-14'!N398</f>
        <v>0</v>
      </c>
      <c r="M321" s="486">
        <f>'NRHM State budget sheet 2013-14'!O398</f>
        <v>0</v>
      </c>
      <c r="N321" s="486">
        <f>'NRHM State budget sheet 2013-14'!P398</f>
        <v>0</v>
      </c>
      <c r="O321" s="486">
        <f>'NRHM State budget sheet 2013-14'!Q398</f>
        <v>0</v>
      </c>
      <c r="P321" s="486">
        <f>'NRHM State budget sheet 2013-14'!R398</f>
        <v>0</v>
      </c>
      <c r="Q321" s="486">
        <f>'NRHM State budget sheet 2013-14'!S398</f>
        <v>0</v>
      </c>
      <c r="R321" s="486">
        <f>'NRHM State budget sheet 2013-14'!T398</f>
        <v>0</v>
      </c>
      <c r="S321" s="486">
        <f>'NRHM State budget sheet 2013-14'!U398</f>
        <v>0</v>
      </c>
      <c r="T321" s="486">
        <f>'NRHM State budget sheet 2013-14'!V398</f>
        <v>0</v>
      </c>
      <c r="U321" s="486">
        <f>'NRHM State budget sheet 2013-14'!W398</f>
        <v>0</v>
      </c>
      <c r="V321" s="486">
        <f>'NRHM State budget sheet 2013-14'!X398</f>
        <v>0</v>
      </c>
      <c r="W321" s="486">
        <f>'NRHM State budget sheet 2013-14'!Y398</f>
        <v>0</v>
      </c>
      <c r="X321" s="486">
        <f>'NRHM State budget sheet 2013-14'!Z398</f>
        <v>0</v>
      </c>
      <c r="Y321" s="486">
        <f>'NRHM State budget sheet 2013-14'!AA398</f>
        <v>0</v>
      </c>
      <c r="Z321" s="486">
        <f>'NRHM State budget sheet 2013-14'!AB398</f>
        <v>0</v>
      </c>
      <c r="AA321" s="486">
        <f>'NRHM State budget sheet 2013-14'!AC398</f>
        <v>0</v>
      </c>
      <c r="AB321" s="486">
        <f>'NRHM State budget sheet 2013-14'!AD398</f>
        <v>0</v>
      </c>
      <c r="AC321" s="486">
        <f>'NRHM State budget sheet 2013-14'!AE398</f>
        <v>0</v>
      </c>
      <c r="AD321" s="486">
        <f>'NRHM State budget sheet 2013-14'!AF398</f>
        <v>0</v>
      </c>
      <c r="AE321" s="486">
        <f>'NRHM State budget sheet 2013-14'!AG398</f>
        <v>0</v>
      </c>
      <c r="AF321" s="486">
        <f>'NRHM State budget sheet 2013-14'!AH398</f>
        <v>0</v>
      </c>
      <c r="AG321" s="477"/>
      <c r="AH321" s="484"/>
      <c r="AI321" s="578" t="str">
        <f t="shared" si="28"/>
        <v/>
      </c>
      <c r="AJ321" s="435" t="str">
        <f t="shared" si="29"/>
        <v/>
      </c>
      <c r="AK321" s="463">
        <f t="shared" si="30"/>
        <v>0</v>
      </c>
      <c r="AL321" s="463" t="str">
        <f t="shared" si="31"/>
        <v/>
      </c>
      <c r="AM321" s="478" t="str">
        <f t="shared" si="32"/>
        <v/>
      </c>
      <c r="AN321" s="478" t="str">
        <f t="shared" si="33"/>
        <v/>
      </c>
      <c r="AO321" s="478" t="str">
        <f t="shared" si="34"/>
        <v/>
      </c>
    </row>
    <row r="322" spans="1:41" ht="21.75" hidden="1" customHeight="1">
      <c r="A322" s="487" t="s">
        <v>1924</v>
      </c>
      <c r="B322" s="500" t="s">
        <v>1603</v>
      </c>
      <c r="C322" s="503"/>
      <c r="D322" s="486">
        <f>'NRHM State budget sheet 2013-14'!D399</f>
        <v>0</v>
      </c>
      <c r="E322" s="486">
        <f>'NRHM State budget sheet 2013-14'!E399</f>
        <v>0</v>
      </c>
      <c r="F322" s="486" t="e">
        <f>'NRHM State budget sheet 2013-14'!F399</f>
        <v>#DIV/0!</v>
      </c>
      <c r="G322" s="486">
        <f>'NRHM State budget sheet 2013-14'!G399</f>
        <v>0</v>
      </c>
      <c r="H322" s="486">
        <f>'NRHM State budget sheet 2013-14'!H399</f>
        <v>0</v>
      </c>
      <c r="I322" s="486" t="e">
        <f>'NRHM State budget sheet 2013-14'!I399</f>
        <v>#DIV/0!</v>
      </c>
      <c r="J322" s="486">
        <f>'NRHM State budget sheet 2013-14'!L399</f>
        <v>0</v>
      </c>
      <c r="K322" s="486">
        <f>'NRHM State budget sheet 2013-14'!M399</f>
        <v>0</v>
      </c>
      <c r="L322" s="486">
        <f>'NRHM State budget sheet 2013-14'!N399</f>
        <v>0</v>
      </c>
      <c r="M322" s="486">
        <f>'NRHM State budget sheet 2013-14'!O399</f>
        <v>0</v>
      </c>
      <c r="N322" s="486">
        <f>'NRHM State budget sheet 2013-14'!P399</f>
        <v>0</v>
      </c>
      <c r="O322" s="486">
        <f>'NRHM State budget sheet 2013-14'!Q399</f>
        <v>0</v>
      </c>
      <c r="P322" s="486">
        <f>'NRHM State budget sheet 2013-14'!R399</f>
        <v>0</v>
      </c>
      <c r="Q322" s="486">
        <f>'NRHM State budget sheet 2013-14'!S399</f>
        <v>0</v>
      </c>
      <c r="R322" s="486">
        <f>'NRHM State budget sheet 2013-14'!T399</f>
        <v>0</v>
      </c>
      <c r="S322" s="486">
        <f>'NRHM State budget sheet 2013-14'!U399</f>
        <v>0</v>
      </c>
      <c r="T322" s="486">
        <f>'NRHM State budget sheet 2013-14'!V399</f>
        <v>0</v>
      </c>
      <c r="U322" s="486">
        <f>'NRHM State budget sheet 2013-14'!W399</f>
        <v>0</v>
      </c>
      <c r="V322" s="486">
        <f>'NRHM State budget sheet 2013-14'!X399</f>
        <v>0</v>
      </c>
      <c r="W322" s="486">
        <f>'NRHM State budget sheet 2013-14'!Y399</f>
        <v>0</v>
      </c>
      <c r="X322" s="486">
        <f>'NRHM State budget sheet 2013-14'!Z399</f>
        <v>0</v>
      </c>
      <c r="Y322" s="486">
        <f>'NRHM State budget sheet 2013-14'!AA399</f>
        <v>0</v>
      </c>
      <c r="Z322" s="486">
        <f>'NRHM State budget sheet 2013-14'!AB399</f>
        <v>0</v>
      </c>
      <c r="AA322" s="486">
        <f>'NRHM State budget sheet 2013-14'!AC399</f>
        <v>0</v>
      </c>
      <c r="AB322" s="486">
        <f>'NRHM State budget sheet 2013-14'!AD399</f>
        <v>0</v>
      </c>
      <c r="AC322" s="486">
        <f>'NRHM State budget sheet 2013-14'!AE399</f>
        <v>0</v>
      </c>
      <c r="AD322" s="486">
        <f>'NRHM State budget sheet 2013-14'!AF399</f>
        <v>0</v>
      </c>
      <c r="AE322" s="486">
        <f>'NRHM State budget sheet 2013-14'!AG399</f>
        <v>0</v>
      </c>
      <c r="AF322" s="486">
        <f>'NRHM State budget sheet 2013-14'!AH399</f>
        <v>0</v>
      </c>
      <c r="AG322" s="477"/>
      <c r="AH322" s="484"/>
      <c r="AI322" s="578" t="str">
        <f t="shared" si="28"/>
        <v/>
      </c>
      <c r="AJ322" s="435" t="str">
        <f t="shared" si="29"/>
        <v/>
      </c>
      <c r="AK322" s="463">
        <f t="shared" si="30"/>
        <v>0</v>
      </c>
      <c r="AL322" s="463" t="str">
        <f t="shared" si="31"/>
        <v/>
      </c>
      <c r="AM322" s="478" t="str">
        <f t="shared" si="32"/>
        <v/>
      </c>
      <c r="AN322" s="478" t="str">
        <f t="shared" si="33"/>
        <v/>
      </c>
      <c r="AO322" s="478" t="str">
        <f t="shared" si="34"/>
        <v/>
      </c>
    </row>
    <row r="323" spans="1:41" ht="21.75" hidden="1" customHeight="1">
      <c r="A323" s="487" t="s">
        <v>672</v>
      </c>
      <c r="B323" s="446" t="s">
        <v>218</v>
      </c>
      <c r="C323" s="447"/>
      <c r="D323" s="486">
        <f>'NRHM State budget sheet 2013-14'!D400</f>
        <v>0</v>
      </c>
      <c r="E323" s="486">
        <f>'NRHM State budget sheet 2013-14'!E400</f>
        <v>0</v>
      </c>
      <c r="F323" s="486" t="e">
        <f>'NRHM State budget sheet 2013-14'!F400</f>
        <v>#DIV/0!</v>
      </c>
      <c r="G323" s="486">
        <f>'NRHM State budget sheet 2013-14'!G400</f>
        <v>0</v>
      </c>
      <c r="H323" s="486">
        <f>'NRHM State budget sheet 2013-14'!H400</f>
        <v>0</v>
      </c>
      <c r="I323" s="486" t="e">
        <f>'NRHM State budget sheet 2013-14'!I400</f>
        <v>#DIV/0!</v>
      </c>
      <c r="J323" s="486">
        <f>'NRHM State budget sheet 2013-14'!L400</f>
        <v>0</v>
      </c>
      <c r="K323" s="486">
        <f>'NRHM State budget sheet 2013-14'!M400</f>
        <v>0</v>
      </c>
      <c r="L323" s="486">
        <f>'NRHM State budget sheet 2013-14'!N400</f>
        <v>0</v>
      </c>
      <c r="M323" s="486">
        <f>'NRHM State budget sheet 2013-14'!O400</f>
        <v>0</v>
      </c>
      <c r="N323" s="486">
        <f>'NRHM State budget sheet 2013-14'!P400</f>
        <v>0</v>
      </c>
      <c r="O323" s="486">
        <f>'NRHM State budget sheet 2013-14'!Q400</f>
        <v>0</v>
      </c>
      <c r="P323" s="486">
        <f>'NRHM State budget sheet 2013-14'!R400</f>
        <v>0</v>
      </c>
      <c r="Q323" s="486">
        <f>'NRHM State budget sheet 2013-14'!S400</f>
        <v>0</v>
      </c>
      <c r="R323" s="486">
        <f>'NRHM State budget sheet 2013-14'!T400</f>
        <v>0</v>
      </c>
      <c r="S323" s="486">
        <f>'NRHM State budget sheet 2013-14'!U400</f>
        <v>0</v>
      </c>
      <c r="T323" s="486">
        <f>'NRHM State budget sheet 2013-14'!V400</f>
        <v>0</v>
      </c>
      <c r="U323" s="486">
        <f>'NRHM State budget sheet 2013-14'!W400</f>
        <v>0</v>
      </c>
      <c r="V323" s="486">
        <f>'NRHM State budget sheet 2013-14'!X400</f>
        <v>0</v>
      </c>
      <c r="W323" s="486">
        <f>'NRHM State budget sheet 2013-14'!Y400</f>
        <v>0</v>
      </c>
      <c r="X323" s="486">
        <f>'NRHM State budget sheet 2013-14'!Z400</f>
        <v>0</v>
      </c>
      <c r="Y323" s="486">
        <f>'NRHM State budget sheet 2013-14'!AA400</f>
        <v>0</v>
      </c>
      <c r="Z323" s="486">
        <f>'NRHM State budget sheet 2013-14'!AB400</f>
        <v>0</v>
      </c>
      <c r="AA323" s="486">
        <f>'NRHM State budget sheet 2013-14'!AC400</f>
        <v>0</v>
      </c>
      <c r="AB323" s="486">
        <f>'NRHM State budget sheet 2013-14'!AD400</f>
        <v>0</v>
      </c>
      <c r="AC323" s="486">
        <f>'NRHM State budget sheet 2013-14'!AE400</f>
        <v>0</v>
      </c>
      <c r="AD323" s="486">
        <f>'NRHM State budget sheet 2013-14'!AF400</f>
        <v>0</v>
      </c>
      <c r="AE323" s="486">
        <f>'NRHM State budget sheet 2013-14'!AG400</f>
        <v>0</v>
      </c>
      <c r="AF323" s="486">
        <f>'NRHM State budget sheet 2013-14'!AH400</f>
        <v>0</v>
      </c>
      <c r="AG323" s="477"/>
      <c r="AH323" s="484"/>
      <c r="AI323" s="578" t="str">
        <f t="shared" si="28"/>
        <v/>
      </c>
      <c r="AJ323" s="435" t="str">
        <f t="shared" si="29"/>
        <v/>
      </c>
      <c r="AK323" s="463">
        <f t="shared" si="30"/>
        <v>0</v>
      </c>
      <c r="AL323" s="463" t="str">
        <f t="shared" si="31"/>
        <v/>
      </c>
      <c r="AM323" s="478" t="str">
        <f t="shared" si="32"/>
        <v/>
      </c>
      <c r="AN323" s="478" t="str">
        <f t="shared" si="33"/>
        <v/>
      </c>
      <c r="AO323" s="478" t="str">
        <f t="shared" si="34"/>
        <v/>
      </c>
    </row>
    <row r="324" spans="1:41" ht="21.75" hidden="1" customHeight="1">
      <c r="A324" s="487" t="s">
        <v>1925</v>
      </c>
      <c r="B324" s="446" t="s">
        <v>219</v>
      </c>
      <c r="C324" s="447"/>
      <c r="D324" s="486">
        <f>'NRHM State budget sheet 2013-14'!D401</f>
        <v>0</v>
      </c>
      <c r="E324" s="486">
        <f>'NRHM State budget sheet 2013-14'!E401</f>
        <v>0</v>
      </c>
      <c r="F324" s="486" t="e">
        <f>'NRHM State budget sheet 2013-14'!F401</f>
        <v>#DIV/0!</v>
      </c>
      <c r="G324" s="486">
        <f>'NRHM State budget sheet 2013-14'!G401</f>
        <v>0</v>
      </c>
      <c r="H324" s="486">
        <f>'NRHM State budget sheet 2013-14'!H401</f>
        <v>0</v>
      </c>
      <c r="I324" s="486" t="e">
        <f>'NRHM State budget sheet 2013-14'!I401</f>
        <v>#DIV/0!</v>
      </c>
      <c r="J324" s="486">
        <f>'NRHM State budget sheet 2013-14'!L401</f>
        <v>0</v>
      </c>
      <c r="K324" s="486">
        <f>'NRHM State budget sheet 2013-14'!M401</f>
        <v>0</v>
      </c>
      <c r="L324" s="486">
        <f>'NRHM State budget sheet 2013-14'!N401</f>
        <v>0</v>
      </c>
      <c r="M324" s="486">
        <f>'NRHM State budget sheet 2013-14'!O401</f>
        <v>0</v>
      </c>
      <c r="N324" s="486">
        <f>'NRHM State budget sheet 2013-14'!P401</f>
        <v>0</v>
      </c>
      <c r="O324" s="486">
        <f>'NRHM State budget sheet 2013-14'!Q401</f>
        <v>0</v>
      </c>
      <c r="P324" s="486">
        <f>'NRHM State budget sheet 2013-14'!R401</f>
        <v>0</v>
      </c>
      <c r="Q324" s="486">
        <f>'NRHM State budget sheet 2013-14'!S401</f>
        <v>0</v>
      </c>
      <c r="R324" s="486">
        <f>'NRHM State budget sheet 2013-14'!T401</f>
        <v>0</v>
      </c>
      <c r="S324" s="486">
        <f>'NRHM State budget sheet 2013-14'!U401</f>
        <v>0</v>
      </c>
      <c r="T324" s="486">
        <f>'NRHM State budget sheet 2013-14'!V401</f>
        <v>0</v>
      </c>
      <c r="U324" s="486">
        <f>'NRHM State budget sheet 2013-14'!W401</f>
        <v>0</v>
      </c>
      <c r="V324" s="486">
        <f>'NRHM State budget sheet 2013-14'!X401</f>
        <v>0</v>
      </c>
      <c r="W324" s="486">
        <f>'NRHM State budget sheet 2013-14'!Y401</f>
        <v>0</v>
      </c>
      <c r="X324" s="486">
        <f>'NRHM State budget sheet 2013-14'!Z401</f>
        <v>0</v>
      </c>
      <c r="Y324" s="486">
        <f>'NRHM State budget sheet 2013-14'!AA401</f>
        <v>0</v>
      </c>
      <c r="Z324" s="486">
        <f>'NRHM State budget sheet 2013-14'!AB401</f>
        <v>0</v>
      </c>
      <c r="AA324" s="486">
        <f>'NRHM State budget sheet 2013-14'!AC401</f>
        <v>0</v>
      </c>
      <c r="AB324" s="486">
        <f>'NRHM State budget sheet 2013-14'!AD401</f>
        <v>0</v>
      </c>
      <c r="AC324" s="486">
        <f>'NRHM State budget sheet 2013-14'!AE401</f>
        <v>0</v>
      </c>
      <c r="AD324" s="486">
        <f>'NRHM State budget sheet 2013-14'!AF401</f>
        <v>0</v>
      </c>
      <c r="AE324" s="486">
        <f>'NRHM State budget sheet 2013-14'!AG401</f>
        <v>0</v>
      </c>
      <c r="AF324" s="486">
        <f>'NRHM State budget sheet 2013-14'!AH401</f>
        <v>0</v>
      </c>
      <c r="AG324" s="477"/>
      <c r="AH324" s="484"/>
      <c r="AI324" s="578" t="str">
        <f t="shared" si="28"/>
        <v/>
      </c>
      <c r="AJ324" s="435" t="str">
        <f t="shared" si="29"/>
        <v/>
      </c>
      <c r="AK324" s="463">
        <f t="shared" si="30"/>
        <v>0</v>
      </c>
      <c r="AL324" s="463" t="str">
        <f t="shared" si="31"/>
        <v/>
      </c>
      <c r="AM324" s="478" t="str">
        <f t="shared" si="32"/>
        <v/>
      </c>
      <c r="AN324" s="478" t="str">
        <f t="shared" si="33"/>
        <v/>
      </c>
      <c r="AO324" s="478" t="str">
        <f t="shared" si="34"/>
        <v/>
      </c>
    </row>
    <row r="325" spans="1:41" ht="21.75" hidden="1" customHeight="1">
      <c r="A325" s="487" t="s">
        <v>1926</v>
      </c>
      <c r="B325" s="446" t="s">
        <v>220</v>
      </c>
      <c r="C325" s="447"/>
      <c r="D325" s="486">
        <f>'NRHM State budget sheet 2013-14'!D402</f>
        <v>0</v>
      </c>
      <c r="E325" s="486">
        <f>'NRHM State budget sheet 2013-14'!E402</f>
        <v>0</v>
      </c>
      <c r="F325" s="486" t="e">
        <f>'NRHM State budget sheet 2013-14'!F402</f>
        <v>#DIV/0!</v>
      </c>
      <c r="G325" s="486">
        <f>'NRHM State budget sheet 2013-14'!G402</f>
        <v>0</v>
      </c>
      <c r="H325" s="486">
        <f>'NRHM State budget sheet 2013-14'!H402</f>
        <v>0</v>
      </c>
      <c r="I325" s="486" t="e">
        <f>'NRHM State budget sheet 2013-14'!I402</f>
        <v>#DIV/0!</v>
      </c>
      <c r="J325" s="486">
        <f>'NRHM State budget sheet 2013-14'!L402</f>
        <v>0</v>
      </c>
      <c r="K325" s="486">
        <f>'NRHM State budget sheet 2013-14'!M402</f>
        <v>0</v>
      </c>
      <c r="L325" s="486">
        <f>'NRHM State budget sheet 2013-14'!N402</f>
        <v>0</v>
      </c>
      <c r="M325" s="486">
        <f>'NRHM State budget sheet 2013-14'!O402</f>
        <v>0</v>
      </c>
      <c r="N325" s="486">
        <f>'NRHM State budget sheet 2013-14'!P402</f>
        <v>0</v>
      </c>
      <c r="O325" s="486">
        <f>'NRHM State budget sheet 2013-14'!Q402</f>
        <v>0</v>
      </c>
      <c r="P325" s="486">
        <f>'NRHM State budget sheet 2013-14'!R402</f>
        <v>0</v>
      </c>
      <c r="Q325" s="486">
        <f>'NRHM State budget sheet 2013-14'!S402</f>
        <v>0</v>
      </c>
      <c r="R325" s="486">
        <f>'NRHM State budget sheet 2013-14'!T402</f>
        <v>0</v>
      </c>
      <c r="S325" s="486">
        <f>'NRHM State budget sheet 2013-14'!U402</f>
        <v>0</v>
      </c>
      <c r="T325" s="486">
        <f>'NRHM State budget sheet 2013-14'!V402</f>
        <v>0</v>
      </c>
      <c r="U325" s="486">
        <f>'NRHM State budget sheet 2013-14'!W402</f>
        <v>0</v>
      </c>
      <c r="V325" s="486">
        <f>'NRHM State budget sheet 2013-14'!X402</f>
        <v>0</v>
      </c>
      <c r="W325" s="486">
        <f>'NRHM State budget sheet 2013-14'!Y402</f>
        <v>0</v>
      </c>
      <c r="X325" s="486">
        <f>'NRHM State budget sheet 2013-14'!Z402</f>
        <v>0</v>
      </c>
      <c r="Y325" s="486">
        <f>'NRHM State budget sheet 2013-14'!AA402</f>
        <v>0</v>
      </c>
      <c r="Z325" s="486">
        <f>'NRHM State budget sheet 2013-14'!AB402</f>
        <v>0</v>
      </c>
      <c r="AA325" s="486">
        <f>'NRHM State budget sheet 2013-14'!AC402</f>
        <v>0</v>
      </c>
      <c r="AB325" s="486">
        <f>'NRHM State budget sheet 2013-14'!AD402</f>
        <v>0</v>
      </c>
      <c r="AC325" s="486">
        <f>'NRHM State budget sheet 2013-14'!AE402</f>
        <v>0</v>
      </c>
      <c r="AD325" s="486">
        <f>'NRHM State budget sheet 2013-14'!AF402</f>
        <v>0</v>
      </c>
      <c r="AE325" s="486">
        <f>'NRHM State budget sheet 2013-14'!AG402</f>
        <v>0</v>
      </c>
      <c r="AF325" s="486">
        <f>'NRHM State budget sheet 2013-14'!AH402</f>
        <v>0</v>
      </c>
      <c r="AG325" s="477"/>
      <c r="AH325" s="484"/>
      <c r="AI325" s="578" t="str">
        <f t="shared" si="28"/>
        <v/>
      </c>
      <c r="AJ325" s="435" t="str">
        <f t="shared" si="29"/>
        <v/>
      </c>
      <c r="AK325" s="463">
        <f t="shared" si="30"/>
        <v>0</v>
      </c>
      <c r="AL325" s="463" t="str">
        <f t="shared" si="31"/>
        <v/>
      </c>
      <c r="AM325" s="478" t="str">
        <f t="shared" si="32"/>
        <v/>
      </c>
      <c r="AN325" s="478" t="str">
        <f t="shared" si="33"/>
        <v/>
      </c>
      <c r="AO325" s="478" t="str">
        <f t="shared" si="34"/>
        <v/>
      </c>
    </row>
    <row r="326" spans="1:41" ht="21.75" hidden="1" customHeight="1">
      <c r="A326" s="487" t="s">
        <v>1927</v>
      </c>
      <c r="B326" s="446" t="s">
        <v>221</v>
      </c>
      <c r="C326" s="447"/>
      <c r="D326" s="486">
        <f>'NRHM State budget sheet 2013-14'!D403</f>
        <v>0</v>
      </c>
      <c r="E326" s="486">
        <f>'NRHM State budget sheet 2013-14'!E403</f>
        <v>0</v>
      </c>
      <c r="F326" s="486" t="e">
        <f>'NRHM State budget sheet 2013-14'!F403</f>
        <v>#DIV/0!</v>
      </c>
      <c r="G326" s="486">
        <f>'NRHM State budget sheet 2013-14'!G403</f>
        <v>0</v>
      </c>
      <c r="H326" s="486">
        <f>'NRHM State budget sheet 2013-14'!H403</f>
        <v>0</v>
      </c>
      <c r="I326" s="486" t="e">
        <f>'NRHM State budget sheet 2013-14'!I403</f>
        <v>#DIV/0!</v>
      </c>
      <c r="J326" s="486">
        <f>'NRHM State budget sheet 2013-14'!L403</f>
        <v>0</v>
      </c>
      <c r="K326" s="486">
        <f>'NRHM State budget sheet 2013-14'!M403</f>
        <v>0</v>
      </c>
      <c r="L326" s="486">
        <f>'NRHM State budget sheet 2013-14'!N403</f>
        <v>0</v>
      </c>
      <c r="M326" s="486">
        <f>'NRHM State budget sheet 2013-14'!O403</f>
        <v>0</v>
      </c>
      <c r="N326" s="486">
        <f>'NRHM State budget sheet 2013-14'!P403</f>
        <v>0</v>
      </c>
      <c r="O326" s="486">
        <f>'NRHM State budget sheet 2013-14'!Q403</f>
        <v>0</v>
      </c>
      <c r="P326" s="486">
        <f>'NRHM State budget sheet 2013-14'!R403</f>
        <v>0</v>
      </c>
      <c r="Q326" s="486">
        <f>'NRHM State budget sheet 2013-14'!S403</f>
        <v>0</v>
      </c>
      <c r="R326" s="486">
        <f>'NRHM State budget sheet 2013-14'!T403</f>
        <v>0</v>
      </c>
      <c r="S326" s="486">
        <f>'NRHM State budget sheet 2013-14'!U403</f>
        <v>0</v>
      </c>
      <c r="T326" s="486">
        <f>'NRHM State budget sheet 2013-14'!V403</f>
        <v>0</v>
      </c>
      <c r="U326" s="486">
        <f>'NRHM State budget sheet 2013-14'!W403</f>
        <v>0</v>
      </c>
      <c r="V326" s="486">
        <f>'NRHM State budget sheet 2013-14'!X403</f>
        <v>0</v>
      </c>
      <c r="W326" s="486">
        <f>'NRHM State budget sheet 2013-14'!Y403</f>
        <v>0</v>
      </c>
      <c r="X326" s="486">
        <f>'NRHM State budget sheet 2013-14'!Z403</f>
        <v>0</v>
      </c>
      <c r="Y326" s="486">
        <f>'NRHM State budget sheet 2013-14'!AA403</f>
        <v>0</v>
      </c>
      <c r="Z326" s="486">
        <f>'NRHM State budget sheet 2013-14'!AB403</f>
        <v>0</v>
      </c>
      <c r="AA326" s="486">
        <f>'NRHM State budget sheet 2013-14'!AC403</f>
        <v>0</v>
      </c>
      <c r="AB326" s="486">
        <f>'NRHM State budget sheet 2013-14'!AD403</f>
        <v>0</v>
      </c>
      <c r="AC326" s="486">
        <f>'NRHM State budget sheet 2013-14'!AE403</f>
        <v>0</v>
      </c>
      <c r="AD326" s="486">
        <f>'NRHM State budget sheet 2013-14'!AF403</f>
        <v>0</v>
      </c>
      <c r="AE326" s="486">
        <f>'NRHM State budget sheet 2013-14'!AG403</f>
        <v>0</v>
      </c>
      <c r="AF326" s="486">
        <f>'NRHM State budget sheet 2013-14'!AH403</f>
        <v>0</v>
      </c>
      <c r="AG326" s="477"/>
      <c r="AH326" s="484"/>
      <c r="AI326" s="578" t="str">
        <f t="shared" si="28"/>
        <v/>
      </c>
      <c r="AJ326" s="435" t="str">
        <f t="shared" si="29"/>
        <v/>
      </c>
      <c r="AK326" s="463">
        <f t="shared" si="30"/>
        <v>0</v>
      </c>
      <c r="AL326" s="463" t="str">
        <f t="shared" si="31"/>
        <v/>
      </c>
      <c r="AM326" s="478" t="str">
        <f t="shared" si="32"/>
        <v/>
      </c>
      <c r="AN326" s="478" t="str">
        <f t="shared" si="33"/>
        <v/>
      </c>
      <c r="AO326" s="478" t="str">
        <f t="shared" si="34"/>
        <v/>
      </c>
    </row>
    <row r="327" spans="1:41" ht="21.75" hidden="1" customHeight="1">
      <c r="A327" s="487" t="s">
        <v>674</v>
      </c>
      <c r="B327" s="446" t="s">
        <v>222</v>
      </c>
      <c r="C327" s="447"/>
      <c r="D327" s="486">
        <f>'NRHM State budget sheet 2013-14'!D404</f>
        <v>0</v>
      </c>
      <c r="E327" s="486">
        <f>'NRHM State budget sheet 2013-14'!E404</f>
        <v>0</v>
      </c>
      <c r="F327" s="486" t="e">
        <f>'NRHM State budget sheet 2013-14'!F404</f>
        <v>#DIV/0!</v>
      </c>
      <c r="G327" s="486">
        <f>'NRHM State budget sheet 2013-14'!G404</f>
        <v>0</v>
      </c>
      <c r="H327" s="486">
        <f>'NRHM State budget sheet 2013-14'!H404</f>
        <v>0</v>
      </c>
      <c r="I327" s="486" t="e">
        <f>'NRHM State budget sheet 2013-14'!I404</f>
        <v>#DIV/0!</v>
      </c>
      <c r="J327" s="486">
        <f>'NRHM State budget sheet 2013-14'!L404</f>
        <v>0</v>
      </c>
      <c r="K327" s="486">
        <f>'NRHM State budget sheet 2013-14'!M404</f>
        <v>0</v>
      </c>
      <c r="L327" s="486">
        <f>'NRHM State budget sheet 2013-14'!N404</f>
        <v>0</v>
      </c>
      <c r="M327" s="486">
        <f>'NRHM State budget sheet 2013-14'!O404</f>
        <v>0</v>
      </c>
      <c r="N327" s="486">
        <f>'NRHM State budget sheet 2013-14'!P404</f>
        <v>0</v>
      </c>
      <c r="O327" s="486">
        <f>'NRHM State budget sheet 2013-14'!Q404</f>
        <v>0</v>
      </c>
      <c r="P327" s="486">
        <f>'NRHM State budget sheet 2013-14'!R404</f>
        <v>0</v>
      </c>
      <c r="Q327" s="486">
        <f>'NRHM State budget sheet 2013-14'!S404</f>
        <v>0</v>
      </c>
      <c r="R327" s="486">
        <f>'NRHM State budget sheet 2013-14'!T404</f>
        <v>0</v>
      </c>
      <c r="S327" s="486">
        <f>'NRHM State budget sheet 2013-14'!U404</f>
        <v>0</v>
      </c>
      <c r="T327" s="486">
        <f>'NRHM State budget sheet 2013-14'!V404</f>
        <v>0</v>
      </c>
      <c r="U327" s="486">
        <f>'NRHM State budget sheet 2013-14'!W404</f>
        <v>0</v>
      </c>
      <c r="V327" s="486">
        <f>'NRHM State budget sheet 2013-14'!X404</f>
        <v>0</v>
      </c>
      <c r="W327" s="486">
        <f>'NRHM State budget sheet 2013-14'!Y404</f>
        <v>0</v>
      </c>
      <c r="X327" s="486">
        <f>'NRHM State budget sheet 2013-14'!Z404</f>
        <v>0</v>
      </c>
      <c r="Y327" s="486">
        <f>'NRHM State budget sheet 2013-14'!AA404</f>
        <v>0</v>
      </c>
      <c r="Z327" s="486">
        <f>'NRHM State budget sheet 2013-14'!AB404</f>
        <v>0</v>
      </c>
      <c r="AA327" s="486">
        <f>'NRHM State budget sheet 2013-14'!AC404</f>
        <v>0</v>
      </c>
      <c r="AB327" s="486">
        <f>'NRHM State budget sheet 2013-14'!AD404</f>
        <v>0</v>
      </c>
      <c r="AC327" s="486">
        <f>'NRHM State budget sheet 2013-14'!AE404</f>
        <v>0</v>
      </c>
      <c r="AD327" s="486">
        <f>'NRHM State budget sheet 2013-14'!AF404</f>
        <v>0</v>
      </c>
      <c r="AE327" s="486">
        <f>'NRHM State budget sheet 2013-14'!AG404</f>
        <v>0</v>
      </c>
      <c r="AF327" s="486">
        <f>'NRHM State budget sheet 2013-14'!AH404</f>
        <v>0</v>
      </c>
      <c r="AG327" s="477"/>
      <c r="AH327" s="615" t="s">
        <v>2033</v>
      </c>
      <c r="AI327" s="578" t="str">
        <f t="shared" si="28"/>
        <v/>
      </c>
      <c r="AJ327" s="435" t="str">
        <f t="shared" si="29"/>
        <v/>
      </c>
      <c r="AK327" s="463">
        <f t="shared" si="30"/>
        <v>0</v>
      </c>
      <c r="AL327" s="463" t="str">
        <f t="shared" si="31"/>
        <v/>
      </c>
      <c r="AM327" s="478" t="str">
        <f t="shared" si="32"/>
        <v/>
      </c>
      <c r="AN327" s="478" t="str">
        <f t="shared" si="33"/>
        <v/>
      </c>
      <c r="AO327" s="478" t="str">
        <f t="shared" si="34"/>
        <v/>
      </c>
    </row>
    <row r="328" spans="1:41" ht="21.75" hidden="1" customHeight="1">
      <c r="A328" s="487" t="s">
        <v>675</v>
      </c>
      <c r="B328" s="446" t="s">
        <v>1332</v>
      </c>
      <c r="C328" s="447"/>
      <c r="D328" s="486">
        <f>'NRHM State budget sheet 2013-14'!D405</f>
        <v>0</v>
      </c>
      <c r="E328" s="486">
        <f>'NRHM State budget sheet 2013-14'!E405</f>
        <v>0</v>
      </c>
      <c r="F328" s="486" t="e">
        <f>'NRHM State budget sheet 2013-14'!F405</f>
        <v>#DIV/0!</v>
      </c>
      <c r="G328" s="486">
        <f>'NRHM State budget sheet 2013-14'!G405</f>
        <v>0</v>
      </c>
      <c r="H328" s="486">
        <f>'NRHM State budget sheet 2013-14'!H405</f>
        <v>0</v>
      </c>
      <c r="I328" s="486" t="e">
        <f>'NRHM State budget sheet 2013-14'!I405</f>
        <v>#DIV/0!</v>
      </c>
      <c r="J328" s="486">
        <f>'NRHM State budget sheet 2013-14'!L405</f>
        <v>0</v>
      </c>
      <c r="K328" s="486">
        <f>'NRHM State budget sheet 2013-14'!M405</f>
        <v>0</v>
      </c>
      <c r="L328" s="486">
        <f>'NRHM State budget sheet 2013-14'!N405</f>
        <v>0</v>
      </c>
      <c r="M328" s="486">
        <f>'NRHM State budget sheet 2013-14'!O405</f>
        <v>0</v>
      </c>
      <c r="N328" s="486">
        <f>'NRHM State budget sheet 2013-14'!P405</f>
        <v>0</v>
      </c>
      <c r="O328" s="486">
        <f>'NRHM State budget sheet 2013-14'!Q405</f>
        <v>0</v>
      </c>
      <c r="P328" s="486">
        <f>'NRHM State budget sheet 2013-14'!R405</f>
        <v>0</v>
      </c>
      <c r="Q328" s="486">
        <f>'NRHM State budget sheet 2013-14'!S405</f>
        <v>0</v>
      </c>
      <c r="R328" s="486">
        <f>'NRHM State budget sheet 2013-14'!T405</f>
        <v>0</v>
      </c>
      <c r="S328" s="486">
        <f>'NRHM State budget sheet 2013-14'!U405</f>
        <v>0</v>
      </c>
      <c r="T328" s="486">
        <f>'NRHM State budget sheet 2013-14'!V405</f>
        <v>0</v>
      </c>
      <c r="U328" s="486">
        <f>'NRHM State budget sheet 2013-14'!W405</f>
        <v>0</v>
      </c>
      <c r="V328" s="486">
        <f>'NRHM State budget sheet 2013-14'!X405</f>
        <v>0</v>
      </c>
      <c r="W328" s="486">
        <f>'NRHM State budget sheet 2013-14'!Y405</f>
        <v>0</v>
      </c>
      <c r="X328" s="486">
        <f>'NRHM State budget sheet 2013-14'!Z405</f>
        <v>0</v>
      </c>
      <c r="Y328" s="486">
        <f>'NRHM State budget sheet 2013-14'!AA405</f>
        <v>0</v>
      </c>
      <c r="Z328" s="486">
        <f>'NRHM State budget sheet 2013-14'!AB405</f>
        <v>0</v>
      </c>
      <c r="AA328" s="486">
        <f>'NRHM State budget sheet 2013-14'!AC405</f>
        <v>0</v>
      </c>
      <c r="AB328" s="486">
        <f>'NRHM State budget sheet 2013-14'!AD405</f>
        <v>0</v>
      </c>
      <c r="AC328" s="486">
        <f>'NRHM State budget sheet 2013-14'!AE405</f>
        <v>0</v>
      </c>
      <c r="AD328" s="486">
        <f>'NRHM State budget sheet 2013-14'!AF405</f>
        <v>0</v>
      </c>
      <c r="AE328" s="486">
        <f>'NRHM State budget sheet 2013-14'!AG405</f>
        <v>0</v>
      </c>
      <c r="AF328" s="486">
        <f>'NRHM State budget sheet 2013-14'!AH405</f>
        <v>0</v>
      </c>
      <c r="AG328" s="477"/>
      <c r="AH328" s="484"/>
      <c r="AI328" s="578" t="str">
        <f t="shared" ref="AI328:AI391" si="35">IF(OR(AM328="The proposed budget is more that 30% increase over FY 12-13 budget. Consider revising or provide explanation",AN328="Please check, there is a proposed budget but FY 12-13 expenditure is  &lt;30%", AN328="Please check, there is a proposed budget but FY 12-13 expenditure is  &lt;50%", AN328="Please check, there is a proposed budget but FY 12-13 expenditure is  &lt;60%",AO328="New activity? If not kindly provide the details of the progress (physical and financial) for FY 2012-13"),1,"")</f>
        <v/>
      </c>
      <c r="AJ328" s="435" t="str">
        <f t="shared" ref="AJ328:AJ391" si="36">IF(AND(G328&gt;=0.00000000001,H328&gt;=0.0000000000001),H328/G328*100,"")</f>
        <v/>
      </c>
      <c r="AK328" s="463">
        <f t="shared" ref="AK328:AK391" si="37">AF328-G328</f>
        <v>0</v>
      </c>
      <c r="AL328" s="463" t="str">
        <f t="shared" ref="AL328:AL391" si="38">IF(AND(G328&gt;=0.00000000001,AF328&gt;=0.0000000000001),((AF328-G328)/G328)*100,"")</f>
        <v/>
      </c>
      <c r="AM328" s="478" t="str">
        <f t="shared" ref="AM328:AM391" si="39">IF(AND(G328&gt;=0.000000001,AL328&gt;=30.000000000001),"The proposed budget is more that 30% increase over FY 12-13 budget. Consider revising or provide explanation","")</f>
        <v/>
      </c>
      <c r="AN328" s="478" t="str">
        <f t="shared" ref="AN328:AN391" si="40">IF(AND(AJ328&lt;30,AK328&gt;=0.000001),"Please check, there is a proposed budget but FY 12-13 expenditure is  &lt;30%","")&amp;IF(AND(AJ328&gt;30,AJ328&lt;50,AK328&gt;=0.000001),"Please check, there is a proposed budget but FY 12-13 expenditure is  &lt;50%","")&amp;IF(AND(AJ328&gt;50,AJ328&lt;60,AK328&gt;=0.000001),"Please check, there is a proposed budget but FY 12-13 expenditure is  &lt;60%","")</f>
        <v/>
      </c>
      <c r="AO328" s="478" t="str">
        <f t="shared" ref="AO328:AO391" si="41">IF(AND(G328=0,AF328&gt;=0.0000001), "New activity? If not kindly provide the details of the progress (physical and financial) for FY 2012-13", "")</f>
        <v/>
      </c>
    </row>
    <row r="329" spans="1:41" ht="21.75" hidden="1" customHeight="1">
      <c r="A329" s="487" t="s">
        <v>1928</v>
      </c>
      <c r="B329" s="446" t="s">
        <v>225</v>
      </c>
      <c r="C329" s="447"/>
      <c r="D329" s="486">
        <f>'NRHM State budget sheet 2013-14'!D406</f>
        <v>0</v>
      </c>
      <c r="E329" s="486">
        <f>'NRHM State budget sheet 2013-14'!E406</f>
        <v>0</v>
      </c>
      <c r="F329" s="486" t="e">
        <f>'NRHM State budget sheet 2013-14'!F406</f>
        <v>#DIV/0!</v>
      </c>
      <c r="G329" s="486">
        <f>'NRHM State budget sheet 2013-14'!G406</f>
        <v>0</v>
      </c>
      <c r="H329" s="486">
        <f>'NRHM State budget sheet 2013-14'!H406</f>
        <v>0</v>
      </c>
      <c r="I329" s="486" t="e">
        <f>'NRHM State budget sheet 2013-14'!I406</f>
        <v>#DIV/0!</v>
      </c>
      <c r="J329" s="486">
        <f>'NRHM State budget sheet 2013-14'!L406</f>
        <v>0</v>
      </c>
      <c r="K329" s="486">
        <f>'NRHM State budget sheet 2013-14'!M406</f>
        <v>0</v>
      </c>
      <c r="L329" s="486">
        <f>'NRHM State budget sheet 2013-14'!N406</f>
        <v>0</v>
      </c>
      <c r="M329" s="486">
        <f>'NRHM State budget sheet 2013-14'!O406</f>
        <v>0</v>
      </c>
      <c r="N329" s="486">
        <f>'NRHM State budget sheet 2013-14'!P406</f>
        <v>0</v>
      </c>
      <c r="O329" s="486">
        <f>'NRHM State budget sheet 2013-14'!Q406</f>
        <v>0</v>
      </c>
      <c r="P329" s="486">
        <f>'NRHM State budget sheet 2013-14'!R406</f>
        <v>0</v>
      </c>
      <c r="Q329" s="486">
        <f>'NRHM State budget sheet 2013-14'!S406</f>
        <v>0</v>
      </c>
      <c r="R329" s="486">
        <f>'NRHM State budget sheet 2013-14'!T406</f>
        <v>0</v>
      </c>
      <c r="S329" s="486">
        <f>'NRHM State budget sheet 2013-14'!U406</f>
        <v>0</v>
      </c>
      <c r="T329" s="486">
        <f>'NRHM State budget sheet 2013-14'!V406</f>
        <v>0</v>
      </c>
      <c r="U329" s="486">
        <f>'NRHM State budget sheet 2013-14'!W406</f>
        <v>0</v>
      </c>
      <c r="V329" s="486">
        <f>'NRHM State budget sheet 2013-14'!X406</f>
        <v>0</v>
      </c>
      <c r="W329" s="486">
        <f>'NRHM State budget sheet 2013-14'!Y406</f>
        <v>0</v>
      </c>
      <c r="X329" s="486">
        <f>'NRHM State budget sheet 2013-14'!Z406</f>
        <v>0</v>
      </c>
      <c r="Y329" s="486">
        <f>'NRHM State budget sheet 2013-14'!AA406</f>
        <v>0</v>
      </c>
      <c r="Z329" s="486">
        <f>'NRHM State budget sheet 2013-14'!AB406</f>
        <v>0</v>
      </c>
      <c r="AA329" s="486">
        <f>'NRHM State budget sheet 2013-14'!AC406</f>
        <v>0</v>
      </c>
      <c r="AB329" s="486">
        <f>'NRHM State budget sheet 2013-14'!AD406</f>
        <v>0</v>
      </c>
      <c r="AC329" s="486">
        <f>'NRHM State budget sheet 2013-14'!AE406</f>
        <v>0</v>
      </c>
      <c r="AD329" s="486">
        <f>'NRHM State budget sheet 2013-14'!AF406</f>
        <v>0</v>
      </c>
      <c r="AE329" s="486">
        <f>'NRHM State budget sheet 2013-14'!AG406</f>
        <v>0</v>
      </c>
      <c r="AF329" s="486">
        <f>'NRHM State budget sheet 2013-14'!AH406</f>
        <v>0</v>
      </c>
      <c r="AG329" s="477"/>
      <c r="AH329" s="484"/>
      <c r="AI329" s="578" t="str">
        <f t="shared" si="35"/>
        <v/>
      </c>
      <c r="AJ329" s="435" t="str">
        <f t="shared" si="36"/>
        <v/>
      </c>
      <c r="AK329" s="463">
        <f t="shared" si="37"/>
        <v>0</v>
      </c>
      <c r="AL329" s="463" t="str">
        <f t="shared" si="38"/>
        <v/>
      </c>
      <c r="AM329" s="478" t="str">
        <f t="shared" si="39"/>
        <v/>
      </c>
      <c r="AN329" s="478" t="str">
        <f t="shared" si="40"/>
        <v/>
      </c>
      <c r="AO329" s="478" t="str">
        <f t="shared" si="41"/>
        <v/>
      </c>
    </row>
    <row r="330" spans="1:41" ht="21.75" hidden="1" customHeight="1">
      <c r="A330" s="487" t="s">
        <v>1929</v>
      </c>
      <c r="B330" s="446" t="s">
        <v>224</v>
      </c>
      <c r="C330" s="447"/>
      <c r="D330" s="486">
        <f>'NRHM State budget sheet 2013-14'!D407</f>
        <v>0</v>
      </c>
      <c r="E330" s="486">
        <f>'NRHM State budget sheet 2013-14'!E407</f>
        <v>0</v>
      </c>
      <c r="F330" s="486" t="e">
        <f>'NRHM State budget sheet 2013-14'!F407</f>
        <v>#DIV/0!</v>
      </c>
      <c r="G330" s="486">
        <f>'NRHM State budget sheet 2013-14'!G407</f>
        <v>0</v>
      </c>
      <c r="H330" s="486">
        <f>'NRHM State budget sheet 2013-14'!H407</f>
        <v>0</v>
      </c>
      <c r="I330" s="486" t="e">
        <f>'NRHM State budget sheet 2013-14'!I407</f>
        <v>#DIV/0!</v>
      </c>
      <c r="J330" s="486">
        <f>'NRHM State budget sheet 2013-14'!L407</f>
        <v>0</v>
      </c>
      <c r="K330" s="486">
        <f>'NRHM State budget sheet 2013-14'!M407</f>
        <v>0</v>
      </c>
      <c r="L330" s="486">
        <f>'NRHM State budget sheet 2013-14'!N407</f>
        <v>0</v>
      </c>
      <c r="M330" s="486">
        <f>'NRHM State budget sheet 2013-14'!O407</f>
        <v>0</v>
      </c>
      <c r="N330" s="486">
        <f>'NRHM State budget sheet 2013-14'!P407</f>
        <v>0</v>
      </c>
      <c r="O330" s="486">
        <f>'NRHM State budget sheet 2013-14'!Q407</f>
        <v>0</v>
      </c>
      <c r="P330" s="486">
        <f>'NRHM State budget sheet 2013-14'!R407</f>
        <v>0</v>
      </c>
      <c r="Q330" s="486">
        <f>'NRHM State budget sheet 2013-14'!S407</f>
        <v>0</v>
      </c>
      <c r="R330" s="486">
        <f>'NRHM State budget sheet 2013-14'!T407</f>
        <v>0</v>
      </c>
      <c r="S330" s="486">
        <f>'NRHM State budget sheet 2013-14'!U407</f>
        <v>0</v>
      </c>
      <c r="T330" s="486">
        <f>'NRHM State budget sheet 2013-14'!V407</f>
        <v>0</v>
      </c>
      <c r="U330" s="486">
        <f>'NRHM State budget sheet 2013-14'!W407</f>
        <v>0</v>
      </c>
      <c r="V330" s="486">
        <f>'NRHM State budget sheet 2013-14'!X407</f>
        <v>0</v>
      </c>
      <c r="W330" s="486">
        <f>'NRHM State budget sheet 2013-14'!Y407</f>
        <v>0</v>
      </c>
      <c r="X330" s="486">
        <f>'NRHM State budget sheet 2013-14'!Z407</f>
        <v>0</v>
      </c>
      <c r="Y330" s="486">
        <f>'NRHM State budget sheet 2013-14'!AA407</f>
        <v>0</v>
      </c>
      <c r="Z330" s="486">
        <f>'NRHM State budget sheet 2013-14'!AB407</f>
        <v>0</v>
      </c>
      <c r="AA330" s="486">
        <f>'NRHM State budget sheet 2013-14'!AC407</f>
        <v>0</v>
      </c>
      <c r="AB330" s="486">
        <f>'NRHM State budget sheet 2013-14'!AD407</f>
        <v>0</v>
      </c>
      <c r="AC330" s="486">
        <f>'NRHM State budget sheet 2013-14'!AE407</f>
        <v>0</v>
      </c>
      <c r="AD330" s="486">
        <f>'NRHM State budget sheet 2013-14'!AF407</f>
        <v>0</v>
      </c>
      <c r="AE330" s="486">
        <f>'NRHM State budget sheet 2013-14'!AG407</f>
        <v>0</v>
      </c>
      <c r="AF330" s="486">
        <f>'NRHM State budget sheet 2013-14'!AH407</f>
        <v>0</v>
      </c>
      <c r="AG330" s="477"/>
      <c r="AH330" s="484"/>
      <c r="AI330" s="578" t="str">
        <f t="shared" si="35"/>
        <v/>
      </c>
      <c r="AJ330" s="435" t="str">
        <f t="shared" si="36"/>
        <v/>
      </c>
      <c r="AK330" s="463">
        <f t="shared" si="37"/>
        <v>0</v>
      </c>
      <c r="AL330" s="463" t="str">
        <f t="shared" si="38"/>
        <v/>
      </c>
      <c r="AM330" s="478" t="str">
        <f t="shared" si="39"/>
        <v/>
      </c>
      <c r="AN330" s="478" t="str">
        <f t="shared" si="40"/>
        <v/>
      </c>
      <c r="AO330" s="478" t="str">
        <f t="shared" si="41"/>
        <v/>
      </c>
    </row>
    <row r="331" spans="1:41" ht="21.75" hidden="1" customHeight="1">
      <c r="A331" s="487" t="s">
        <v>1930</v>
      </c>
      <c r="B331" s="446" t="s">
        <v>226</v>
      </c>
      <c r="C331" s="447"/>
      <c r="D331" s="486">
        <f>'NRHM State budget sheet 2013-14'!D408</f>
        <v>0</v>
      </c>
      <c r="E331" s="486">
        <f>'NRHM State budget sheet 2013-14'!E408</f>
        <v>0</v>
      </c>
      <c r="F331" s="486" t="e">
        <f>'NRHM State budget sheet 2013-14'!F408</f>
        <v>#DIV/0!</v>
      </c>
      <c r="G331" s="486">
        <f>'NRHM State budget sheet 2013-14'!G408</f>
        <v>0</v>
      </c>
      <c r="H331" s="486">
        <f>'NRHM State budget sheet 2013-14'!H408</f>
        <v>0</v>
      </c>
      <c r="I331" s="486" t="e">
        <f>'NRHM State budget sheet 2013-14'!I408</f>
        <v>#DIV/0!</v>
      </c>
      <c r="J331" s="486">
        <f>'NRHM State budget sheet 2013-14'!L408</f>
        <v>0</v>
      </c>
      <c r="K331" s="486">
        <f>'NRHM State budget sheet 2013-14'!M408</f>
        <v>0</v>
      </c>
      <c r="L331" s="486">
        <f>'NRHM State budget sheet 2013-14'!N408</f>
        <v>0</v>
      </c>
      <c r="M331" s="486">
        <f>'NRHM State budget sheet 2013-14'!O408</f>
        <v>0</v>
      </c>
      <c r="N331" s="486">
        <f>'NRHM State budget sheet 2013-14'!P408</f>
        <v>0</v>
      </c>
      <c r="O331" s="486">
        <f>'NRHM State budget sheet 2013-14'!Q408</f>
        <v>0</v>
      </c>
      <c r="P331" s="486">
        <f>'NRHM State budget sheet 2013-14'!R408</f>
        <v>0</v>
      </c>
      <c r="Q331" s="486">
        <f>'NRHM State budget sheet 2013-14'!S408</f>
        <v>0</v>
      </c>
      <c r="R331" s="486">
        <f>'NRHM State budget sheet 2013-14'!T408</f>
        <v>0</v>
      </c>
      <c r="S331" s="486">
        <f>'NRHM State budget sheet 2013-14'!U408</f>
        <v>0</v>
      </c>
      <c r="T331" s="486">
        <f>'NRHM State budget sheet 2013-14'!V408</f>
        <v>0</v>
      </c>
      <c r="U331" s="486">
        <f>'NRHM State budget sheet 2013-14'!W408</f>
        <v>0</v>
      </c>
      <c r="V331" s="486">
        <f>'NRHM State budget sheet 2013-14'!X408</f>
        <v>0</v>
      </c>
      <c r="W331" s="486">
        <f>'NRHM State budget sheet 2013-14'!Y408</f>
        <v>0</v>
      </c>
      <c r="X331" s="486">
        <f>'NRHM State budget sheet 2013-14'!Z408</f>
        <v>0</v>
      </c>
      <c r="Y331" s="486">
        <f>'NRHM State budget sheet 2013-14'!AA408</f>
        <v>0</v>
      </c>
      <c r="Z331" s="486">
        <f>'NRHM State budget sheet 2013-14'!AB408</f>
        <v>0</v>
      </c>
      <c r="AA331" s="486">
        <f>'NRHM State budget sheet 2013-14'!AC408</f>
        <v>0</v>
      </c>
      <c r="AB331" s="486">
        <f>'NRHM State budget sheet 2013-14'!AD408</f>
        <v>0</v>
      </c>
      <c r="AC331" s="486">
        <f>'NRHM State budget sheet 2013-14'!AE408</f>
        <v>0</v>
      </c>
      <c r="AD331" s="486">
        <f>'NRHM State budget sheet 2013-14'!AF408</f>
        <v>0</v>
      </c>
      <c r="AE331" s="486">
        <f>'NRHM State budget sheet 2013-14'!AG408</f>
        <v>0</v>
      </c>
      <c r="AF331" s="486">
        <f>'NRHM State budget sheet 2013-14'!AH408</f>
        <v>0</v>
      </c>
      <c r="AG331" s="477"/>
      <c r="AH331" s="484"/>
      <c r="AI331" s="578" t="str">
        <f t="shared" si="35"/>
        <v/>
      </c>
      <c r="AJ331" s="435" t="str">
        <f t="shared" si="36"/>
        <v/>
      </c>
      <c r="AK331" s="463">
        <f t="shared" si="37"/>
        <v>0</v>
      </c>
      <c r="AL331" s="463" t="str">
        <f t="shared" si="38"/>
        <v/>
      </c>
      <c r="AM331" s="478" t="str">
        <f t="shared" si="39"/>
        <v/>
      </c>
      <c r="AN331" s="478" t="str">
        <f t="shared" si="40"/>
        <v/>
      </c>
      <c r="AO331" s="478" t="str">
        <f t="shared" si="41"/>
        <v/>
      </c>
    </row>
    <row r="332" spans="1:41" ht="21.75" hidden="1" customHeight="1">
      <c r="A332" s="487" t="s">
        <v>677</v>
      </c>
      <c r="B332" s="446" t="s">
        <v>395</v>
      </c>
      <c r="C332" s="447"/>
      <c r="D332" s="486">
        <f>'NRHM State budget sheet 2013-14'!D409</f>
        <v>0</v>
      </c>
      <c r="E332" s="486">
        <f>'NRHM State budget sheet 2013-14'!E409</f>
        <v>0</v>
      </c>
      <c r="F332" s="486" t="e">
        <f>'NRHM State budget sheet 2013-14'!F409</f>
        <v>#DIV/0!</v>
      </c>
      <c r="G332" s="486">
        <f>'NRHM State budget sheet 2013-14'!G409</f>
        <v>0</v>
      </c>
      <c r="H332" s="486">
        <f>'NRHM State budget sheet 2013-14'!H409</f>
        <v>0</v>
      </c>
      <c r="I332" s="486" t="e">
        <f>'NRHM State budget sheet 2013-14'!I409</f>
        <v>#DIV/0!</v>
      </c>
      <c r="J332" s="486">
        <f>'NRHM State budget sheet 2013-14'!L409</f>
        <v>0</v>
      </c>
      <c r="K332" s="486">
        <f>'NRHM State budget sheet 2013-14'!M409</f>
        <v>0</v>
      </c>
      <c r="L332" s="486">
        <f>'NRHM State budget sheet 2013-14'!N409</f>
        <v>0</v>
      </c>
      <c r="M332" s="486">
        <f>'NRHM State budget sheet 2013-14'!O409</f>
        <v>0</v>
      </c>
      <c r="N332" s="486">
        <f>'NRHM State budget sheet 2013-14'!P409</f>
        <v>0</v>
      </c>
      <c r="O332" s="486">
        <f>'NRHM State budget sheet 2013-14'!Q409</f>
        <v>0</v>
      </c>
      <c r="P332" s="486">
        <f>'NRHM State budget sheet 2013-14'!R409</f>
        <v>0</v>
      </c>
      <c r="Q332" s="486">
        <f>'NRHM State budget sheet 2013-14'!S409</f>
        <v>0</v>
      </c>
      <c r="R332" s="486">
        <f>'NRHM State budget sheet 2013-14'!T409</f>
        <v>0</v>
      </c>
      <c r="S332" s="486">
        <f>'NRHM State budget sheet 2013-14'!U409</f>
        <v>0</v>
      </c>
      <c r="T332" s="486">
        <f>'NRHM State budget sheet 2013-14'!V409</f>
        <v>0</v>
      </c>
      <c r="U332" s="486">
        <f>'NRHM State budget sheet 2013-14'!W409</f>
        <v>0</v>
      </c>
      <c r="V332" s="486">
        <f>'NRHM State budget sheet 2013-14'!X409</f>
        <v>0</v>
      </c>
      <c r="W332" s="486">
        <f>'NRHM State budget sheet 2013-14'!Y409</f>
        <v>0</v>
      </c>
      <c r="X332" s="486">
        <f>'NRHM State budget sheet 2013-14'!Z409</f>
        <v>0</v>
      </c>
      <c r="Y332" s="486">
        <f>'NRHM State budget sheet 2013-14'!AA409</f>
        <v>0</v>
      </c>
      <c r="Z332" s="486">
        <f>'NRHM State budget sheet 2013-14'!AB409</f>
        <v>0</v>
      </c>
      <c r="AA332" s="486">
        <f>'NRHM State budget sheet 2013-14'!AC409</f>
        <v>0</v>
      </c>
      <c r="AB332" s="486">
        <f>'NRHM State budget sheet 2013-14'!AD409</f>
        <v>0</v>
      </c>
      <c r="AC332" s="486">
        <f>'NRHM State budget sheet 2013-14'!AE409</f>
        <v>0</v>
      </c>
      <c r="AD332" s="486">
        <f>'NRHM State budget sheet 2013-14'!AF409</f>
        <v>0</v>
      </c>
      <c r="AE332" s="486">
        <f>'NRHM State budget sheet 2013-14'!AG409</f>
        <v>0</v>
      </c>
      <c r="AF332" s="486">
        <f>'NRHM State budget sheet 2013-14'!AH409</f>
        <v>0</v>
      </c>
      <c r="AG332" s="477"/>
      <c r="AH332" s="484"/>
      <c r="AI332" s="578" t="str">
        <f t="shared" si="35"/>
        <v/>
      </c>
      <c r="AJ332" s="435" t="str">
        <f t="shared" si="36"/>
        <v/>
      </c>
      <c r="AK332" s="463">
        <f t="shared" si="37"/>
        <v>0</v>
      </c>
      <c r="AL332" s="463" t="str">
        <f t="shared" si="38"/>
        <v/>
      </c>
      <c r="AM332" s="478" t="str">
        <f t="shared" si="39"/>
        <v/>
      </c>
      <c r="AN332" s="478" t="str">
        <f t="shared" si="40"/>
        <v/>
      </c>
      <c r="AO332" s="478" t="str">
        <f t="shared" si="41"/>
        <v/>
      </c>
    </row>
    <row r="333" spans="1:41" ht="21.75" hidden="1" customHeight="1">
      <c r="A333" s="487" t="s">
        <v>1931</v>
      </c>
      <c r="B333" s="446" t="s">
        <v>227</v>
      </c>
      <c r="C333" s="447"/>
      <c r="D333" s="486">
        <f>'NRHM State budget sheet 2013-14'!D410</f>
        <v>0</v>
      </c>
      <c r="E333" s="486">
        <f>'NRHM State budget sheet 2013-14'!E410</f>
        <v>0</v>
      </c>
      <c r="F333" s="486" t="e">
        <f>'NRHM State budget sheet 2013-14'!F410</f>
        <v>#DIV/0!</v>
      </c>
      <c r="G333" s="486">
        <f>'NRHM State budget sheet 2013-14'!G410</f>
        <v>0</v>
      </c>
      <c r="H333" s="486">
        <f>'NRHM State budget sheet 2013-14'!H410</f>
        <v>0</v>
      </c>
      <c r="I333" s="486" t="e">
        <f>'NRHM State budget sheet 2013-14'!I410</f>
        <v>#DIV/0!</v>
      </c>
      <c r="J333" s="486">
        <f>'NRHM State budget sheet 2013-14'!L410</f>
        <v>0</v>
      </c>
      <c r="K333" s="486">
        <f>'NRHM State budget sheet 2013-14'!M410</f>
        <v>0</v>
      </c>
      <c r="L333" s="486">
        <f>'NRHM State budget sheet 2013-14'!N410</f>
        <v>0</v>
      </c>
      <c r="M333" s="486">
        <f>'NRHM State budget sheet 2013-14'!O410</f>
        <v>0</v>
      </c>
      <c r="N333" s="486">
        <f>'NRHM State budget sheet 2013-14'!P410</f>
        <v>0</v>
      </c>
      <c r="O333" s="486">
        <f>'NRHM State budget sheet 2013-14'!Q410</f>
        <v>0</v>
      </c>
      <c r="P333" s="486">
        <f>'NRHM State budget sheet 2013-14'!R410</f>
        <v>0</v>
      </c>
      <c r="Q333" s="486">
        <f>'NRHM State budget sheet 2013-14'!S410</f>
        <v>0</v>
      </c>
      <c r="R333" s="486">
        <f>'NRHM State budget sheet 2013-14'!T410</f>
        <v>0</v>
      </c>
      <c r="S333" s="486">
        <f>'NRHM State budget sheet 2013-14'!U410</f>
        <v>0</v>
      </c>
      <c r="T333" s="486">
        <f>'NRHM State budget sheet 2013-14'!V410</f>
        <v>0</v>
      </c>
      <c r="U333" s="486">
        <f>'NRHM State budget sheet 2013-14'!W410</f>
        <v>0</v>
      </c>
      <c r="V333" s="486">
        <f>'NRHM State budget sheet 2013-14'!X410</f>
        <v>0</v>
      </c>
      <c r="W333" s="486">
        <f>'NRHM State budget sheet 2013-14'!Y410</f>
        <v>0</v>
      </c>
      <c r="X333" s="486">
        <f>'NRHM State budget sheet 2013-14'!Z410</f>
        <v>0</v>
      </c>
      <c r="Y333" s="486">
        <f>'NRHM State budget sheet 2013-14'!AA410</f>
        <v>0</v>
      </c>
      <c r="Z333" s="486">
        <f>'NRHM State budget sheet 2013-14'!AB410</f>
        <v>0</v>
      </c>
      <c r="AA333" s="486">
        <f>'NRHM State budget sheet 2013-14'!AC410</f>
        <v>0</v>
      </c>
      <c r="AB333" s="486">
        <f>'NRHM State budget sheet 2013-14'!AD410</f>
        <v>0</v>
      </c>
      <c r="AC333" s="486">
        <f>'NRHM State budget sheet 2013-14'!AE410</f>
        <v>0</v>
      </c>
      <c r="AD333" s="486">
        <f>'NRHM State budget sheet 2013-14'!AF410</f>
        <v>0</v>
      </c>
      <c r="AE333" s="486">
        <f>'NRHM State budget sheet 2013-14'!AG410</f>
        <v>0</v>
      </c>
      <c r="AF333" s="486">
        <f>'NRHM State budget sheet 2013-14'!AH410</f>
        <v>0</v>
      </c>
      <c r="AG333" s="477"/>
      <c r="AH333" s="484"/>
      <c r="AI333" s="578" t="str">
        <f t="shared" si="35"/>
        <v/>
      </c>
      <c r="AJ333" s="435" t="str">
        <f t="shared" si="36"/>
        <v/>
      </c>
      <c r="AK333" s="463">
        <f t="shared" si="37"/>
        <v>0</v>
      </c>
      <c r="AL333" s="463" t="str">
        <f t="shared" si="38"/>
        <v/>
      </c>
      <c r="AM333" s="478" t="str">
        <f t="shared" si="39"/>
        <v/>
      </c>
      <c r="AN333" s="478" t="str">
        <f t="shared" si="40"/>
        <v/>
      </c>
      <c r="AO333" s="478" t="str">
        <f t="shared" si="41"/>
        <v/>
      </c>
    </row>
    <row r="334" spans="1:41" ht="21.75" hidden="1" customHeight="1">
      <c r="A334" s="487" t="s">
        <v>1932</v>
      </c>
      <c r="B334" s="446" t="s">
        <v>228</v>
      </c>
      <c r="C334" s="447"/>
      <c r="D334" s="486">
        <f>'NRHM State budget sheet 2013-14'!D411</f>
        <v>0</v>
      </c>
      <c r="E334" s="486">
        <f>'NRHM State budget sheet 2013-14'!E411</f>
        <v>0</v>
      </c>
      <c r="F334" s="486" t="e">
        <f>'NRHM State budget sheet 2013-14'!F411</f>
        <v>#DIV/0!</v>
      </c>
      <c r="G334" s="486">
        <f>'NRHM State budget sheet 2013-14'!G411</f>
        <v>0</v>
      </c>
      <c r="H334" s="486">
        <f>'NRHM State budget sheet 2013-14'!H411</f>
        <v>0</v>
      </c>
      <c r="I334" s="486" t="e">
        <f>'NRHM State budget sheet 2013-14'!I411</f>
        <v>#DIV/0!</v>
      </c>
      <c r="J334" s="486">
        <f>'NRHM State budget sheet 2013-14'!L411</f>
        <v>0</v>
      </c>
      <c r="K334" s="486">
        <f>'NRHM State budget sheet 2013-14'!M411</f>
        <v>0</v>
      </c>
      <c r="L334" s="486">
        <f>'NRHM State budget sheet 2013-14'!N411</f>
        <v>0</v>
      </c>
      <c r="M334" s="486">
        <f>'NRHM State budget sheet 2013-14'!O411</f>
        <v>0</v>
      </c>
      <c r="N334" s="486">
        <f>'NRHM State budget sheet 2013-14'!P411</f>
        <v>0</v>
      </c>
      <c r="O334" s="486">
        <f>'NRHM State budget sheet 2013-14'!Q411</f>
        <v>0</v>
      </c>
      <c r="P334" s="486">
        <f>'NRHM State budget sheet 2013-14'!R411</f>
        <v>0</v>
      </c>
      <c r="Q334" s="486">
        <f>'NRHM State budget sheet 2013-14'!S411</f>
        <v>0</v>
      </c>
      <c r="R334" s="486">
        <f>'NRHM State budget sheet 2013-14'!T411</f>
        <v>0</v>
      </c>
      <c r="S334" s="486">
        <f>'NRHM State budget sheet 2013-14'!U411</f>
        <v>0</v>
      </c>
      <c r="T334" s="486">
        <f>'NRHM State budget sheet 2013-14'!V411</f>
        <v>0</v>
      </c>
      <c r="U334" s="486">
        <f>'NRHM State budget sheet 2013-14'!W411</f>
        <v>0</v>
      </c>
      <c r="V334" s="486">
        <f>'NRHM State budget sheet 2013-14'!X411</f>
        <v>0</v>
      </c>
      <c r="W334" s="486">
        <f>'NRHM State budget sheet 2013-14'!Y411</f>
        <v>0</v>
      </c>
      <c r="X334" s="486">
        <f>'NRHM State budget sheet 2013-14'!Z411</f>
        <v>0</v>
      </c>
      <c r="Y334" s="486">
        <f>'NRHM State budget sheet 2013-14'!AA411</f>
        <v>0</v>
      </c>
      <c r="Z334" s="486">
        <f>'NRHM State budget sheet 2013-14'!AB411</f>
        <v>0</v>
      </c>
      <c r="AA334" s="486">
        <f>'NRHM State budget sheet 2013-14'!AC411</f>
        <v>0</v>
      </c>
      <c r="AB334" s="486">
        <f>'NRHM State budget sheet 2013-14'!AD411</f>
        <v>0</v>
      </c>
      <c r="AC334" s="486">
        <f>'NRHM State budget sheet 2013-14'!AE411</f>
        <v>0</v>
      </c>
      <c r="AD334" s="486">
        <f>'NRHM State budget sheet 2013-14'!AF411</f>
        <v>0</v>
      </c>
      <c r="AE334" s="486">
        <f>'NRHM State budget sheet 2013-14'!AG411</f>
        <v>0</v>
      </c>
      <c r="AF334" s="486">
        <f>'NRHM State budget sheet 2013-14'!AH411</f>
        <v>0</v>
      </c>
      <c r="AG334" s="477"/>
      <c r="AH334" s="484"/>
      <c r="AI334" s="578" t="str">
        <f t="shared" si="35"/>
        <v/>
      </c>
      <c r="AJ334" s="435" t="str">
        <f t="shared" si="36"/>
        <v/>
      </c>
      <c r="AK334" s="463">
        <f t="shared" si="37"/>
        <v>0</v>
      </c>
      <c r="AL334" s="463" t="str">
        <f t="shared" si="38"/>
        <v/>
      </c>
      <c r="AM334" s="478" t="str">
        <f t="shared" si="39"/>
        <v/>
      </c>
      <c r="AN334" s="478" t="str">
        <f t="shared" si="40"/>
        <v/>
      </c>
      <c r="AO334" s="478" t="str">
        <f t="shared" si="41"/>
        <v/>
      </c>
    </row>
    <row r="335" spans="1:41" ht="21.75" hidden="1" customHeight="1">
      <c r="A335" s="487" t="s">
        <v>1933</v>
      </c>
      <c r="B335" s="446" t="s">
        <v>229</v>
      </c>
      <c r="C335" s="447"/>
      <c r="D335" s="486">
        <f>'NRHM State budget sheet 2013-14'!D412</f>
        <v>0</v>
      </c>
      <c r="E335" s="486">
        <f>'NRHM State budget sheet 2013-14'!E412</f>
        <v>0</v>
      </c>
      <c r="F335" s="486" t="e">
        <f>'NRHM State budget sheet 2013-14'!F412</f>
        <v>#DIV/0!</v>
      </c>
      <c r="G335" s="486">
        <f>'NRHM State budget sheet 2013-14'!G412</f>
        <v>0</v>
      </c>
      <c r="H335" s="486">
        <f>'NRHM State budget sheet 2013-14'!H412</f>
        <v>0</v>
      </c>
      <c r="I335" s="486" t="e">
        <f>'NRHM State budget sheet 2013-14'!I412</f>
        <v>#DIV/0!</v>
      </c>
      <c r="J335" s="486">
        <f>'NRHM State budget sheet 2013-14'!L412</f>
        <v>0</v>
      </c>
      <c r="K335" s="486">
        <f>'NRHM State budget sheet 2013-14'!M412</f>
        <v>0</v>
      </c>
      <c r="L335" s="486">
        <f>'NRHM State budget sheet 2013-14'!N412</f>
        <v>0</v>
      </c>
      <c r="M335" s="486">
        <f>'NRHM State budget sheet 2013-14'!O412</f>
        <v>0</v>
      </c>
      <c r="N335" s="486">
        <f>'NRHM State budget sheet 2013-14'!P412</f>
        <v>0</v>
      </c>
      <c r="O335" s="486">
        <f>'NRHM State budget sheet 2013-14'!Q412</f>
        <v>0</v>
      </c>
      <c r="P335" s="486">
        <f>'NRHM State budget sheet 2013-14'!R412</f>
        <v>0</v>
      </c>
      <c r="Q335" s="486">
        <f>'NRHM State budget sheet 2013-14'!S412</f>
        <v>0</v>
      </c>
      <c r="R335" s="486">
        <f>'NRHM State budget sheet 2013-14'!T412</f>
        <v>0</v>
      </c>
      <c r="S335" s="486">
        <f>'NRHM State budget sheet 2013-14'!U412</f>
        <v>0</v>
      </c>
      <c r="T335" s="486">
        <f>'NRHM State budget sheet 2013-14'!V412</f>
        <v>0</v>
      </c>
      <c r="U335" s="486">
        <f>'NRHM State budget sheet 2013-14'!W412</f>
        <v>0</v>
      </c>
      <c r="V335" s="486">
        <f>'NRHM State budget sheet 2013-14'!X412</f>
        <v>0</v>
      </c>
      <c r="W335" s="486">
        <f>'NRHM State budget sheet 2013-14'!Y412</f>
        <v>0</v>
      </c>
      <c r="X335" s="486">
        <f>'NRHM State budget sheet 2013-14'!Z412</f>
        <v>0</v>
      </c>
      <c r="Y335" s="486">
        <f>'NRHM State budget sheet 2013-14'!AA412</f>
        <v>0</v>
      </c>
      <c r="Z335" s="486">
        <f>'NRHM State budget sheet 2013-14'!AB412</f>
        <v>0</v>
      </c>
      <c r="AA335" s="486">
        <f>'NRHM State budget sheet 2013-14'!AC412</f>
        <v>0</v>
      </c>
      <c r="AB335" s="486">
        <f>'NRHM State budget sheet 2013-14'!AD412</f>
        <v>0</v>
      </c>
      <c r="AC335" s="486">
        <f>'NRHM State budget sheet 2013-14'!AE412</f>
        <v>0</v>
      </c>
      <c r="AD335" s="486">
        <f>'NRHM State budget sheet 2013-14'!AF412</f>
        <v>0</v>
      </c>
      <c r="AE335" s="486">
        <f>'NRHM State budget sheet 2013-14'!AG412</f>
        <v>0</v>
      </c>
      <c r="AF335" s="486">
        <f>'NRHM State budget sheet 2013-14'!AH412</f>
        <v>0</v>
      </c>
      <c r="AG335" s="477"/>
      <c r="AH335" s="484"/>
      <c r="AI335" s="578" t="str">
        <f t="shared" si="35"/>
        <v/>
      </c>
      <c r="AJ335" s="435" t="str">
        <f t="shared" si="36"/>
        <v/>
      </c>
      <c r="AK335" s="463">
        <f t="shared" si="37"/>
        <v>0</v>
      </c>
      <c r="AL335" s="463" t="str">
        <f t="shared" si="38"/>
        <v/>
      </c>
      <c r="AM335" s="478" t="str">
        <f t="shared" si="39"/>
        <v/>
      </c>
      <c r="AN335" s="478" t="str">
        <f t="shared" si="40"/>
        <v/>
      </c>
      <c r="AO335" s="478" t="str">
        <f t="shared" si="41"/>
        <v/>
      </c>
    </row>
    <row r="336" spans="1:41" ht="21.75" hidden="1" customHeight="1">
      <c r="A336" s="487" t="s">
        <v>679</v>
      </c>
      <c r="B336" s="446" t="s">
        <v>230</v>
      </c>
      <c r="C336" s="447"/>
      <c r="D336" s="486">
        <f>'NRHM State budget sheet 2013-14'!D413</f>
        <v>0</v>
      </c>
      <c r="E336" s="486">
        <f>'NRHM State budget sheet 2013-14'!E413</f>
        <v>0</v>
      </c>
      <c r="F336" s="486" t="e">
        <f>'NRHM State budget sheet 2013-14'!F413</f>
        <v>#DIV/0!</v>
      </c>
      <c r="G336" s="486">
        <f>'NRHM State budget sheet 2013-14'!G413</f>
        <v>0</v>
      </c>
      <c r="H336" s="486">
        <f>'NRHM State budget sheet 2013-14'!H413</f>
        <v>0</v>
      </c>
      <c r="I336" s="486" t="e">
        <f>'NRHM State budget sheet 2013-14'!I413</f>
        <v>#DIV/0!</v>
      </c>
      <c r="J336" s="486">
        <f>'NRHM State budget sheet 2013-14'!L413</f>
        <v>0</v>
      </c>
      <c r="K336" s="486">
        <f>'NRHM State budget sheet 2013-14'!M413</f>
        <v>0</v>
      </c>
      <c r="L336" s="486">
        <f>'NRHM State budget sheet 2013-14'!N413</f>
        <v>0</v>
      </c>
      <c r="M336" s="486">
        <f>'NRHM State budget sheet 2013-14'!O413</f>
        <v>0</v>
      </c>
      <c r="N336" s="486">
        <f>'NRHM State budget sheet 2013-14'!P413</f>
        <v>0</v>
      </c>
      <c r="O336" s="486">
        <f>'NRHM State budget sheet 2013-14'!Q413</f>
        <v>0</v>
      </c>
      <c r="P336" s="486">
        <f>'NRHM State budget sheet 2013-14'!R413</f>
        <v>0</v>
      </c>
      <c r="Q336" s="486">
        <f>'NRHM State budget sheet 2013-14'!S413</f>
        <v>0</v>
      </c>
      <c r="R336" s="486">
        <f>'NRHM State budget sheet 2013-14'!T413</f>
        <v>0</v>
      </c>
      <c r="S336" s="486">
        <f>'NRHM State budget sheet 2013-14'!U413</f>
        <v>0</v>
      </c>
      <c r="T336" s="486">
        <f>'NRHM State budget sheet 2013-14'!V413</f>
        <v>0</v>
      </c>
      <c r="U336" s="486">
        <f>'NRHM State budget sheet 2013-14'!W413</f>
        <v>0</v>
      </c>
      <c r="V336" s="486">
        <f>'NRHM State budget sheet 2013-14'!X413</f>
        <v>0</v>
      </c>
      <c r="W336" s="486">
        <f>'NRHM State budget sheet 2013-14'!Y413</f>
        <v>0</v>
      </c>
      <c r="X336" s="486">
        <f>'NRHM State budget sheet 2013-14'!Z413</f>
        <v>0</v>
      </c>
      <c r="Y336" s="486">
        <f>'NRHM State budget sheet 2013-14'!AA413</f>
        <v>0</v>
      </c>
      <c r="Z336" s="486">
        <f>'NRHM State budget sheet 2013-14'!AB413</f>
        <v>0</v>
      </c>
      <c r="AA336" s="486">
        <f>'NRHM State budget sheet 2013-14'!AC413</f>
        <v>0</v>
      </c>
      <c r="AB336" s="486">
        <f>'NRHM State budget sheet 2013-14'!AD413</f>
        <v>0</v>
      </c>
      <c r="AC336" s="486">
        <f>'NRHM State budget sheet 2013-14'!AE413</f>
        <v>0</v>
      </c>
      <c r="AD336" s="486">
        <f>'NRHM State budget sheet 2013-14'!AF413</f>
        <v>0</v>
      </c>
      <c r="AE336" s="486">
        <f>'NRHM State budget sheet 2013-14'!AG413</f>
        <v>0</v>
      </c>
      <c r="AF336" s="486">
        <f>'NRHM State budget sheet 2013-14'!AH413</f>
        <v>0</v>
      </c>
      <c r="AG336" s="477"/>
      <c r="AH336" s="484"/>
      <c r="AI336" s="578" t="str">
        <f t="shared" si="35"/>
        <v/>
      </c>
      <c r="AJ336" s="435" t="str">
        <f t="shared" si="36"/>
        <v/>
      </c>
      <c r="AK336" s="463">
        <f t="shared" si="37"/>
        <v>0</v>
      </c>
      <c r="AL336" s="463" t="str">
        <f t="shared" si="38"/>
        <v/>
      </c>
      <c r="AM336" s="478" t="str">
        <f t="shared" si="39"/>
        <v/>
      </c>
      <c r="AN336" s="478" t="str">
        <f t="shared" si="40"/>
        <v/>
      </c>
      <c r="AO336" s="478" t="str">
        <f t="shared" si="41"/>
        <v/>
      </c>
    </row>
    <row r="337" spans="1:41" ht="21.75" hidden="1" customHeight="1">
      <c r="A337" s="487" t="s">
        <v>1934</v>
      </c>
      <c r="B337" s="446" t="s">
        <v>231</v>
      </c>
      <c r="C337" s="447"/>
      <c r="D337" s="486">
        <f>'NRHM State budget sheet 2013-14'!D414</f>
        <v>0</v>
      </c>
      <c r="E337" s="486">
        <f>'NRHM State budget sheet 2013-14'!E414</f>
        <v>0</v>
      </c>
      <c r="F337" s="486" t="e">
        <f>'NRHM State budget sheet 2013-14'!F414</f>
        <v>#DIV/0!</v>
      </c>
      <c r="G337" s="486">
        <f>'NRHM State budget sheet 2013-14'!G414</f>
        <v>0</v>
      </c>
      <c r="H337" s="486">
        <f>'NRHM State budget sheet 2013-14'!H414</f>
        <v>0</v>
      </c>
      <c r="I337" s="486" t="e">
        <f>'NRHM State budget sheet 2013-14'!I414</f>
        <v>#DIV/0!</v>
      </c>
      <c r="J337" s="486">
        <f>'NRHM State budget sheet 2013-14'!L414</f>
        <v>0</v>
      </c>
      <c r="K337" s="486">
        <f>'NRHM State budget sheet 2013-14'!M414</f>
        <v>0</v>
      </c>
      <c r="L337" s="486">
        <f>'NRHM State budget sheet 2013-14'!N414</f>
        <v>0</v>
      </c>
      <c r="M337" s="486">
        <f>'NRHM State budget sheet 2013-14'!O414</f>
        <v>0</v>
      </c>
      <c r="N337" s="486">
        <f>'NRHM State budget sheet 2013-14'!P414</f>
        <v>0</v>
      </c>
      <c r="O337" s="486">
        <f>'NRHM State budget sheet 2013-14'!Q414</f>
        <v>0</v>
      </c>
      <c r="P337" s="486">
        <f>'NRHM State budget sheet 2013-14'!R414</f>
        <v>0</v>
      </c>
      <c r="Q337" s="486">
        <f>'NRHM State budget sheet 2013-14'!S414</f>
        <v>0</v>
      </c>
      <c r="R337" s="486">
        <f>'NRHM State budget sheet 2013-14'!T414</f>
        <v>0</v>
      </c>
      <c r="S337" s="486">
        <f>'NRHM State budget sheet 2013-14'!U414</f>
        <v>0</v>
      </c>
      <c r="T337" s="486">
        <f>'NRHM State budget sheet 2013-14'!V414</f>
        <v>0</v>
      </c>
      <c r="U337" s="486">
        <f>'NRHM State budget sheet 2013-14'!W414</f>
        <v>0</v>
      </c>
      <c r="V337" s="486">
        <f>'NRHM State budget sheet 2013-14'!X414</f>
        <v>0</v>
      </c>
      <c r="W337" s="486">
        <f>'NRHM State budget sheet 2013-14'!Y414</f>
        <v>0</v>
      </c>
      <c r="X337" s="486">
        <f>'NRHM State budget sheet 2013-14'!Z414</f>
        <v>0</v>
      </c>
      <c r="Y337" s="486">
        <f>'NRHM State budget sheet 2013-14'!AA414</f>
        <v>0</v>
      </c>
      <c r="Z337" s="486">
        <f>'NRHM State budget sheet 2013-14'!AB414</f>
        <v>0</v>
      </c>
      <c r="AA337" s="486">
        <f>'NRHM State budget sheet 2013-14'!AC414</f>
        <v>0</v>
      </c>
      <c r="AB337" s="486">
        <f>'NRHM State budget sheet 2013-14'!AD414</f>
        <v>0</v>
      </c>
      <c r="AC337" s="486">
        <f>'NRHM State budget sheet 2013-14'!AE414</f>
        <v>0</v>
      </c>
      <c r="AD337" s="486">
        <f>'NRHM State budget sheet 2013-14'!AF414</f>
        <v>0</v>
      </c>
      <c r="AE337" s="486">
        <f>'NRHM State budget sheet 2013-14'!AG414</f>
        <v>0</v>
      </c>
      <c r="AF337" s="486">
        <f>'NRHM State budget sheet 2013-14'!AH414</f>
        <v>0</v>
      </c>
      <c r="AG337" s="477"/>
      <c r="AH337" s="484"/>
      <c r="AI337" s="578" t="str">
        <f t="shared" si="35"/>
        <v/>
      </c>
      <c r="AJ337" s="435" t="str">
        <f t="shared" si="36"/>
        <v/>
      </c>
      <c r="AK337" s="463">
        <f t="shared" si="37"/>
        <v>0</v>
      </c>
      <c r="AL337" s="463" t="str">
        <f t="shared" si="38"/>
        <v/>
      </c>
      <c r="AM337" s="478" t="str">
        <f t="shared" si="39"/>
        <v/>
      </c>
      <c r="AN337" s="478" t="str">
        <f t="shared" si="40"/>
        <v/>
      </c>
      <c r="AO337" s="478" t="str">
        <f t="shared" si="41"/>
        <v/>
      </c>
    </row>
    <row r="338" spans="1:41" ht="21.75" hidden="1" customHeight="1">
      <c r="A338" s="487" t="s">
        <v>1935</v>
      </c>
      <c r="B338" s="446" t="s">
        <v>232</v>
      </c>
      <c r="C338" s="447"/>
      <c r="D338" s="486">
        <f>'NRHM State budget sheet 2013-14'!D415</f>
        <v>0</v>
      </c>
      <c r="E338" s="486">
        <f>'NRHM State budget sheet 2013-14'!E415</f>
        <v>0</v>
      </c>
      <c r="F338" s="486" t="e">
        <f>'NRHM State budget sheet 2013-14'!F415</f>
        <v>#DIV/0!</v>
      </c>
      <c r="G338" s="486">
        <f>'NRHM State budget sheet 2013-14'!G415</f>
        <v>0</v>
      </c>
      <c r="H338" s="486">
        <f>'NRHM State budget sheet 2013-14'!H415</f>
        <v>0</v>
      </c>
      <c r="I338" s="486" t="e">
        <f>'NRHM State budget sheet 2013-14'!I415</f>
        <v>#DIV/0!</v>
      </c>
      <c r="J338" s="486">
        <f>'NRHM State budget sheet 2013-14'!L415</f>
        <v>0</v>
      </c>
      <c r="K338" s="486">
        <f>'NRHM State budget sheet 2013-14'!M415</f>
        <v>0</v>
      </c>
      <c r="L338" s="486">
        <f>'NRHM State budget sheet 2013-14'!N415</f>
        <v>0</v>
      </c>
      <c r="M338" s="486">
        <f>'NRHM State budget sheet 2013-14'!O415</f>
        <v>0</v>
      </c>
      <c r="N338" s="486">
        <f>'NRHM State budget sheet 2013-14'!P415</f>
        <v>0</v>
      </c>
      <c r="O338" s="486">
        <f>'NRHM State budget sheet 2013-14'!Q415</f>
        <v>0</v>
      </c>
      <c r="P338" s="486">
        <f>'NRHM State budget sheet 2013-14'!R415</f>
        <v>0</v>
      </c>
      <c r="Q338" s="486">
        <f>'NRHM State budget sheet 2013-14'!S415</f>
        <v>0</v>
      </c>
      <c r="R338" s="486">
        <f>'NRHM State budget sheet 2013-14'!T415</f>
        <v>0</v>
      </c>
      <c r="S338" s="486">
        <f>'NRHM State budget sheet 2013-14'!U415</f>
        <v>0</v>
      </c>
      <c r="T338" s="486">
        <f>'NRHM State budget sheet 2013-14'!V415</f>
        <v>0</v>
      </c>
      <c r="U338" s="486">
        <f>'NRHM State budget sheet 2013-14'!W415</f>
        <v>0</v>
      </c>
      <c r="V338" s="486">
        <f>'NRHM State budget sheet 2013-14'!X415</f>
        <v>0</v>
      </c>
      <c r="W338" s="486">
        <f>'NRHM State budget sheet 2013-14'!Y415</f>
        <v>0</v>
      </c>
      <c r="X338" s="486">
        <f>'NRHM State budget sheet 2013-14'!Z415</f>
        <v>0</v>
      </c>
      <c r="Y338" s="486">
        <f>'NRHM State budget sheet 2013-14'!AA415</f>
        <v>0</v>
      </c>
      <c r="Z338" s="486">
        <f>'NRHM State budget sheet 2013-14'!AB415</f>
        <v>0</v>
      </c>
      <c r="AA338" s="486">
        <f>'NRHM State budget sheet 2013-14'!AC415</f>
        <v>0</v>
      </c>
      <c r="AB338" s="486">
        <f>'NRHM State budget sheet 2013-14'!AD415</f>
        <v>0</v>
      </c>
      <c r="AC338" s="486">
        <f>'NRHM State budget sheet 2013-14'!AE415</f>
        <v>0</v>
      </c>
      <c r="AD338" s="486">
        <f>'NRHM State budget sheet 2013-14'!AF415</f>
        <v>0</v>
      </c>
      <c r="AE338" s="486">
        <f>'NRHM State budget sheet 2013-14'!AG415</f>
        <v>0</v>
      </c>
      <c r="AF338" s="486">
        <f>'NRHM State budget sheet 2013-14'!AH415</f>
        <v>0</v>
      </c>
      <c r="AG338" s="477"/>
      <c r="AH338" s="484"/>
      <c r="AI338" s="578" t="str">
        <f t="shared" si="35"/>
        <v/>
      </c>
      <c r="AJ338" s="435" t="str">
        <f t="shared" si="36"/>
        <v/>
      </c>
      <c r="AK338" s="463">
        <f t="shared" si="37"/>
        <v>0</v>
      </c>
      <c r="AL338" s="463" t="str">
        <f t="shared" si="38"/>
        <v/>
      </c>
      <c r="AM338" s="478" t="str">
        <f t="shared" si="39"/>
        <v/>
      </c>
      <c r="AN338" s="478" t="str">
        <f t="shared" si="40"/>
        <v/>
      </c>
      <c r="AO338" s="478" t="str">
        <f t="shared" si="41"/>
        <v/>
      </c>
    </row>
    <row r="339" spans="1:41" ht="21.75" hidden="1" customHeight="1">
      <c r="A339" s="487" t="s">
        <v>681</v>
      </c>
      <c r="B339" s="446" t="s">
        <v>233</v>
      </c>
      <c r="C339" s="447"/>
      <c r="D339" s="486">
        <f>'NRHM State budget sheet 2013-14'!D416</f>
        <v>0</v>
      </c>
      <c r="E339" s="486">
        <f>'NRHM State budget sheet 2013-14'!E416</f>
        <v>0</v>
      </c>
      <c r="F339" s="486" t="e">
        <f>'NRHM State budget sheet 2013-14'!F416</f>
        <v>#DIV/0!</v>
      </c>
      <c r="G339" s="486">
        <f>'NRHM State budget sheet 2013-14'!G416</f>
        <v>0</v>
      </c>
      <c r="H339" s="486">
        <f>'NRHM State budget sheet 2013-14'!H416</f>
        <v>0</v>
      </c>
      <c r="I339" s="486" t="e">
        <f>'NRHM State budget sheet 2013-14'!I416</f>
        <v>#DIV/0!</v>
      </c>
      <c r="J339" s="486">
        <f>'NRHM State budget sheet 2013-14'!L416</f>
        <v>0</v>
      </c>
      <c r="K339" s="486">
        <f>'NRHM State budget sheet 2013-14'!M416</f>
        <v>0</v>
      </c>
      <c r="L339" s="486">
        <f>'NRHM State budget sheet 2013-14'!N416</f>
        <v>0</v>
      </c>
      <c r="M339" s="486">
        <f>'NRHM State budget sheet 2013-14'!O416</f>
        <v>0</v>
      </c>
      <c r="N339" s="486">
        <f>'NRHM State budget sheet 2013-14'!P416</f>
        <v>0</v>
      </c>
      <c r="O339" s="486">
        <f>'NRHM State budget sheet 2013-14'!Q416</f>
        <v>0</v>
      </c>
      <c r="P339" s="486">
        <f>'NRHM State budget sheet 2013-14'!R416</f>
        <v>0</v>
      </c>
      <c r="Q339" s="486">
        <f>'NRHM State budget sheet 2013-14'!S416</f>
        <v>0</v>
      </c>
      <c r="R339" s="486">
        <f>'NRHM State budget sheet 2013-14'!T416</f>
        <v>0</v>
      </c>
      <c r="S339" s="486">
        <f>'NRHM State budget sheet 2013-14'!U416</f>
        <v>0</v>
      </c>
      <c r="T339" s="486">
        <f>'NRHM State budget sheet 2013-14'!V416</f>
        <v>0</v>
      </c>
      <c r="U339" s="486">
        <f>'NRHM State budget sheet 2013-14'!W416</f>
        <v>0</v>
      </c>
      <c r="V339" s="486">
        <f>'NRHM State budget sheet 2013-14'!X416</f>
        <v>0</v>
      </c>
      <c r="W339" s="486">
        <f>'NRHM State budget sheet 2013-14'!Y416</f>
        <v>0</v>
      </c>
      <c r="X339" s="486">
        <f>'NRHM State budget sheet 2013-14'!Z416</f>
        <v>0</v>
      </c>
      <c r="Y339" s="486">
        <f>'NRHM State budget sheet 2013-14'!AA416</f>
        <v>0</v>
      </c>
      <c r="Z339" s="486">
        <f>'NRHM State budget sheet 2013-14'!AB416</f>
        <v>0</v>
      </c>
      <c r="AA339" s="486">
        <f>'NRHM State budget sheet 2013-14'!AC416</f>
        <v>0</v>
      </c>
      <c r="AB339" s="486">
        <f>'NRHM State budget sheet 2013-14'!AD416</f>
        <v>0</v>
      </c>
      <c r="AC339" s="486">
        <f>'NRHM State budget sheet 2013-14'!AE416</f>
        <v>0</v>
      </c>
      <c r="AD339" s="486">
        <f>'NRHM State budget sheet 2013-14'!AF416</f>
        <v>0</v>
      </c>
      <c r="AE339" s="486">
        <f>'NRHM State budget sheet 2013-14'!AG416</f>
        <v>0</v>
      </c>
      <c r="AF339" s="486">
        <f>'NRHM State budget sheet 2013-14'!AH416</f>
        <v>0</v>
      </c>
      <c r="AG339" s="477"/>
      <c r="AH339" s="484"/>
      <c r="AI339" s="578" t="str">
        <f t="shared" si="35"/>
        <v/>
      </c>
      <c r="AJ339" s="435" t="str">
        <f t="shared" si="36"/>
        <v/>
      </c>
      <c r="AK339" s="463">
        <f t="shared" si="37"/>
        <v>0</v>
      </c>
      <c r="AL339" s="463" t="str">
        <f t="shared" si="38"/>
        <v/>
      </c>
      <c r="AM339" s="478" t="str">
        <f t="shared" si="39"/>
        <v/>
      </c>
      <c r="AN339" s="478" t="str">
        <f t="shared" si="40"/>
        <v/>
      </c>
      <c r="AO339" s="478" t="str">
        <f t="shared" si="41"/>
        <v/>
      </c>
    </row>
    <row r="340" spans="1:41" ht="21.75" hidden="1" customHeight="1">
      <c r="A340" s="487" t="s">
        <v>1936</v>
      </c>
      <c r="B340" s="446" t="s">
        <v>234</v>
      </c>
      <c r="C340" s="447"/>
      <c r="D340" s="486">
        <f>'NRHM State budget sheet 2013-14'!D417</f>
        <v>0</v>
      </c>
      <c r="E340" s="486">
        <f>'NRHM State budget sheet 2013-14'!E417</f>
        <v>0</v>
      </c>
      <c r="F340" s="486" t="e">
        <f>'NRHM State budget sheet 2013-14'!F417</f>
        <v>#DIV/0!</v>
      </c>
      <c r="G340" s="486">
        <f>'NRHM State budget sheet 2013-14'!G417</f>
        <v>0</v>
      </c>
      <c r="H340" s="486">
        <f>'NRHM State budget sheet 2013-14'!H417</f>
        <v>0</v>
      </c>
      <c r="I340" s="486" t="e">
        <f>'NRHM State budget sheet 2013-14'!I417</f>
        <v>#DIV/0!</v>
      </c>
      <c r="J340" s="486">
        <f>'NRHM State budget sheet 2013-14'!L417</f>
        <v>0</v>
      </c>
      <c r="K340" s="486">
        <f>'NRHM State budget sheet 2013-14'!M417</f>
        <v>0</v>
      </c>
      <c r="L340" s="486">
        <f>'NRHM State budget sheet 2013-14'!N417</f>
        <v>0</v>
      </c>
      <c r="M340" s="486">
        <f>'NRHM State budget sheet 2013-14'!O417</f>
        <v>0</v>
      </c>
      <c r="N340" s="486">
        <f>'NRHM State budget sheet 2013-14'!P417</f>
        <v>0</v>
      </c>
      <c r="O340" s="486">
        <f>'NRHM State budget sheet 2013-14'!Q417</f>
        <v>0</v>
      </c>
      <c r="P340" s="486">
        <f>'NRHM State budget sheet 2013-14'!R417</f>
        <v>0</v>
      </c>
      <c r="Q340" s="486">
        <f>'NRHM State budget sheet 2013-14'!S417</f>
        <v>0</v>
      </c>
      <c r="R340" s="486">
        <f>'NRHM State budget sheet 2013-14'!T417</f>
        <v>0</v>
      </c>
      <c r="S340" s="486">
        <f>'NRHM State budget sheet 2013-14'!U417</f>
        <v>0</v>
      </c>
      <c r="T340" s="486">
        <f>'NRHM State budget sheet 2013-14'!V417</f>
        <v>0</v>
      </c>
      <c r="U340" s="486">
        <f>'NRHM State budget sheet 2013-14'!W417</f>
        <v>0</v>
      </c>
      <c r="V340" s="486">
        <f>'NRHM State budget sheet 2013-14'!X417</f>
        <v>0</v>
      </c>
      <c r="W340" s="486">
        <f>'NRHM State budget sheet 2013-14'!Y417</f>
        <v>0</v>
      </c>
      <c r="X340" s="486">
        <f>'NRHM State budget sheet 2013-14'!Z417</f>
        <v>0</v>
      </c>
      <c r="Y340" s="486">
        <f>'NRHM State budget sheet 2013-14'!AA417</f>
        <v>0</v>
      </c>
      <c r="Z340" s="486">
        <f>'NRHM State budget sheet 2013-14'!AB417</f>
        <v>0</v>
      </c>
      <c r="AA340" s="486">
        <f>'NRHM State budget sheet 2013-14'!AC417</f>
        <v>0</v>
      </c>
      <c r="AB340" s="486">
        <f>'NRHM State budget sheet 2013-14'!AD417</f>
        <v>0</v>
      </c>
      <c r="AC340" s="486">
        <f>'NRHM State budget sheet 2013-14'!AE417</f>
        <v>0</v>
      </c>
      <c r="AD340" s="486">
        <f>'NRHM State budget sheet 2013-14'!AF417</f>
        <v>0</v>
      </c>
      <c r="AE340" s="486">
        <f>'NRHM State budget sheet 2013-14'!AG417</f>
        <v>0</v>
      </c>
      <c r="AF340" s="486">
        <f>'NRHM State budget sheet 2013-14'!AH417</f>
        <v>0</v>
      </c>
      <c r="AG340" s="477"/>
      <c r="AH340" s="484"/>
      <c r="AI340" s="578" t="str">
        <f t="shared" si="35"/>
        <v/>
      </c>
      <c r="AJ340" s="435" t="str">
        <f t="shared" si="36"/>
        <v/>
      </c>
      <c r="AK340" s="463">
        <f t="shared" si="37"/>
        <v>0</v>
      </c>
      <c r="AL340" s="463" t="str">
        <f t="shared" si="38"/>
        <v/>
      </c>
      <c r="AM340" s="478" t="str">
        <f t="shared" si="39"/>
        <v/>
      </c>
      <c r="AN340" s="478" t="str">
        <f t="shared" si="40"/>
        <v/>
      </c>
      <c r="AO340" s="478" t="str">
        <f t="shared" si="41"/>
        <v/>
      </c>
    </row>
    <row r="341" spans="1:41" ht="21.75" hidden="1" customHeight="1">
      <c r="A341" s="487" t="s">
        <v>1937</v>
      </c>
      <c r="B341" s="446" t="s">
        <v>235</v>
      </c>
      <c r="C341" s="447"/>
      <c r="D341" s="486">
        <f>'NRHM State budget sheet 2013-14'!D418</f>
        <v>0</v>
      </c>
      <c r="E341" s="486">
        <f>'NRHM State budget sheet 2013-14'!E418</f>
        <v>0</v>
      </c>
      <c r="F341" s="486" t="e">
        <f>'NRHM State budget sheet 2013-14'!F418</f>
        <v>#DIV/0!</v>
      </c>
      <c r="G341" s="486">
        <f>'NRHM State budget sheet 2013-14'!G418</f>
        <v>0</v>
      </c>
      <c r="H341" s="486">
        <f>'NRHM State budget sheet 2013-14'!H418</f>
        <v>0</v>
      </c>
      <c r="I341" s="486" t="e">
        <f>'NRHM State budget sheet 2013-14'!I418</f>
        <v>#DIV/0!</v>
      </c>
      <c r="J341" s="486">
        <f>'NRHM State budget sheet 2013-14'!L418</f>
        <v>0</v>
      </c>
      <c r="K341" s="486">
        <f>'NRHM State budget sheet 2013-14'!M418</f>
        <v>0</v>
      </c>
      <c r="L341" s="486">
        <f>'NRHM State budget sheet 2013-14'!N418</f>
        <v>0</v>
      </c>
      <c r="M341" s="486">
        <f>'NRHM State budget sheet 2013-14'!O418</f>
        <v>0</v>
      </c>
      <c r="N341" s="486">
        <f>'NRHM State budget sheet 2013-14'!P418</f>
        <v>0</v>
      </c>
      <c r="O341" s="486">
        <f>'NRHM State budget sheet 2013-14'!Q418</f>
        <v>0</v>
      </c>
      <c r="P341" s="486">
        <f>'NRHM State budget sheet 2013-14'!R418</f>
        <v>0</v>
      </c>
      <c r="Q341" s="486">
        <f>'NRHM State budget sheet 2013-14'!S418</f>
        <v>0</v>
      </c>
      <c r="R341" s="486">
        <f>'NRHM State budget sheet 2013-14'!T418</f>
        <v>0</v>
      </c>
      <c r="S341" s="486">
        <f>'NRHM State budget sheet 2013-14'!U418</f>
        <v>0</v>
      </c>
      <c r="T341" s="486">
        <f>'NRHM State budget sheet 2013-14'!V418</f>
        <v>0</v>
      </c>
      <c r="U341" s="486">
        <f>'NRHM State budget sheet 2013-14'!W418</f>
        <v>0</v>
      </c>
      <c r="V341" s="486">
        <f>'NRHM State budget sheet 2013-14'!X418</f>
        <v>0</v>
      </c>
      <c r="W341" s="486">
        <f>'NRHM State budget sheet 2013-14'!Y418</f>
        <v>0</v>
      </c>
      <c r="X341" s="486">
        <f>'NRHM State budget sheet 2013-14'!Z418</f>
        <v>0</v>
      </c>
      <c r="Y341" s="486">
        <f>'NRHM State budget sheet 2013-14'!AA418</f>
        <v>0</v>
      </c>
      <c r="Z341" s="486">
        <f>'NRHM State budget sheet 2013-14'!AB418</f>
        <v>0</v>
      </c>
      <c r="AA341" s="486">
        <f>'NRHM State budget sheet 2013-14'!AC418</f>
        <v>0</v>
      </c>
      <c r="AB341" s="486">
        <f>'NRHM State budget sheet 2013-14'!AD418</f>
        <v>0</v>
      </c>
      <c r="AC341" s="486">
        <f>'NRHM State budget sheet 2013-14'!AE418</f>
        <v>0</v>
      </c>
      <c r="AD341" s="486">
        <f>'NRHM State budget sheet 2013-14'!AF418</f>
        <v>0</v>
      </c>
      <c r="AE341" s="486">
        <f>'NRHM State budget sheet 2013-14'!AG418</f>
        <v>0</v>
      </c>
      <c r="AF341" s="486">
        <f>'NRHM State budget sheet 2013-14'!AH418</f>
        <v>0</v>
      </c>
      <c r="AG341" s="477"/>
      <c r="AH341" s="484"/>
      <c r="AI341" s="578" t="str">
        <f t="shared" si="35"/>
        <v/>
      </c>
      <c r="AJ341" s="435" t="str">
        <f t="shared" si="36"/>
        <v/>
      </c>
      <c r="AK341" s="463">
        <f t="shared" si="37"/>
        <v>0</v>
      </c>
      <c r="AL341" s="463" t="str">
        <f t="shared" si="38"/>
        <v/>
      </c>
      <c r="AM341" s="478" t="str">
        <f t="shared" si="39"/>
        <v/>
      </c>
      <c r="AN341" s="478" t="str">
        <f t="shared" si="40"/>
        <v/>
      </c>
      <c r="AO341" s="478" t="str">
        <f t="shared" si="41"/>
        <v/>
      </c>
    </row>
    <row r="342" spans="1:41" ht="21.75" hidden="1" customHeight="1">
      <c r="A342" s="487" t="s">
        <v>683</v>
      </c>
      <c r="B342" s="446" t="s">
        <v>236</v>
      </c>
      <c r="C342" s="447"/>
      <c r="D342" s="486">
        <f>'NRHM State budget sheet 2013-14'!D419</f>
        <v>0</v>
      </c>
      <c r="E342" s="486">
        <f>'NRHM State budget sheet 2013-14'!E419</f>
        <v>0</v>
      </c>
      <c r="F342" s="486" t="e">
        <f>'NRHM State budget sheet 2013-14'!F419</f>
        <v>#DIV/0!</v>
      </c>
      <c r="G342" s="486">
        <f>'NRHM State budget sheet 2013-14'!G419</f>
        <v>0</v>
      </c>
      <c r="H342" s="486">
        <f>'NRHM State budget sheet 2013-14'!H419</f>
        <v>0</v>
      </c>
      <c r="I342" s="486" t="e">
        <f>'NRHM State budget sheet 2013-14'!I419</f>
        <v>#DIV/0!</v>
      </c>
      <c r="J342" s="486">
        <f>'NRHM State budget sheet 2013-14'!L419</f>
        <v>0</v>
      </c>
      <c r="K342" s="486">
        <f>'NRHM State budget sheet 2013-14'!M419</f>
        <v>0</v>
      </c>
      <c r="L342" s="486">
        <f>'NRHM State budget sheet 2013-14'!N419</f>
        <v>0</v>
      </c>
      <c r="M342" s="486">
        <f>'NRHM State budget sheet 2013-14'!O419</f>
        <v>0</v>
      </c>
      <c r="N342" s="486">
        <f>'NRHM State budget sheet 2013-14'!P419</f>
        <v>0</v>
      </c>
      <c r="O342" s="486">
        <f>'NRHM State budget sheet 2013-14'!Q419</f>
        <v>0</v>
      </c>
      <c r="P342" s="486">
        <f>'NRHM State budget sheet 2013-14'!R419</f>
        <v>0</v>
      </c>
      <c r="Q342" s="486">
        <f>'NRHM State budget sheet 2013-14'!S419</f>
        <v>0</v>
      </c>
      <c r="R342" s="486">
        <f>'NRHM State budget sheet 2013-14'!T419</f>
        <v>0</v>
      </c>
      <c r="S342" s="486">
        <f>'NRHM State budget sheet 2013-14'!U419</f>
        <v>0</v>
      </c>
      <c r="T342" s="486">
        <f>'NRHM State budget sheet 2013-14'!V419</f>
        <v>0</v>
      </c>
      <c r="U342" s="486">
        <f>'NRHM State budget sheet 2013-14'!W419</f>
        <v>0</v>
      </c>
      <c r="V342" s="486">
        <f>'NRHM State budget sheet 2013-14'!X419</f>
        <v>0</v>
      </c>
      <c r="W342" s="486">
        <f>'NRHM State budget sheet 2013-14'!Y419</f>
        <v>0</v>
      </c>
      <c r="X342" s="486">
        <f>'NRHM State budget sheet 2013-14'!Z419</f>
        <v>0</v>
      </c>
      <c r="Y342" s="486">
        <f>'NRHM State budget sheet 2013-14'!AA419</f>
        <v>0</v>
      </c>
      <c r="Z342" s="486">
        <f>'NRHM State budget sheet 2013-14'!AB419</f>
        <v>0</v>
      </c>
      <c r="AA342" s="486">
        <f>'NRHM State budget sheet 2013-14'!AC419</f>
        <v>0</v>
      </c>
      <c r="AB342" s="486">
        <f>'NRHM State budget sheet 2013-14'!AD419</f>
        <v>0</v>
      </c>
      <c r="AC342" s="486">
        <f>'NRHM State budget sheet 2013-14'!AE419</f>
        <v>0</v>
      </c>
      <c r="AD342" s="486">
        <f>'NRHM State budget sheet 2013-14'!AF419</f>
        <v>0</v>
      </c>
      <c r="AE342" s="486">
        <f>'NRHM State budget sheet 2013-14'!AG419</f>
        <v>0</v>
      </c>
      <c r="AF342" s="486">
        <f>'NRHM State budget sheet 2013-14'!AH419</f>
        <v>0</v>
      </c>
      <c r="AG342" s="477"/>
      <c r="AH342" s="484"/>
      <c r="AI342" s="578" t="str">
        <f t="shared" si="35"/>
        <v/>
      </c>
      <c r="AJ342" s="435" t="str">
        <f t="shared" si="36"/>
        <v/>
      </c>
      <c r="AK342" s="463">
        <f t="shared" si="37"/>
        <v>0</v>
      </c>
      <c r="AL342" s="463" t="str">
        <f t="shared" si="38"/>
        <v/>
      </c>
      <c r="AM342" s="478" t="str">
        <f t="shared" si="39"/>
        <v/>
      </c>
      <c r="AN342" s="478" t="str">
        <f t="shared" si="40"/>
        <v/>
      </c>
      <c r="AO342" s="478" t="str">
        <f t="shared" si="41"/>
        <v/>
      </c>
    </row>
    <row r="343" spans="1:41" ht="21.75" hidden="1" customHeight="1">
      <c r="A343" s="487" t="s">
        <v>1938</v>
      </c>
      <c r="B343" s="446" t="s">
        <v>237</v>
      </c>
      <c r="C343" s="447"/>
      <c r="D343" s="486">
        <f>'NRHM State budget sheet 2013-14'!D420</f>
        <v>0</v>
      </c>
      <c r="E343" s="486">
        <f>'NRHM State budget sheet 2013-14'!E420</f>
        <v>0</v>
      </c>
      <c r="F343" s="486" t="e">
        <f>'NRHM State budget sheet 2013-14'!F420</f>
        <v>#DIV/0!</v>
      </c>
      <c r="G343" s="486">
        <f>'NRHM State budget sheet 2013-14'!G420</f>
        <v>0</v>
      </c>
      <c r="H343" s="486">
        <f>'NRHM State budget sheet 2013-14'!H420</f>
        <v>0</v>
      </c>
      <c r="I343" s="486" t="e">
        <f>'NRHM State budget sheet 2013-14'!I420</f>
        <v>#DIV/0!</v>
      </c>
      <c r="J343" s="486">
        <f>'NRHM State budget sheet 2013-14'!L420</f>
        <v>0</v>
      </c>
      <c r="K343" s="486">
        <f>'NRHM State budget sheet 2013-14'!M420</f>
        <v>0</v>
      </c>
      <c r="L343" s="486">
        <f>'NRHM State budget sheet 2013-14'!N420</f>
        <v>0</v>
      </c>
      <c r="M343" s="486">
        <f>'NRHM State budget sheet 2013-14'!O420</f>
        <v>0</v>
      </c>
      <c r="N343" s="486">
        <f>'NRHM State budget sheet 2013-14'!P420</f>
        <v>0</v>
      </c>
      <c r="O343" s="486">
        <f>'NRHM State budget sheet 2013-14'!Q420</f>
        <v>0</v>
      </c>
      <c r="P343" s="486">
        <f>'NRHM State budget sheet 2013-14'!R420</f>
        <v>0</v>
      </c>
      <c r="Q343" s="486">
        <f>'NRHM State budget sheet 2013-14'!S420</f>
        <v>0</v>
      </c>
      <c r="R343" s="486">
        <f>'NRHM State budget sheet 2013-14'!T420</f>
        <v>0</v>
      </c>
      <c r="S343" s="486">
        <f>'NRHM State budget sheet 2013-14'!U420</f>
        <v>0</v>
      </c>
      <c r="T343" s="486">
        <f>'NRHM State budget sheet 2013-14'!V420</f>
        <v>0</v>
      </c>
      <c r="U343" s="486">
        <f>'NRHM State budget sheet 2013-14'!W420</f>
        <v>0</v>
      </c>
      <c r="V343" s="486">
        <f>'NRHM State budget sheet 2013-14'!X420</f>
        <v>0</v>
      </c>
      <c r="W343" s="486">
        <f>'NRHM State budget sheet 2013-14'!Y420</f>
        <v>0</v>
      </c>
      <c r="X343" s="486">
        <f>'NRHM State budget sheet 2013-14'!Z420</f>
        <v>0</v>
      </c>
      <c r="Y343" s="486">
        <f>'NRHM State budget sheet 2013-14'!AA420</f>
        <v>0</v>
      </c>
      <c r="Z343" s="486">
        <f>'NRHM State budget sheet 2013-14'!AB420</f>
        <v>0</v>
      </c>
      <c r="AA343" s="486">
        <f>'NRHM State budget sheet 2013-14'!AC420</f>
        <v>0</v>
      </c>
      <c r="AB343" s="486">
        <f>'NRHM State budget sheet 2013-14'!AD420</f>
        <v>0</v>
      </c>
      <c r="AC343" s="486">
        <f>'NRHM State budget sheet 2013-14'!AE420</f>
        <v>0</v>
      </c>
      <c r="AD343" s="486">
        <f>'NRHM State budget sheet 2013-14'!AF420</f>
        <v>0</v>
      </c>
      <c r="AE343" s="486">
        <f>'NRHM State budget sheet 2013-14'!AG420</f>
        <v>0</v>
      </c>
      <c r="AF343" s="486">
        <f>'NRHM State budget sheet 2013-14'!AH420</f>
        <v>0</v>
      </c>
      <c r="AG343" s="477"/>
      <c r="AH343" s="484"/>
      <c r="AI343" s="578" t="str">
        <f t="shared" si="35"/>
        <v/>
      </c>
      <c r="AJ343" s="435" t="str">
        <f t="shared" si="36"/>
        <v/>
      </c>
      <c r="AK343" s="463">
        <f t="shared" si="37"/>
        <v>0</v>
      </c>
      <c r="AL343" s="463" t="str">
        <f t="shared" si="38"/>
        <v/>
      </c>
      <c r="AM343" s="478" t="str">
        <f t="shared" si="39"/>
        <v/>
      </c>
      <c r="AN343" s="478" t="str">
        <f t="shared" si="40"/>
        <v/>
      </c>
      <c r="AO343" s="478" t="str">
        <f t="shared" si="41"/>
        <v/>
      </c>
    </row>
    <row r="344" spans="1:41" ht="21.75" hidden="1" customHeight="1">
      <c r="A344" s="487" t="s">
        <v>1939</v>
      </c>
      <c r="B344" s="446" t="s">
        <v>238</v>
      </c>
      <c r="C344" s="447"/>
      <c r="D344" s="486">
        <f>'NRHM State budget sheet 2013-14'!D421</f>
        <v>0</v>
      </c>
      <c r="E344" s="486">
        <f>'NRHM State budget sheet 2013-14'!E421</f>
        <v>0</v>
      </c>
      <c r="F344" s="486" t="e">
        <f>'NRHM State budget sheet 2013-14'!F421</f>
        <v>#DIV/0!</v>
      </c>
      <c r="G344" s="486">
        <f>'NRHM State budget sheet 2013-14'!G421</f>
        <v>0</v>
      </c>
      <c r="H344" s="486">
        <f>'NRHM State budget sheet 2013-14'!H421</f>
        <v>0</v>
      </c>
      <c r="I344" s="486" t="e">
        <f>'NRHM State budget sheet 2013-14'!I421</f>
        <v>#DIV/0!</v>
      </c>
      <c r="J344" s="486">
        <f>'NRHM State budget sheet 2013-14'!L421</f>
        <v>0</v>
      </c>
      <c r="K344" s="486">
        <f>'NRHM State budget sheet 2013-14'!M421</f>
        <v>0</v>
      </c>
      <c r="L344" s="486">
        <f>'NRHM State budget sheet 2013-14'!N421</f>
        <v>0</v>
      </c>
      <c r="M344" s="486">
        <f>'NRHM State budget sheet 2013-14'!O421</f>
        <v>0</v>
      </c>
      <c r="N344" s="486">
        <f>'NRHM State budget sheet 2013-14'!P421</f>
        <v>0</v>
      </c>
      <c r="O344" s="486">
        <f>'NRHM State budget sheet 2013-14'!Q421</f>
        <v>0</v>
      </c>
      <c r="P344" s="486">
        <f>'NRHM State budget sheet 2013-14'!R421</f>
        <v>0</v>
      </c>
      <c r="Q344" s="486">
        <f>'NRHM State budget sheet 2013-14'!S421</f>
        <v>0</v>
      </c>
      <c r="R344" s="486">
        <f>'NRHM State budget sheet 2013-14'!T421</f>
        <v>0</v>
      </c>
      <c r="S344" s="486">
        <f>'NRHM State budget sheet 2013-14'!U421</f>
        <v>0</v>
      </c>
      <c r="T344" s="486">
        <f>'NRHM State budget sheet 2013-14'!V421</f>
        <v>0</v>
      </c>
      <c r="U344" s="486">
        <f>'NRHM State budget sheet 2013-14'!W421</f>
        <v>0</v>
      </c>
      <c r="V344" s="486">
        <f>'NRHM State budget sheet 2013-14'!X421</f>
        <v>0</v>
      </c>
      <c r="W344" s="486">
        <f>'NRHM State budget sheet 2013-14'!Y421</f>
        <v>0</v>
      </c>
      <c r="X344" s="486">
        <f>'NRHM State budget sheet 2013-14'!Z421</f>
        <v>0</v>
      </c>
      <c r="Y344" s="486">
        <f>'NRHM State budget sheet 2013-14'!AA421</f>
        <v>0</v>
      </c>
      <c r="Z344" s="486">
        <f>'NRHM State budget sheet 2013-14'!AB421</f>
        <v>0</v>
      </c>
      <c r="AA344" s="486">
        <f>'NRHM State budget sheet 2013-14'!AC421</f>
        <v>0</v>
      </c>
      <c r="AB344" s="486">
        <f>'NRHM State budget sheet 2013-14'!AD421</f>
        <v>0</v>
      </c>
      <c r="AC344" s="486">
        <f>'NRHM State budget sheet 2013-14'!AE421</f>
        <v>0</v>
      </c>
      <c r="AD344" s="486">
        <f>'NRHM State budget sheet 2013-14'!AF421</f>
        <v>0</v>
      </c>
      <c r="AE344" s="486">
        <f>'NRHM State budget sheet 2013-14'!AG421</f>
        <v>0</v>
      </c>
      <c r="AF344" s="486">
        <f>'NRHM State budget sheet 2013-14'!AH421</f>
        <v>0</v>
      </c>
      <c r="AG344" s="477"/>
      <c r="AH344" s="484"/>
      <c r="AI344" s="578" t="str">
        <f t="shared" si="35"/>
        <v/>
      </c>
      <c r="AJ344" s="435" t="str">
        <f t="shared" si="36"/>
        <v/>
      </c>
      <c r="AK344" s="463">
        <f t="shared" si="37"/>
        <v>0</v>
      </c>
      <c r="AL344" s="463" t="str">
        <f t="shared" si="38"/>
        <v/>
      </c>
      <c r="AM344" s="478" t="str">
        <f t="shared" si="39"/>
        <v/>
      </c>
      <c r="AN344" s="478" t="str">
        <f t="shared" si="40"/>
        <v/>
      </c>
      <c r="AO344" s="478" t="str">
        <f t="shared" si="41"/>
        <v/>
      </c>
    </row>
    <row r="345" spans="1:41" ht="21.75" hidden="1" customHeight="1">
      <c r="A345" s="487" t="s">
        <v>1940</v>
      </c>
      <c r="B345" s="446" t="s">
        <v>239</v>
      </c>
      <c r="C345" s="447"/>
      <c r="D345" s="486">
        <f>'NRHM State budget sheet 2013-14'!D422</f>
        <v>0</v>
      </c>
      <c r="E345" s="486">
        <f>'NRHM State budget sheet 2013-14'!E422</f>
        <v>0</v>
      </c>
      <c r="F345" s="486" t="e">
        <f>'NRHM State budget sheet 2013-14'!F422</f>
        <v>#DIV/0!</v>
      </c>
      <c r="G345" s="486">
        <f>'NRHM State budget sheet 2013-14'!G422</f>
        <v>0</v>
      </c>
      <c r="H345" s="486">
        <f>'NRHM State budget sheet 2013-14'!H422</f>
        <v>0</v>
      </c>
      <c r="I345" s="486" t="e">
        <f>'NRHM State budget sheet 2013-14'!I422</f>
        <v>#DIV/0!</v>
      </c>
      <c r="J345" s="486">
        <f>'NRHM State budget sheet 2013-14'!L422</f>
        <v>0</v>
      </c>
      <c r="K345" s="486">
        <f>'NRHM State budget sheet 2013-14'!M422</f>
        <v>0</v>
      </c>
      <c r="L345" s="486">
        <f>'NRHM State budget sheet 2013-14'!N422</f>
        <v>0</v>
      </c>
      <c r="M345" s="486">
        <f>'NRHM State budget sheet 2013-14'!O422</f>
        <v>0</v>
      </c>
      <c r="N345" s="486">
        <f>'NRHM State budget sheet 2013-14'!P422</f>
        <v>0</v>
      </c>
      <c r="O345" s="486">
        <f>'NRHM State budget sheet 2013-14'!Q422</f>
        <v>0</v>
      </c>
      <c r="P345" s="486">
        <f>'NRHM State budget sheet 2013-14'!R422</f>
        <v>0</v>
      </c>
      <c r="Q345" s="486">
        <f>'NRHM State budget sheet 2013-14'!S422</f>
        <v>0</v>
      </c>
      <c r="R345" s="486">
        <f>'NRHM State budget sheet 2013-14'!T422</f>
        <v>0</v>
      </c>
      <c r="S345" s="486">
        <f>'NRHM State budget sheet 2013-14'!U422</f>
        <v>0</v>
      </c>
      <c r="T345" s="486">
        <f>'NRHM State budget sheet 2013-14'!V422</f>
        <v>0</v>
      </c>
      <c r="U345" s="486">
        <f>'NRHM State budget sheet 2013-14'!W422</f>
        <v>0</v>
      </c>
      <c r="V345" s="486">
        <f>'NRHM State budget sheet 2013-14'!X422</f>
        <v>0</v>
      </c>
      <c r="W345" s="486">
        <f>'NRHM State budget sheet 2013-14'!Y422</f>
        <v>0</v>
      </c>
      <c r="X345" s="486">
        <f>'NRHM State budget sheet 2013-14'!Z422</f>
        <v>0</v>
      </c>
      <c r="Y345" s="486">
        <f>'NRHM State budget sheet 2013-14'!AA422</f>
        <v>0</v>
      </c>
      <c r="Z345" s="486">
        <f>'NRHM State budget sheet 2013-14'!AB422</f>
        <v>0</v>
      </c>
      <c r="AA345" s="486">
        <f>'NRHM State budget sheet 2013-14'!AC422</f>
        <v>0</v>
      </c>
      <c r="AB345" s="486">
        <f>'NRHM State budget sheet 2013-14'!AD422</f>
        <v>0</v>
      </c>
      <c r="AC345" s="486">
        <f>'NRHM State budget sheet 2013-14'!AE422</f>
        <v>0</v>
      </c>
      <c r="AD345" s="486">
        <f>'NRHM State budget sheet 2013-14'!AF422</f>
        <v>0</v>
      </c>
      <c r="AE345" s="486">
        <f>'NRHM State budget sheet 2013-14'!AG422</f>
        <v>0</v>
      </c>
      <c r="AF345" s="486">
        <f>'NRHM State budget sheet 2013-14'!AH422</f>
        <v>0</v>
      </c>
      <c r="AG345" s="477"/>
      <c r="AH345" s="484"/>
      <c r="AI345" s="578" t="str">
        <f t="shared" si="35"/>
        <v/>
      </c>
      <c r="AJ345" s="435" t="str">
        <f t="shared" si="36"/>
        <v/>
      </c>
      <c r="AK345" s="463">
        <f t="shared" si="37"/>
        <v>0</v>
      </c>
      <c r="AL345" s="463" t="str">
        <f t="shared" si="38"/>
        <v/>
      </c>
      <c r="AM345" s="478" t="str">
        <f t="shared" si="39"/>
        <v/>
      </c>
      <c r="AN345" s="478" t="str">
        <f t="shared" si="40"/>
        <v/>
      </c>
      <c r="AO345" s="478" t="str">
        <f t="shared" si="41"/>
        <v/>
      </c>
    </row>
    <row r="346" spans="1:41" ht="21.75" hidden="1" customHeight="1">
      <c r="A346" s="487" t="s">
        <v>1941</v>
      </c>
      <c r="B346" s="446" t="s">
        <v>240</v>
      </c>
      <c r="C346" s="447"/>
      <c r="D346" s="486">
        <f>'NRHM State budget sheet 2013-14'!D423</f>
        <v>0</v>
      </c>
      <c r="E346" s="486">
        <f>'NRHM State budget sheet 2013-14'!E423</f>
        <v>0</v>
      </c>
      <c r="F346" s="486" t="e">
        <f>'NRHM State budget sheet 2013-14'!F423</f>
        <v>#DIV/0!</v>
      </c>
      <c r="G346" s="486">
        <f>'NRHM State budget sheet 2013-14'!G423</f>
        <v>0</v>
      </c>
      <c r="H346" s="486">
        <f>'NRHM State budget sheet 2013-14'!H423</f>
        <v>0</v>
      </c>
      <c r="I346" s="486" t="e">
        <f>'NRHM State budget sheet 2013-14'!I423</f>
        <v>#DIV/0!</v>
      </c>
      <c r="J346" s="486">
        <f>'NRHM State budget sheet 2013-14'!L423</f>
        <v>0</v>
      </c>
      <c r="K346" s="486">
        <f>'NRHM State budget sheet 2013-14'!M423</f>
        <v>0</v>
      </c>
      <c r="L346" s="486">
        <f>'NRHM State budget sheet 2013-14'!N423</f>
        <v>0</v>
      </c>
      <c r="M346" s="486">
        <f>'NRHM State budget sheet 2013-14'!O423</f>
        <v>0</v>
      </c>
      <c r="N346" s="486">
        <f>'NRHM State budget sheet 2013-14'!P423</f>
        <v>0</v>
      </c>
      <c r="O346" s="486">
        <f>'NRHM State budget sheet 2013-14'!Q423</f>
        <v>0</v>
      </c>
      <c r="P346" s="486">
        <f>'NRHM State budget sheet 2013-14'!R423</f>
        <v>0</v>
      </c>
      <c r="Q346" s="486">
        <f>'NRHM State budget sheet 2013-14'!S423</f>
        <v>0</v>
      </c>
      <c r="R346" s="486">
        <f>'NRHM State budget sheet 2013-14'!T423</f>
        <v>0</v>
      </c>
      <c r="S346" s="486">
        <f>'NRHM State budget sheet 2013-14'!U423</f>
        <v>0</v>
      </c>
      <c r="T346" s="486">
        <f>'NRHM State budget sheet 2013-14'!V423</f>
        <v>0</v>
      </c>
      <c r="U346" s="486">
        <f>'NRHM State budget sheet 2013-14'!W423</f>
        <v>0</v>
      </c>
      <c r="V346" s="486">
        <f>'NRHM State budget sheet 2013-14'!X423</f>
        <v>0</v>
      </c>
      <c r="W346" s="486">
        <f>'NRHM State budget sheet 2013-14'!Y423</f>
        <v>0</v>
      </c>
      <c r="X346" s="486">
        <f>'NRHM State budget sheet 2013-14'!Z423</f>
        <v>0</v>
      </c>
      <c r="Y346" s="486">
        <f>'NRHM State budget sheet 2013-14'!AA423</f>
        <v>0</v>
      </c>
      <c r="Z346" s="486">
        <f>'NRHM State budget sheet 2013-14'!AB423</f>
        <v>0</v>
      </c>
      <c r="AA346" s="486">
        <f>'NRHM State budget sheet 2013-14'!AC423</f>
        <v>0</v>
      </c>
      <c r="AB346" s="486">
        <f>'NRHM State budget sheet 2013-14'!AD423</f>
        <v>0</v>
      </c>
      <c r="AC346" s="486">
        <f>'NRHM State budget sheet 2013-14'!AE423</f>
        <v>0</v>
      </c>
      <c r="AD346" s="486">
        <f>'NRHM State budget sheet 2013-14'!AF423</f>
        <v>0</v>
      </c>
      <c r="AE346" s="486">
        <f>'NRHM State budget sheet 2013-14'!AG423</f>
        <v>0</v>
      </c>
      <c r="AF346" s="486">
        <f>'NRHM State budget sheet 2013-14'!AH423</f>
        <v>0</v>
      </c>
      <c r="AG346" s="477"/>
      <c r="AH346" s="484"/>
      <c r="AI346" s="578" t="str">
        <f t="shared" si="35"/>
        <v/>
      </c>
      <c r="AJ346" s="435" t="str">
        <f t="shared" si="36"/>
        <v/>
      </c>
      <c r="AK346" s="463">
        <f t="shared" si="37"/>
        <v>0</v>
      </c>
      <c r="AL346" s="463" t="str">
        <f t="shared" si="38"/>
        <v/>
      </c>
      <c r="AM346" s="478" t="str">
        <f t="shared" si="39"/>
        <v/>
      </c>
      <c r="AN346" s="478" t="str">
        <f t="shared" si="40"/>
        <v/>
      </c>
      <c r="AO346" s="478" t="str">
        <f t="shared" si="41"/>
        <v/>
      </c>
    </row>
    <row r="347" spans="1:41" ht="21.75" hidden="1" customHeight="1">
      <c r="A347" s="487" t="s">
        <v>1942</v>
      </c>
      <c r="B347" s="446" t="s">
        <v>241</v>
      </c>
      <c r="C347" s="447"/>
      <c r="D347" s="486">
        <f>'NRHM State budget sheet 2013-14'!D424</f>
        <v>0</v>
      </c>
      <c r="E347" s="486">
        <f>'NRHM State budget sheet 2013-14'!E424</f>
        <v>0</v>
      </c>
      <c r="F347" s="486" t="e">
        <f>'NRHM State budget sheet 2013-14'!F424</f>
        <v>#DIV/0!</v>
      </c>
      <c r="G347" s="486">
        <f>'NRHM State budget sheet 2013-14'!G424</f>
        <v>0</v>
      </c>
      <c r="H347" s="486">
        <f>'NRHM State budget sheet 2013-14'!H424</f>
        <v>0</v>
      </c>
      <c r="I347" s="486" t="e">
        <f>'NRHM State budget sheet 2013-14'!I424</f>
        <v>#DIV/0!</v>
      </c>
      <c r="J347" s="486">
        <f>'NRHM State budget sheet 2013-14'!L424</f>
        <v>0</v>
      </c>
      <c r="K347" s="486">
        <f>'NRHM State budget sheet 2013-14'!M424</f>
        <v>0</v>
      </c>
      <c r="L347" s="486">
        <f>'NRHM State budget sheet 2013-14'!N424</f>
        <v>0</v>
      </c>
      <c r="M347" s="486">
        <f>'NRHM State budget sheet 2013-14'!O424</f>
        <v>0</v>
      </c>
      <c r="N347" s="486">
        <f>'NRHM State budget sheet 2013-14'!P424</f>
        <v>0</v>
      </c>
      <c r="O347" s="486">
        <f>'NRHM State budget sheet 2013-14'!Q424</f>
        <v>0</v>
      </c>
      <c r="P347" s="486">
        <f>'NRHM State budget sheet 2013-14'!R424</f>
        <v>0</v>
      </c>
      <c r="Q347" s="486">
        <f>'NRHM State budget sheet 2013-14'!S424</f>
        <v>0</v>
      </c>
      <c r="R347" s="486">
        <f>'NRHM State budget sheet 2013-14'!T424</f>
        <v>0</v>
      </c>
      <c r="S347" s="486">
        <f>'NRHM State budget sheet 2013-14'!U424</f>
        <v>0</v>
      </c>
      <c r="T347" s="486">
        <f>'NRHM State budget sheet 2013-14'!V424</f>
        <v>0</v>
      </c>
      <c r="U347" s="486">
        <f>'NRHM State budget sheet 2013-14'!W424</f>
        <v>0</v>
      </c>
      <c r="V347" s="486">
        <f>'NRHM State budget sheet 2013-14'!X424</f>
        <v>0</v>
      </c>
      <c r="W347" s="486">
        <f>'NRHM State budget sheet 2013-14'!Y424</f>
        <v>0</v>
      </c>
      <c r="X347" s="486">
        <f>'NRHM State budget sheet 2013-14'!Z424</f>
        <v>0</v>
      </c>
      <c r="Y347" s="486">
        <f>'NRHM State budget sheet 2013-14'!AA424</f>
        <v>0</v>
      </c>
      <c r="Z347" s="486">
        <f>'NRHM State budget sheet 2013-14'!AB424</f>
        <v>0</v>
      </c>
      <c r="AA347" s="486">
        <f>'NRHM State budget sheet 2013-14'!AC424</f>
        <v>0</v>
      </c>
      <c r="AB347" s="486">
        <f>'NRHM State budget sheet 2013-14'!AD424</f>
        <v>0</v>
      </c>
      <c r="AC347" s="486">
        <f>'NRHM State budget sheet 2013-14'!AE424</f>
        <v>0</v>
      </c>
      <c r="AD347" s="486">
        <f>'NRHM State budget sheet 2013-14'!AF424</f>
        <v>0</v>
      </c>
      <c r="AE347" s="486">
        <f>'NRHM State budget sheet 2013-14'!AG424</f>
        <v>0</v>
      </c>
      <c r="AF347" s="486">
        <f>'NRHM State budget sheet 2013-14'!AH424</f>
        <v>0</v>
      </c>
      <c r="AG347" s="477"/>
      <c r="AH347" s="484"/>
      <c r="AI347" s="578" t="str">
        <f t="shared" si="35"/>
        <v/>
      </c>
      <c r="AJ347" s="435" t="str">
        <f t="shared" si="36"/>
        <v/>
      </c>
      <c r="AK347" s="463">
        <f t="shared" si="37"/>
        <v>0</v>
      </c>
      <c r="AL347" s="463" t="str">
        <f t="shared" si="38"/>
        <v/>
      </c>
      <c r="AM347" s="478" t="str">
        <f t="shared" si="39"/>
        <v/>
      </c>
      <c r="AN347" s="478" t="str">
        <f t="shared" si="40"/>
        <v/>
      </c>
      <c r="AO347" s="478" t="str">
        <f t="shared" si="41"/>
        <v/>
      </c>
    </row>
    <row r="348" spans="1:41" ht="21.75" hidden="1" customHeight="1">
      <c r="A348" s="487" t="s">
        <v>1943</v>
      </c>
      <c r="B348" s="446" t="s">
        <v>242</v>
      </c>
      <c r="C348" s="447"/>
      <c r="D348" s="486">
        <f>'NRHM State budget sheet 2013-14'!D425</f>
        <v>0</v>
      </c>
      <c r="E348" s="486">
        <f>'NRHM State budget sheet 2013-14'!E425</f>
        <v>0</v>
      </c>
      <c r="F348" s="486" t="e">
        <f>'NRHM State budget sheet 2013-14'!F425</f>
        <v>#DIV/0!</v>
      </c>
      <c r="G348" s="486">
        <f>'NRHM State budget sheet 2013-14'!G425</f>
        <v>0</v>
      </c>
      <c r="H348" s="486">
        <f>'NRHM State budget sheet 2013-14'!H425</f>
        <v>0</v>
      </c>
      <c r="I348" s="486" t="e">
        <f>'NRHM State budget sheet 2013-14'!I425</f>
        <v>#DIV/0!</v>
      </c>
      <c r="J348" s="486">
        <f>'NRHM State budget sheet 2013-14'!L425</f>
        <v>0</v>
      </c>
      <c r="K348" s="486">
        <f>'NRHM State budget sheet 2013-14'!M425</f>
        <v>0</v>
      </c>
      <c r="L348" s="486">
        <f>'NRHM State budget sheet 2013-14'!N425</f>
        <v>0</v>
      </c>
      <c r="M348" s="486">
        <f>'NRHM State budget sheet 2013-14'!O425</f>
        <v>0</v>
      </c>
      <c r="N348" s="486">
        <f>'NRHM State budget sheet 2013-14'!P425</f>
        <v>0</v>
      </c>
      <c r="O348" s="486">
        <f>'NRHM State budget sheet 2013-14'!Q425</f>
        <v>0</v>
      </c>
      <c r="P348" s="486">
        <f>'NRHM State budget sheet 2013-14'!R425</f>
        <v>0</v>
      </c>
      <c r="Q348" s="486">
        <f>'NRHM State budget sheet 2013-14'!S425</f>
        <v>0</v>
      </c>
      <c r="R348" s="486">
        <f>'NRHM State budget sheet 2013-14'!T425</f>
        <v>0</v>
      </c>
      <c r="S348" s="486">
        <f>'NRHM State budget sheet 2013-14'!U425</f>
        <v>0</v>
      </c>
      <c r="T348" s="486">
        <f>'NRHM State budget sheet 2013-14'!V425</f>
        <v>0</v>
      </c>
      <c r="U348" s="486">
        <f>'NRHM State budget sheet 2013-14'!W425</f>
        <v>0</v>
      </c>
      <c r="V348" s="486">
        <f>'NRHM State budget sheet 2013-14'!X425</f>
        <v>0</v>
      </c>
      <c r="W348" s="486">
        <f>'NRHM State budget sheet 2013-14'!Y425</f>
        <v>0</v>
      </c>
      <c r="X348" s="486">
        <f>'NRHM State budget sheet 2013-14'!Z425</f>
        <v>0</v>
      </c>
      <c r="Y348" s="486">
        <f>'NRHM State budget sheet 2013-14'!AA425</f>
        <v>0</v>
      </c>
      <c r="Z348" s="486">
        <f>'NRHM State budget sheet 2013-14'!AB425</f>
        <v>0</v>
      </c>
      <c r="AA348" s="486">
        <f>'NRHM State budget sheet 2013-14'!AC425</f>
        <v>0</v>
      </c>
      <c r="AB348" s="486">
        <f>'NRHM State budget sheet 2013-14'!AD425</f>
        <v>0</v>
      </c>
      <c r="AC348" s="486">
        <f>'NRHM State budget sheet 2013-14'!AE425</f>
        <v>0</v>
      </c>
      <c r="AD348" s="486">
        <f>'NRHM State budget sheet 2013-14'!AF425</f>
        <v>0</v>
      </c>
      <c r="AE348" s="486">
        <f>'NRHM State budget sheet 2013-14'!AG425</f>
        <v>0</v>
      </c>
      <c r="AF348" s="486">
        <f>'NRHM State budget sheet 2013-14'!AH425</f>
        <v>0</v>
      </c>
      <c r="AG348" s="477"/>
      <c r="AH348" s="484"/>
      <c r="AI348" s="578" t="str">
        <f t="shared" si="35"/>
        <v/>
      </c>
      <c r="AJ348" s="435" t="str">
        <f t="shared" si="36"/>
        <v/>
      </c>
      <c r="AK348" s="463">
        <f t="shared" si="37"/>
        <v>0</v>
      </c>
      <c r="AL348" s="463" t="str">
        <f t="shared" si="38"/>
        <v/>
      </c>
      <c r="AM348" s="478" t="str">
        <f t="shared" si="39"/>
        <v/>
      </c>
      <c r="AN348" s="478" t="str">
        <f t="shared" si="40"/>
        <v/>
      </c>
      <c r="AO348" s="478" t="str">
        <f t="shared" si="41"/>
        <v/>
      </c>
    </row>
    <row r="349" spans="1:41" ht="21.75" hidden="1" customHeight="1">
      <c r="A349" s="487" t="s">
        <v>2251</v>
      </c>
      <c r="B349" s="446"/>
      <c r="C349" s="447"/>
      <c r="D349" s="486">
        <f>'NRHM State budget sheet 2013-14'!D426</f>
        <v>0</v>
      </c>
      <c r="E349" s="486">
        <f>'NRHM State budget sheet 2013-14'!E426</f>
        <v>0</v>
      </c>
      <c r="F349" s="486">
        <f>'NRHM State budget sheet 2013-14'!F426</f>
        <v>0</v>
      </c>
      <c r="G349" s="486">
        <f>'NRHM State budget sheet 2013-14'!G426</f>
        <v>0</v>
      </c>
      <c r="H349" s="486">
        <f>'NRHM State budget sheet 2013-14'!H426</f>
        <v>0</v>
      </c>
      <c r="I349" s="486">
        <f>'NRHM State budget sheet 2013-14'!I426</f>
        <v>0</v>
      </c>
      <c r="J349" s="486">
        <f>'NRHM State budget sheet 2013-14'!L426</f>
        <v>0</v>
      </c>
      <c r="K349" s="486">
        <f>'NRHM State budget sheet 2013-14'!M426</f>
        <v>0</v>
      </c>
      <c r="L349" s="486">
        <f>'NRHM State budget sheet 2013-14'!N426</f>
        <v>0</v>
      </c>
      <c r="M349" s="486">
        <f>'NRHM State budget sheet 2013-14'!O426</f>
        <v>0</v>
      </c>
      <c r="N349" s="486">
        <f>'NRHM State budget sheet 2013-14'!P426</f>
        <v>0</v>
      </c>
      <c r="O349" s="486">
        <f>'NRHM State budget sheet 2013-14'!Q426</f>
        <v>0</v>
      </c>
      <c r="P349" s="486">
        <f>'NRHM State budget sheet 2013-14'!R426</f>
        <v>0</v>
      </c>
      <c r="Q349" s="486">
        <f>'NRHM State budget sheet 2013-14'!S426</f>
        <v>0</v>
      </c>
      <c r="R349" s="486">
        <f>'NRHM State budget sheet 2013-14'!T426</f>
        <v>0</v>
      </c>
      <c r="S349" s="486">
        <f>'NRHM State budget sheet 2013-14'!U426</f>
        <v>0</v>
      </c>
      <c r="T349" s="486">
        <f>'NRHM State budget sheet 2013-14'!V426</f>
        <v>0</v>
      </c>
      <c r="U349" s="486">
        <f>'NRHM State budget sheet 2013-14'!W426</f>
        <v>0</v>
      </c>
      <c r="V349" s="486">
        <f>'NRHM State budget sheet 2013-14'!X426</f>
        <v>0</v>
      </c>
      <c r="W349" s="486">
        <f>'NRHM State budget sheet 2013-14'!Y426</f>
        <v>0</v>
      </c>
      <c r="X349" s="486">
        <f>'NRHM State budget sheet 2013-14'!Z426</f>
        <v>0</v>
      </c>
      <c r="Y349" s="486">
        <f>'NRHM State budget sheet 2013-14'!AA426</f>
        <v>0</v>
      </c>
      <c r="Z349" s="486">
        <f>'NRHM State budget sheet 2013-14'!AB426</f>
        <v>0</v>
      </c>
      <c r="AA349" s="486">
        <f>'NRHM State budget sheet 2013-14'!AC426</f>
        <v>0</v>
      </c>
      <c r="AB349" s="486">
        <f>'NRHM State budget sheet 2013-14'!AD426</f>
        <v>0</v>
      </c>
      <c r="AC349" s="486">
        <f>'NRHM State budget sheet 2013-14'!AE426</f>
        <v>0</v>
      </c>
      <c r="AD349" s="486">
        <f>'NRHM State budget sheet 2013-14'!AF426</f>
        <v>0</v>
      </c>
      <c r="AE349" s="486">
        <f>'NRHM State budget sheet 2013-14'!AG426</f>
        <v>0</v>
      </c>
      <c r="AF349" s="486">
        <f>'NRHM State budget sheet 2013-14'!AH426</f>
        <v>0</v>
      </c>
      <c r="AG349" s="477"/>
      <c r="AH349" s="484"/>
      <c r="AI349" s="578" t="str">
        <f t="shared" si="35"/>
        <v/>
      </c>
      <c r="AJ349" s="435" t="str">
        <f t="shared" si="36"/>
        <v/>
      </c>
      <c r="AK349" s="463">
        <f t="shared" si="37"/>
        <v>0</v>
      </c>
      <c r="AL349" s="463" t="str">
        <f t="shared" si="38"/>
        <v/>
      </c>
      <c r="AM349" s="478" t="str">
        <f t="shared" si="39"/>
        <v/>
      </c>
      <c r="AN349" s="478" t="str">
        <f t="shared" si="40"/>
        <v/>
      </c>
      <c r="AO349" s="478" t="str">
        <f t="shared" si="41"/>
        <v/>
      </c>
    </row>
    <row r="350" spans="1:41" ht="21.75" hidden="1" customHeight="1">
      <c r="A350" s="487" t="s">
        <v>2252</v>
      </c>
      <c r="B350" s="446"/>
      <c r="C350" s="447"/>
      <c r="D350" s="486">
        <f>'NRHM State budget sheet 2013-14'!D430</f>
        <v>0</v>
      </c>
      <c r="E350" s="486">
        <f>'NRHM State budget sheet 2013-14'!E430</f>
        <v>0</v>
      </c>
      <c r="F350" s="486">
        <f>'NRHM State budget sheet 2013-14'!F430</f>
        <v>0</v>
      </c>
      <c r="G350" s="486">
        <f>'NRHM State budget sheet 2013-14'!G430</f>
        <v>0</v>
      </c>
      <c r="H350" s="486">
        <f>'NRHM State budget sheet 2013-14'!H430</f>
        <v>0</v>
      </c>
      <c r="I350" s="486">
        <f>'NRHM State budget sheet 2013-14'!I430</f>
        <v>0</v>
      </c>
      <c r="J350" s="486">
        <f>'NRHM State budget sheet 2013-14'!L430</f>
        <v>0</v>
      </c>
      <c r="K350" s="486">
        <f>'NRHM State budget sheet 2013-14'!M430</f>
        <v>0</v>
      </c>
      <c r="L350" s="486">
        <f>'NRHM State budget sheet 2013-14'!N430</f>
        <v>0</v>
      </c>
      <c r="M350" s="486">
        <f>'NRHM State budget sheet 2013-14'!O430</f>
        <v>0</v>
      </c>
      <c r="N350" s="486">
        <f>'NRHM State budget sheet 2013-14'!P430</f>
        <v>0</v>
      </c>
      <c r="O350" s="486">
        <f>'NRHM State budget sheet 2013-14'!Q430</f>
        <v>0</v>
      </c>
      <c r="P350" s="486">
        <f>'NRHM State budget sheet 2013-14'!R430</f>
        <v>0</v>
      </c>
      <c r="Q350" s="486">
        <f>'NRHM State budget sheet 2013-14'!S430</f>
        <v>0</v>
      </c>
      <c r="R350" s="486">
        <f>'NRHM State budget sheet 2013-14'!T430</f>
        <v>0</v>
      </c>
      <c r="S350" s="486">
        <f>'NRHM State budget sheet 2013-14'!U430</f>
        <v>0</v>
      </c>
      <c r="T350" s="486">
        <f>'NRHM State budget sheet 2013-14'!V430</f>
        <v>0</v>
      </c>
      <c r="U350" s="486">
        <f>'NRHM State budget sheet 2013-14'!W430</f>
        <v>0</v>
      </c>
      <c r="V350" s="486">
        <f>'NRHM State budget sheet 2013-14'!X430</f>
        <v>0</v>
      </c>
      <c r="W350" s="486">
        <f>'NRHM State budget sheet 2013-14'!Y430</f>
        <v>0</v>
      </c>
      <c r="X350" s="486">
        <f>'NRHM State budget sheet 2013-14'!Z430</f>
        <v>0</v>
      </c>
      <c r="Y350" s="486">
        <f>'NRHM State budget sheet 2013-14'!AA430</f>
        <v>0</v>
      </c>
      <c r="Z350" s="486">
        <f>'NRHM State budget sheet 2013-14'!AB430</f>
        <v>0</v>
      </c>
      <c r="AA350" s="486">
        <f>'NRHM State budget sheet 2013-14'!AC430</f>
        <v>0</v>
      </c>
      <c r="AB350" s="486">
        <f>'NRHM State budget sheet 2013-14'!AD430</f>
        <v>0</v>
      </c>
      <c r="AC350" s="486">
        <f>'NRHM State budget sheet 2013-14'!AE430</f>
        <v>0</v>
      </c>
      <c r="AD350" s="486">
        <f>'NRHM State budget sheet 2013-14'!AF430</f>
        <v>0</v>
      </c>
      <c r="AE350" s="486">
        <f>'NRHM State budget sheet 2013-14'!AG430</f>
        <v>0</v>
      </c>
      <c r="AF350" s="486">
        <f>'NRHM State budget sheet 2013-14'!AH430</f>
        <v>0</v>
      </c>
      <c r="AG350" s="477"/>
      <c r="AH350" s="484"/>
      <c r="AI350" s="578" t="str">
        <f t="shared" si="35"/>
        <v/>
      </c>
      <c r="AJ350" s="435" t="str">
        <f t="shared" si="36"/>
        <v/>
      </c>
      <c r="AK350" s="463">
        <f t="shared" si="37"/>
        <v>0</v>
      </c>
      <c r="AL350" s="463" t="str">
        <f t="shared" si="38"/>
        <v/>
      </c>
      <c r="AM350" s="478" t="str">
        <f t="shared" si="39"/>
        <v/>
      </c>
      <c r="AN350" s="478" t="str">
        <f t="shared" si="40"/>
        <v/>
      </c>
      <c r="AO350" s="478" t="str">
        <f t="shared" si="41"/>
        <v/>
      </c>
    </row>
    <row r="351" spans="1:41" s="575" customFormat="1" ht="21.75" hidden="1" customHeight="1">
      <c r="A351" s="601" t="s">
        <v>685</v>
      </c>
      <c r="B351" s="446" t="s">
        <v>243</v>
      </c>
      <c r="C351" s="447"/>
      <c r="D351" s="486">
        <f>'NRHM State budget sheet 2013-14'!D431</f>
        <v>0</v>
      </c>
      <c r="E351" s="486">
        <f>'NRHM State budget sheet 2013-14'!E431</f>
        <v>0</v>
      </c>
      <c r="F351" s="486" t="e">
        <f>'NRHM State budget sheet 2013-14'!F431</f>
        <v>#DIV/0!</v>
      </c>
      <c r="G351" s="486">
        <f>'NRHM State budget sheet 2013-14'!G431</f>
        <v>0</v>
      </c>
      <c r="H351" s="486">
        <f>'NRHM State budget sheet 2013-14'!H431</f>
        <v>0</v>
      </c>
      <c r="I351" s="486" t="e">
        <f>'NRHM State budget sheet 2013-14'!I431</f>
        <v>#DIV/0!</v>
      </c>
      <c r="J351" s="486">
        <f>'NRHM State budget sheet 2013-14'!L431</f>
        <v>0</v>
      </c>
      <c r="K351" s="486">
        <f>'NRHM State budget sheet 2013-14'!M431</f>
        <v>0</v>
      </c>
      <c r="L351" s="486">
        <f>'NRHM State budget sheet 2013-14'!N431</f>
        <v>0</v>
      </c>
      <c r="M351" s="486">
        <f>'NRHM State budget sheet 2013-14'!O431</f>
        <v>0</v>
      </c>
      <c r="N351" s="486">
        <f>'NRHM State budget sheet 2013-14'!P431</f>
        <v>0</v>
      </c>
      <c r="O351" s="486">
        <f>'NRHM State budget sheet 2013-14'!Q431</f>
        <v>0</v>
      </c>
      <c r="P351" s="486">
        <f>'NRHM State budget sheet 2013-14'!R431</f>
        <v>0</v>
      </c>
      <c r="Q351" s="486">
        <f>'NRHM State budget sheet 2013-14'!S431</f>
        <v>0</v>
      </c>
      <c r="R351" s="486">
        <f>'NRHM State budget sheet 2013-14'!T431</f>
        <v>0</v>
      </c>
      <c r="S351" s="486">
        <f>'NRHM State budget sheet 2013-14'!U431</f>
        <v>0</v>
      </c>
      <c r="T351" s="486">
        <f>'NRHM State budget sheet 2013-14'!V431</f>
        <v>0</v>
      </c>
      <c r="U351" s="486">
        <f>'NRHM State budget sheet 2013-14'!W431</f>
        <v>0</v>
      </c>
      <c r="V351" s="486">
        <f>'NRHM State budget sheet 2013-14'!X431</f>
        <v>0</v>
      </c>
      <c r="W351" s="486">
        <f>'NRHM State budget sheet 2013-14'!Y431</f>
        <v>0</v>
      </c>
      <c r="X351" s="486">
        <f>'NRHM State budget sheet 2013-14'!Z431</f>
        <v>0</v>
      </c>
      <c r="Y351" s="486">
        <f>'NRHM State budget sheet 2013-14'!AA431</f>
        <v>0</v>
      </c>
      <c r="Z351" s="486">
        <f>'NRHM State budget sheet 2013-14'!AB431</f>
        <v>0</v>
      </c>
      <c r="AA351" s="486">
        <f>'NRHM State budget sheet 2013-14'!AC431</f>
        <v>0</v>
      </c>
      <c r="AB351" s="486">
        <f>'NRHM State budget sheet 2013-14'!AD431</f>
        <v>0</v>
      </c>
      <c r="AC351" s="486">
        <f>'NRHM State budget sheet 2013-14'!AE431</f>
        <v>0</v>
      </c>
      <c r="AD351" s="486">
        <f>'NRHM State budget sheet 2013-14'!AF431</f>
        <v>0</v>
      </c>
      <c r="AE351" s="486">
        <f>'NRHM State budget sheet 2013-14'!AG431</f>
        <v>0</v>
      </c>
      <c r="AF351" s="486">
        <f>'NRHM State budget sheet 2013-14'!AH431</f>
        <v>0</v>
      </c>
      <c r="AG351" s="494"/>
      <c r="AH351" s="476"/>
      <c r="AI351" s="578" t="str">
        <f t="shared" si="35"/>
        <v/>
      </c>
      <c r="AJ351" s="435" t="str">
        <f t="shared" si="36"/>
        <v/>
      </c>
      <c r="AK351" s="463">
        <f t="shared" si="37"/>
        <v>0</v>
      </c>
      <c r="AL351" s="463" t="str">
        <f t="shared" si="38"/>
        <v/>
      </c>
      <c r="AM351" s="478" t="str">
        <f t="shared" si="39"/>
        <v/>
      </c>
      <c r="AN351" s="478" t="str">
        <f t="shared" si="40"/>
        <v/>
      </c>
      <c r="AO351" s="478" t="str">
        <f t="shared" si="41"/>
        <v/>
      </c>
    </row>
    <row r="352" spans="1:41" ht="21.75" hidden="1" customHeight="1">
      <c r="A352" s="487" t="s">
        <v>686</v>
      </c>
      <c r="B352" s="446" t="s">
        <v>244</v>
      </c>
      <c r="C352" s="447"/>
      <c r="D352" s="486">
        <f>'NRHM State budget sheet 2013-14'!D432</f>
        <v>0</v>
      </c>
      <c r="E352" s="486">
        <f>'NRHM State budget sheet 2013-14'!E432</f>
        <v>0</v>
      </c>
      <c r="F352" s="486" t="e">
        <f>'NRHM State budget sheet 2013-14'!F432</f>
        <v>#DIV/0!</v>
      </c>
      <c r="G352" s="486">
        <f>'NRHM State budget sheet 2013-14'!G432</f>
        <v>0</v>
      </c>
      <c r="H352" s="486">
        <f>'NRHM State budget sheet 2013-14'!H432</f>
        <v>0</v>
      </c>
      <c r="I352" s="486" t="e">
        <f>'NRHM State budget sheet 2013-14'!I432</f>
        <v>#DIV/0!</v>
      </c>
      <c r="J352" s="486">
        <f>'NRHM State budget sheet 2013-14'!L432</f>
        <v>0</v>
      </c>
      <c r="K352" s="486">
        <f>'NRHM State budget sheet 2013-14'!M432</f>
        <v>0</v>
      </c>
      <c r="L352" s="486">
        <f>'NRHM State budget sheet 2013-14'!N432</f>
        <v>0</v>
      </c>
      <c r="M352" s="486">
        <f>'NRHM State budget sheet 2013-14'!O432</f>
        <v>0</v>
      </c>
      <c r="N352" s="486">
        <f>'NRHM State budget sheet 2013-14'!P432</f>
        <v>0</v>
      </c>
      <c r="O352" s="486">
        <f>'NRHM State budget sheet 2013-14'!Q432</f>
        <v>0</v>
      </c>
      <c r="P352" s="486">
        <f>'NRHM State budget sheet 2013-14'!R432</f>
        <v>0</v>
      </c>
      <c r="Q352" s="486">
        <f>'NRHM State budget sheet 2013-14'!S432</f>
        <v>0</v>
      </c>
      <c r="R352" s="486">
        <f>'NRHM State budget sheet 2013-14'!T432</f>
        <v>0</v>
      </c>
      <c r="S352" s="486">
        <f>'NRHM State budget sheet 2013-14'!U432</f>
        <v>0</v>
      </c>
      <c r="T352" s="486">
        <f>'NRHM State budget sheet 2013-14'!V432</f>
        <v>0</v>
      </c>
      <c r="U352" s="486">
        <f>'NRHM State budget sheet 2013-14'!W432</f>
        <v>0</v>
      </c>
      <c r="V352" s="486">
        <f>'NRHM State budget sheet 2013-14'!X432</f>
        <v>0</v>
      </c>
      <c r="W352" s="486">
        <f>'NRHM State budget sheet 2013-14'!Y432</f>
        <v>0</v>
      </c>
      <c r="X352" s="486">
        <f>'NRHM State budget sheet 2013-14'!Z432</f>
        <v>0</v>
      </c>
      <c r="Y352" s="486">
        <f>'NRHM State budget sheet 2013-14'!AA432</f>
        <v>0</v>
      </c>
      <c r="Z352" s="486">
        <f>'NRHM State budget sheet 2013-14'!AB432</f>
        <v>0</v>
      </c>
      <c r="AA352" s="486">
        <f>'NRHM State budget sheet 2013-14'!AC432</f>
        <v>0</v>
      </c>
      <c r="AB352" s="486">
        <f>'NRHM State budget sheet 2013-14'!AD432</f>
        <v>0</v>
      </c>
      <c r="AC352" s="486">
        <f>'NRHM State budget sheet 2013-14'!AE432</f>
        <v>0</v>
      </c>
      <c r="AD352" s="486">
        <f>'NRHM State budget sheet 2013-14'!AF432</f>
        <v>0</v>
      </c>
      <c r="AE352" s="486">
        <f>'NRHM State budget sheet 2013-14'!AG432</f>
        <v>0</v>
      </c>
      <c r="AF352" s="486">
        <f>'NRHM State budget sheet 2013-14'!AH432</f>
        <v>0</v>
      </c>
      <c r="AG352" s="477"/>
      <c r="AH352" s="484"/>
      <c r="AI352" s="578" t="str">
        <f t="shared" si="35"/>
        <v/>
      </c>
      <c r="AJ352" s="435" t="str">
        <f t="shared" si="36"/>
        <v/>
      </c>
      <c r="AK352" s="463">
        <f t="shared" si="37"/>
        <v>0</v>
      </c>
      <c r="AL352" s="463" t="str">
        <f t="shared" si="38"/>
        <v/>
      </c>
      <c r="AM352" s="478" t="str">
        <f t="shared" si="39"/>
        <v/>
      </c>
      <c r="AN352" s="478" t="str">
        <f t="shared" si="40"/>
        <v/>
      </c>
      <c r="AO352" s="478" t="str">
        <f t="shared" si="41"/>
        <v/>
      </c>
    </row>
    <row r="353" spans="1:41" ht="21.75" hidden="1" customHeight="1">
      <c r="A353" s="487" t="s">
        <v>1944</v>
      </c>
      <c r="B353" s="446" t="s">
        <v>245</v>
      </c>
      <c r="C353" s="447"/>
      <c r="D353" s="486">
        <f>'NRHM State budget sheet 2013-14'!D433</f>
        <v>0</v>
      </c>
      <c r="E353" s="486">
        <f>'NRHM State budget sheet 2013-14'!E433</f>
        <v>0</v>
      </c>
      <c r="F353" s="486" t="e">
        <f>'NRHM State budget sheet 2013-14'!F433</f>
        <v>#DIV/0!</v>
      </c>
      <c r="G353" s="486">
        <f>'NRHM State budget sheet 2013-14'!G433</f>
        <v>0</v>
      </c>
      <c r="H353" s="486">
        <f>'NRHM State budget sheet 2013-14'!H433</f>
        <v>0</v>
      </c>
      <c r="I353" s="486" t="e">
        <f>'NRHM State budget sheet 2013-14'!I433</f>
        <v>#DIV/0!</v>
      </c>
      <c r="J353" s="486">
        <f>'NRHM State budget sheet 2013-14'!L433</f>
        <v>0</v>
      </c>
      <c r="K353" s="486">
        <f>'NRHM State budget sheet 2013-14'!M433</f>
        <v>0</v>
      </c>
      <c r="L353" s="486">
        <f>'NRHM State budget sheet 2013-14'!N433</f>
        <v>0</v>
      </c>
      <c r="M353" s="486">
        <f>'NRHM State budget sheet 2013-14'!O433</f>
        <v>0</v>
      </c>
      <c r="N353" s="486">
        <f>'NRHM State budget sheet 2013-14'!P433</f>
        <v>0</v>
      </c>
      <c r="O353" s="486">
        <f>'NRHM State budget sheet 2013-14'!Q433</f>
        <v>0</v>
      </c>
      <c r="P353" s="486">
        <f>'NRHM State budget sheet 2013-14'!R433</f>
        <v>0</v>
      </c>
      <c r="Q353" s="486">
        <f>'NRHM State budget sheet 2013-14'!S433</f>
        <v>0</v>
      </c>
      <c r="R353" s="486">
        <f>'NRHM State budget sheet 2013-14'!T433</f>
        <v>0</v>
      </c>
      <c r="S353" s="486">
        <f>'NRHM State budget sheet 2013-14'!U433</f>
        <v>0</v>
      </c>
      <c r="T353" s="486">
        <f>'NRHM State budget sheet 2013-14'!V433</f>
        <v>0</v>
      </c>
      <c r="U353" s="486">
        <f>'NRHM State budget sheet 2013-14'!W433</f>
        <v>0</v>
      </c>
      <c r="V353" s="486">
        <f>'NRHM State budget sheet 2013-14'!X433</f>
        <v>0</v>
      </c>
      <c r="W353" s="486">
        <f>'NRHM State budget sheet 2013-14'!Y433</f>
        <v>0</v>
      </c>
      <c r="X353" s="486">
        <f>'NRHM State budget sheet 2013-14'!Z433</f>
        <v>0</v>
      </c>
      <c r="Y353" s="486">
        <f>'NRHM State budget sheet 2013-14'!AA433</f>
        <v>0</v>
      </c>
      <c r="Z353" s="486">
        <f>'NRHM State budget sheet 2013-14'!AB433</f>
        <v>0</v>
      </c>
      <c r="AA353" s="486">
        <f>'NRHM State budget sheet 2013-14'!AC433</f>
        <v>0</v>
      </c>
      <c r="AB353" s="486">
        <f>'NRHM State budget sheet 2013-14'!AD433</f>
        <v>0</v>
      </c>
      <c r="AC353" s="486">
        <f>'NRHM State budget sheet 2013-14'!AE433</f>
        <v>0</v>
      </c>
      <c r="AD353" s="486">
        <f>'NRHM State budget sheet 2013-14'!AF433</f>
        <v>0</v>
      </c>
      <c r="AE353" s="486">
        <f>'NRHM State budget sheet 2013-14'!AG433</f>
        <v>0</v>
      </c>
      <c r="AF353" s="486">
        <f>'NRHM State budget sheet 2013-14'!AH433</f>
        <v>0</v>
      </c>
      <c r="AG353" s="477"/>
      <c r="AH353" s="484"/>
      <c r="AI353" s="578" t="str">
        <f t="shared" si="35"/>
        <v/>
      </c>
      <c r="AJ353" s="435" t="str">
        <f t="shared" si="36"/>
        <v/>
      </c>
      <c r="AK353" s="463">
        <f t="shared" si="37"/>
        <v>0</v>
      </c>
      <c r="AL353" s="463" t="str">
        <f t="shared" si="38"/>
        <v/>
      </c>
      <c r="AM353" s="478" t="str">
        <f t="shared" si="39"/>
        <v/>
      </c>
      <c r="AN353" s="478" t="str">
        <f t="shared" si="40"/>
        <v/>
      </c>
      <c r="AO353" s="478" t="str">
        <f t="shared" si="41"/>
        <v/>
      </c>
    </row>
    <row r="354" spans="1:41" ht="21.75" hidden="1" customHeight="1">
      <c r="A354" s="487" t="s">
        <v>1945</v>
      </c>
      <c r="B354" s="446" t="s">
        <v>246</v>
      </c>
      <c r="C354" s="447"/>
      <c r="D354" s="486">
        <f>'NRHM State budget sheet 2013-14'!D434</f>
        <v>0</v>
      </c>
      <c r="E354" s="486">
        <f>'NRHM State budget sheet 2013-14'!E434</f>
        <v>0</v>
      </c>
      <c r="F354" s="486" t="e">
        <f>'NRHM State budget sheet 2013-14'!F434</f>
        <v>#DIV/0!</v>
      </c>
      <c r="G354" s="486">
        <f>'NRHM State budget sheet 2013-14'!G434</f>
        <v>0</v>
      </c>
      <c r="H354" s="486">
        <f>'NRHM State budget sheet 2013-14'!H434</f>
        <v>0</v>
      </c>
      <c r="I354" s="486" t="e">
        <f>'NRHM State budget sheet 2013-14'!I434</f>
        <v>#DIV/0!</v>
      </c>
      <c r="J354" s="486">
        <f>'NRHM State budget sheet 2013-14'!L434</f>
        <v>0</v>
      </c>
      <c r="K354" s="486">
        <f>'NRHM State budget sheet 2013-14'!M434</f>
        <v>0</v>
      </c>
      <c r="L354" s="486">
        <f>'NRHM State budget sheet 2013-14'!N434</f>
        <v>0</v>
      </c>
      <c r="M354" s="486">
        <f>'NRHM State budget sheet 2013-14'!O434</f>
        <v>0</v>
      </c>
      <c r="N354" s="486">
        <f>'NRHM State budget sheet 2013-14'!P434</f>
        <v>0</v>
      </c>
      <c r="O354" s="486">
        <f>'NRHM State budget sheet 2013-14'!Q434</f>
        <v>0</v>
      </c>
      <c r="P354" s="486">
        <f>'NRHM State budget sheet 2013-14'!R434</f>
        <v>0</v>
      </c>
      <c r="Q354" s="486">
        <f>'NRHM State budget sheet 2013-14'!S434</f>
        <v>0</v>
      </c>
      <c r="R354" s="486">
        <f>'NRHM State budget sheet 2013-14'!T434</f>
        <v>0</v>
      </c>
      <c r="S354" s="486">
        <f>'NRHM State budget sheet 2013-14'!U434</f>
        <v>0</v>
      </c>
      <c r="T354" s="486">
        <f>'NRHM State budget sheet 2013-14'!V434</f>
        <v>0</v>
      </c>
      <c r="U354" s="486">
        <f>'NRHM State budget sheet 2013-14'!W434</f>
        <v>0</v>
      </c>
      <c r="V354" s="486">
        <f>'NRHM State budget sheet 2013-14'!X434</f>
        <v>0</v>
      </c>
      <c r="W354" s="486">
        <f>'NRHM State budget sheet 2013-14'!Y434</f>
        <v>0</v>
      </c>
      <c r="X354" s="486">
        <f>'NRHM State budget sheet 2013-14'!Z434</f>
        <v>0</v>
      </c>
      <c r="Y354" s="486">
        <f>'NRHM State budget sheet 2013-14'!AA434</f>
        <v>0</v>
      </c>
      <c r="Z354" s="486">
        <f>'NRHM State budget sheet 2013-14'!AB434</f>
        <v>0</v>
      </c>
      <c r="AA354" s="486">
        <f>'NRHM State budget sheet 2013-14'!AC434</f>
        <v>0</v>
      </c>
      <c r="AB354" s="486">
        <f>'NRHM State budget sheet 2013-14'!AD434</f>
        <v>0</v>
      </c>
      <c r="AC354" s="486">
        <f>'NRHM State budget sheet 2013-14'!AE434</f>
        <v>0</v>
      </c>
      <c r="AD354" s="486">
        <f>'NRHM State budget sheet 2013-14'!AF434</f>
        <v>0</v>
      </c>
      <c r="AE354" s="486">
        <f>'NRHM State budget sheet 2013-14'!AG434</f>
        <v>0</v>
      </c>
      <c r="AF354" s="486">
        <f>'NRHM State budget sheet 2013-14'!AH434</f>
        <v>0</v>
      </c>
      <c r="AG354" s="477"/>
      <c r="AH354" s="484"/>
      <c r="AI354" s="578" t="str">
        <f t="shared" si="35"/>
        <v/>
      </c>
      <c r="AJ354" s="435" t="str">
        <f t="shared" si="36"/>
        <v/>
      </c>
      <c r="AK354" s="463">
        <f t="shared" si="37"/>
        <v>0</v>
      </c>
      <c r="AL354" s="463" t="str">
        <f t="shared" si="38"/>
        <v/>
      </c>
      <c r="AM354" s="478" t="str">
        <f t="shared" si="39"/>
        <v/>
      </c>
      <c r="AN354" s="478" t="str">
        <f t="shared" si="40"/>
        <v/>
      </c>
      <c r="AO354" s="478" t="str">
        <f t="shared" si="41"/>
        <v/>
      </c>
    </row>
    <row r="355" spans="1:41" ht="21.75" hidden="1" customHeight="1">
      <c r="A355" s="487" t="s">
        <v>687</v>
      </c>
      <c r="B355" s="446" t="s">
        <v>247</v>
      </c>
      <c r="C355" s="447"/>
      <c r="D355" s="486">
        <f>'NRHM State budget sheet 2013-14'!D435</f>
        <v>0</v>
      </c>
      <c r="E355" s="486">
        <f>'NRHM State budget sheet 2013-14'!E435</f>
        <v>0</v>
      </c>
      <c r="F355" s="486" t="e">
        <f>'NRHM State budget sheet 2013-14'!F435</f>
        <v>#DIV/0!</v>
      </c>
      <c r="G355" s="486">
        <f>'NRHM State budget sheet 2013-14'!G435</f>
        <v>0</v>
      </c>
      <c r="H355" s="486">
        <f>'NRHM State budget sheet 2013-14'!H435</f>
        <v>0</v>
      </c>
      <c r="I355" s="486" t="e">
        <f>'NRHM State budget sheet 2013-14'!I435</f>
        <v>#DIV/0!</v>
      </c>
      <c r="J355" s="486">
        <f>'NRHM State budget sheet 2013-14'!L435</f>
        <v>0</v>
      </c>
      <c r="K355" s="486">
        <f>'NRHM State budget sheet 2013-14'!M435</f>
        <v>0</v>
      </c>
      <c r="L355" s="486">
        <f>'NRHM State budget sheet 2013-14'!N435</f>
        <v>0</v>
      </c>
      <c r="M355" s="486">
        <f>'NRHM State budget sheet 2013-14'!O435</f>
        <v>0</v>
      </c>
      <c r="N355" s="486">
        <f>'NRHM State budget sheet 2013-14'!P435</f>
        <v>0</v>
      </c>
      <c r="O355" s="486">
        <f>'NRHM State budget sheet 2013-14'!Q435</f>
        <v>0</v>
      </c>
      <c r="P355" s="486">
        <f>'NRHM State budget sheet 2013-14'!R435</f>
        <v>0</v>
      </c>
      <c r="Q355" s="486">
        <f>'NRHM State budget sheet 2013-14'!S435</f>
        <v>0</v>
      </c>
      <c r="R355" s="486">
        <f>'NRHM State budget sheet 2013-14'!T435</f>
        <v>0</v>
      </c>
      <c r="S355" s="486">
        <f>'NRHM State budget sheet 2013-14'!U435</f>
        <v>0</v>
      </c>
      <c r="T355" s="486">
        <f>'NRHM State budget sheet 2013-14'!V435</f>
        <v>0</v>
      </c>
      <c r="U355" s="486">
        <f>'NRHM State budget sheet 2013-14'!W435</f>
        <v>0</v>
      </c>
      <c r="V355" s="486">
        <f>'NRHM State budget sheet 2013-14'!X435</f>
        <v>0</v>
      </c>
      <c r="W355" s="486">
        <f>'NRHM State budget sheet 2013-14'!Y435</f>
        <v>0</v>
      </c>
      <c r="X355" s="486">
        <f>'NRHM State budget sheet 2013-14'!Z435</f>
        <v>0</v>
      </c>
      <c r="Y355" s="486">
        <f>'NRHM State budget sheet 2013-14'!AA435</f>
        <v>0</v>
      </c>
      <c r="Z355" s="486">
        <f>'NRHM State budget sheet 2013-14'!AB435</f>
        <v>0</v>
      </c>
      <c r="AA355" s="486">
        <f>'NRHM State budget sheet 2013-14'!AC435</f>
        <v>0</v>
      </c>
      <c r="AB355" s="486">
        <f>'NRHM State budget sheet 2013-14'!AD435</f>
        <v>0</v>
      </c>
      <c r="AC355" s="486">
        <f>'NRHM State budget sheet 2013-14'!AE435</f>
        <v>0</v>
      </c>
      <c r="AD355" s="486">
        <f>'NRHM State budget sheet 2013-14'!AF435</f>
        <v>0</v>
      </c>
      <c r="AE355" s="486">
        <f>'NRHM State budget sheet 2013-14'!AG435</f>
        <v>0</v>
      </c>
      <c r="AF355" s="486">
        <f>'NRHM State budget sheet 2013-14'!AH435</f>
        <v>0</v>
      </c>
      <c r="AG355" s="477"/>
      <c r="AH355" s="484"/>
      <c r="AI355" s="578" t="str">
        <f t="shared" si="35"/>
        <v/>
      </c>
      <c r="AJ355" s="435" t="str">
        <f t="shared" si="36"/>
        <v/>
      </c>
      <c r="AK355" s="463">
        <f t="shared" si="37"/>
        <v>0</v>
      </c>
      <c r="AL355" s="463" t="str">
        <f t="shared" si="38"/>
        <v/>
      </c>
      <c r="AM355" s="478" t="str">
        <f t="shared" si="39"/>
        <v/>
      </c>
      <c r="AN355" s="478" t="str">
        <f t="shared" si="40"/>
        <v/>
      </c>
      <c r="AO355" s="478" t="str">
        <f t="shared" si="41"/>
        <v/>
      </c>
    </row>
    <row r="356" spans="1:41" ht="21.75" hidden="1" customHeight="1">
      <c r="A356" s="487" t="s">
        <v>1946</v>
      </c>
      <c r="B356" s="446" t="s">
        <v>248</v>
      </c>
      <c r="C356" s="447"/>
      <c r="D356" s="486">
        <f>'NRHM State budget sheet 2013-14'!D436</f>
        <v>0</v>
      </c>
      <c r="E356" s="486">
        <f>'NRHM State budget sheet 2013-14'!E436</f>
        <v>0</v>
      </c>
      <c r="F356" s="486" t="e">
        <f>'NRHM State budget sheet 2013-14'!F436</f>
        <v>#DIV/0!</v>
      </c>
      <c r="G356" s="486">
        <f>'NRHM State budget sheet 2013-14'!G436</f>
        <v>0</v>
      </c>
      <c r="H356" s="486">
        <f>'NRHM State budget sheet 2013-14'!H436</f>
        <v>0</v>
      </c>
      <c r="I356" s="486" t="e">
        <f>'NRHM State budget sheet 2013-14'!I436</f>
        <v>#DIV/0!</v>
      </c>
      <c r="J356" s="486">
        <f>'NRHM State budget sheet 2013-14'!L436</f>
        <v>0</v>
      </c>
      <c r="K356" s="486">
        <f>'NRHM State budget sheet 2013-14'!M436</f>
        <v>0</v>
      </c>
      <c r="L356" s="486">
        <f>'NRHM State budget sheet 2013-14'!N436</f>
        <v>0</v>
      </c>
      <c r="M356" s="486">
        <f>'NRHM State budget sheet 2013-14'!O436</f>
        <v>0</v>
      </c>
      <c r="N356" s="486">
        <f>'NRHM State budget sheet 2013-14'!P436</f>
        <v>0</v>
      </c>
      <c r="O356" s="486">
        <f>'NRHM State budget sheet 2013-14'!Q436</f>
        <v>0</v>
      </c>
      <c r="P356" s="486">
        <f>'NRHM State budget sheet 2013-14'!R436</f>
        <v>0</v>
      </c>
      <c r="Q356" s="486">
        <f>'NRHM State budget sheet 2013-14'!S436</f>
        <v>0</v>
      </c>
      <c r="R356" s="486">
        <f>'NRHM State budget sheet 2013-14'!T436</f>
        <v>0</v>
      </c>
      <c r="S356" s="486">
        <f>'NRHM State budget sheet 2013-14'!U436</f>
        <v>0</v>
      </c>
      <c r="T356" s="486">
        <f>'NRHM State budget sheet 2013-14'!V436</f>
        <v>0</v>
      </c>
      <c r="U356" s="486">
        <f>'NRHM State budget sheet 2013-14'!W436</f>
        <v>0</v>
      </c>
      <c r="V356" s="486">
        <f>'NRHM State budget sheet 2013-14'!X436</f>
        <v>0</v>
      </c>
      <c r="W356" s="486">
        <f>'NRHM State budget sheet 2013-14'!Y436</f>
        <v>0</v>
      </c>
      <c r="X356" s="486">
        <f>'NRHM State budget sheet 2013-14'!Z436</f>
        <v>0</v>
      </c>
      <c r="Y356" s="486">
        <f>'NRHM State budget sheet 2013-14'!AA436</f>
        <v>0</v>
      </c>
      <c r="Z356" s="486">
        <f>'NRHM State budget sheet 2013-14'!AB436</f>
        <v>0</v>
      </c>
      <c r="AA356" s="486">
        <f>'NRHM State budget sheet 2013-14'!AC436</f>
        <v>0</v>
      </c>
      <c r="AB356" s="486">
        <f>'NRHM State budget sheet 2013-14'!AD436</f>
        <v>0</v>
      </c>
      <c r="AC356" s="486">
        <f>'NRHM State budget sheet 2013-14'!AE436</f>
        <v>0</v>
      </c>
      <c r="AD356" s="486">
        <f>'NRHM State budget sheet 2013-14'!AF436</f>
        <v>0</v>
      </c>
      <c r="AE356" s="486">
        <f>'NRHM State budget sheet 2013-14'!AG436</f>
        <v>0</v>
      </c>
      <c r="AF356" s="486">
        <f>'NRHM State budget sheet 2013-14'!AH436</f>
        <v>0</v>
      </c>
      <c r="AG356" s="477"/>
      <c r="AH356" s="484"/>
      <c r="AI356" s="578" t="str">
        <f t="shared" si="35"/>
        <v/>
      </c>
      <c r="AJ356" s="435" t="str">
        <f t="shared" si="36"/>
        <v/>
      </c>
      <c r="AK356" s="463">
        <f t="shared" si="37"/>
        <v>0</v>
      </c>
      <c r="AL356" s="463" t="str">
        <f t="shared" si="38"/>
        <v/>
      </c>
      <c r="AM356" s="478" t="str">
        <f t="shared" si="39"/>
        <v/>
      </c>
      <c r="AN356" s="478" t="str">
        <f t="shared" si="40"/>
        <v/>
      </c>
      <c r="AO356" s="478" t="str">
        <f t="shared" si="41"/>
        <v/>
      </c>
    </row>
    <row r="357" spans="1:41" ht="21.75" hidden="1" customHeight="1">
      <c r="A357" s="487" t="s">
        <v>1947</v>
      </c>
      <c r="B357" s="446" t="s">
        <v>249</v>
      </c>
      <c r="C357" s="447"/>
      <c r="D357" s="486">
        <f>'NRHM State budget sheet 2013-14'!D437</f>
        <v>0</v>
      </c>
      <c r="E357" s="486">
        <f>'NRHM State budget sheet 2013-14'!E437</f>
        <v>0</v>
      </c>
      <c r="F357" s="486" t="e">
        <f>'NRHM State budget sheet 2013-14'!F437</f>
        <v>#DIV/0!</v>
      </c>
      <c r="G357" s="486">
        <f>'NRHM State budget sheet 2013-14'!G437</f>
        <v>0</v>
      </c>
      <c r="H357" s="486">
        <f>'NRHM State budget sheet 2013-14'!H437</f>
        <v>0</v>
      </c>
      <c r="I357" s="486" t="e">
        <f>'NRHM State budget sheet 2013-14'!I437</f>
        <v>#DIV/0!</v>
      </c>
      <c r="J357" s="486">
        <f>'NRHM State budget sheet 2013-14'!L437</f>
        <v>0</v>
      </c>
      <c r="K357" s="486">
        <f>'NRHM State budget sheet 2013-14'!M437</f>
        <v>0</v>
      </c>
      <c r="L357" s="486">
        <f>'NRHM State budget sheet 2013-14'!N437</f>
        <v>0</v>
      </c>
      <c r="M357" s="486">
        <f>'NRHM State budget sheet 2013-14'!O437</f>
        <v>0</v>
      </c>
      <c r="N357" s="486">
        <f>'NRHM State budget sheet 2013-14'!P437</f>
        <v>0</v>
      </c>
      <c r="O357" s="486">
        <f>'NRHM State budget sheet 2013-14'!Q437</f>
        <v>0</v>
      </c>
      <c r="P357" s="486">
        <f>'NRHM State budget sheet 2013-14'!R437</f>
        <v>0</v>
      </c>
      <c r="Q357" s="486">
        <f>'NRHM State budget sheet 2013-14'!S437</f>
        <v>0</v>
      </c>
      <c r="R357" s="486">
        <f>'NRHM State budget sheet 2013-14'!T437</f>
        <v>0</v>
      </c>
      <c r="S357" s="486">
        <f>'NRHM State budget sheet 2013-14'!U437</f>
        <v>0</v>
      </c>
      <c r="T357" s="486">
        <f>'NRHM State budget sheet 2013-14'!V437</f>
        <v>0</v>
      </c>
      <c r="U357" s="486">
        <f>'NRHM State budget sheet 2013-14'!W437</f>
        <v>0</v>
      </c>
      <c r="V357" s="486">
        <f>'NRHM State budget sheet 2013-14'!X437</f>
        <v>0</v>
      </c>
      <c r="W357" s="486">
        <f>'NRHM State budget sheet 2013-14'!Y437</f>
        <v>0</v>
      </c>
      <c r="X357" s="486">
        <f>'NRHM State budget sheet 2013-14'!Z437</f>
        <v>0</v>
      </c>
      <c r="Y357" s="486">
        <f>'NRHM State budget sheet 2013-14'!AA437</f>
        <v>0</v>
      </c>
      <c r="Z357" s="486">
        <f>'NRHM State budget sheet 2013-14'!AB437</f>
        <v>0</v>
      </c>
      <c r="AA357" s="486">
        <f>'NRHM State budget sheet 2013-14'!AC437</f>
        <v>0</v>
      </c>
      <c r="AB357" s="486">
        <f>'NRHM State budget sheet 2013-14'!AD437</f>
        <v>0</v>
      </c>
      <c r="AC357" s="486">
        <f>'NRHM State budget sheet 2013-14'!AE437</f>
        <v>0</v>
      </c>
      <c r="AD357" s="486">
        <f>'NRHM State budget sheet 2013-14'!AF437</f>
        <v>0</v>
      </c>
      <c r="AE357" s="486">
        <f>'NRHM State budget sheet 2013-14'!AG437</f>
        <v>0</v>
      </c>
      <c r="AF357" s="486">
        <f>'NRHM State budget sheet 2013-14'!AH437</f>
        <v>0</v>
      </c>
      <c r="AG357" s="477"/>
      <c r="AH357" s="484"/>
      <c r="AI357" s="578" t="str">
        <f t="shared" si="35"/>
        <v/>
      </c>
      <c r="AJ357" s="435" t="str">
        <f t="shared" si="36"/>
        <v/>
      </c>
      <c r="AK357" s="463">
        <f t="shared" si="37"/>
        <v>0</v>
      </c>
      <c r="AL357" s="463" t="str">
        <f t="shared" si="38"/>
        <v/>
      </c>
      <c r="AM357" s="478" t="str">
        <f t="shared" si="39"/>
        <v/>
      </c>
      <c r="AN357" s="478" t="str">
        <f t="shared" si="40"/>
        <v/>
      </c>
      <c r="AO357" s="478" t="str">
        <f t="shared" si="41"/>
        <v/>
      </c>
    </row>
    <row r="358" spans="1:41" ht="21.75" hidden="1" customHeight="1">
      <c r="A358" s="487" t="s">
        <v>689</v>
      </c>
      <c r="B358" s="446" t="s">
        <v>250</v>
      </c>
      <c r="C358" s="447"/>
      <c r="D358" s="486">
        <f>'NRHM State budget sheet 2013-14'!D438</f>
        <v>0</v>
      </c>
      <c r="E358" s="486">
        <f>'NRHM State budget sheet 2013-14'!E438</f>
        <v>0</v>
      </c>
      <c r="F358" s="486" t="e">
        <f>'NRHM State budget sheet 2013-14'!F438</f>
        <v>#DIV/0!</v>
      </c>
      <c r="G358" s="486">
        <f>'NRHM State budget sheet 2013-14'!G438</f>
        <v>0</v>
      </c>
      <c r="H358" s="486">
        <f>'NRHM State budget sheet 2013-14'!H438</f>
        <v>0</v>
      </c>
      <c r="I358" s="486" t="e">
        <f>'NRHM State budget sheet 2013-14'!I438</f>
        <v>#DIV/0!</v>
      </c>
      <c r="J358" s="486">
        <f>'NRHM State budget sheet 2013-14'!L438</f>
        <v>0</v>
      </c>
      <c r="K358" s="486">
        <f>'NRHM State budget sheet 2013-14'!M438</f>
        <v>0</v>
      </c>
      <c r="L358" s="486">
        <f>'NRHM State budget sheet 2013-14'!N438</f>
        <v>0</v>
      </c>
      <c r="M358" s="486">
        <f>'NRHM State budget sheet 2013-14'!O438</f>
        <v>0</v>
      </c>
      <c r="N358" s="486">
        <f>'NRHM State budget sheet 2013-14'!P438</f>
        <v>0</v>
      </c>
      <c r="O358" s="486">
        <f>'NRHM State budget sheet 2013-14'!Q438</f>
        <v>0</v>
      </c>
      <c r="P358" s="486">
        <f>'NRHM State budget sheet 2013-14'!R438</f>
        <v>0</v>
      </c>
      <c r="Q358" s="486">
        <f>'NRHM State budget sheet 2013-14'!S438</f>
        <v>0</v>
      </c>
      <c r="R358" s="486">
        <f>'NRHM State budget sheet 2013-14'!T438</f>
        <v>0</v>
      </c>
      <c r="S358" s="486">
        <f>'NRHM State budget sheet 2013-14'!U438</f>
        <v>0</v>
      </c>
      <c r="T358" s="486">
        <f>'NRHM State budget sheet 2013-14'!V438</f>
        <v>0</v>
      </c>
      <c r="U358" s="486">
        <f>'NRHM State budget sheet 2013-14'!W438</f>
        <v>0</v>
      </c>
      <c r="V358" s="486">
        <f>'NRHM State budget sheet 2013-14'!X438</f>
        <v>0</v>
      </c>
      <c r="W358" s="486">
        <f>'NRHM State budget sheet 2013-14'!Y438</f>
        <v>0</v>
      </c>
      <c r="X358" s="486">
        <f>'NRHM State budget sheet 2013-14'!Z438</f>
        <v>0</v>
      </c>
      <c r="Y358" s="486">
        <f>'NRHM State budget sheet 2013-14'!AA438</f>
        <v>0</v>
      </c>
      <c r="Z358" s="486">
        <f>'NRHM State budget sheet 2013-14'!AB438</f>
        <v>0</v>
      </c>
      <c r="AA358" s="486">
        <f>'NRHM State budget sheet 2013-14'!AC438</f>
        <v>0</v>
      </c>
      <c r="AB358" s="486">
        <f>'NRHM State budget sheet 2013-14'!AD438</f>
        <v>0</v>
      </c>
      <c r="AC358" s="486">
        <f>'NRHM State budget sheet 2013-14'!AE438</f>
        <v>0</v>
      </c>
      <c r="AD358" s="486">
        <f>'NRHM State budget sheet 2013-14'!AF438</f>
        <v>0</v>
      </c>
      <c r="AE358" s="486">
        <f>'NRHM State budget sheet 2013-14'!AG438</f>
        <v>0</v>
      </c>
      <c r="AF358" s="486">
        <f>'NRHM State budget sheet 2013-14'!AH438</f>
        <v>0</v>
      </c>
      <c r="AG358" s="477"/>
      <c r="AH358" s="484"/>
      <c r="AI358" s="578" t="str">
        <f t="shared" si="35"/>
        <v/>
      </c>
      <c r="AJ358" s="435" t="str">
        <f t="shared" si="36"/>
        <v/>
      </c>
      <c r="AK358" s="463">
        <f t="shared" si="37"/>
        <v>0</v>
      </c>
      <c r="AL358" s="463" t="str">
        <f t="shared" si="38"/>
        <v/>
      </c>
      <c r="AM358" s="478" t="str">
        <f t="shared" si="39"/>
        <v/>
      </c>
      <c r="AN358" s="478" t="str">
        <f t="shared" si="40"/>
        <v/>
      </c>
      <c r="AO358" s="478" t="str">
        <f t="shared" si="41"/>
        <v/>
      </c>
    </row>
    <row r="359" spans="1:41" ht="21.75" hidden="1" customHeight="1">
      <c r="A359" s="487" t="s">
        <v>1948</v>
      </c>
      <c r="B359" s="446" t="s">
        <v>251</v>
      </c>
      <c r="C359" s="447"/>
      <c r="D359" s="486">
        <f>'NRHM State budget sheet 2013-14'!D439</f>
        <v>0</v>
      </c>
      <c r="E359" s="486">
        <f>'NRHM State budget sheet 2013-14'!E439</f>
        <v>0</v>
      </c>
      <c r="F359" s="486" t="e">
        <f>'NRHM State budget sheet 2013-14'!F439</f>
        <v>#DIV/0!</v>
      </c>
      <c r="G359" s="486">
        <f>'NRHM State budget sheet 2013-14'!G439</f>
        <v>0</v>
      </c>
      <c r="H359" s="486">
        <f>'NRHM State budget sheet 2013-14'!H439</f>
        <v>0</v>
      </c>
      <c r="I359" s="486" t="e">
        <f>'NRHM State budget sheet 2013-14'!I439</f>
        <v>#DIV/0!</v>
      </c>
      <c r="J359" s="486">
        <f>'NRHM State budget sheet 2013-14'!L439</f>
        <v>0</v>
      </c>
      <c r="K359" s="486">
        <f>'NRHM State budget sheet 2013-14'!M439</f>
        <v>0</v>
      </c>
      <c r="L359" s="486">
        <f>'NRHM State budget sheet 2013-14'!N439</f>
        <v>0</v>
      </c>
      <c r="M359" s="486">
        <f>'NRHM State budget sheet 2013-14'!O439</f>
        <v>0</v>
      </c>
      <c r="N359" s="486">
        <f>'NRHM State budget sheet 2013-14'!P439</f>
        <v>0</v>
      </c>
      <c r="O359" s="486">
        <f>'NRHM State budget sheet 2013-14'!Q439</f>
        <v>0</v>
      </c>
      <c r="P359" s="486">
        <f>'NRHM State budget sheet 2013-14'!R439</f>
        <v>0</v>
      </c>
      <c r="Q359" s="486">
        <f>'NRHM State budget sheet 2013-14'!S439</f>
        <v>0</v>
      </c>
      <c r="R359" s="486">
        <f>'NRHM State budget sheet 2013-14'!T439</f>
        <v>0</v>
      </c>
      <c r="S359" s="486">
        <f>'NRHM State budget sheet 2013-14'!U439</f>
        <v>0</v>
      </c>
      <c r="T359" s="486">
        <f>'NRHM State budget sheet 2013-14'!V439</f>
        <v>0</v>
      </c>
      <c r="U359" s="486">
        <f>'NRHM State budget sheet 2013-14'!W439</f>
        <v>0</v>
      </c>
      <c r="V359" s="486">
        <f>'NRHM State budget sheet 2013-14'!X439</f>
        <v>0</v>
      </c>
      <c r="W359" s="486">
        <f>'NRHM State budget sheet 2013-14'!Y439</f>
        <v>0</v>
      </c>
      <c r="X359" s="486">
        <f>'NRHM State budget sheet 2013-14'!Z439</f>
        <v>0</v>
      </c>
      <c r="Y359" s="486">
        <f>'NRHM State budget sheet 2013-14'!AA439</f>
        <v>0</v>
      </c>
      <c r="Z359" s="486">
        <f>'NRHM State budget sheet 2013-14'!AB439</f>
        <v>0</v>
      </c>
      <c r="AA359" s="486">
        <f>'NRHM State budget sheet 2013-14'!AC439</f>
        <v>0</v>
      </c>
      <c r="AB359" s="486">
        <f>'NRHM State budget sheet 2013-14'!AD439</f>
        <v>0</v>
      </c>
      <c r="AC359" s="486">
        <f>'NRHM State budget sheet 2013-14'!AE439</f>
        <v>0</v>
      </c>
      <c r="AD359" s="486">
        <f>'NRHM State budget sheet 2013-14'!AF439</f>
        <v>0</v>
      </c>
      <c r="AE359" s="486">
        <f>'NRHM State budget sheet 2013-14'!AG439</f>
        <v>0</v>
      </c>
      <c r="AF359" s="486">
        <f>'NRHM State budget sheet 2013-14'!AH439</f>
        <v>0</v>
      </c>
      <c r="AG359" s="477"/>
      <c r="AH359" s="484"/>
      <c r="AI359" s="578" t="str">
        <f t="shared" si="35"/>
        <v/>
      </c>
      <c r="AJ359" s="435" t="str">
        <f t="shared" si="36"/>
        <v/>
      </c>
      <c r="AK359" s="463">
        <f t="shared" si="37"/>
        <v>0</v>
      </c>
      <c r="AL359" s="463" t="str">
        <f t="shared" si="38"/>
        <v/>
      </c>
      <c r="AM359" s="478" t="str">
        <f t="shared" si="39"/>
        <v/>
      </c>
      <c r="AN359" s="478" t="str">
        <f t="shared" si="40"/>
        <v/>
      </c>
      <c r="AO359" s="478" t="str">
        <f t="shared" si="41"/>
        <v/>
      </c>
    </row>
    <row r="360" spans="1:41" ht="21.75" hidden="1" customHeight="1">
      <c r="A360" s="487" t="s">
        <v>1949</v>
      </c>
      <c r="B360" s="446" t="s">
        <v>252</v>
      </c>
      <c r="C360" s="447"/>
      <c r="D360" s="486">
        <f>'NRHM State budget sheet 2013-14'!D440</f>
        <v>0</v>
      </c>
      <c r="E360" s="486">
        <f>'NRHM State budget sheet 2013-14'!E440</f>
        <v>0</v>
      </c>
      <c r="F360" s="486" t="e">
        <f>'NRHM State budget sheet 2013-14'!F440</f>
        <v>#DIV/0!</v>
      </c>
      <c r="G360" s="486">
        <f>'NRHM State budget sheet 2013-14'!G440</f>
        <v>0</v>
      </c>
      <c r="H360" s="486">
        <f>'NRHM State budget sheet 2013-14'!H440</f>
        <v>0</v>
      </c>
      <c r="I360" s="486" t="e">
        <f>'NRHM State budget sheet 2013-14'!I440</f>
        <v>#DIV/0!</v>
      </c>
      <c r="J360" s="486">
        <f>'NRHM State budget sheet 2013-14'!L440</f>
        <v>0</v>
      </c>
      <c r="K360" s="486">
        <f>'NRHM State budget sheet 2013-14'!M440</f>
        <v>0</v>
      </c>
      <c r="L360" s="486">
        <f>'NRHM State budget sheet 2013-14'!N440</f>
        <v>0</v>
      </c>
      <c r="M360" s="486">
        <f>'NRHM State budget sheet 2013-14'!O440</f>
        <v>0</v>
      </c>
      <c r="N360" s="486">
        <f>'NRHM State budget sheet 2013-14'!P440</f>
        <v>0</v>
      </c>
      <c r="O360" s="486">
        <f>'NRHM State budget sheet 2013-14'!Q440</f>
        <v>0</v>
      </c>
      <c r="P360" s="486">
        <f>'NRHM State budget sheet 2013-14'!R440</f>
        <v>0</v>
      </c>
      <c r="Q360" s="486">
        <f>'NRHM State budget sheet 2013-14'!S440</f>
        <v>0</v>
      </c>
      <c r="R360" s="486">
        <f>'NRHM State budget sheet 2013-14'!T440</f>
        <v>0</v>
      </c>
      <c r="S360" s="486">
        <f>'NRHM State budget sheet 2013-14'!U440</f>
        <v>0</v>
      </c>
      <c r="T360" s="486">
        <f>'NRHM State budget sheet 2013-14'!V440</f>
        <v>0</v>
      </c>
      <c r="U360" s="486">
        <f>'NRHM State budget sheet 2013-14'!W440</f>
        <v>0</v>
      </c>
      <c r="V360" s="486">
        <f>'NRHM State budget sheet 2013-14'!X440</f>
        <v>0</v>
      </c>
      <c r="W360" s="486">
        <f>'NRHM State budget sheet 2013-14'!Y440</f>
        <v>0</v>
      </c>
      <c r="X360" s="486">
        <f>'NRHM State budget sheet 2013-14'!Z440</f>
        <v>0</v>
      </c>
      <c r="Y360" s="486">
        <f>'NRHM State budget sheet 2013-14'!AA440</f>
        <v>0</v>
      </c>
      <c r="Z360" s="486">
        <f>'NRHM State budget sheet 2013-14'!AB440</f>
        <v>0</v>
      </c>
      <c r="AA360" s="486">
        <f>'NRHM State budget sheet 2013-14'!AC440</f>
        <v>0</v>
      </c>
      <c r="AB360" s="486">
        <f>'NRHM State budget sheet 2013-14'!AD440</f>
        <v>0</v>
      </c>
      <c r="AC360" s="486">
        <f>'NRHM State budget sheet 2013-14'!AE440</f>
        <v>0</v>
      </c>
      <c r="AD360" s="486">
        <f>'NRHM State budget sheet 2013-14'!AF440</f>
        <v>0</v>
      </c>
      <c r="AE360" s="486">
        <f>'NRHM State budget sheet 2013-14'!AG440</f>
        <v>0</v>
      </c>
      <c r="AF360" s="486">
        <f>'NRHM State budget sheet 2013-14'!AH440</f>
        <v>0</v>
      </c>
      <c r="AG360" s="477"/>
      <c r="AH360" s="484"/>
      <c r="AI360" s="578" t="str">
        <f t="shared" si="35"/>
        <v/>
      </c>
      <c r="AJ360" s="435" t="str">
        <f t="shared" si="36"/>
        <v/>
      </c>
      <c r="AK360" s="463">
        <f t="shared" si="37"/>
        <v>0</v>
      </c>
      <c r="AL360" s="463" t="str">
        <f t="shared" si="38"/>
        <v/>
      </c>
      <c r="AM360" s="478" t="str">
        <f t="shared" si="39"/>
        <v/>
      </c>
      <c r="AN360" s="478" t="str">
        <f t="shared" si="40"/>
        <v/>
      </c>
      <c r="AO360" s="478" t="str">
        <f t="shared" si="41"/>
        <v/>
      </c>
    </row>
    <row r="361" spans="1:41" ht="21.75" hidden="1" customHeight="1">
      <c r="A361" s="487" t="s">
        <v>691</v>
      </c>
      <c r="B361" s="446" t="s">
        <v>253</v>
      </c>
      <c r="C361" s="447"/>
      <c r="D361" s="486">
        <f>'NRHM State budget sheet 2013-14'!D441</f>
        <v>0</v>
      </c>
      <c r="E361" s="486">
        <f>'NRHM State budget sheet 2013-14'!E441</f>
        <v>0</v>
      </c>
      <c r="F361" s="486" t="e">
        <f>'NRHM State budget sheet 2013-14'!F441</f>
        <v>#DIV/0!</v>
      </c>
      <c r="G361" s="486">
        <f>'NRHM State budget sheet 2013-14'!G441</f>
        <v>0</v>
      </c>
      <c r="H361" s="486">
        <f>'NRHM State budget sheet 2013-14'!H441</f>
        <v>0</v>
      </c>
      <c r="I361" s="486" t="e">
        <f>'NRHM State budget sheet 2013-14'!I441</f>
        <v>#DIV/0!</v>
      </c>
      <c r="J361" s="486">
        <f>'NRHM State budget sheet 2013-14'!L441</f>
        <v>0</v>
      </c>
      <c r="K361" s="486">
        <f>'NRHM State budget sheet 2013-14'!M441</f>
        <v>0</v>
      </c>
      <c r="L361" s="486">
        <f>'NRHM State budget sheet 2013-14'!N441</f>
        <v>0</v>
      </c>
      <c r="M361" s="486">
        <f>'NRHM State budget sheet 2013-14'!O441</f>
        <v>0</v>
      </c>
      <c r="N361" s="486">
        <f>'NRHM State budget sheet 2013-14'!P441</f>
        <v>0</v>
      </c>
      <c r="O361" s="486">
        <f>'NRHM State budget sheet 2013-14'!Q441</f>
        <v>0</v>
      </c>
      <c r="P361" s="486">
        <f>'NRHM State budget sheet 2013-14'!R441</f>
        <v>0</v>
      </c>
      <c r="Q361" s="486">
        <f>'NRHM State budget sheet 2013-14'!S441</f>
        <v>0</v>
      </c>
      <c r="R361" s="486">
        <f>'NRHM State budget sheet 2013-14'!T441</f>
        <v>0</v>
      </c>
      <c r="S361" s="486">
        <f>'NRHM State budget sheet 2013-14'!U441</f>
        <v>0</v>
      </c>
      <c r="T361" s="486">
        <f>'NRHM State budget sheet 2013-14'!V441</f>
        <v>0</v>
      </c>
      <c r="U361" s="486">
        <f>'NRHM State budget sheet 2013-14'!W441</f>
        <v>0</v>
      </c>
      <c r="V361" s="486">
        <f>'NRHM State budget sheet 2013-14'!X441</f>
        <v>0</v>
      </c>
      <c r="W361" s="486">
        <f>'NRHM State budget sheet 2013-14'!Y441</f>
        <v>0</v>
      </c>
      <c r="X361" s="486">
        <f>'NRHM State budget sheet 2013-14'!Z441</f>
        <v>0</v>
      </c>
      <c r="Y361" s="486">
        <f>'NRHM State budget sheet 2013-14'!AA441</f>
        <v>0</v>
      </c>
      <c r="Z361" s="486">
        <f>'NRHM State budget sheet 2013-14'!AB441</f>
        <v>0</v>
      </c>
      <c r="AA361" s="486">
        <f>'NRHM State budget sheet 2013-14'!AC441</f>
        <v>0</v>
      </c>
      <c r="AB361" s="486">
        <f>'NRHM State budget sheet 2013-14'!AD441</f>
        <v>0</v>
      </c>
      <c r="AC361" s="486">
        <f>'NRHM State budget sheet 2013-14'!AE441</f>
        <v>0</v>
      </c>
      <c r="AD361" s="486">
        <f>'NRHM State budget sheet 2013-14'!AF441</f>
        <v>0</v>
      </c>
      <c r="AE361" s="486">
        <f>'NRHM State budget sheet 2013-14'!AG441</f>
        <v>0</v>
      </c>
      <c r="AF361" s="486">
        <f>'NRHM State budget sheet 2013-14'!AH441</f>
        <v>0</v>
      </c>
      <c r="AG361" s="477"/>
      <c r="AH361" s="484"/>
      <c r="AI361" s="578" t="str">
        <f t="shared" si="35"/>
        <v/>
      </c>
      <c r="AJ361" s="435" t="str">
        <f t="shared" si="36"/>
        <v/>
      </c>
      <c r="AK361" s="463">
        <f t="shared" si="37"/>
        <v>0</v>
      </c>
      <c r="AL361" s="463" t="str">
        <f t="shared" si="38"/>
        <v/>
      </c>
      <c r="AM361" s="478" t="str">
        <f t="shared" si="39"/>
        <v/>
      </c>
      <c r="AN361" s="478" t="str">
        <f t="shared" si="40"/>
        <v/>
      </c>
      <c r="AO361" s="478" t="str">
        <f t="shared" si="41"/>
        <v/>
      </c>
    </row>
    <row r="362" spans="1:41" ht="21.75" hidden="1" customHeight="1">
      <c r="A362" s="487" t="s">
        <v>1950</v>
      </c>
      <c r="B362" s="446" t="s">
        <v>254</v>
      </c>
      <c r="C362" s="447"/>
      <c r="D362" s="486">
        <f>'NRHM State budget sheet 2013-14'!D442</f>
        <v>0</v>
      </c>
      <c r="E362" s="486">
        <f>'NRHM State budget sheet 2013-14'!E442</f>
        <v>0</v>
      </c>
      <c r="F362" s="486" t="e">
        <f>'NRHM State budget sheet 2013-14'!F442</f>
        <v>#DIV/0!</v>
      </c>
      <c r="G362" s="486">
        <f>'NRHM State budget sheet 2013-14'!G442</f>
        <v>0</v>
      </c>
      <c r="H362" s="486">
        <f>'NRHM State budget sheet 2013-14'!H442</f>
        <v>0</v>
      </c>
      <c r="I362" s="486" t="e">
        <f>'NRHM State budget sheet 2013-14'!I442</f>
        <v>#DIV/0!</v>
      </c>
      <c r="J362" s="486">
        <f>'NRHM State budget sheet 2013-14'!L442</f>
        <v>0</v>
      </c>
      <c r="K362" s="486">
        <f>'NRHM State budget sheet 2013-14'!M442</f>
        <v>0</v>
      </c>
      <c r="L362" s="486">
        <f>'NRHM State budget sheet 2013-14'!N442</f>
        <v>0</v>
      </c>
      <c r="M362" s="486">
        <f>'NRHM State budget sheet 2013-14'!O442</f>
        <v>0</v>
      </c>
      <c r="N362" s="486">
        <f>'NRHM State budget sheet 2013-14'!P442</f>
        <v>0</v>
      </c>
      <c r="O362" s="486">
        <f>'NRHM State budget sheet 2013-14'!Q442</f>
        <v>0</v>
      </c>
      <c r="P362" s="486">
        <f>'NRHM State budget sheet 2013-14'!R442</f>
        <v>0</v>
      </c>
      <c r="Q362" s="486">
        <f>'NRHM State budget sheet 2013-14'!S442</f>
        <v>0</v>
      </c>
      <c r="R362" s="486">
        <f>'NRHM State budget sheet 2013-14'!T442</f>
        <v>0</v>
      </c>
      <c r="S362" s="486">
        <f>'NRHM State budget sheet 2013-14'!U442</f>
        <v>0</v>
      </c>
      <c r="T362" s="486">
        <f>'NRHM State budget sheet 2013-14'!V442</f>
        <v>0</v>
      </c>
      <c r="U362" s="486">
        <f>'NRHM State budget sheet 2013-14'!W442</f>
        <v>0</v>
      </c>
      <c r="V362" s="486">
        <f>'NRHM State budget sheet 2013-14'!X442</f>
        <v>0</v>
      </c>
      <c r="W362" s="486">
        <f>'NRHM State budget sheet 2013-14'!Y442</f>
        <v>0</v>
      </c>
      <c r="X362" s="486">
        <f>'NRHM State budget sheet 2013-14'!Z442</f>
        <v>0</v>
      </c>
      <c r="Y362" s="486">
        <f>'NRHM State budget sheet 2013-14'!AA442</f>
        <v>0</v>
      </c>
      <c r="Z362" s="486">
        <f>'NRHM State budget sheet 2013-14'!AB442</f>
        <v>0</v>
      </c>
      <c r="AA362" s="486">
        <f>'NRHM State budget sheet 2013-14'!AC442</f>
        <v>0</v>
      </c>
      <c r="AB362" s="486">
        <f>'NRHM State budget sheet 2013-14'!AD442</f>
        <v>0</v>
      </c>
      <c r="AC362" s="486">
        <f>'NRHM State budget sheet 2013-14'!AE442</f>
        <v>0</v>
      </c>
      <c r="AD362" s="486">
        <f>'NRHM State budget sheet 2013-14'!AF442</f>
        <v>0</v>
      </c>
      <c r="AE362" s="486">
        <f>'NRHM State budget sheet 2013-14'!AG442</f>
        <v>0</v>
      </c>
      <c r="AF362" s="486">
        <f>'NRHM State budget sheet 2013-14'!AH442</f>
        <v>0</v>
      </c>
      <c r="AG362" s="477"/>
      <c r="AH362" s="484"/>
      <c r="AI362" s="578" t="str">
        <f t="shared" si="35"/>
        <v/>
      </c>
      <c r="AJ362" s="435" t="str">
        <f t="shared" si="36"/>
        <v/>
      </c>
      <c r="AK362" s="463">
        <f t="shared" si="37"/>
        <v>0</v>
      </c>
      <c r="AL362" s="463" t="str">
        <f t="shared" si="38"/>
        <v/>
      </c>
      <c r="AM362" s="478" t="str">
        <f t="shared" si="39"/>
        <v/>
      </c>
      <c r="AN362" s="478" t="str">
        <f t="shared" si="40"/>
        <v/>
      </c>
      <c r="AO362" s="478" t="str">
        <f t="shared" si="41"/>
        <v/>
      </c>
    </row>
    <row r="363" spans="1:41" ht="21.75" hidden="1" customHeight="1">
      <c r="A363" s="487" t="s">
        <v>1951</v>
      </c>
      <c r="B363" s="446" t="s">
        <v>255</v>
      </c>
      <c r="C363" s="447"/>
      <c r="D363" s="486">
        <f>'NRHM State budget sheet 2013-14'!D443</f>
        <v>0</v>
      </c>
      <c r="E363" s="486">
        <f>'NRHM State budget sheet 2013-14'!E443</f>
        <v>0</v>
      </c>
      <c r="F363" s="486" t="e">
        <f>'NRHM State budget sheet 2013-14'!F443</f>
        <v>#DIV/0!</v>
      </c>
      <c r="G363" s="486">
        <f>'NRHM State budget sheet 2013-14'!G443</f>
        <v>0</v>
      </c>
      <c r="H363" s="486">
        <f>'NRHM State budget sheet 2013-14'!H443</f>
        <v>0</v>
      </c>
      <c r="I363" s="486" t="e">
        <f>'NRHM State budget sheet 2013-14'!I443</f>
        <v>#DIV/0!</v>
      </c>
      <c r="J363" s="486">
        <f>'NRHM State budget sheet 2013-14'!L443</f>
        <v>0</v>
      </c>
      <c r="K363" s="486">
        <f>'NRHM State budget sheet 2013-14'!M443</f>
        <v>0</v>
      </c>
      <c r="L363" s="486">
        <f>'NRHM State budget sheet 2013-14'!N443</f>
        <v>0</v>
      </c>
      <c r="M363" s="486">
        <f>'NRHM State budget sheet 2013-14'!O443</f>
        <v>0</v>
      </c>
      <c r="N363" s="486">
        <f>'NRHM State budget sheet 2013-14'!P443</f>
        <v>0</v>
      </c>
      <c r="O363" s="486">
        <f>'NRHM State budget sheet 2013-14'!Q443</f>
        <v>0</v>
      </c>
      <c r="P363" s="486">
        <f>'NRHM State budget sheet 2013-14'!R443</f>
        <v>0</v>
      </c>
      <c r="Q363" s="486">
        <f>'NRHM State budget sheet 2013-14'!S443</f>
        <v>0</v>
      </c>
      <c r="R363" s="486">
        <f>'NRHM State budget sheet 2013-14'!T443</f>
        <v>0</v>
      </c>
      <c r="S363" s="486">
        <f>'NRHM State budget sheet 2013-14'!U443</f>
        <v>0</v>
      </c>
      <c r="T363" s="486">
        <f>'NRHM State budget sheet 2013-14'!V443</f>
        <v>0</v>
      </c>
      <c r="U363" s="486">
        <f>'NRHM State budget sheet 2013-14'!W443</f>
        <v>0</v>
      </c>
      <c r="V363" s="486">
        <f>'NRHM State budget sheet 2013-14'!X443</f>
        <v>0</v>
      </c>
      <c r="W363" s="486">
        <f>'NRHM State budget sheet 2013-14'!Y443</f>
        <v>0</v>
      </c>
      <c r="X363" s="486">
        <f>'NRHM State budget sheet 2013-14'!Z443</f>
        <v>0</v>
      </c>
      <c r="Y363" s="486">
        <f>'NRHM State budget sheet 2013-14'!AA443</f>
        <v>0</v>
      </c>
      <c r="Z363" s="486">
        <f>'NRHM State budget sheet 2013-14'!AB443</f>
        <v>0</v>
      </c>
      <c r="AA363" s="486">
        <f>'NRHM State budget sheet 2013-14'!AC443</f>
        <v>0</v>
      </c>
      <c r="AB363" s="486">
        <f>'NRHM State budget sheet 2013-14'!AD443</f>
        <v>0</v>
      </c>
      <c r="AC363" s="486">
        <f>'NRHM State budget sheet 2013-14'!AE443</f>
        <v>0</v>
      </c>
      <c r="AD363" s="486">
        <f>'NRHM State budget sheet 2013-14'!AF443</f>
        <v>0</v>
      </c>
      <c r="AE363" s="486">
        <f>'NRHM State budget sheet 2013-14'!AG443</f>
        <v>0</v>
      </c>
      <c r="AF363" s="486">
        <f>'NRHM State budget sheet 2013-14'!AH443</f>
        <v>0</v>
      </c>
      <c r="AG363" s="477"/>
      <c r="AH363" s="484"/>
      <c r="AI363" s="578" t="str">
        <f t="shared" si="35"/>
        <v/>
      </c>
      <c r="AJ363" s="435" t="str">
        <f t="shared" si="36"/>
        <v/>
      </c>
      <c r="AK363" s="463">
        <f t="shared" si="37"/>
        <v>0</v>
      </c>
      <c r="AL363" s="463" t="str">
        <f t="shared" si="38"/>
        <v/>
      </c>
      <c r="AM363" s="478" t="str">
        <f t="shared" si="39"/>
        <v/>
      </c>
      <c r="AN363" s="478" t="str">
        <f t="shared" si="40"/>
        <v/>
      </c>
      <c r="AO363" s="478" t="str">
        <f t="shared" si="41"/>
        <v/>
      </c>
    </row>
    <row r="364" spans="1:41" ht="21.75" hidden="1" customHeight="1">
      <c r="A364" s="487" t="s">
        <v>1952</v>
      </c>
      <c r="B364" s="446" t="s">
        <v>256</v>
      </c>
      <c r="C364" s="447"/>
      <c r="D364" s="486">
        <f>'NRHM State budget sheet 2013-14'!D444</f>
        <v>0</v>
      </c>
      <c r="E364" s="486">
        <f>'NRHM State budget sheet 2013-14'!E444</f>
        <v>0</v>
      </c>
      <c r="F364" s="486" t="e">
        <f>'NRHM State budget sheet 2013-14'!F444</f>
        <v>#DIV/0!</v>
      </c>
      <c r="G364" s="486">
        <f>'NRHM State budget sheet 2013-14'!G444</f>
        <v>0</v>
      </c>
      <c r="H364" s="486">
        <f>'NRHM State budget sheet 2013-14'!H444</f>
        <v>0</v>
      </c>
      <c r="I364" s="486" t="e">
        <f>'NRHM State budget sheet 2013-14'!I444</f>
        <v>#DIV/0!</v>
      </c>
      <c r="J364" s="486">
        <f>'NRHM State budget sheet 2013-14'!L444</f>
        <v>0</v>
      </c>
      <c r="K364" s="486">
        <f>'NRHM State budget sheet 2013-14'!M444</f>
        <v>0</v>
      </c>
      <c r="L364" s="486">
        <f>'NRHM State budget sheet 2013-14'!N444</f>
        <v>0</v>
      </c>
      <c r="M364" s="486">
        <f>'NRHM State budget sheet 2013-14'!O444</f>
        <v>0</v>
      </c>
      <c r="N364" s="486">
        <f>'NRHM State budget sheet 2013-14'!P444</f>
        <v>0</v>
      </c>
      <c r="O364" s="486">
        <f>'NRHM State budget sheet 2013-14'!Q444</f>
        <v>0</v>
      </c>
      <c r="P364" s="486">
        <f>'NRHM State budget sheet 2013-14'!R444</f>
        <v>0</v>
      </c>
      <c r="Q364" s="486">
        <f>'NRHM State budget sheet 2013-14'!S444</f>
        <v>0</v>
      </c>
      <c r="R364" s="486">
        <f>'NRHM State budget sheet 2013-14'!T444</f>
        <v>0</v>
      </c>
      <c r="S364" s="486">
        <f>'NRHM State budget sheet 2013-14'!U444</f>
        <v>0</v>
      </c>
      <c r="T364" s="486">
        <f>'NRHM State budget sheet 2013-14'!V444</f>
        <v>0</v>
      </c>
      <c r="U364" s="486">
        <f>'NRHM State budget sheet 2013-14'!W444</f>
        <v>0</v>
      </c>
      <c r="V364" s="486">
        <f>'NRHM State budget sheet 2013-14'!X444</f>
        <v>0</v>
      </c>
      <c r="W364" s="486">
        <f>'NRHM State budget sheet 2013-14'!Y444</f>
        <v>0</v>
      </c>
      <c r="X364" s="486">
        <f>'NRHM State budget sheet 2013-14'!Z444</f>
        <v>0</v>
      </c>
      <c r="Y364" s="486">
        <f>'NRHM State budget sheet 2013-14'!AA444</f>
        <v>0</v>
      </c>
      <c r="Z364" s="486">
        <f>'NRHM State budget sheet 2013-14'!AB444</f>
        <v>0</v>
      </c>
      <c r="AA364" s="486">
        <f>'NRHM State budget sheet 2013-14'!AC444</f>
        <v>0</v>
      </c>
      <c r="AB364" s="486">
        <f>'NRHM State budget sheet 2013-14'!AD444</f>
        <v>0</v>
      </c>
      <c r="AC364" s="486">
        <f>'NRHM State budget sheet 2013-14'!AE444</f>
        <v>0</v>
      </c>
      <c r="AD364" s="486">
        <f>'NRHM State budget sheet 2013-14'!AF444</f>
        <v>0</v>
      </c>
      <c r="AE364" s="486">
        <f>'NRHM State budget sheet 2013-14'!AG444</f>
        <v>0</v>
      </c>
      <c r="AF364" s="486">
        <f>'NRHM State budget sheet 2013-14'!AH444</f>
        <v>0</v>
      </c>
      <c r="AG364" s="477"/>
      <c r="AH364" s="484"/>
      <c r="AI364" s="578" t="str">
        <f t="shared" si="35"/>
        <v/>
      </c>
      <c r="AJ364" s="435" t="str">
        <f t="shared" si="36"/>
        <v/>
      </c>
      <c r="AK364" s="463">
        <f t="shared" si="37"/>
        <v>0</v>
      </c>
      <c r="AL364" s="463" t="str">
        <f t="shared" si="38"/>
        <v/>
      </c>
      <c r="AM364" s="478" t="str">
        <f t="shared" si="39"/>
        <v/>
      </c>
      <c r="AN364" s="478" t="str">
        <f t="shared" si="40"/>
        <v/>
      </c>
      <c r="AO364" s="478" t="str">
        <f t="shared" si="41"/>
        <v/>
      </c>
    </row>
    <row r="365" spans="1:41" ht="21.75" hidden="1" customHeight="1">
      <c r="A365" s="487" t="s">
        <v>1953</v>
      </c>
      <c r="B365" s="446" t="s">
        <v>257</v>
      </c>
      <c r="C365" s="447"/>
      <c r="D365" s="486">
        <f>'NRHM State budget sheet 2013-14'!D445</f>
        <v>0</v>
      </c>
      <c r="E365" s="486">
        <f>'NRHM State budget sheet 2013-14'!E445</f>
        <v>0</v>
      </c>
      <c r="F365" s="486" t="e">
        <f>'NRHM State budget sheet 2013-14'!F445</f>
        <v>#DIV/0!</v>
      </c>
      <c r="G365" s="486">
        <f>'NRHM State budget sheet 2013-14'!G445</f>
        <v>0</v>
      </c>
      <c r="H365" s="486">
        <f>'NRHM State budget sheet 2013-14'!H445</f>
        <v>0</v>
      </c>
      <c r="I365" s="486" t="e">
        <f>'NRHM State budget sheet 2013-14'!I445</f>
        <v>#DIV/0!</v>
      </c>
      <c r="J365" s="486">
        <f>'NRHM State budget sheet 2013-14'!L445</f>
        <v>0</v>
      </c>
      <c r="K365" s="486">
        <f>'NRHM State budget sheet 2013-14'!M445</f>
        <v>0</v>
      </c>
      <c r="L365" s="486">
        <f>'NRHM State budget sheet 2013-14'!N445</f>
        <v>0</v>
      </c>
      <c r="M365" s="486">
        <f>'NRHM State budget sheet 2013-14'!O445</f>
        <v>0</v>
      </c>
      <c r="N365" s="486">
        <f>'NRHM State budget sheet 2013-14'!P445</f>
        <v>0</v>
      </c>
      <c r="O365" s="486">
        <f>'NRHM State budget sheet 2013-14'!Q445</f>
        <v>0</v>
      </c>
      <c r="P365" s="486">
        <f>'NRHM State budget sheet 2013-14'!R445</f>
        <v>0</v>
      </c>
      <c r="Q365" s="486">
        <f>'NRHM State budget sheet 2013-14'!S445</f>
        <v>0</v>
      </c>
      <c r="R365" s="486">
        <f>'NRHM State budget sheet 2013-14'!T445</f>
        <v>0</v>
      </c>
      <c r="S365" s="486">
        <f>'NRHM State budget sheet 2013-14'!U445</f>
        <v>0</v>
      </c>
      <c r="T365" s="486">
        <f>'NRHM State budget sheet 2013-14'!V445</f>
        <v>0</v>
      </c>
      <c r="U365" s="486">
        <f>'NRHM State budget sheet 2013-14'!W445</f>
        <v>0</v>
      </c>
      <c r="V365" s="486">
        <f>'NRHM State budget sheet 2013-14'!X445</f>
        <v>0</v>
      </c>
      <c r="W365" s="486">
        <f>'NRHM State budget sheet 2013-14'!Y445</f>
        <v>0</v>
      </c>
      <c r="X365" s="486">
        <f>'NRHM State budget sheet 2013-14'!Z445</f>
        <v>0</v>
      </c>
      <c r="Y365" s="486">
        <f>'NRHM State budget sheet 2013-14'!AA445</f>
        <v>0</v>
      </c>
      <c r="Z365" s="486">
        <f>'NRHM State budget sheet 2013-14'!AB445</f>
        <v>0</v>
      </c>
      <c r="AA365" s="486">
        <f>'NRHM State budget sheet 2013-14'!AC445</f>
        <v>0</v>
      </c>
      <c r="AB365" s="486">
        <f>'NRHM State budget sheet 2013-14'!AD445</f>
        <v>0</v>
      </c>
      <c r="AC365" s="486">
        <f>'NRHM State budget sheet 2013-14'!AE445</f>
        <v>0</v>
      </c>
      <c r="AD365" s="486">
        <f>'NRHM State budget sheet 2013-14'!AF445</f>
        <v>0</v>
      </c>
      <c r="AE365" s="486">
        <f>'NRHM State budget sheet 2013-14'!AG445</f>
        <v>0</v>
      </c>
      <c r="AF365" s="486">
        <f>'NRHM State budget sheet 2013-14'!AH445</f>
        <v>0</v>
      </c>
      <c r="AG365" s="477"/>
      <c r="AH365" s="484"/>
      <c r="AI365" s="578" t="str">
        <f t="shared" si="35"/>
        <v/>
      </c>
      <c r="AJ365" s="435" t="str">
        <f t="shared" si="36"/>
        <v/>
      </c>
      <c r="AK365" s="463">
        <f t="shared" si="37"/>
        <v>0</v>
      </c>
      <c r="AL365" s="463" t="str">
        <f t="shared" si="38"/>
        <v/>
      </c>
      <c r="AM365" s="478" t="str">
        <f t="shared" si="39"/>
        <v/>
      </c>
      <c r="AN365" s="478" t="str">
        <f t="shared" si="40"/>
        <v/>
      </c>
      <c r="AO365" s="478" t="str">
        <f t="shared" si="41"/>
        <v/>
      </c>
    </row>
    <row r="366" spans="1:41" ht="21.75" hidden="1" customHeight="1">
      <c r="A366" s="487" t="s">
        <v>693</v>
      </c>
      <c r="B366" s="446" t="s">
        <v>258</v>
      </c>
      <c r="C366" s="447"/>
      <c r="D366" s="486">
        <f>'NRHM State budget sheet 2013-14'!D446</f>
        <v>0</v>
      </c>
      <c r="E366" s="486">
        <f>'NRHM State budget sheet 2013-14'!E446</f>
        <v>0</v>
      </c>
      <c r="F366" s="486" t="e">
        <f>'NRHM State budget sheet 2013-14'!F446</f>
        <v>#DIV/0!</v>
      </c>
      <c r="G366" s="486">
        <f>'NRHM State budget sheet 2013-14'!G446</f>
        <v>0</v>
      </c>
      <c r="H366" s="486">
        <f>'NRHM State budget sheet 2013-14'!H446</f>
        <v>0</v>
      </c>
      <c r="I366" s="486" t="e">
        <f>'NRHM State budget sheet 2013-14'!I446</f>
        <v>#DIV/0!</v>
      </c>
      <c r="J366" s="486">
        <f>'NRHM State budget sheet 2013-14'!L446</f>
        <v>0</v>
      </c>
      <c r="K366" s="486">
        <f>'NRHM State budget sheet 2013-14'!M446</f>
        <v>0</v>
      </c>
      <c r="L366" s="486">
        <f>'NRHM State budget sheet 2013-14'!N446</f>
        <v>0</v>
      </c>
      <c r="M366" s="486">
        <f>'NRHM State budget sheet 2013-14'!O446</f>
        <v>0</v>
      </c>
      <c r="N366" s="486">
        <f>'NRHM State budget sheet 2013-14'!P446</f>
        <v>0</v>
      </c>
      <c r="O366" s="486">
        <f>'NRHM State budget sheet 2013-14'!Q446</f>
        <v>0</v>
      </c>
      <c r="P366" s="486">
        <f>'NRHM State budget sheet 2013-14'!R446</f>
        <v>0</v>
      </c>
      <c r="Q366" s="486">
        <f>'NRHM State budget sheet 2013-14'!S446</f>
        <v>0</v>
      </c>
      <c r="R366" s="486">
        <f>'NRHM State budget sheet 2013-14'!T446</f>
        <v>0</v>
      </c>
      <c r="S366" s="486">
        <f>'NRHM State budget sheet 2013-14'!U446</f>
        <v>0</v>
      </c>
      <c r="T366" s="486">
        <f>'NRHM State budget sheet 2013-14'!V446</f>
        <v>0</v>
      </c>
      <c r="U366" s="486">
        <f>'NRHM State budget sheet 2013-14'!W446</f>
        <v>0</v>
      </c>
      <c r="V366" s="486">
        <f>'NRHM State budget sheet 2013-14'!X446</f>
        <v>0</v>
      </c>
      <c r="W366" s="486">
        <f>'NRHM State budget sheet 2013-14'!Y446</f>
        <v>0</v>
      </c>
      <c r="X366" s="486">
        <f>'NRHM State budget sheet 2013-14'!Z446</f>
        <v>0</v>
      </c>
      <c r="Y366" s="486">
        <f>'NRHM State budget sheet 2013-14'!AA446</f>
        <v>0</v>
      </c>
      <c r="Z366" s="486">
        <f>'NRHM State budget sheet 2013-14'!AB446</f>
        <v>0</v>
      </c>
      <c r="AA366" s="486">
        <f>'NRHM State budget sheet 2013-14'!AC446</f>
        <v>0</v>
      </c>
      <c r="AB366" s="486">
        <f>'NRHM State budget sheet 2013-14'!AD446</f>
        <v>0</v>
      </c>
      <c r="AC366" s="486">
        <f>'NRHM State budget sheet 2013-14'!AE446</f>
        <v>0</v>
      </c>
      <c r="AD366" s="486">
        <f>'NRHM State budget sheet 2013-14'!AF446</f>
        <v>0</v>
      </c>
      <c r="AE366" s="486">
        <f>'NRHM State budget sheet 2013-14'!AG446</f>
        <v>0</v>
      </c>
      <c r="AF366" s="486">
        <f>'NRHM State budget sheet 2013-14'!AH446</f>
        <v>0</v>
      </c>
      <c r="AG366" s="477"/>
      <c r="AH366" s="484"/>
      <c r="AI366" s="578" t="str">
        <f t="shared" si="35"/>
        <v/>
      </c>
      <c r="AJ366" s="435" t="str">
        <f t="shared" si="36"/>
        <v/>
      </c>
      <c r="AK366" s="463">
        <f t="shared" si="37"/>
        <v>0</v>
      </c>
      <c r="AL366" s="463" t="str">
        <f t="shared" si="38"/>
        <v/>
      </c>
      <c r="AM366" s="478" t="str">
        <f t="shared" si="39"/>
        <v/>
      </c>
      <c r="AN366" s="478" t="str">
        <f t="shared" si="40"/>
        <v/>
      </c>
      <c r="AO366" s="478" t="str">
        <f t="shared" si="41"/>
        <v/>
      </c>
    </row>
    <row r="367" spans="1:41" ht="21.75" hidden="1" customHeight="1">
      <c r="A367" s="487" t="s">
        <v>695</v>
      </c>
      <c r="B367" s="446" t="s">
        <v>259</v>
      </c>
      <c r="C367" s="447"/>
      <c r="D367" s="486">
        <f>'NRHM State budget sheet 2013-14'!D447</f>
        <v>0</v>
      </c>
      <c r="E367" s="486">
        <f>'NRHM State budget sheet 2013-14'!E447</f>
        <v>0</v>
      </c>
      <c r="F367" s="486" t="e">
        <f>'NRHM State budget sheet 2013-14'!F447</f>
        <v>#DIV/0!</v>
      </c>
      <c r="G367" s="486">
        <f>'NRHM State budget sheet 2013-14'!G447</f>
        <v>0</v>
      </c>
      <c r="H367" s="486">
        <f>'NRHM State budget sheet 2013-14'!H447</f>
        <v>0</v>
      </c>
      <c r="I367" s="486" t="e">
        <f>'NRHM State budget sheet 2013-14'!I447</f>
        <v>#DIV/0!</v>
      </c>
      <c r="J367" s="486">
        <f>'NRHM State budget sheet 2013-14'!L447</f>
        <v>0</v>
      </c>
      <c r="K367" s="486">
        <f>'NRHM State budget sheet 2013-14'!M447</f>
        <v>0</v>
      </c>
      <c r="L367" s="486">
        <f>'NRHM State budget sheet 2013-14'!N447</f>
        <v>0</v>
      </c>
      <c r="M367" s="486">
        <f>'NRHM State budget sheet 2013-14'!O447</f>
        <v>0</v>
      </c>
      <c r="N367" s="486">
        <f>'NRHM State budget sheet 2013-14'!P447</f>
        <v>0</v>
      </c>
      <c r="O367" s="486">
        <f>'NRHM State budget sheet 2013-14'!Q447</f>
        <v>0</v>
      </c>
      <c r="P367" s="486">
        <f>'NRHM State budget sheet 2013-14'!R447</f>
        <v>0</v>
      </c>
      <c r="Q367" s="486">
        <f>'NRHM State budget sheet 2013-14'!S447</f>
        <v>0</v>
      </c>
      <c r="R367" s="486">
        <f>'NRHM State budget sheet 2013-14'!T447</f>
        <v>0</v>
      </c>
      <c r="S367" s="486">
        <f>'NRHM State budget sheet 2013-14'!U447</f>
        <v>0</v>
      </c>
      <c r="T367" s="486">
        <f>'NRHM State budget sheet 2013-14'!V447</f>
        <v>0</v>
      </c>
      <c r="U367" s="486">
        <f>'NRHM State budget sheet 2013-14'!W447</f>
        <v>0</v>
      </c>
      <c r="V367" s="486">
        <f>'NRHM State budget sheet 2013-14'!X447</f>
        <v>0</v>
      </c>
      <c r="W367" s="486">
        <f>'NRHM State budget sheet 2013-14'!Y447</f>
        <v>0</v>
      </c>
      <c r="X367" s="486">
        <f>'NRHM State budget sheet 2013-14'!Z447</f>
        <v>0</v>
      </c>
      <c r="Y367" s="486">
        <f>'NRHM State budget sheet 2013-14'!AA447</f>
        <v>0</v>
      </c>
      <c r="Z367" s="486">
        <f>'NRHM State budget sheet 2013-14'!AB447</f>
        <v>0</v>
      </c>
      <c r="AA367" s="486">
        <f>'NRHM State budget sheet 2013-14'!AC447</f>
        <v>0</v>
      </c>
      <c r="AB367" s="486">
        <f>'NRHM State budget sheet 2013-14'!AD447</f>
        <v>0</v>
      </c>
      <c r="AC367" s="486">
        <f>'NRHM State budget sheet 2013-14'!AE447</f>
        <v>0</v>
      </c>
      <c r="AD367" s="486">
        <f>'NRHM State budget sheet 2013-14'!AF447</f>
        <v>0</v>
      </c>
      <c r="AE367" s="486">
        <f>'NRHM State budget sheet 2013-14'!AG447</f>
        <v>0</v>
      </c>
      <c r="AF367" s="486">
        <f>'NRHM State budget sheet 2013-14'!AH447</f>
        <v>0</v>
      </c>
      <c r="AG367" s="477"/>
      <c r="AH367" s="484"/>
      <c r="AI367" s="578" t="str">
        <f t="shared" si="35"/>
        <v/>
      </c>
      <c r="AJ367" s="435" t="str">
        <f t="shared" si="36"/>
        <v/>
      </c>
      <c r="AK367" s="463">
        <f t="shared" si="37"/>
        <v>0</v>
      </c>
      <c r="AL367" s="463" t="str">
        <f t="shared" si="38"/>
        <v/>
      </c>
      <c r="AM367" s="478" t="str">
        <f t="shared" si="39"/>
        <v/>
      </c>
      <c r="AN367" s="478" t="str">
        <f t="shared" si="40"/>
        <v/>
      </c>
      <c r="AO367" s="478" t="str">
        <f t="shared" si="41"/>
        <v/>
      </c>
    </row>
    <row r="368" spans="1:41" ht="21.75" hidden="1" customHeight="1">
      <c r="A368" s="487" t="s">
        <v>2253</v>
      </c>
      <c r="B368" s="446"/>
      <c r="C368" s="447"/>
      <c r="D368" s="486">
        <f>'NRHM State budget sheet 2013-14'!D448</f>
        <v>0</v>
      </c>
      <c r="E368" s="486">
        <f>'NRHM State budget sheet 2013-14'!E448</f>
        <v>0</v>
      </c>
      <c r="F368" s="486">
        <f>'NRHM State budget sheet 2013-14'!F448</f>
        <v>0</v>
      </c>
      <c r="G368" s="486">
        <f>'NRHM State budget sheet 2013-14'!G448</f>
        <v>0</v>
      </c>
      <c r="H368" s="486">
        <f>'NRHM State budget sheet 2013-14'!H448</f>
        <v>0</v>
      </c>
      <c r="I368" s="486">
        <f>'NRHM State budget sheet 2013-14'!I448</f>
        <v>0</v>
      </c>
      <c r="J368" s="486">
        <f>'NRHM State budget sheet 2013-14'!L448</f>
        <v>0</v>
      </c>
      <c r="K368" s="486">
        <f>'NRHM State budget sheet 2013-14'!M448</f>
        <v>0</v>
      </c>
      <c r="L368" s="486">
        <f>'NRHM State budget sheet 2013-14'!N448</f>
        <v>0</v>
      </c>
      <c r="M368" s="486">
        <f>'NRHM State budget sheet 2013-14'!O448</f>
        <v>0</v>
      </c>
      <c r="N368" s="486">
        <f>'NRHM State budget sheet 2013-14'!P448</f>
        <v>0</v>
      </c>
      <c r="O368" s="486">
        <f>'NRHM State budget sheet 2013-14'!Q448</f>
        <v>0</v>
      </c>
      <c r="P368" s="486">
        <f>'NRHM State budget sheet 2013-14'!R448</f>
        <v>0</v>
      </c>
      <c r="Q368" s="486">
        <f>'NRHM State budget sheet 2013-14'!S448</f>
        <v>0</v>
      </c>
      <c r="R368" s="486">
        <f>'NRHM State budget sheet 2013-14'!T448</f>
        <v>0</v>
      </c>
      <c r="S368" s="486">
        <f>'NRHM State budget sheet 2013-14'!U448</f>
        <v>0</v>
      </c>
      <c r="T368" s="486">
        <f>'NRHM State budget sheet 2013-14'!V448</f>
        <v>0</v>
      </c>
      <c r="U368" s="486">
        <f>'NRHM State budget sheet 2013-14'!W448</f>
        <v>0</v>
      </c>
      <c r="V368" s="486">
        <f>'NRHM State budget sheet 2013-14'!X448</f>
        <v>0</v>
      </c>
      <c r="W368" s="486">
        <f>'NRHM State budget sheet 2013-14'!Y448</f>
        <v>0</v>
      </c>
      <c r="X368" s="486">
        <f>'NRHM State budget sheet 2013-14'!Z448</f>
        <v>0</v>
      </c>
      <c r="Y368" s="486">
        <f>'NRHM State budget sheet 2013-14'!AA448</f>
        <v>0</v>
      </c>
      <c r="Z368" s="486">
        <f>'NRHM State budget sheet 2013-14'!AB448</f>
        <v>0</v>
      </c>
      <c r="AA368" s="486">
        <f>'NRHM State budget sheet 2013-14'!AC448</f>
        <v>0</v>
      </c>
      <c r="AB368" s="486">
        <f>'NRHM State budget sheet 2013-14'!AD448</f>
        <v>0</v>
      </c>
      <c r="AC368" s="486">
        <f>'NRHM State budget sheet 2013-14'!AE448</f>
        <v>0</v>
      </c>
      <c r="AD368" s="486">
        <f>'NRHM State budget sheet 2013-14'!AF448</f>
        <v>0</v>
      </c>
      <c r="AE368" s="486">
        <f>'NRHM State budget sheet 2013-14'!AG448</f>
        <v>0</v>
      </c>
      <c r="AF368" s="486">
        <f>'NRHM State budget sheet 2013-14'!AH448</f>
        <v>0</v>
      </c>
      <c r="AG368" s="477"/>
      <c r="AH368" s="484"/>
      <c r="AI368" s="578" t="str">
        <f t="shared" si="35"/>
        <v/>
      </c>
      <c r="AJ368" s="435" t="str">
        <f t="shared" si="36"/>
        <v/>
      </c>
      <c r="AK368" s="463">
        <f t="shared" si="37"/>
        <v>0</v>
      </c>
      <c r="AL368" s="463" t="str">
        <f t="shared" si="38"/>
        <v/>
      </c>
      <c r="AM368" s="478" t="str">
        <f t="shared" si="39"/>
        <v/>
      </c>
      <c r="AN368" s="478" t="str">
        <f t="shared" si="40"/>
        <v/>
      </c>
      <c r="AO368" s="478" t="str">
        <f t="shared" si="41"/>
        <v/>
      </c>
    </row>
    <row r="369" spans="1:41" ht="21.75" hidden="1" customHeight="1">
      <c r="A369" s="487" t="s">
        <v>2254</v>
      </c>
      <c r="B369" s="446"/>
      <c r="C369" s="447"/>
      <c r="D369" s="486">
        <f>'NRHM State budget sheet 2013-14'!D449</f>
        <v>0</v>
      </c>
      <c r="E369" s="486">
        <f>'NRHM State budget sheet 2013-14'!E449</f>
        <v>0</v>
      </c>
      <c r="F369" s="486">
        <f>'NRHM State budget sheet 2013-14'!F449</f>
        <v>0</v>
      </c>
      <c r="G369" s="486">
        <f>'NRHM State budget sheet 2013-14'!G449</f>
        <v>0</v>
      </c>
      <c r="H369" s="486">
        <f>'NRHM State budget sheet 2013-14'!H449</f>
        <v>0</v>
      </c>
      <c r="I369" s="486">
        <f>'NRHM State budget sheet 2013-14'!I449</f>
        <v>0</v>
      </c>
      <c r="J369" s="486">
        <f>'NRHM State budget sheet 2013-14'!L449</f>
        <v>0</v>
      </c>
      <c r="K369" s="486">
        <f>'NRHM State budget sheet 2013-14'!M449</f>
        <v>0</v>
      </c>
      <c r="L369" s="486">
        <f>'NRHM State budget sheet 2013-14'!N449</f>
        <v>0</v>
      </c>
      <c r="M369" s="486">
        <f>'NRHM State budget sheet 2013-14'!O449</f>
        <v>0</v>
      </c>
      <c r="N369" s="486">
        <f>'NRHM State budget sheet 2013-14'!P449</f>
        <v>0</v>
      </c>
      <c r="O369" s="486">
        <f>'NRHM State budget sheet 2013-14'!Q449</f>
        <v>0</v>
      </c>
      <c r="P369" s="486">
        <f>'NRHM State budget sheet 2013-14'!R449</f>
        <v>0</v>
      </c>
      <c r="Q369" s="486">
        <f>'NRHM State budget sheet 2013-14'!S449</f>
        <v>0</v>
      </c>
      <c r="R369" s="486">
        <f>'NRHM State budget sheet 2013-14'!T449</f>
        <v>0</v>
      </c>
      <c r="S369" s="486">
        <f>'NRHM State budget sheet 2013-14'!U449</f>
        <v>0</v>
      </c>
      <c r="T369" s="486">
        <f>'NRHM State budget sheet 2013-14'!V449</f>
        <v>0</v>
      </c>
      <c r="U369" s="486">
        <f>'NRHM State budget sheet 2013-14'!W449</f>
        <v>0</v>
      </c>
      <c r="V369" s="486">
        <f>'NRHM State budget sheet 2013-14'!X449</f>
        <v>0</v>
      </c>
      <c r="W369" s="486">
        <f>'NRHM State budget sheet 2013-14'!Y449</f>
        <v>0</v>
      </c>
      <c r="X369" s="486">
        <f>'NRHM State budget sheet 2013-14'!Z449</f>
        <v>0</v>
      </c>
      <c r="Y369" s="486">
        <f>'NRHM State budget sheet 2013-14'!AA449</f>
        <v>0</v>
      </c>
      <c r="Z369" s="486">
        <f>'NRHM State budget sheet 2013-14'!AB449</f>
        <v>0</v>
      </c>
      <c r="AA369" s="486">
        <f>'NRHM State budget sheet 2013-14'!AC449</f>
        <v>0</v>
      </c>
      <c r="AB369" s="486">
        <f>'NRHM State budget sheet 2013-14'!AD449</f>
        <v>0</v>
      </c>
      <c r="AC369" s="486">
        <f>'NRHM State budget sheet 2013-14'!AE449</f>
        <v>0</v>
      </c>
      <c r="AD369" s="486">
        <f>'NRHM State budget sheet 2013-14'!AF449</f>
        <v>0</v>
      </c>
      <c r="AE369" s="486">
        <f>'NRHM State budget sheet 2013-14'!AG449</f>
        <v>0</v>
      </c>
      <c r="AF369" s="486">
        <f>'NRHM State budget sheet 2013-14'!AH449</f>
        <v>0</v>
      </c>
      <c r="AG369" s="477"/>
      <c r="AH369" s="484"/>
      <c r="AI369" s="578" t="str">
        <f t="shared" si="35"/>
        <v/>
      </c>
      <c r="AJ369" s="435" t="str">
        <f t="shared" si="36"/>
        <v/>
      </c>
      <c r="AK369" s="463">
        <f t="shared" si="37"/>
        <v>0</v>
      </c>
      <c r="AL369" s="463" t="str">
        <f t="shared" si="38"/>
        <v/>
      </c>
      <c r="AM369" s="478" t="str">
        <f t="shared" si="39"/>
        <v/>
      </c>
      <c r="AN369" s="478" t="str">
        <f t="shared" si="40"/>
        <v/>
      </c>
      <c r="AO369" s="478" t="str">
        <f t="shared" si="41"/>
        <v/>
      </c>
    </row>
    <row r="370" spans="1:41" ht="21.75" hidden="1" customHeight="1">
      <c r="A370" s="487" t="s">
        <v>1954</v>
      </c>
      <c r="B370" s="500" t="s">
        <v>1604</v>
      </c>
      <c r="C370" s="503"/>
      <c r="D370" s="486">
        <f>'NRHM State budget sheet 2013-14'!D453</f>
        <v>0</v>
      </c>
      <c r="E370" s="486">
        <f>'NRHM State budget sheet 2013-14'!E453</f>
        <v>0</v>
      </c>
      <c r="F370" s="486" t="e">
        <f>'NRHM State budget sheet 2013-14'!F453</f>
        <v>#DIV/0!</v>
      </c>
      <c r="G370" s="486">
        <f>'NRHM State budget sheet 2013-14'!G453</f>
        <v>0</v>
      </c>
      <c r="H370" s="486">
        <f>'NRHM State budget sheet 2013-14'!H453</f>
        <v>0</v>
      </c>
      <c r="I370" s="486" t="e">
        <f>'NRHM State budget sheet 2013-14'!I453</f>
        <v>#DIV/0!</v>
      </c>
      <c r="J370" s="486">
        <f>'NRHM State budget sheet 2013-14'!L453</f>
        <v>0</v>
      </c>
      <c r="K370" s="486">
        <f>'NRHM State budget sheet 2013-14'!M453</f>
        <v>0</v>
      </c>
      <c r="L370" s="486">
        <f>'NRHM State budget sheet 2013-14'!N453</f>
        <v>0</v>
      </c>
      <c r="M370" s="486">
        <f>'NRHM State budget sheet 2013-14'!O453</f>
        <v>0</v>
      </c>
      <c r="N370" s="486">
        <f>'NRHM State budget sheet 2013-14'!P453</f>
        <v>0</v>
      </c>
      <c r="O370" s="486">
        <f>'NRHM State budget sheet 2013-14'!Q453</f>
        <v>0</v>
      </c>
      <c r="P370" s="486">
        <f>'NRHM State budget sheet 2013-14'!R453</f>
        <v>0</v>
      </c>
      <c r="Q370" s="486">
        <f>'NRHM State budget sheet 2013-14'!S453</f>
        <v>0</v>
      </c>
      <c r="R370" s="486">
        <f>'NRHM State budget sheet 2013-14'!T453</f>
        <v>0</v>
      </c>
      <c r="S370" s="486">
        <f>'NRHM State budget sheet 2013-14'!U453</f>
        <v>0</v>
      </c>
      <c r="T370" s="486">
        <f>'NRHM State budget sheet 2013-14'!V453</f>
        <v>0</v>
      </c>
      <c r="U370" s="486">
        <f>'NRHM State budget sheet 2013-14'!W453</f>
        <v>0</v>
      </c>
      <c r="V370" s="486">
        <f>'NRHM State budget sheet 2013-14'!X453</f>
        <v>0</v>
      </c>
      <c r="W370" s="486">
        <f>'NRHM State budget sheet 2013-14'!Y453</f>
        <v>0</v>
      </c>
      <c r="X370" s="486">
        <f>'NRHM State budget sheet 2013-14'!Z453</f>
        <v>0</v>
      </c>
      <c r="Y370" s="486">
        <f>'NRHM State budget sheet 2013-14'!AA453</f>
        <v>0</v>
      </c>
      <c r="Z370" s="486">
        <f>'NRHM State budget sheet 2013-14'!AB453</f>
        <v>0</v>
      </c>
      <c r="AA370" s="486">
        <f>'NRHM State budget sheet 2013-14'!AC453</f>
        <v>0</v>
      </c>
      <c r="AB370" s="486">
        <f>'NRHM State budget sheet 2013-14'!AD453</f>
        <v>0</v>
      </c>
      <c r="AC370" s="486">
        <f>'NRHM State budget sheet 2013-14'!AE453</f>
        <v>0</v>
      </c>
      <c r="AD370" s="486">
        <f>'NRHM State budget sheet 2013-14'!AF453</f>
        <v>0</v>
      </c>
      <c r="AE370" s="486">
        <f>'NRHM State budget sheet 2013-14'!AG453</f>
        <v>0</v>
      </c>
      <c r="AF370" s="486">
        <f>'NRHM State budget sheet 2013-14'!AH453</f>
        <v>0</v>
      </c>
      <c r="AG370" s="477"/>
      <c r="AH370" s="484"/>
      <c r="AI370" s="578" t="str">
        <f t="shared" si="35"/>
        <v/>
      </c>
      <c r="AJ370" s="435" t="str">
        <f t="shared" si="36"/>
        <v/>
      </c>
      <c r="AK370" s="463">
        <f t="shared" si="37"/>
        <v>0</v>
      </c>
      <c r="AL370" s="463" t="str">
        <f t="shared" si="38"/>
        <v/>
      </c>
      <c r="AM370" s="478" t="str">
        <f t="shared" si="39"/>
        <v/>
      </c>
      <c r="AN370" s="478" t="str">
        <f t="shared" si="40"/>
        <v/>
      </c>
      <c r="AO370" s="478" t="str">
        <f t="shared" si="41"/>
        <v/>
      </c>
    </row>
    <row r="371" spans="1:41" ht="21.75" hidden="1" customHeight="1">
      <c r="A371" s="487" t="s">
        <v>1955</v>
      </c>
      <c r="B371" s="500" t="s">
        <v>2256</v>
      </c>
      <c r="C371" s="503"/>
      <c r="D371" s="486">
        <f>'NRHM State budget sheet 2013-14'!D454</f>
        <v>0</v>
      </c>
      <c r="E371" s="486">
        <f>'NRHM State budget sheet 2013-14'!E454</f>
        <v>0</v>
      </c>
      <c r="F371" s="486">
        <f>'NRHM State budget sheet 2013-14'!F454</f>
        <v>0</v>
      </c>
      <c r="G371" s="486">
        <f>'NRHM State budget sheet 2013-14'!G454</f>
        <v>0</v>
      </c>
      <c r="H371" s="486">
        <f>'NRHM State budget sheet 2013-14'!H454</f>
        <v>0</v>
      </c>
      <c r="I371" s="486">
        <f>'NRHM State budget sheet 2013-14'!I454</f>
        <v>0</v>
      </c>
      <c r="J371" s="486">
        <f>'NRHM State budget sheet 2013-14'!L454</f>
        <v>0</v>
      </c>
      <c r="K371" s="486">
        <f>'NRHM State budget sheet 2013-14'!M454</f>
        <v>0</v>
      </c>
      <c r="L371" s="486">
        <f>'NRHM State budget sheet 2013-14'!N454</f>
        <v>0</v>
      </c>
      <c r="M371" s="486">
        <f>'NRHM State budget sheet 2013-14'!O454</f>
        <v>0</v>
      </c>
      <c r="N371" s="486">
        <f>'NRHM State budget sheet 2013-14'!P454</f>
        <v>0</v>
      </c>
      <c r="O371" s="486">
        <f>'NRHM State budget sheet 2013-14'!Q454</f>
        <v>0</v>
      </c>
      <c r="P371" s="486">
        <f>'NRHM State budget sheet 2013-14'!R454</f>
        <v>0</v>
      </c>
      <c r="Q371" s="486">
        <f>'NRHM State budget sheet 2013-14'!S454</f>
        <v>0</v>
      </c>
      <c r="R371" s="486">
        <f>'NRHM State budget sheet 2013-14'!T454</f>
        <v>0</v>
      </c>
      <c r="S371" s="486">
        <f>'NRHM State budget sheet 2013-14'!U454</f>
        <v>0</v>
      </c>
      <c r="T371" s="486">
        <f>'NRHM State budget sheet 2013-14'!V454</f>
        <v>0</v>
      </c>
      <c r="U371" s="486">
        <f>'NRHM State budget sheet 2013-14'!W454</f>
        <v>0</v>
      </c>
      <c r="V371" s="486">
        <f>'NRHM State budget sheet 2013-14'!X454</f>
        <v>0</v>
      </c>
      <c r="W371" s="486">
        <f>'NRHM State budget sheet 2013-14'!Y454</f>
        <v>0</v>
      </c>
      <c r="X371" s="486">
        <f>'NRHM State budget sheet 2013-14'!Z454</f>
        <v>0</v>
      </c>
      <c r="Y371" s="486">
        <f>'NRHM State budget sheet 2013-14'!AA454</f>
        <v>0</v>
      </c>
      <c r="Z371" s="486">
        <f>'NRHM State budget sheet 2013-14'!AB454</f>
        <v>0</v>
      </c>
      <c r="AA371" s="486">
        <f>'NRHM State budget sheet 2013-14'!AC454</f>
        <v>0</v>
      </c>
      <c r="AB371" s="486">
        <f>'NRHM State budget sheet 2013-14'!AD454</f>
        <v>0</v>
      </c>
      <c r="AC371" s="486">
        <f>'NRHM State budget sheet 2013-14'!AE454</f>
        <v>0</v>
      </c>
      <c r="AD371" s="486">
        <f>'NRHM State budget sheet 2013-14'!AF454</f>
        <v>0</v>
      </c>
      <c r="AE371" s="486">
        <f>'NRHM State budget sheet 2013-14'!AG454</f>
        <v>0</v>
      </c>
      <c r="AF371" s="486">
        <f>'NRHM State budget sheet 2013-14'!AH454</f>
        <v>0</v>
      </c>
      <c r="AG371" s="477"/>
      <c r="AH371" s="484"/>
      <c r="AI371" s="578" t="str">
        <f t="shared" si="35"/>
        <v/>
      </c>
      <c r="AJ371" s="435" t="str">
        <f t="shared" si="36"/>
        <v/>
      </c>
      <c r="AK371" s="463">
        <f t="shared" si="37"/>
        <v>0</v>
      </c>
      <c r="AL371" s="463" t="str">
        <f t="shared" si="38"/>
        <v/>
      </c>
      <c r="AM371" s="478" t="str">
        <f t="shared" si="39"/>
        <v/>
      </c>
      <c r="AN371" s="478" t="str">
        <f t="shared" si="40"/>
        <v/>
      </c>
      <c r="AO371" s="478" t="str">
        <f t="shared" si="41"/>
        <v/>
      </c>
    </row>
    <row r="372" spans="1:41" ht="21.75" hidden="1" customHeight="1">
      <c r="A372" s="487" t="s">
        <v>1956</v>
      </c>
      <c r="B372" s="500" t="s">
        <v>1605</v>
      </c>
      <c r="C372" s="503"/>
      <c r="D372" s="486">
        <f>'NRHM State budget sheet 2013-14'!D455</f>
        <v>0</v>
      </c>
      <c r="E372" s="486">
        <f>'NRHM State budget sheet 2013-14'!E455</f>
        <v>0</v>
      </c>
      <c r="F372" s="486" t="e">
        <f>'NRHM State budget sheet 2013-14'!F455</f>
        <v>#DIV/0!</v>
      </c>
      <c r="G372" s="486">
        <f>'NRHM State budget sheet 2013-14'!G455</f>
        <v>0</v>
      </c>
      <c r="H372" s="486">
        <f>'NRHM State budget sheet 2013-14'!H455</f>
        <v>0</v>
      </c>
      <c r="I372" s="486" t="e">
        <f>'NRHM State budget sheet 2013-14'!I455</f>
        <v>#DIV/0!</v>
      </c>
      <c r="J372" s="486">
        <f>'NRHM State budget sheet 2013-14'!L455</f>
        <v>0</v>
      </c>
      <c r="K372" s="486">
        <f>'NRHM State budget sheet 2013-14'!M455</f>
        <v>0</v>
      </c>
      <c r="L372" s="486">
        <f>'NRHM State budget sheet 2013-14'!N455</f>
        <v>0</v>
      </c>
      <c r="M372" s="486">
        <f>'NRHM State budget sheet 2013-14'!O455</f>
        <v>0</v>
      </c>
      <c r="N372" s="486">
        <f>'NRHM State budget sheet 2013-14'!P455</f>
        <v>0</v>
      </c>
      <c r="O372" s="486">
        <f>'NRHM State budget sheet 2013-14'!Q455</f>
        <v>0</v>
      </c>
      <c r="P372" s="486">
        <f>'NRHM State budget sheet 2013-14'!R455</f>
        <v>0</v>
      </c>
      <c r="Q372" s="486">
        <f>'NRHM State budget sheet 2013-14'!S455</f>
        <v>0</v>
      </c>
      <c r="R372" s="486">
        <f>'NRHM State budget sheet 2013-14'!T455</f>
        <v>0</v>
      </c>
      <c r="S372" s="486">
        <f>'NRHM State budget sheet 2013-14'!U455</f>
        <v>0</v>
      </c>
      <c r="T372" s="486">
        <f>'NRHM State budget sheet 2013-14'!V455</f>
        <v>0</v>
      </c>
      <c r="U372" s="486">
        <f>'NRHM State budget sheet 2013-14'!W455</f>
        <v>0</v>
      </c>
      <c r="V372" s="486">
        <f>'NRHM State budget sheet 2013-14'!X455</f>
        <v>0</v>
      </c>
      <c r="W372" s="486">
        <f>'NRHM State budget sheet 2013-14'!Y455</f>
        <v>0</v>
      </c>
      <c r="X372" s="486">
        <f>'NRHM State budget sheet 2013-14'!Z455</f>
        <v>0</v>
      </c>
      <c r="Y372" s="486">
        <f>'NRHM State budget sheet 2013-14'!AA455</f>
        <v>0</v>
      </c>
      <c r="Z372" s="486">
        <f>'NRHM State budget sheet 2013-14'!AB455</f>
        <v>0</v>
      </c>
      <c r="AA372" s="486">
        <f>'NRHM State budget sheet 2013-14'!AC455</f>
        <v>0</v>
      </c>
      <c r="AB372" s="486">
        <f>'NRHM State budget sheet 2013-14'!AD455</f>
        <v>0</v>
      </c>
      <c r="AC372" s="486">
        <f>'NRHM State budget sheet 2013-14'!AE455</f>
        <v>0</v>
      </c>
      <c r="AD372" s="486">
        <f>'NRHM State budget sheet 2013-14'!AF455</f>
        <v>0</v>
      </c>
      <c r="AE372" s="486">
        <f>'NRHM State budget sheet 2013-14'!AG455</f>
        <v>0</v>
      </c>
      <c r="AF372" s="486">
        <f>'NRHM State budget sheet 2013-14'!AH455</f>
        <v>0</v>
      </c>
      <c r="AG372" s="477"/>
      <c r="AH372" s="484"/>
      <c r="AI372" s="578" t="str">
        <f t="shared" si="35"/>
        <v/>
      </c>
      <c r="AJ372" s="435" t="str">
        <f t="shared" si="36"/>
        <v/>
      </c>
      <c r="AK372" s="463">
        <f t="shared" si="37"/>
        <v>0</v>
      </c>
      <c r="AL372" s="463" t="str">
        <f t="shared" si="38"/>
        <v/>
      </c>
      <c r="AM372" s="478" t="str">
        <f t="shared" si="39"/>
        <v/>
      </c>
      <c r="AN372" s="478" t="str">
        <f t="shared" si="40"/>
        <v/>
      </c>
      <c r="AO372" s="478" t="str">
        <f t="shared" si="41"/>
        <v/>
      </c>
    </row>
    <row r="373" spans="1:41" ht="21.75" hidden="1" customHeight="1">
      <c r="A373" s="487" t="s">
        <v>2255</v>
      </c>
      <c r="B373" s="500" t="s">
        <v>1606</v>
      </c>
      <c r="C373" s="503"/>
      <c r="D373" s="486">
        <f>'NRHM State budget sheet 2013-14'!D456</f>
        <v>0</v>
      </c>
      <c r="E373" s="486">
        <f>'NRHM State budget sheet 2013-14'!E456</f>
        <v>0</v>
      </c>
      <c r="F373" s="486" t="e">
        <f>'NRHM State budget sheet 2013-14'!F456</f>
        <v>#DIV/0!</v>
      </c>
      <c r="G373" s="486">
        <f>'NRHM State budget sheet 2013-14'!G456</f>
        <v>0</v>
      </c>
      <c r="H373" s="486">
        <f>'NRHM State budget sheet 2013-14'!H456</f>
        <v>0</v>
      </c>
      <c r="I373" s="486" t="e">
        <f>'NRHM State budget sheet 2013-14'!I456</f>
        <v>#DIV/0!</v>
      </c>
      <c r="J373" s="486">
        <f>'NRHM State budget sheet 2013-14'!L456</f>
        <v>0</v>
      </c>
      <c r="K373" s="486">
        <f>'NRHM State budget sheet 2013-14'!M456</f>
        <v>0</v>
      </c>
      <c r="L373" s="486">
        <f>'NRHM State budget sheet 2013-14'!N456</f>
        <v>0</v>
      </c>
      <c r="M373" s="486">
        <f>'NRHM State budget sheet 2013-14'!O456</f>
        <v>0</v>
      </c>
      <c r="N373" s="486">
        <f>'NRHM State budget sheet 2013-14'!P456</f>
        <v>0</v>
      </c>
      <c r="O373" s="486">
        <f>'NRHM State budget sheet 2013-14'!Q456</f>
        <v>0</v>
      </c>
      <c r="P373" s="486">
        <f>'NRHM State budget sheet 2013-14'!R456</f>
        <v>0</v>
      </c>
      <c r="Q373" s="486">
        <f>'NRHM State budget sheet 2013-14'!S456</f>
        <v>0</v>
      </c>
      <c r="R373" s="486">
        <f>'NRHM State budget sheet 2013-14'!T456</f>
        <v>0</v>
      </c>
      <c r="S373" s="486">
        <f>'NRHM State budget sheet 2013-14'!U456</f>
        <v>0</v>
      </c>
      <c r="T373" s="486">
        <f>'NRHM State budget sheet 2013-14'!V456</f>
        <v>0</v>
      </c>
      <c r="U373" s="486">
        <f>'NRHM State budget sheet 2013-14'!W456</f>
        <v>0</v>
      </c>
      <c r="V373" s="486">
        <f>'NRHM State budget sheet 2013-14'!X456</f>
        <v>0</v>
      </c>
      <c r="W373" s="486">
        <f>'NRHM State budget sheet 2013-14'!Y456</f>
        <v>0</v>
      </c>
      <c r="X373" s="486">
        <f>'NRHM State budget sheet 2013-14'!Z456</f>
        <v>0</v>
      </c>
      <c r="Y373" s="486">
        <f>'NRHM State budget sheet 2013-14'!AA456</f>
        <v>0</v>
      </c>
      <c r="Z373" s="486">
        <f>'NRHM State budget sheet 2013-14'!AB456</f>
        <v>0</v>
      </c>
      <c r="AA373" s="486">
        <f>'NRHM State budget sheet 2013-14'!AC456</f>
        <v>0</v>
      </c>
      <c r="AB373" s="486">
        <f>'NRHM State budget sheet 2013-14'!AD456</f>
        <v>0</v>
      </c>
      <c r="AC373" s="486">
        <f>'NRHM State budget sheet 2013-14'!AE456</f>
        <v>0</v>
      </c>
      <c r="AD373" s="486">
        <f>'NRHM State budget sheet 2013-14'!AF456</f>
        <v>0</v>
      </c>
      <c r="AE373" s="486">
        <f>'NRHM State budget sheet 2013-14'!AG456</f>
        <v>0</v>
      </c>
      <c r="AF373" s="486">
        <f>'NRHM State budget sheet 2013-14'!AH456</f>
        <v>0</v>
      </c>
      <c r="AG373" s="477"/>
      <c r="AH373" s="484"/>
      <c r="AI373" s="578" t="str">
        <f t="shared" si="35"/>
        <v/>
      </c>
      <c r="AJ373" s="435" t="str">
        <f t="shared" si="36"/>
        <v/>
      </c>
      <c r="AK373" s="463">
        <f t="shared" si="37"/>
        <v>0</v>
      </c>
      <c r="AL373" s="463" t="str">
        <f t="shared" si="38"/>
        <v/>
      </c>
      <c r="AM373" s="478" t="str">
        <f t="shared" si="39"/>
        <v/>
      </c>
      <c r="AN373" s="478" t="str">
        <f t="shared" si="40"/>
        <v/>
      </c>
      <c r="AO373" s="478" t="str">
        <f t="shared" si="41"/>
        <v/>
      </c>
    </row>
    <row r="374" spans="1:41" ht="21.75" hidden="1" customHeight="1">
      <c r="A374" s="487" t="s">
        <v>697</v>
      </c>
      <c r="B374" s="446" t="s">
        <v>260</v>
      </c>
      <c r="C374" s="447"/>
      <c r="D374" s="486">
        <f>'NRHM State budget sheet 2013-14'!D457</f>
        <v>0</v>
      </c>
      <c r="E374" s="486">
        <f>'NRHM State budget sheet 2013-14'!E457</f>
        <v>0</v>
      </c>
      <c r="F374" s="486" t="e">
        <f>'NRHM State budget sheet 2013-14'!F457</f>
        <v>#DIV/0!</v>
      </c>
      <c r="G374" s="486">
        <f>'NRHM State budget sheet 2013-14'!G457</f>
        <v>0</v>
      </c>
      <c r="H374" s="486">
        <f>'NRHM State budget sheet 2013-14'!H457</f>
        <v>0</v>
      </c>
      <c r="I374" s="486" t="e">
        <f>'NRHM State budget sheet 2013-14'!I457</f>
        <v>#DIV/0!</v>
      </c>
      <c r="J374" s="486">
        <f>'NRHM State budget sheet 2013-14'!L457</f>
        <v>0</v>
      </c>
      <c r="K374" s="486">
        <f>'NRHM State budget sheet 2013-14'!M457</f>
        <v>0</v>
      </c>
      <c r="L374" s="486">
        <f>'NRHM State budget sheet 2013-14'!N457</f>
        <v>0</v>
      </c>
      <c r="M374" s="486">
        <f>'NRHM State budget sheet 2013-14'!O457</f>
        <v>0</v>
      </c>
      <c r="N374" s="486">
        <f>'NRHM State budget sheet 2013-14'!P457</f>
        <v>0</v>
      </c>
      <c r="O374" s="486">
        <f>'NRHM State budget sheet 2013-14'!Q457</f>
        <v>0</v>
      </c>
      <c r="P374" s="486">
        <f>'NRHM State budget sheet 2013-14'!R457</f>
        <v>0</v>
      </c>
      <c r="Q374" s="486">
        <f>'NRHM State budget sheet 2013-14'!S457</f>
        <v>0</v>
      </c>
      <c r="R374" s="486">
        <f>'NRHM State budget sheet 2013-14'!T457</f>
        <v>0</v>
      </c>
      <c r="S374" s="486">
        <f>'NRHM State budget sheet 2013-14'!U457</f>
        <v>0</v>
      </c>
      <c r="T374" s="486">
        <f>'NRHM State budget sheet 2013-14'!V457</f>
        <v>0</v>
      </c>
      <c r="U374" s="486">
        <f>'NRHM State budget sheet 2013-14'!W457</f>
        <v>0</v>
      </c>
      <c r="V374" s="486">
        <f>'NRHM State budget sheet 2013-14'!X457</f>
        <v>0</v>
      </c>
      <c r="W374" s="486">
        <f>'NRHM State budget sheet 2013-14'!Y457</f>
        <v>0</v>
      </c>
      <c r="X374" s="486">
        <f>'NRHM State budget sheet 2013-14'!Z457</f>
        <v>0</v>
      </c>
      <c r="Y374" s="486">
        <f>'NRHM State budget sheet 2013-14'!AA457</f>
        <v>0</v>
      </c>
      <c r="Z374" s="486">
        <f>'NRHM State budget sheet 2013-14'!AB457</f>
        <v>0</v>
      </c>
      <c r="AA374" s="486">
        <f>'NRHM State budget sheet 2013-14'!AC457</f>
        <v>0</v>
      </c>
      <c r="AB374" s="486">
        <f>'NRHM State budget sheet 2013-14'!AD457</f>
        <v>0</v>
      </c>
      <c r="AC374" s="486">
        <f>'NRHM State budget sheet 2013-14'!AE457</f>
        <v>0</v>
      </c>
      <c r="AD374" s="486">
        <f>'NRHM State budget sheet 2013-14'!AF457</f>
        <v>0</v>
      </c>
      <c r="AE374" s="486">
        <f>'NRHM State budget sheet 2013-14'!AG457</f>
        <v>0</v>
      </c>
      <c r="AF374" s="486">
        <f>'NRHM State budget sheet 2013-14'!AH457</f>
        <v>0</v>
      </c>
      <c r="AG374" s="477"/>
      <c r="AH374" s="484"/>
      <c r="AI374" s="578" t="str">
        <f t="shared" si="35"/>
        <v/>
      </c>
      <c r="AJ374" s="435" t="str">
        <f t="shared" si="36"/>
        <v/>
      </c>
      <c r="AK374" s="463">
        <f t="shared" si="37"/>
        <v>0</v>
      </c>
      <c r="AL374" s="463" t="str">
        <f t="shared" si="38"/>
        <v/>
      </c>
      <c r="AM374" s="478" t="str">
        <f t="shared" si="39"/>
        <v/>
      </c>
      <c r="AN374" s="478" t="str">
        <f t="shared" si="40"/>
        <v/>
      </c>
      <c r="AO374" s="478" t="str">
        <f t="shared" si="41"/>
        <v/>
      </c>
    </row>
    <row r="375" spans="1:41" ht="21.75" hidden="1" customHeight="1">
      <c r="A375" s="487" t="s">
        <v>1957</v>
      </c>
      <c r="B375" s="446" t="s">
        <v>261</v>
      </c>
      <c r="C375" s="447"/>
      <c r="D375" s="486">
        <f>'NRHM State budget sheet 2013-14'!D458</f>
        <v>0</v>
      </c>
      <c r="E375" s="486">
        <f>'NRHM State budget sheet 2013-14'!E458</f>
        <v>0</v>
      </c>
      <c r="F375" s="486" t="e">
        <f>'NRHM State budget sheet 2013-14'!F458</f>
        <v>#DIV/0!</v>
      </c>
      <c r="G375" s="486">
        <f>'NRHM State budget sheet 2013-14'!G458</f>
        <v>0</v>
      </c>
      <c r="H375" s="486">
        <f>'NRHM State budget sheet 2013-14'!H458</f>
        <v>0</v>
      </c>
      <c r="I375" s="486" t="e">
        <f>'NRHM State budget sheet 2013-14'!I458</f>
        <v>#DIV/0!</v>
      </c>
      <c r="J375" s="486">
        <f>'NRHM State budget sheet 2013-14'!L458</f>
        <v>0</v>
      </c>
      <c r="K375" s="486">
        <f>'NRHM State budget sheet 2013-14'!M458</f>
        <v>0</v>
      </c>
      <c r="L375" s="486">
        <f>'NRHM State budget sheet 2013-14'!N458</f>
        <v>0</v>
      </c>
      <c r="M375" s="486">
        <f>'NRHM State budget sheet 2013-14'!O458</f>
        <v>0</v>
      </c>
      <c r="N375" s="486">
        <f>'NRHM State budget sheet 2013-14'!P458</f>
        <v>0</v>
      </c>
      <c r="O375" s="486">
        <f>'NRHM State budget sheet 2013-14'!Q458</f>
        <v>0</v>
      </c>
      <c r="P375" s="486">
        <f>'NRHM State budget sheet 2013-14'!R458</f>
        <v>0</v>
      </c>
      <c r="Q375" s="486">
        <f>'NRHM State budget sheet 2013-14'!S458</f>
        <v>0</v>
      </c>
      <c r="R375" s="486">
        <f>'NRHM State budget sheet 2013-14'!T458</f>
        <v>0</v>
      </c>
      <c r="S375" s="486">
        <f>'NRHM State budget sheet 2013-14'!U458</f>
        <v>0</v>
      </c>
      <c r="T375" s="486">
        <f>'NRHM State budget sheet 2013-14'!V458</f>
        <v>0</v>
      </c>
      <c r="U375" s="486">
        <f>'NRHM State budget sheet 2013-14'!W458</f>
        <v>0</v>
      </c>
      <c r="V375" s="486">
        <f>'NRHM State budget sheet 2013-14'!X458</f>
        <v>0</v>
      </c>
      <c r="W375" s="486">
        <f>'NRHM State budget sheet 2013-14'!Y458</f>
        <v>0</v>
      </c>
      <c r="X375" s="486">
        <f>'NRHM State budget sheet 2013-14'!Z458</f>
        <v>0</v>
      </c>
      <c r="Y375" s="486">
        <f>'NRHM State budget sheet 2013-14'!AA458</f>
        <v>0</v>
      </c>
      <c r="Z375" s="486">
        <f>'NRHM State budget sheet 2013-14'!AB458</f>
        <v>0</v>
      </c>
      <c r="AA375" s="486">
        <f>'NRHM State budget sheet 2013-14'!AC458</f>
        <v>0</v>
      </c>
      <c r="AB375" s="486">
        <f>'NRHM State budget sheet 2013-14'!AD458</f>
        <v>0</v>
      </c>
      <c r="AC375" s="486">
        <f>'NRHM State budget sheet 2013-14'!AE458</f>
        <v>0</v>
      </c>
      <c r="AD375" s="486">
        <f>'NRHM State budget sheet 2013-14'!AF458</f>
        <v>0</v>
      </c>
      <c r="AE375" s="486">
        <f>'NRHM State budget sheet 2013-14'!AG458</f>
        <v>0</v>
      </c>
      <c r="AF375" s="486">
        <f>'NRHM State budget sheet 2013-14'!AH458</f>
        <v>0</v>
      </c>
      <c r="AG375" s="477"/>
      <c r="AH375" s="484"/>
      <c r="AI375" s="578" t="str">
        <f t="shared" si="35"/>
        <v/>
      </c>
      <c r="AJ375" s="435" t="str">
        <f t="shared" si="36"/>
        <v/>
      </c>
      <c r="AK375" s="463">
        <f t="shared" si="37"/>
        <v>0</v>
      </c>
      <c r="AL375" s="463" t="str">
        <f t="shared" si="38"/>
        <v/>
      </c>
      <c r="AM375" s="478" t="str">
        <f t="shared" si="39"/>
        <v/>
      </c>
      <c r="AN375" s="478" t="str">
        <f t="shared" si="40"/>
        <v/>
      </c>
      <c r="AO375" s="478" t="str">
        <f t="shared" si="41"/>
        <v/>
      </c>
    </row>
    <row r="376" spans="1:41" ht="21.75" hidden="1" customHeight="1">
      <c r="A376" s="487" t="s">
        <v>1958</v>
      </c>
      <c r="B376" s="446" t="s">
        <v>262</v>
      </c>
      <c r="C376" s="447"/>
      <c r="D376" s="486">
        <f>'NRHM State budget sheet 2013-14'!D459</f>
        <v>0</v>
      </c>
      <c r="E376" s="486">
        <f>'NRHM State budget sheet 2013-14'!E459</f>
        <v>0</v>
      </c>
      <c r="F376" s="486" t="e">
        <f>'NRHM State budget sheet 2013-14'!F459</f>
        <v>#DIV/0!</v>
      </c>
      <c r="G376" s="486">
        <f>'NRHM State budget sheet 2013-14'!G459</f>
        <v>0</v>
      </c>
      <c r="H376" s="486">
        <f>'NRHM State budget sheet 2013-14'!H459</f>
        <v>0</v>
      </c>
      <c r="I376" s="486" t="e">
        <f>'NRHM State budget sheet 2013-14'!I459</f>
        <v>#DIV/0!</v>
      </c>
      <c r="J376" s="486">
        <f>'NRHM State budget sheet 2013-14'!L459</f>
        <v>0</v>
      </c>
      <c r="K376" s="486">
        <f>'NRHM State budget sheet 2013-14'!M459</f>
        <v>0</v>
      </c>
      <c r="L376" s="486">
        <f>'NRHM State budget sheet 2013-14'!N459</f>
        <v>0</v>
      </c>
      <c r="M376" s="486">
        <f>'NRHM State budget sheet 2013-14'!O459</f>
        <v>0</v>
      </c>
      <c r="N376" s="486">
        <f>'NRHM State budget sheet 2013-14'!P459</f>
        <v>0</v>
      </c>
      <c r="O376" s="486">
        <f>'NRHM State budget sheet 2013-14'!Q459</f>
        <v>0</v>
      </c>
      <c r="P376" s="486">
        <f>'NRHM State budget sheet 2013-14'!R459</f>
        <v>0</v>
      </c>
      <c r="Q376" s="486">
        <f>'NRHM State budget sheet 2013-14'!S459</f>
        <v>0</v>
      </c>
      <c r="R376" s="486">
        <f>'NRHM State budget sheet 2013-14'!T459</f>
        <v>0</v>
      </c>
      <c r="S376" s="486">
        <f>'NRHM State budget sheet 2013-14'!U459</f>
        <v>0</v>
      </c>
      <c r="T376" s="486">
        <f>'NRHM State budget sheet 2013-14'!V459</f>
        <v>0</v>
      </c>
      <c r="U376" s="486">
        <f>'NRHM State budget sheet 2013-14'!W459</f>
        <v>0</v>
      </c>
      <c r="V376" s="486">
        <f>'NRHM State budget sheet 2013-14'!X459</f>
        <v>0</v>
      </c>
      <c r="W376" s="486">
        <f>'NRHM State budget sheet 2013-14'!Y459</f>
        <v>0</v>
      </c>
      <c r="X376" s="486">
        <f>'NRHM State budget sheet 2013-14'!Z459</f>
        <v>0</v>
      </c>
      <c r="Y376" s="486">
        <f>'NRHM State budget sheet 2013-14'!AA459</f>
        <v>0</v>
      </c>
      <c r="Z376" s="486">
        <f>'NRHM State budget sheet 2013-14'!AB459</f>
        <v>0</v>
      </c>
      <c r="AA376" s="486">
        <f>'NRHM State budget sheet 2013-14'!AC459</f>
        <v>0</v>
      </c>
      <c r="AB376" s="486">
        <f>'NRHM State budget sheet 2013-14'!AD459</f>
        <v>0</v>
      </c>
      <c r="AC376" s="486">
        <f>'NRHM State budget sheet 2013-14'!AE459</f>
        <v>0</v>
      </c>
      <c r="AD376" s="486">
        <f>'NRHM State budget sheet 2013-14'!AF459</f>
        <v>0</v>
      </c>
      <c r="AE376" s="486">
        <f>'NRHM State budget sheet 2013-14'!AG459</f>
        <v>0</v>
      </c>
      <c r="AF376" s="486">
        <f>'NRHM State budget sheet 2013-14'!AH459</f>
        <v>0</v>
      </c>
      <c r="AG376" s="477"/>
      <c r="AH376" s="484"/>
      <c r="AI376" s="578" t="str">
        <f t="shared" si="35"/>
        <v/>
      </c>
      <c r="AJ376" s="435" t="str">
        <f t="shared" si="36"/>
        <v/>
      </c>
      <c r="AK376" s="463">
        <f t="shared" si="37"/>
        <v>0</v>
      </c>
      <c r="AL376" s="463" t="str">
        <f t="shared" si="38"/>
        <v/>
      </c>
      <c r="AM376" s="478" t="str">
        <f t="shared" si="39"/>
        <v/>
      </c>
      <c r="AN376" s="478" t="str">
        <f t="shared" si="40"/>
        <v/>
      </c>
      <c r="AO376" s="478" t="str">
        <f t="shared" si="41"/>
        <v/>
      </c>
    </row>
    <row r="377" spans="1:41" ht="21.75" hidden="1" customHeight="1">
      <c r="A377" s="487" t="s">
        <v>1959</v>
      </c>
      <c r="B377" s="446" t="s">
        <v>263</v>
      </c>
      <c r="C377" s="447"/>
      <c r="D377" s="486">
        <f>'NRHM State budget sheet 2013-14'!D460</f>
        <v>0</v>
      </c>
      <c r="E377" s="486">
        <f>'NRHM State budget sheet 2013-14'!E460</f>
        <v>0</v>
      </c>
      <c r="F377" s="486" t="e">
        <f>'NRHM State budget sheet 2013-14'!F460</f>
        <v>#DIV/0!</v>
      </c>
      <c r="G377" s="486">
        <f>'NRHM State budget sheet 2013-14'!G460</f>
        <v>0</v>
      </c>
      <c r="H377" s="486">
        <f>'NRHM State budget sheet 2013-14'!H460</f>
        <v>0</v>
      </c>
      <c r="I377" s="486" t="e">
        <f>'NRHM State budget sheet 2013-14'!I460</f>
        <v>#DIV/0!</v>
      </c>
      <c r="J377" s="486">
        <f>'NRHM State budget sheet 2013-14'!L460</f>
        <v>0</v>
      </c>
      <c r="K377" s="486">
        <f>'NRHM State budget sheet 2013-14'!M460</f>
        <v>0</v>
      </c>
      <c r="L377" s="486">
        <f>'NRHM State budget sheet 2013-14'!N460</f>
        <v>0</v>
      </c>
      <c r="M377" s="486">
        <f>'NRHM State budget sheet 2013-14'!O460</f>
        <v>0</v>
      </c>
      <c r="N377" s="486">
        <f>'NRHM State budget sheet 2013-14'!P460</f>
        <v>0</v>
      </c>
      <c r="O377" s="486">
        <f>'NRHM State budget sheet 2013-14'!Q460</f>
        <v>0</v>
      </c>
      <c r="P377" s="486">
        <f>'NRHM State budget sheet 2013-14'!R460</f>
        <v>0</v>
      </c>
      <c r="Q377" s="486">
        <f>'NRHM State budget sheet 2013-14'!S460</f>
        <v>0</v>
      </c>
      <c r="R377" s="486">
        <f>'NRHM State budget sheet 2013-14'!T460</f>
        <v>0</v>
      </c>
      <c r="S377" s="486">
        <f>'NRHM State budget sheet 2013-14'!U460</f>
        <v>0</v>
      </c>
      <c r="T377" s="486">
        <f>'NRHM State budget sheet 2013-14'!V460</f>
        <v>0</v>
      </c>
      <c r="U377" s="486">
        <f>'NRHM State budget sheet 2013-14'!W460</f>
        <v>0</v>
      </c>
      <c r="V377" s="486">
        <f>'NRHM State budget sheet 2013-14'!X460</f>
        <v>0</v>
      </c>
      <c r="W377" s="486">
        <f>'NRHM State budget sheet 2013-14'!Y460</f>
        <v>0</v>
      </c>
      <c r="X377" s="486">
        <f>'NRHM State budget sheet 2013-14'!Z460</f>
        <v>0</v>
      </c>
      <c r="Y377" s="486">
        <f>'NRHM State budget sheet 2013-14'!AA460</f>
        <v>0</v>
      </c>
      <c r="Z377" s="486">
        <f>'NRHM State budget sheet 2013-14'!AB460</f>
        <v>0</v>
      </c>
      <c r="AA377" s="486">
        <f>'NRHM State budget sheet 2013-14'!AC460</f>
        <v>0</v>
      </c>
      <c r="AB377" s="486">
        <f>'NRHM State budget sheet 2013-14'!AD460</f>
        <v>0</v>
      </c>
      <c r="AC377" s="486">
        <f>'NRHM State budget sheet 2013-14'!AE460</f>
        <v>0</v>
      </c>
      <c r="AD377" s="486">
        <f>'NRHM State budget sheet 2013-14'!AF460</f>
        <v>0</v>
      </c>
      <c r="AE377" s="486">
        <f>'NRHM State budget sheet 2013-14'!AG460</f>
        <v>0</v>
      </c>
      <c r="AF377" s="486">
        <f>'NRHM State budget sheet 2013-14'!AH460</f>
        <v>0</v>
      </c>
      <c r="AG377" s="477"/>
      <c r="AH377" s="484"/>
      <c r="AI377" s="578" t="str">
        <f t="shared" si="35"/>
        <v/>
      </c>
      <c r="AJ377" s="435" t="str">
        <f t="shared" si="36"/>
        <v/>
      </c>
      <c r="AK377" s="463">
        <f t="shared" si="37"/>
        <v>0</v>
      </c>
      <c r="AL377" s="463" t="str">
        <f t="shared" si="38"/>
        <v/>
      </c>
      <c r="AM377" s="478" t="str">
        <f t="shared" si="39"/>
        <v/>
      </c>
      <c r="AN377" s="478" t="str">
        <f t="shared" si="40"/>
        <v/>
      </c>
      <c r="AO377" s="478" t="str">
        <f t="shared" si="41"/>
        <v/>
      </c>
    </row>
    <row r="378" spans="1:41" ht="21.75" hidden="1" customHeight="1">
      <c r="A378" s="487" t="s">
        <v>1960</v>
      </c>
      <c r="B378" s="446" t="s">
        <v>264</v>
      </c>
      <c r="C378" s="447"/>
      <c r="D378" s="486">
        <f>'NRHM State budget sheet 2013-14'!D461</f>
        <v>0</v>
      </c>
      <c r="E378" s="486">
        <f>'NRHM State budget sheet 2013-14'!E461</f>
        <v>0</v>
      </c>
      <c r="F378" s="486" t="e">
        <f>'NRHM State budget sheet 2013-14'!F461</f>
        <v>#DIV/0!</v>
      </c>
      <c r="G378" s="486">
        <f>'NRHM State budget sheet 2013-14'!G461</f>
        <v>0</v>
      </c>
      <c r="H378" s="486">
        <f>'NRHM State budget sheet 2013-14'!H461</f>
        <v>0</v>
      </c>
      <c r="I378" s="486" t="e">
        <f>'NRHM State budget sheet 2013-14'!I461</f>
        <v>#DIV/0!</v>
      </c>
      <c r="J378" s="486">
        <f>'NRHM State budget sheet 2013-14'!L461</f>
        <v>0</v>
      </c>
      <c r="K378" s="486">
        <f>'NRHM State budget sheet 2013-14'!M461</f>
        <v>0</v>
      </c>
      <c r="L378" s="486">
        <f>'NRHM State budget sheet 2013-14'!N461</f>
        <v>0</v>
      </c>
      <c r="M378" s="486">
        <f>'NRHM State budget sheet 2013-14'!O461</f>
        <v>0</v>
      </c>
      <c r="N378" s="486">
        <f>'NRHM State budget sheet 2013-14'!P461</f>
        <v>0</v>
      </c>
      <c r="O378" s="486">
        <f>'NRHM State budget sheet 2013-14'!Q461</f>
        <v>0</v>
      </c>
      <c r="P378" s="486">
        <f>'NRHM State budget sheet 2013-14'!R461</f>
        <v>0</v>
      </c>
      <c r="Q378" s="486">
        <f>'NRHM State budget sheet 2013-14'!S461</f>
        <v>0</v>
      </c>
      <c r="R378" s="486">
        <f>'NRHM State budget sheet 2013-14'!T461</f>
        <v>0</v>
      </c>
      <c r="S378" s="486">
        <f>'NRHM State budget sheet 2013-14'!U461</f>
        <v>0</v>
      </c>
      <c r="T378" s="486">
        <f>'NRHM State budget sheet 2013-14'!V461</f>
        <v>0</v>
      </c>
      <c r="U378" s="486">
        <f>'NRHM State budget sheet 2013-14'!W461</f>
        <v>0</v>
      </c>
      <c r="V378" s="486">
        <f>'NRHM State budget sheet 2013-14'!X461</f>
        <v>0</v>
      </c>
      <c r="W378" s="486">
        <f>'NRHM State budget sheet 2013-14'!Y461</f>
        <v>0</v>
      </c>
      <c r="X378" s="486">
        <f>'NRHM State budget sheet 2013-14'!Z461</f>
        <v>0</v>
      </c>
      <c r="Y378" s="486">
        <f>'NRHM State budget sheet 2013-14'!AA461</f>
        <v>0</v>
      </c>
      <c r="Z378" s="486">
        <f>'NRHM State budget sheet 2013-14'!AB461</f>
        <v>0</v>
      </c>
      <c r="AA378" s="486">
        <f>'NRHM State budget sheet 2013-14'!AC461</f>
        <v>0</v>
      </c>
      <c r="AB378" s="486">
        <f>'NRHM State budget sheet 2013-14'!AD461</f>
        <v>0</v>
      </c>
      <c r="AC378" s="486">
        <f>'NRHM State budget sheet 2013-14'!AE461</f>
        <v>0</v>
      </c>
      <c r="AD378" s="486">
        <f>'NRHM State budget sheet 2013-14'!AF461</f>
        <v>0</v>
      </c>
      <c r="AE378" s="486">
        <f>'NRHM State budget sheet 2013-14'!AG461</f>
        <v>0</v>
      </c>
      <c r="AF378" s="486">
        <f>'NRHM State budget sheet 2013-14'!AH461</f>
        <v>0</v>
      </c>
      <c r="AG378" s="477"/>
      <c r="AH378" s="484"/>
      <c r="AI378" s="578" t="str">
        <f t="shared" si="35"/>
        <v/>
      </c>
      <c r="AJ378" s="435" t="str">
        <f t="shared" si="36"/>
        <v/>
      </c>
      <c r="AK378" s="463">
        <f t="shared" si="37"/>
        <v>0</v>
      </c>
      <c r="AL378" s="463" t="str">
        <f t="shared" si="38"/>
        <v/>
      </c>
      <c r="AM378" s="478" t="str">
        <f t="shared" si="39"/>
        <v/>
      </c>
      <c r="AN378" s="478" t="str">
        <f t="shared" si="40"/>
        <v/>
      </c>
      <c r="AO378" s="478" t="str">
        <f t="shared" si="41"/>
        <v/>
      </c>
    </row>
    <row r="379" spans="1:41" ht="21.75" hidden="1" customHeight="1">
      <c r="A379" s="487" t="s">
        <v>1961</v>
      </c>
      <c r="B379" s="446" t="s">
        <v>265</v>
      </c>
      <c r="C379" s="447"/>
      <c r="D379" s="486">
        <f>'NRHM State budget sheet 2013-14'!D462</f>
        <v>0</v>
      </c>
      <c r="E379" s="486">
        <f>'NRHM State budget sheet 2013-14'!E462</f>
        <v>0</v>
      </c>
      <c r="F379" s="486" t="e">
        <f>'NRHM State budget sheet 2013-14'!F462</f>
        <v>#DIV/0!</v>
      </c>
      <c r="G379" s="486">
        <f>'NRHM State budget sheet 2013-14'!G462</f>
        <v>0</v>
      </c>
      <c r="H379" s="486">
        <f>'NRHM State budget sheet 2013-14'!H462</f>
        <v>0</v>
      </c>
      <c r="I379" s="486" t="e">
        <f>'NRHM State budget sheet 2013-14'!I462</f>
        <v>#DIV/0!</v>
      </c>
      <c r="J379" s="486">
        <f>'NRHM State budget sheet 2013-14'!L462</f>
        <v>0</v>
      </c>
      <c r="K379" s="486">
        <f>'NRHM State budget sheet 2013-14'!M462</f>
        <v>0</v>
      </c>
      <c r="L379" s="486">
        <f>'NRHM State budget sheet 2013-14'!N462</f>
        <v>0</v>
      </c>
      <c r="M379" s="486">
        <f>'NRHM State budget sheet 2013-14'!O462</f>
        <v>0</v>
      </c>
      <c r="N379" s="486">
        <f>'NRHM State budget sheet 2013-14'!P462</f>
        <v>0</v>
      </c>
      <c r="O379" s="486">
        <f>'NRHM State budget sheet 2013-14'!Q462</f>
        <v>0</v>
      </c>
      <c r="P379" s="486">
        <f>'NRHM State budget sheet 2013-14'!R462</f>
        <v>0</v>
      </c>
      <c r="Q379" s="486">
        <f>'NRHM State budget sheet 2013-14'!S462</f>
        <v>0</v>
      </c>
      <c r="R379" s="486">
        <f>'NRHM State budget sheet 2013-14'!T462</f>
        <v>0</v>
      </c>
      <c r="S379" s="486">
        <f>'NRHM State budget sheet 2013-14'!U462</f>
        <v>0</v>
      </c>
      <c r="T379" s="486">
        <f>'NRHM State budget sheet 2013-14'!V462</f>
        <v>0</v>
      </c>
      <c r="U379" s="486">
        <f>'NRHM State budget sheet 2013-14'!W462</f>
        <v>0</v>
      </c>
      <c r="V379" s="486">
        <f>'NRHM State budget sheet 2013-14'!X462</f>
        <v>0</v>
      </c>
      <c r="W379" s="486">
        <f>'NRHM State budget sheet 2013-14'!Y462</f>
        <v>0</v>
      </c>
      <c r="X379" s="486">
        <f>'NRHM State budget sheet 2013-14'!Z462</f>
        <v>0</v>
      </c>
      <c r="Y379" s="486">
        <f>'NRHM State budget sheet 2013-14'!AA462</f>
        <v>0</v>
      </c>
      <c r="Z379" s="486">
        <f>'NRHM State budget sheet 2013-14'!AB462</f>
        <v>0</v>
      </c>
      <c r="AA379" s="486">
        <f>'NRHM State budget sheet 2013-14'!AC462</f>
        <v>0</v>
      </c>
      <c r="AB379" s="486">
        <f>'NRHM State budget sheet 2013-14'!AD462</f>
        <v>0</v>
      </c>
      <c r="AC379" s="486">
        <f>'NRHM State budget sheet 2013-14'!AE462</f>
        <v>0</v>
      </c>
      <c r="AD379" s="486">
        <f>'NRHM State budget sheet 2013-14'!AF462</f>
        <v>0</v>
      </c>
      <c r="AE379" s="486">
        <f>'NRHM State budget sheet 2013-14'!AG462</f>
        <v>0</v>
      </c>
      <c r="AF379" s="486">
        <f>'NRHM State budget sheet 2013-14'!AH462</f>
        <v>0</v>
      </c>
      <c r="AG379" s="477"/>
      <c r="AH379" s="484"/>
      <c r="AI379" s="578" t="str">
        <f t="shared" si="35"/>
        <v/>
      </c>
      <c r="AJ379" s="435" t="str">
        <f t="shared" si="36"/>
        <v/>
      </c>
      <c r="AK379" s="463">
        <f t="shared" si="37"/>
        <v>0</v>
      </c>
      <c r="AL379" s="463" t="str">
        <f t="shared" si="38"/>
        <v/>
      </c>
      <c r="AM379" s="478" t="str">
        <f t="shared" si="39"/>
        <v/>
      </c>
      <c r="AN379" s="478" t="str">
        <f t="shared" si="40"/>
        <v/>
      </c>
      <c r="AO379" s="478" t="str">
        <f t="shared" si="41"/>
        <v/>
      </c>
    </row>
    <row r="380" spans="1:41" ht="21.75" hidden="1" customHeight="1">
      <c r="A380" s="487" t="s">
        <v>1962</v>
      </c>
      <c r="B380" s="446" t="s">
        <v>1496</v>
      </c>
      <c r="C380" s="447"/>
      <c r="D380" s="486">
        <f>'NRHM State budget sheet 2013-14'!D463</f>
        <v>0</v>
      </c>
      <c r="E380" s="486">
        <f>'NRHM State budget sheet 2013-14'!E463</f>
        <v>0</v>
      </c>
      <c r="F380" s="486" t="e">
        <f>'NRHM State budget sheet 2013-14'!F463</f>
        <v>#DIV/0!</v>
      </c>
      <c r="G380" s="486">
        <f>'NRHM State budget sheet 2013-14'!G463</f>
        <v>0</v>
      </c>
      <c r="H380" s="486">
        <f>'NRHM State budget sheet 2013-14'!H463</f>
        <v>0</v>
      </c>
      <c r="I380" s="486" t="e">
        <f>'NRHM State budget sheet 2013-14'!I463</f>
        <v>#DIV/0!</v>
      </c>
      <c r="J380" s="486">
        <f>'NRHM State budget sheet 2013-14'!L463</f>
        <v>0</v>
      </c>
      <c r="K380" s="486">
        <f>'NRHM State budget sheet 2013-14'!M463</f>
        <v>0</v>
      </c>
      <c r="L380" s="486">
        <f>'NRHM State budget sheet 2013-14'!N463</f>
        <v>0</v>
      </c>
      <c r="M380" s="486">
        <f>'NRHM State budget sheet 2013-14'!O463</f>
        <v>0</v>
      </c>
      <c r="N380" s="486">
        <f>'NRHM State budget sheet 2013-14'!P463</f>
        <v>0</v>
      </c>
      <c r="O380" s="486">
        <f>'NRHM State budget sheet 2013-14'!Q463</f>
        <v>0</v>
      </c>
      <c r="P380" s="486">
        <f>'NRHM State budget sheet 2013-14'!R463</f>
        <v>0</v>
      </c>
      <c r="Q380" s="486">
        <f>'NRHM State budget sheet 2013-14'!S463</f>
        <v>0</v>
      </c>
      <c r="R380" s="486">
        <f>'NRHM State budget sheet 2013-14'!T463</f>
        <v>0</v>
      </c>
      <c r="S380" s="486">
        <f>'NRHM State budget sheet 2013-14'!U463</f>
        <v>0</v>
      </c>
      <c r="T380" s="486">
        <f>'NRHM State budget sheet 2013-14'!V463</f>
        <v>0</v>
      </c>
      <c r="U380" s="486">
        <f>'NRHM State budget sheet 2013-14'!W463</f>
        <v>0</v>
      </c>
      <c r="V380" s="486">
        <f>'NRHM State budget sheet 2013-14'!X463</f>
        <v>0</v>
      </c>
      <c r="W380" s="486">
        <f>'NRHM State budget sheet 2013-14'!Y463</f>
        <v>0</v>
      </c>
      <c r="X380" s="486">
        <f>'NRHM State budget sheet 2013-14'!Z463</f>
        <v>0</v>
      </c>
      <c r="Y380" s="486">
        <f>'NRHM State budget sheet 2013-14'!AA463</f>
        <v>0</v>
      </c>
      <c r="Z380" s="486">
        <f>'NRHM State budget sheet 2013-14'!AB463</f>
        <v>0</v>
      </c>
      <c r="AA380" s="486">
        <f>'NRHM State budget sheet 2013-14'!AC463</f>
        <v>0</v>
      </c>
      <c r="AB380" s="486">
        <f>'NRHM State budget sheet 2013-14'!AD463</f>
        <v>0</v>
      </c>
      <c r="AC380" s="486">
        <f>'NRHM State budget sheet 2013-14'!AE463</f>
        <v>0</v>
      </c>
      <c r="AD380" s="486">
        <f>'NRHM State budget sheet 2013-14'!AF463</f>
        <v>0</v>
      </c>
      <c r="AE380" s="486">
        <f>'NRHM State budget sheet 2013-14'!AG463</f>
        <v>0</v>
      </c>
      <c r="AF380" s="486">
        <f>'NRHM State budget sheet 2013-14'!AH463</f>
        <v>0</v>
      </c>
      <c r="AG380" s="477"/>
      <c r="AH380" s="484"/>
      <c r="AI380" s="578" t="str">
        <f t="shared" si="35"/>
        <v/>
      </c>
      <c r="AJ380" s="435" t="str">
        <f t="shared" si="36"/>
        <v/>
      </c>
      <c r="AK380" s="463">
        <f t="shared" si="37"/>
        <v>0</v>
      </c>
      <c r="AL380" s="463" t="str">
        <f t="shared" si="38"/>
        <v/>
      </c>
      <c r="AM380" s="478" t="str">
        <f t="shared" si="39"/>
        <v/>
      </c>
      <c r="AN380" s="478" t="str">
        <f t="shared" si="40"/>
        <v/>
      </c>
      <c r="AO380" s="478" t="str">
        <f t="shared" si="41"/>
        <v/>
      </c>
    </row>
    <row r="381" spans="1:41" ht="21.75" hidden="1" customHeight="1">
      <c r="A381" s="487" t="s">
        <v>1963</v>
      </c>
      <c r="B381" s="446"/>
      <c r="C381" s="447"/>
      <c r="D381" s="486">
        <f>'NRHM State budget sheet 2013-14'!D464</f>
        <v>0</v>
      </c>
      <c r="E381" s="486">
        <f>'NRHM State budget sheet 2013-14'!E464</f>
        <v>0</v>
      </c>
      <c r="F381" s="486">
        <f>'NRHM State budget sheet 2013-14'!F464</f>
        <v>0</v>
      </c>
      <c r="G381" s="486">
        <f>'NRHM State budget sheet 2013-14'!G464</f>
        <v>0</v>
      </c>
      <c r="H381" s="486">
        <f>'NRHM State budget sheet 2013-14'!H464</f>
        <v>0</v>
      </c>
      <c r="I381" s="486">
        <f>'NRHM State budget sheet 2013-14'!I464</f>
        <v>0</v>
      </c>
      <c r="J381" s="486">
        <f>'NRHM State budget sheet 2013-14'!L464</f>
        <v>0</v>
      </c>
      <c r="K381" s="486">
        <f>'NRHM State budget sheet 2013-14'!M464</f>
        <v>0</v>
      </c>
      <c r="L381" s="486">
        <f>'NRHM State budget sheet 2013-14'!N464</f>
        <v>0</v>
      </c>
      <c r="M381" s="486">
        <f>'NRHM State budget sheet 2013-14'!O464</f>
        <v>0</v>
      </c>
      <c r="N381" s="486">
        <f>'NRHM State budget sheet 2013-14'!P464</f>
        <v>0</v>
      </c>
      <c r="O381" s="486">
        <f>'NRHM State budget sheet 2013-14'!Q464</f>
        <v>0</v>
      </c>
      <c r="P381" s="486">
        <f>'NRHM State budget sheet 2013-14'!R464</f>
        <v>0</v>
      </c>
      <c r="Q381" s="486">
        <f>'NRHM State budget sheet 2013-14'!S464</f>
        <v>0</v>
      </c>
      <c r="R381" s="486">
        <f>'NRHM State budget sheet 2013-14'!T464</f>
        <v>0</v>
      </c>
      <c r="S381" s="486">
        <f>'NRHM State budget sheet 2013-14'!U464</f>
        <v>0</v>
      </c>
      <c r="T381" s="486">
        <f>'NRHM State budget sheet 2013-14'!V464</f>
        <v>0</v>
      </c>
      <c r="U381" s="486">
        <f>'NRHM State budget sheet 2013-14'!W464</f>
        <v>0</v>
      </c>
      <c r="V381" s="486">
        <f>'NRHM State budget sheet 2013-14'!X464</f>
        <v>0</v>
      </c>
      <c r="W381" s="486">
        <f>'NRHM State budget sheet 2013-14'!Y464</f>
        <v>0</v>
      </c>
      <c r="X381" s="486">
        <f>'NRHM State budget sheet 2013-14'!Z464</f>
        <v>0</v>
      </c>
      <c r="Y381" s="486">
        <f>'NRHM State budget sheet 2013-14'!AA464</f>
        <v>0</v>
      </c>
      <c r="Z381" s="486">
        <f>'NRHM State budget sheet 2013-14'!AB464</f>
        <v>0</v>
      </c>
      <c r="AA381" s="486">
        <f>'NRHM State budget sheet 2013-14'!AC464</f>
        <v>0</v>
      </c>
      <c r="AB381" s="486">
        <f>'NRHM State budget sheet 2013-14'!AD464</f>
        <v>0</v>
      </c>
      <c r="AC381" s="486">
        <f>'NRHM State budget sheet 2013-14'!AE464</f>
        <v>0</v>
      </c>
      <c r="AD381" s="486">
        <f>'NRHM State budget sheet 2013-14'!AF464</f>
        <v>0</v>
      </c>
      <c r="AE381" s="486">
        <f>'NRHM State budget sheet 2013-14'!AG464</f>
        <v>0</v>
      </c>
      <c r="AF381" s="486">
        <f>'NRHM State budget sheet 2013-14'!AH464</f>
        <v>0</v>
      </c>
      <c r="AG381" s="477"/>
      <c r="AH381" s="484"/>
      <c r="AI381" s="578" t="str">
        <f t="shared" si="35"/>
        <v/>
      </c>
      <c r="AJ381" s="435" t="str">
        <f t="shared" si="36"/>
        <v/>
      </c>
      <c r="AK381" s="463">
        <f t="shared" si="37"/>
        <v>0</v>
      </c>
      <c r="AL381" s="463" t="str">
        <f t="shared" si="38"/>
        <v/>
      </c>
      <c r="AM381" s="478" t="str">
        <f t="shared" si="39"/>
        <v/>
      </c>
      <c r="AN381" s="478" t="str">
        <f t="shared" si="40"/>
        <v/>
      </c>
      <c r="AO381" s="478" t="str">
        <f t="shared" si="41"/>
        <v/>
      </c>
    </row>
    <row r="382" spans="1:41" ht="21.75" hidden="1" customHeight="1">
      <c r="A382" s="487" t="s">
        <v>1966</v>
      </c>
      <c r="B382" s="446"/>
      <c r="C382" s="447"/>
      <c r="D382" s="486">
        <f>'NRHM State budget sheet 2013-14'!D468</f>
        <v>0</v>
      </c>
      <c r="E382" s="486">
        <f>'NRHM State budget sheet 2013-14'!E468</f>
        <v>0</v>
      </c>
      <c r="F382" s="486">
        <f>'NRHM State budget sheet 2013-14'!F468</f>
        <v>0</v>
      </c>
      <c r="G382" s="486">
        <f>'NRHM State budget sheet 2013-14'!G468</f>
        <v>0</v>
      </c>
      <c r="H382" s="486">
        <f>'NRHM State budget sheet 2013-14'!H468</f>
        <v>0</v>
      </c>
      <c r="I382" s="486">
        <f>'NRHM State budget sheet 2013-14'!I468</f>
        <v>0</v>
      </c>
      <c r="J382" s="486">
        <f>'NRHM State budget sheet 2013-14'!L468</f>
        <v>0</v>
      </c>
      <c r="K382" s="486">
        <f>'NRHM State budget sheet 2013-14'!M468</f>
        <v>0</v>
      </c>
      <c r="L382" s="486">
        <f>'NRHM State budget sheet 2013-14'!N468</f>
        <v>0</v>
      </c>
      <c r="M382" s="486">
        <f>'NRHM State budget sheet 2013-14'!O468</f>
        <v>0</v>
      </c>
      <c r="N382" s="486">
        <f>'NRHM State budget sheet 2013-14'!P468</f>
        <v>0</v>
      </c>
      <c r="O382" s="486">
        <f>'NRHM State budget sheet 2013-14'!Q468</f>
        <v>0</v>
      </c>
      <c r="P382" s="486">
        <f>'NRHM State budget sheet 2013-14'!R468</f>
        <v>0</v>
      </c>
      <c r="Q382" s="486">
        <f>'NRHM State budget sheet 2013-14'!S468</f>
        <v>0</v>
      </c>
      <c r="R382" s="486">
        <f>'NRHM State budget sheet 2013-14'!T468</f>
        <v>0</v>
      </c>
      <c r="S382" s="486">
        <f>'NRHM State budget sheet 2013-14'!U468</f>
        <v>0</v>
      </c>
      <c r="T382" s="486">
        <f>'NRHM State budget sheet 2013-14'!V468</f>
        <v>0</v>
      </c>
      <c r="U382" s="486">
        <f>'NRHM State budget sheet 2013-14'!W468</f>
        <v>0</v>
      </c>
      <c r="V382" s="486">
        <f>'NRHM State budget sheet 2013-14'!X468</f>
        <v>0</v>
      </c>
      <c r="W382" s="486">
        <f>'NRHM State budget sheet 2013-14'!Y468</f>
        <v>0</v>
      </c>
      <c r="X382" s="486">
        <f>'NRHM State budget sheet 2013-14'!Z468</f>
        <v>0</v>
      </c>
      <c r="Y382" s="486">
        <f>'NRHM State budget sheet 2013-14'!AA468</f>
        <v>0</v>
      </c>
      <c r="Z382" s="486">
        <f>'NRHM State budget sheet 2013-14'!AB468</f>
        <v>0</v>
      </c>
      <c r="AA382" s="486">
        <f>'NRHM State budget sheet 2013-14'!AC468</f>
        <v>0</v>
      </c>
      <c r="AB382" s="486">
        <f>'NRHM State budget sheet 2013-14'!AD468</f>
        <v>0</v>
      </c>
      <c r="AC382" s="486">
        <f>'NRHM State budget sheet 2013-14'!AE468</f>
        <v>0</v>
      </c>
      <c r="AD382" s="486">
        <f>'NRHM State budget sheet 2013-14'!AF468</f>
        <v>0</v>
      </c>
      <c r="AE382" s="486">
        <f>'NRHM State budget sheet 2013-14'!AG468</f>
        <v>0</v>
      </c>
      <c r="AF382" s="486">
        <f>'NRHM State budget sheet 2013-14'!AH468</f>
        <v>0</v>
      </c>
      <c r="AG382" s="477"/>
      <c r="AH382" s="484"/>
      <c r="AI382" s="578" t="str">
        <f t="shared" si="35"/>
        <v/>
      </c>
      <c r="AJ382" s="435" t="str">
        <f t="shared" si="36"/>
        <v/>
      </c>
      <c r="AK382" s="463">
        <f t="shared" si="37"/>
        <v>0</v>
      </c>
      <c r="AL382" s="463" t="str">
        <f t="shared" si="38"/>
        <v/>
      </c>
      <c r="AM382" s="478" t="str">
        <f t="shared" si="39"/>
        <v/>
      </c>
      <c r="AN382" s="478" t="str">
        <f t="shared" si="40"/>
        <v/>
      </c>
      <c r="AO382" s="478" t="str">
        <f t="shared" si="41"/>
        <v/>
      </c>
    </row>
    <row r="383" spans="1:41" ht="21.75" hidden="1" customHeight="1">
      <c r="A383" s="487" t="s">
        <v>1963</v>
      </c>
      <c r="B383" s="446" t="s">
        <v>1467</v>
      </c>
      <c r="C383" s="447"/>
      <c r="D383" s="486">
        <f>'NRHM State budget sheet 2013-14'!D469</f>
        <v>0</v>
      </c>
      <c r="E383" s="486">
        <f>'NRHM State budget sheet 2013-14'!E469</f>
        <v>0</v>
      </c>
      <c r="F383" s="486" t="e">
        <f>'NRHM State budget sheet 2013-14'!F469</f>
        <v>#DIV/0!</v>
      </c>
      <c r="G383" s="486">
        <f>'NRHM State budget sheet 2013-14'!G469</f>
        <v>0</v>
      </c>
      <c r="H383" s="486">
        <f>'NRHM State budget sheet 2013-14'!H469</f>
        <v>0</v>
      </c>
      <c r="I383" s="486" t="e">
        <f>'NRHM State budget sheet 2013-14'!I469</f>
        <v>#DIV/0!</v>
      </c>
      <c r="J383" s="486">
        <f>'NRHM State budget sheet 2013-14'!L469</f>
        <v>0</v>
      </c>
      <c r="K383" s="486">
        <f>'NRHM State budget sheet 2013-14'!M469</f>
        <v>0</v>
      </c>
      <c r="L383" s="486">
        <f>'NRHM State budget sheet 2013-14'!N469</f>
        <v>0</v>
      </c>
      <c r="M383" s="486">
        <f>'NRHM State budget sheet 2013-14'!O469</f>
        <v>0</v>
      </c>
      <c r="N383" s="486">
        <f>'NRHM State budget sheet 2013-14'!P469</f>
        <v>0</v>
      </c>
      <c r="O383" s="486">
        <f>'NRHM State budget sheet 2013-14'!Q469</f>
        <v>0</v>
      </c>
      <c r="P383" s="486">
        <f>'NRHM State budget sheet 2013-14'!R469</f>
        <v>0</v>
      </c>
      <c r="Q383" s="486">
        <f>'NRHM State budget sheet 2013-14'!S469</f>
        <v>0</v>
      </c>
      <c r="R383" s="486">
        <f>'NRHM State budget sheet 2013-14'!T469</f>
        <v>0</v>
      </c>
      <c r="S383" s="486">
        <f>'NRHM State budget sheet 2013-14'!U469</f>
        <v>0</v>
      </c>
      <c r="T383" s="486">
        <f>'NRHM State budget sheet 2013-14'!V469</f>
        <v>0</v>
      </c>
      <c r="U383" s="486">
        <f>'NRHM State budget sheet 2013-14'!W469</f>
        <v>0</v>
      </c>
      <c r="V383" s="486">
        <f>'NRHM State budget sheet 2013-14'!X469</f>
        <v>0</v>
      </c>
      <c r="W383" s="486">
        <f>'NRHM State budget sheet 2013-14'!Y469</f>
        <v>0</v>
      </c>
      <c r="X383" s="486">
        <f>'NRHM State budget sheet 2013-14'!Z469</f>
        <v>0</v>
      </c>
      <c r="Y383" s="486">
        <f>'NRHM State budget sheet 2013-14'!AA469</f>
        <v>0</v>
      </c>
      <c r="Z383" s="486">
        <f>'NRHM State budget sheet 2013-14'!AB469</f>
        <v>0</v>
      </c>
      <c r="AA383" s="486">
        <f>'NRHM State budget sheet 2013-14'!AC469</f>
        <v>0</v>
      </c>
      <c r="AB383" s="486">
        <f>'NRHM State budget sheet 2013-14'!AD469</f>
        <v>0</v>
      </c>
      <c r="AC383" s="486">
        <f>'NRHM State budget sheet 2013-14'!AE469</f>
        <v>0</v>
      </c>
      <c r="AD383" s="486">
        <f>'NRHM State budget sheet 2013-14'!AF469</f>
        <v>0</v>
      </c>
      <c r="AE383" s="486">
        <f>'NRHM State budget sheet 2013-14'!AG469</f>
        <v>0</v>
      </c>
      <c r="AF383" s="486">
        <f>'NRHM State budget sheet 2013-14'!AH469</f>
        <v>0</v>
      </c>
      <c r="AG383" s="477"/>
      <c r="AH383" s="484"/>
      <c r="AI383" s="578" t="str">
        <f t="shared" si="35"/>
        <v/>
      </c>
      <c r="AJ383" s="435" t="str">
        <f t="shared" si="36"/>
        <v/>
      </c>
      <c r="AK383" s="463">
        <f t="shared" si="37"/>
        <v>0</v>
      </c>
      <c r="AL383" s="463" t="str">
        <f t="shared" si="38"/>
        <v/>
      </c>
      <c r="AM383" s="478" t="str">
        <f t="shared" si="39"/>
        <v/>
      </c>
      <c r="AN383" s="478" t="str">
        <f t="shared" si="40"/>
        <v/>
      </c>
      <c r="AO383" s="478" t="str">
        <f t="shared" si="41"/>
        <v/>
      </c>
    </row>
    <row r="384" spans="1:41" ht="21.75" hidden="1" customHeight="1">
      <c r="A384" s="487" t="s">
        <v>1964</v>
      </c>
      <c r="B384" s="500" t="s">
        <v>1607</v>
      </c>
      <c r="C384" s="503"/>
      <c r="D384" s="486">
        <f>'NRHM State budget sheet 2013-14'!D470</f>
        <v>0</v>
      </c>
      <c r="E384" s="486">
        <f>'NRHM State budget sheet 2013-14'!E470</f>
        <v>0</v>
      </c>
      <c r="F384" s="486" t="e">
        <f>'NRHM State budget sheet 2013-14'!F470</f>
        <v>#DIV/0!</v>
      </c>
      <c r="G384" s="486">
        <f>'NRHM State budget sheet 2013-14'!G470</f>
        <v>0</v>
      </c>
      <c r="H384" s="486">
        <f>'NRHM State budget sheet 2013-14'!H470</f>
        <v>0</v>
      </c>
      <c r="I384" s="486" t="e">
        <f>'NRHM State budget sheet 2013-14'!I470</f>
        <v>#DIV/0!</v>
      </c>
      <c r="J384" s="486">
        <f>'NRHM State budget sheet 2013-14'!L470</f>
        <v>0</v>
      </c>
      <c r="K384" s="486">
        <f>'NRHM State budget sheet 2013-14'!M470</f>
        <v>0</v>
      </c>
      <c r="L384" s="486">
        <f>'NRHM State budget sheet 2013-14'!N470</f>
        <v>0</v>
      </c>
      <c r="M384" s="486">
        <f>'NRHM State budget sheet 2013-14'!O470</f>
        <v>0</v>
      </c>
      <c r="N384" s="486">
        <f>'NRHM State budget sheet 2013-14'!P470</f>
        <v>0</v>
      </c>
      <c r="O384" s="486">
        <f>'NRHM State budget sheet 2013-14'!Q470</f>
        <v>0</v>
      </c>
      <c r="P384" s="486">
        <f>'NRHM State budget sheet 2013-14'!R470</f>
        <v>0</v>
      </c>
      <c r="Q384" s="486">
        <f>'NRHM State budget sheet 2013-14'!S470</f>
        <v>0</v>
      </c>
      <c r="R384" s="486">
        <f>'NRHM State budget sheet 2013-14'!T470</f>
        <v>0</v>
      </c>
      <c r="S384" s="486">
        <f>'NRHM State budget sheet 2013-14'!U470</f>
        <v>0</v>
      </c>
      <c r="T384" s="486">
        <f>'NRHM State budget sheet 2013-14'!V470</f>
        <v>0</v>
      </c>
      <c r="U384" s="486">
        <f>'NRHM State budget sheet 2013-14'!W470</f>
        <v>0</v>
      </c>
      <c r="V384" s="486">
        <f>'NRHM State budget sheet 2013-14'!X470</f>
        <v>0</v>
      </c>
      <c r="W384" s="486">
        <f>'NRHM State budget sheet 2013-14'!Y470</f>
        <v>0</v>
      </c>
      <c r="X384" s="486">
        <f>'NRHM State budget sheet 2013-14'!Z470</f>
        <v>0</v>
      </c>
      <c r="Y384" s="486">
        <f>'NRHM State budget sheet 2013-14'!AA470</f>
        <v>0</v>
      </c>
      <c r="Z384" s="486">
        <f>'NRHM State budget sheet 2013-14'!AB470</f>
        <v>0</v>
      </c>
      <c r="AA384" s="486">
        <f>'NRHM State budget sheet 2013-14'!AC470</f>
        <v>0</v>
      </c>
      <c r="AB384" s="486">
        <f>'NRHM State budget sheet 2013-14'!AD470</f>
        <v>0</v>
      </c>
      <c r="AC384" s="486">
        <f>'NRHM State budget sheet 2013-14'!AE470</f>
        <v>0</v>
      </c>
      <c r="AD384" s="486">
        <f>'NRHM State budget sheet 2013-14'!AF470</f>
        <v>0</v>
      </c>
      <c r="AE384" s="486">
        <f>'NRHM State budget sheet 2013-14'!AG470</f>
        <v>0</v>
      </c>
      <c r="AF384" s="486">
        <f>'NRHM State budget sheet 2013-14'!AH470</f>
        <v>0</v>
      </c>
      <c r="AG384" s="477"/>
      <c r="AH384" s="484"/>
      <c r="AI384" s="578" t="str">
        <f t="shared" si="35"/>
        <v/>
      </c>
      <c r="AJ384" s="435" t="str">
        <f t="shared" si="36"/>
        <v/>
      </c>
      <c r="AK384" s="463">
        <f t="shared" si="37"/>
        <v>0</v>
      </c>
      <c r="AL384" s="463" t="str">
        <f t="shared" si="38"/>
        <v/>
      </c>
      <c r="AM384" s="478" t="str">
        <f t="shared" si="39"/>
        <v/>
      </c>
      <c r="AN384" s="478" t="str">
        <f t="shared" si="40"/>
        <v/>
      </c>
      <c r="AO384" s="478" t="str">
        <f t="shared" si="41"/>
        <v/>
      </c>
    </row>
    <row r="385" spans="1:41" ht="21.75" hidden="1" customHeight="1">
      <c r="A385" s="487" t="s">
        <v>1965</v>
      </c>
      <c r="B385" s="500" t="s">
        <v>1608</v>
      </c>
      <c r="C385" s="503"/>
      <c r="D385" s="486">
        <f>'NRHM State budget sheet 2013-14'!D471</f>
        <v>0</v>
      </c>
      <c r="E385" s="486">
        <f>'NRHM State budget sheet 2013-14'!E471</f>
        <v>0</v>
      </c>
      <c r="F385" s="486" t="e">
        <f>'NRHM State budget sheet 2013-14'!F471</f>
        <v>#DIV/0!</v>
      </c>
      <c r="G385" s="486">
        <f>'NRHM State budget sheet 2013-14'!G471</f>
        <v>0</v>
      </c>
      <c r="H385" s="486">
        <f>'NRHM State budget sheet 2013-14'!H471</f>
        <v>0</v>
      </c>
      <c r="I385" s="486" t="e">
        <f>'NRHM State budget sheet 2013-14'!I471</f>
        <v>#DIV/0!</v>
      </c>
      <c r="J385" s="486">
        <f>'NRHM State budget sheet 2013-14'!L471</f>
        <v>0</v>
      </c>
      <c r="K385" s="486">
        <f>'NRHM State budget sheet 2013-14'!M471</f>
        <v>0</v>
      </c>
      <c r="L385" s="486">
        <f>'NRHM State budget sheet 2013-14'!N471</f>
        <v>0</v>
      </c>
      <c r="M385" s="486">
        <f>'NRHM State budget sheet 2013-14'!O471</f>
        <v>0</v>
      </c>
      <c r="N385" s="486">
        <f>'NRHM State budget sheet 2013-14'!P471</f>
        <v>0</v>
      </c>
      <c r="O385" s="486">
        <f>'NRHM State budget sheet 2013-14'!Q471</f>
        <v>0</v>
      </c>
      <c r="P385" s="486">
        <f>'NRHM State budget sheet 2013-14'!R471</f>
        <v>0</v>
      </c>
      <c r="Q385" s="486">
        <f>'NRHM State budget sheet 2013-14'!S471</f>
        <v>0</v>
      </c>
      <c r="R385" s="486">
        <f>'NRHM State budget sheet 2013-14'!T471</f>
        <v>0</v>
      </c>
      <c r="S385" s="486">
        <f>'NRHM State budget sheet 2013-14'!U471</f>
        <v>0</v>
      </c>
      <c r="T385" s="486">
        <f>'NRHM State budget sheet 2013-14'!V471</f>
        <v>0</v>
      </c>
      <c r="U385" s="486">
        <f>'NRHM State budget sheet 2013-14'!W471</f>
        <v>0</v>
      </c>
      <c r="V385" s="486">
        <f>'NRHM State budget sheet 2013-14'!X471</f>
        <v>0</v>
      </c>
      <c r="W385" s="486">
        <f>'NRHM State budget sheet 2013-14'!Y471</f>
        <v>0</v>
      </c>
      <c r="X385" s="486">
        <f>'NRHM State budget sheet 2013-14'!Z471</f>
        <v>0</v>
      </c>
      <c r="Y385" s="486">
        <f>'NRHM State budget sheet 2013-14'!AA471</f>
        <v>0</v>
      </c>
      <c r="Z385" s="486">
        <f>'NRHM State budget sheet 2013-14'!AB471</f>
        <v>0</v>
      </c>
      <c r="AA385" s="486">
        <f>'NRHM State budget sheet 2013-14'!AC471</f>
        <v>0</v>
      </c>
      <c r="AB385" s="486">
        <f>'NRHM State budget sheet 2013-14'!AD471</f>
        <v>0</v>
      </c>
      <c r="AC385" s="486">
        <f>'NRHM State budget sheet 2013-14'!AE471</f>
        <v>0</v>
      </c>
      <c r="AD385" s="486">
        <f>'NRHM State budget sheet 2013-14'!AF471</f>
        <v>0</v>
      </c>
      <c r="AE385" s="486">
        <f>'NRHM State budget sheet 2013-14'!AG471</f>
        <v>0</v>
      </c>
      <c r="AF385" s="486">
        <f>'NRHM State budget sheet 2013-14'!AH471</f>
        <v>0</v>
      </c>
      <c r="AG385" s="477"/>
      <c r="AH385" s="484"/>
      <c r="AI385" s="578" t="str">
        <f t="shared" si="35"/>
        <v/>
      </c>
      <c r="AJ385" s="435" t="str">
        <f t="shared" si="36"/>
        <v/>
      </c>
      <c r="AK385" s="463">
        <f t="shared" si="37"/>
        <v>0</v>
      </c>
      <c r="AL385" s="463" t="str">
        <f t="shared" si="38"/>
        <v/>
      </c>
      <c r="AM385" s="478" t="str">
        <f t="shared" si="39"/>
        <v/>
      </c>
      <c r="AN385" s="478" t="str">
        <f t="shared" si="40"/>
        <v/>
      </c>
      <c r="AO385" s="478" t="str">
        <f t="shared" si="41"/>
        <v/>
      </c>
    </row>
    <row r="386" spans="1:41" ht="21.75" hidden="1" customHeight="1">
      <c r="A386" s="487" t="s">
        <v>1966</v>
      </c>
      <c r="B386" s="446" t="s">
        <v>1841</v>
      </c>
      <c r="C386" s="447"/>
      <c r="D386" s="486">
        <f>'NRHM State budget sheet 2013-14'!D472</f>
        <v>0</v>
      </c>
      <c r="E386" s="486">
        <f>'NRHM State budget sheet 2013-14'!E472</f>
        <v>0</v>
      </c>
      <c r="F386" s="486" t="e">
        <f>'NRHM State budget sheet 2013-14'!F472</f>
        <v>#DIV/0!</v>
      </c>
      <c r="G386" s="486">
        <f>'NRHM State budget sheet 2013-14'!G472</f>
        <v>0</v>
      </c>
      <c r="H386" s="486">
        <f>'NRHM State budget sheet 2013-14'!H472</f>
        <v>0</v>
      </c>
      <c r="I386" s="486" t="e">
        <f>'NRHM State budget sheet 2013-14'!I472</f>
        <v>#DIV/0!</v>
      </c>
      <c r="J386" s="486">
        <f>'NRHM State budget sheet 2013-14'!L472</f>
        <v>0</v>
      </c>
      <c r="K386" s="486">
        <f>'NRHM State budget sheet 2013-14'!M472</f>
        <v>0</v>
      </c>
      <c r="L386" s="486">
        <f>'NRHM State budget sheet 2013-14'!N472</f>
        <v>0</v>
      </c>
      <c r="M386" s="486">
        <f>'NRHM State budget sheet 2013-14'!O472</f>
        <v>0</v>
      </c>
      <c r="N386" s="486">
        <f>'NRHM State budget sheet 2013-14'!P472</f>
        <v>0</v>
      </c>
      <c r="O386" s="486">
        <f>'NRHM State budget sheet 2013-14'!Q472</f>
        <v>0</v>
      </c>
      <c r="P386" s="486">
        <f>'NRHM State budget sheet 2013-14'!R472</f>
        <v>0</v>
      </c>
      <c r="Q386" s="486">
        <f>'NRHM State budget sheet 2013-14'!S472</f>
        <v>0</v>
      </c>
      <c r="R386" s="486">
        <f>'NRHM State budget sheet 2013-14'!T472</f>
        <v>0</v>
      </c>
      <c r="S386" s="486">
        <f>'NRHM State budget sheet 2013-14'!U472</f>
        <v>0</v>
      </c>
      <c r="T386" s="486">
        <f>'NRHM State budget sheet 2013-14'!V472</f>
        <v>0</v>
      </c>
      <c r="U386" s="486">
        <f>'NRHM State budget sheet 2013-14'!W472</f>
        <v>0</v>
      </c>
      <c r="V386" s="486">
        <f>'NRHM State budget sheet 2013-14'!X472</f>
        <v>0</v>
      </c>
      <c r="W386" s="486">
        <f>'NRHM State budget sheet 2013-14'!Y472</f>
        <v>0</v>
      </c>
      <c r="X386" s="486">
        <f>'NRHM State budget sheet 2013-14'!Z472</f>
        <v>0</v>
      </c>
      <c r="Y386" s="486">
        <f>'NRHM State budget sheet 2013-14'!AA472</f>
        <v>0</v>
      </c>
      <c r="Z386" s="486">
        <f>'NRHM State budget sheet 2013-14'!AB472</f>
        <v>0</v>
      </c>
      <c r="AA386" s="486">
        <f>'NRHM State budget sheet 2013-14'!AC472</f>
        <v>0</v>
      </c>
      <c r="AB386" s="486">
        <f>'NRHM State budget sheet 2013-14'!AD472</f>
        <v>0</v>
      </c>
      <c r="AC386" s="486">
        <f>'NRHM State budget sheet 2013-14'!AE472</f>
        <v>0</v>
      </c>
      <c r="AD386" s="486">
        <f>'NRHM State budget sheet 2013-14'!AF472</f>
        <v>0</v>
      </c>
      <c r="AE386" s="486">
        <f>'NRHM State budget sheet 2013-14'!AG472</f>
        <v>0</v>
      </c>
      <c r="AF386" s="486">
        <f>'NRHM State budget sheet 2013-14'!AH472</f>
        <v>0</v>
      </c>
      <c r="AG386" s="477"/>
      <c r="AH386" s="484"/>
      <c r="AI386" s="578" t="str">
        <f t="shared" si="35"/>
        <v/>
      </c>
      <c r="AJ386" s="435" t="str">
        <f t="shared" si="36"/>
        <v/>
      </c>
      <c r="AK386" s="463">
        <f t="shared" si="37"/>
        <v>0</v>
      </c>
      <c r="AL386" s="463" t="str">
        <f t="shared" si="38"/>
        <v/>
      </c>
      <c r="AM386" s="478" t="str">
        <f t="shared" si="39"/>
        <v/>
      </c>
      <c r="AN386" s="478" t="str">
        <f t="shared" si="40"/>
        <v/>
      </c>
      <c r="AO386" s="478" t="str">
        <f t="shared" si="41"/>
        <v/>
      </c>
    </row>
    <row r="387" spans="1:41" ht="21.75" hidden="1" customHeight="1">
      <c r="A387" s="487" t="s">
        <v>1967</v>
      </c>
      <c r="B387" s="446" t="s">
        <v>1497</v>
      </c>
      <c r="C387" s="447"/>
      <c r="D387" s="486">
        <f>'NRHM State budget sheet 2013-14'!D473</f>
        <v>0</v>
      </c>
      <c r="E387" s="486">
        <f>'NRHM State budget sheet 2013-14'!E473</f>
        <v>0</v>
      </c>
      <c r="F387" s="486" t="e">
        <f>'NRHM State budget sheet 2013-14'!F473</f>
        <v>#DIV/0!</v>
      </c>
      <c r="G387" s="486">
        <f>'NRHM State budget sheet 2013-14'!G473</f>
        <v>0</v>
      </c>
      <c r="H387" s="486">
        <f>'NRHM State budget sheet 2013-14'!H473</f>
        <v>0</v>
      </c>
      <c r="I387" s="486" t="e">
        <f>'NRHM State budget sheet 2013-14'!I473</f>
        <v>#DIV/0!</v>
      </c>
      <c r="J387" s="486">
        <f>'NRHM State budget sheet 2013-14'!L473</f>
        <v>0</v>
      </c>
      <c r="K387" s="486">
        <f>'NRHM State budget sheet 2013-14'!M473</f>
        <v>0</v>
      </c>
      <c r="L387" s="486">
        <f>'NRHM State budget sheet 2013-14'!N473</f>
        <v>0</v>
      </c>
      <c r="M387" s="486">
        <f>'NRHM State budget sheet 2013-14'!O473</f>
        <v>0</v>
      </c>
      <c r="N387" s="486">
        <f>'NRHM State budget sheet 2013-14'!P473</f>
        <v>0</v>
      </c>
      <c r="O387" s="486">
        <f>'NRHM State budget sheet 2013-14'!Q473</f>
        <v>0</v>
      </c>
      <c r="P387" s="486">
        <f>'NRHM State budget sheet 2013-14'!R473</f>
        <v>0</v>
      </c>
      <c r="Q387" s="486">
        <f>'NRHM State budget sheet 2013-14'!S473</f>
        <v>0</v>
      </c>
      <c r="R387" s="486">
        <f>'NRHM State budget sheet 2013-14'!T473</f>
        <v>0</v>
      </c>
      <c r="S387" s="486">
        <f>'NRHM State budget sheet 2013-14'!U473</f>
        <v>0</v>
      </c>
      <c r="T387" s="486">
        <f>'NRHM State budget sheet 2013-14'!V473</f>
        <v>0</v>
      </c>
      <c r="U387" s="486">
        <f>'NRHM State budget sheet 2013-14'!W473</f>
        <v>0</v>
      </c>
      <c r="V387" s="486">
        <f>'NRHM State budget sheet 2013-14'!X473</f>
        <v>0</v>
      </c>
      <c r="W387" s="486">
        <f>'NRHM State budget sheet 2013-14'!Y473</f>
        <v>0</v>
      </c>
      <c r="X387" s="486">
        <f>'NRHM State budget sheet 2013-14'!Z473</f>
        <v>0</v>
      </c>
      <c r="Y387" s="486">
        <f>'NRHM State budget sheet 2013-14'!AA473</f>
        <v>0</v>
      </c>
      <c r="Z387" s="486">
        <f>'NRHM State budget sheet 2013-14'!AB473</f>
        <v>0</v>
      </c>
      <c r="AA387" s="486">
        <f>'NRHM State budget sheet 2013-14'!AC473</f>
        <v>0</v>
      </c>
      <c r="AB387" s="486">
        <f>'NRHM State budget sheet 2013-14'!AD473</f>
        <v>0</v>
      </c>
      <c r="AC387" s="486">
        <f>'NRHM State budget sheet 2013-14'!AE473</f>
        <v>0</v>
      </c>
      <c r="AD387" s="486">
        <f>'NRHM State budget sheet 2013-14'!AF473</f>
        <v>0</v>
      </c>
      <c r="AE387" s="486">
        <f>'NRHM State budget sheet 2013-14'!AG473</f>
        <v>0</v>
      </c>
      <c r="AF387" s="486">
        <f>'NRHM State budget sheet 2013-14'!AH473</f>
        <v>0</v>
      </c>
      <c r="AG387" s="477"/>
      <c r="AH387" s="484"/>
      <c r="AI387" s="578" t="str">
        <f t="shared" si="35"/>
        <v/>
      </c>
      <c r="AJ387" s="435" t="str">
        <f t="shared" si="36"/>
        <v/>
      </c>
      <c r="AK387" s="463">
        <f t="shared" si="37"/>
        <v>0</v>
      </c>
      <c r="AL387" s="463" t="str">
        <f t="shared" si="38"/>
        <v/>
      </c>
      <c r="AM387" s="478" t="str">
        <f t="shared" si="39"/>
        <v/>
      </c>
      <c r="AN387" s="478" t="str">
        <f t="shared" si="40"/>
        <v/>
      </c>
      <c r="AO387" s="478" t="str">
        <f t="shared" si="41"/>
        <v/>
      </c>
    </row>
    <row r="388" spans="1:41" ht="21.75" hidden="1" customHeight="1">
      <c r="A388" s="487" t="s">
        <v>1968</v>
      </c>
      <c r="B388" s="500" t="s">
        <v>1842</v>
      </c>
      <c r="C388" s="503"/>
      <c r="D388" s="486">
        <f>'NRHM State budget sheet 2013-14'!D474</f>
        <v>0</v>
      </c>
      <c r="E388" s="486">
        <f>'NRHM State budget sheet 2013-14'!E474</f>
        <v>0</v>
      </c>
      <c r="F388" s="486" t="e">
        <f>'NRHM State budget sheet 2013-14'!F474</f>
        <v>#DIV/0!</v>
      </c>
      <c r="G388" s="486">
        <f>'NRHM State budget sheet 2013-14'!G474</f>
        <v>0</v>
      </c>
      <c r="H388" s="486">
        <f>'NRHM State budget sheet 2013-14'!H474</f>
        <v>0</v>
      </c>
      <c r="I388" s="486" t="e">
        <f>'NRHM State budget sheet 2013-14'!I474</f>
        <v>#DIV/0!</v>
      </c>
      <c r="J388" s="486">
        <f>'NRHM State budget sheet 2013-14'!L474</f>
        <v>0</v>
      </c>
      <c r="K388" s="486">
        <f>'NRHM State budget sheet 2013-14'!M474</f>
        <v>0</v>
      </c>
      <c r="L388" s="486">
        <f>'NRHM State budget sheet 2013-14'!N474</f>
        <v>0</v>
      </c>
      <c r="M388" s="486">
        <f>'NRHM State budget sheet 2013-14'!O474</f>
        <v>0</v>
      </c>
      <c r="N388" s="486">
        <f>'NRHM State budget sheet 2013-14'!P474</f>
        <v>0</v>
      </c>
      <c r="O388" s="486">
        <f>'NRHM State budget sheet 2013-14'!Q474</f>
        <v>0</v>
      </c>
      <c r="P388" s="486">
        <f>'NRHM State budget sheet 2013-14'!R474</f>
        <v>0</v>
      </c>
      <c r="Q388" s="486">
        <f>'NRHM State budget sheet 2013-14'!S474</f>
        <v>0</v>
      </c>
      <c r="R388" s="486">
        <f>'NRHM State budget sheet 2013-14'!T474</f>
        <v>0</v>
      </c>
      <c r="S388" s="486">
        <f>'NRHM State budget sheet 2013-14'!U474</f>
        <v>0</v>
      </c>
      <c r="T388" s="486">
        <f>'NRHM State budget sheet 2013-14'!V474</f>
        <v>0</v>
      </c>
      <c r="U388" s="486">
        <f>'NRHM State budget sheet 2013-14'!W474</f>
        <v>0</v>
      </c>
      <c r="V388" s="486">
        <f>'NRHM State budget sheet 2013-14'!X474</f>
        <v>0</v>
      </c>
      <c r="W388" s="486">
        <f>'NRHM State budget sheet 2013-14'!Y474</f>
        <v>0</v>
      </c>
      <c r="X388" s="486">
        <f>'NRHM State budget sheet 2013-14'!Z474</f>
        <v>0</v>
      </c>
      <c r="Y388" s="486">
        <f>'NRHM State budget sheet 2013-14'!AA474</f>
        <v>0</v>
      </c>
      <c r="Z388" s="486">
        <f>'NRHM State budget sheet 2013-14'!AB474</f>
        <v>0</v>
      </c>
      <c r="AA388" s="486">
        <f>'NRHM State budget sheet 2013-14'!AC474</f>
        <v>0</v>
      </c>
      <c r="AB388" s="486">
        <f>'NRHM State budget sheet 2013-14'!AD474</f>
        <v>0</v>
      </c>
      <c r="AC388" s="486">
        <f>'NRHM State budget sheet 2013-14'!AE474</f>
        <v>0</v>
      </c>
      <c r="AD388" s="486">
        <f>'NRHM State budget sheet 2013-14'!AF474</f>
        <v>0</v>
      </c>
      <c r="AE388" s="486">
        <f>'NRHM State budget sheet 2013-14'!AG474</f>
        <v>0</v>
      </c>
      <c r="AF388" s="486">
        <f>'NRHM State budget sheet 2013-14'!AH474</f>
        <v>0</v>
      </c>
      <c r="AG388" s="477"/>
      <c r="AH388" s="484"/>
      <c r="AI388" s="578" t="str">
        <f t="shared" si="35"/>
        <v/>
      </c>
      <c r="AJ388" s="435" t="str">
        <f t="shared" si="36"/>
        <v/>
      </c>
      <c r="AK388" s="463">
        <f t="shared" si="37"/>
        <v>0</v>
      </c>
      <c r="AL388" s="463" t="str">
        <f t="shared" si="38"/>
        <v/>
      </c>
      <c r="AM388" s="478" t="str">
        <f t="shared" si="39"/>
        <v/>
      </c>
      <c r="AN388" s="478" t="str">
        <f t="shared" si="40"/>
        <v/>
      </c>
      <c r="AO388" s="478" t="str">
        <f t="shared" si="41"/>
        <v/>
      </c>
    </row>
    <row r="389" spans="1:41" ht="21.75" hidden="1" customHeight="1">
      <c r="A389" s="487" t="s">
        <v>1969</v>
      </c>
      <c r="B389" s="500" t="s">
        <v>1609</v>
      </c>
      <c r="C389" s="503"/>
      <c r="D389" s="486">
        <f>'NRHM State budget sheet 2013-14'!D475</f>
        <v>0</v>
      </c>
      <c r="E389" s="486">
        <f>'NRHM State budget sheet 2013-14'!E475</f>
        <v>0</v>
      </c>
      <c r="F389" s="486" t="e">
        <f>'NRHM State budget sheet 2013-14'!F475</f>
        <v>#DIV/0!</v>
      </c>
      <c r="G389" s="486">
        <f>'NRHM State budget sheet 2013-14'!G475</f>
        <v>0</v>
      </c>
      <c r="H389" s="486">
        <f>'NRHM State budget sheet 2013-14'!H475</f>
        <v>0</v>
      </c>
      <c r="I389" s="486" t="e">
        <f>'NRHM State budget sheet 2013-14'!I475</f>
        <v>#DIV/0!</v>
      </c>
      <c r="J389" s="486">
        <f>'NRHM State budget sheet 2013-14'!L475</f>
        <v>0</v>
      </c>
      <c r="K389" s="486">
        <f>'NRHM State budget sheet 2013-14'!M475</f>
        <v>0</v>
      </c>
      <c r="L389" s="486">
        <f>'NRHM State budget sheet 2013-14'!N475</f>
        <v>0</v>
      </c>
      <c r="M389" s="486">
        <f>'NRHM State budget sheet 2013-14'!O475</f>
        <v>0</v>
      </c>
      <c r="N389" s="486">
        <f>'NRHM State budget sheet 2013-14'!P475</f>
        <v>0</v>
      </c>
      <c r="O389" s="486">
        <f>'NRHM State budget sheet 2013-14'!Q475</f>
        <v>0</v>
      </c>
      <c r="P389" s="486">
        <f>'NRHM State budget sheet 2013-14'!R475</f>
        <v>0</v>
      </c>
      <c r="Q389" s="486">
        <f>'NRHM State budget sheet 2013-14'!S475</f>
        <v>0</v>
      </c>
      <c r="R389" s="486">
        <f>'NRHM State budget sheet 2013-14'!T475</f>
        <v>0</v>
      </c>
      <c r="S389" s="486">
        <f>'NRHM State budget sheet 2013-14'!U475</f>
        <v>0</v>
      </c>
      <c r="T389" s="486">
        <f>'NRHM State budget sheet 2013-14'!V475</f>
        <v>0</v>
      </c>
      <c r="U389" s="486">
        <f>'NRHM State budget sheet 2013-14'!W475</f>
        <v>0</v>
      </c>
      <c r="V389" s="486">
        <f>'NRHM State budget sheet 2013-14'!X475</f>
        <v>0</v>
      </c>
      <c r="W389" s="486">
        <f>'NRHM State budget sheet 2013-14'!Y475</f>
        <v>0</v>
      </c>
      <c r="X389" s="486">
        <f>'NRHM State budget sheet 2013-14'!Z475</f>
        <v>0</v>
      </c>
      <c r="Y389" s="486">
        <f>'NRHM State budget sheet 2013-14'!AA475</f>
        <v>0</v>
      </c>
      <c r="Z389" s="486">
        <f>'NRHM State budget sheet 2013-14'!AB475</f>
        <v>0</v>
      </c>
      <c r="AA389" s="486">
        <f>'NRHM State budget sheet 2013-14'!AC475</f>
        <v>0</v>
      </c>
      <c r="AB389" s="486">
        <f>'NRHM State budget sheet 2013-14'!AD475</f>
        <v>0</v>
      </c>
      <c r="AC389" s="486">
        <f>'NRHM State budget sheet 2013-14'!AE475</f>
        <v>0</v>
      </c>
      <c r="AD389" s="486">
        <f>'NRHM State budget sheet 2013-14'!AF475</f>
        <v>0</v>
      </c>
      <c r="AE389" s="486">
        <f>'NRHM State budget sheet 2013-14'!AG475</f>
        <v>0</v>
      </c>
      <c r="AF389" s="486">
        <f>'NRHM State budget sheet 2013-14'!AH475</f>
        <v>0</v>
      </c>
      <c r="AG389" s="477"/>
      <c r="AH389" s="484"/>
      <c r="AI389" s="578" t="str">
        <f t="shared" si="35"/>
        <v/>
      </c>
      <c r="AJ389" s="435" t="str">
        <f t="shared" si="36"/>
        <v/>
      </c>
      <c r="AK389" s="463">
        <f t="shared" si="37"/>
        <v>0</v>
      </c>
      <c r="AL389" s="463" t="str">
        <f t="shared" si="38"/>
        <v/>
      </c>
      <c r="AM389" s="478" t="str">
        <f t="shared" si="39"/>
        <v/>
      </c>
      <c r="AN389" s="478" t="str">
        <f t="shared" si="40"/>
        <v/>
      </c>
      <c r="AO389" s="478" t="str">
        <f t="shared" si="41"/>
        <v/>
      </c>
    </row>
    <row r="390" spans="1:41" ht="21.75" hidden="1" customHeight="1">
      <c r="A390" s="487" t="s">
        <v>1970</v>
      </c>
      <c r="B390" s="500" t="s">
        <v>1610</v>
      </c>
      <c r="C390" s="503"/>
      <c r="D390" s="486">
        <f>'NRHM State budget sheet 2013-14'!D476</f>
        <v>0</v>
      </c>
      <c r="E390" s="486">
        <f>'NRHM State budget sheet 2013-14'!E476</f>
        <v>0</v>
      </c>
      <c r="F390" s="486" t="e">
        <f>'NRHM State budget sheet 2013-14'!F476</f>
        <v>#DIV/0!</v>
      </c>
      <c r="G390" s="486">
        <f>'NRHM State budget sheet 2013-14'!G476</f>
        <v>0</v>
      </c>
      <c r="H390" s="486">
        <f>'NRHM State budget sheet 2013-14'!H476</f>
        <v>0</v>
      </c>
      <c r="I390" s="486" t="e">
        <f>'NRHM State budget sheet 2013-14'!I476</f>
        <v>#DIV/0!</v>
      </c>
      <c r="J390" s="486">
        <f>'NRHM State budget sheet 2013-14'!L476</f>
        <v>0</v>
      </c>
      <c r="K390" s="486">
        <f>'NRHM State budget sheet 2013-14'!M476</f>
        <v>0</v>
      </c>
      <c r="L390" s="486">
        <f>'NRHM State budget sheet 2013-14'!N476</f>
        <v>0</v>
      </c>
      <c r="M390" s="486">
        <f>'NRHM State budget sheet 2013-14'!O476</f>
        <v>0</v>
      </c>
      <c r="N390" s="486">
        <f>'NRHM State budget sheet 2013-14'!P476</f>
        <v>0</v>
      </c>
      <c r="O390" s="486">
        <f>'NRHM State budget sheet 2013-14'!Q476</f>
        <v>0</v>
      </c>
      <c r="P390" s="486">
        <f>'NRHM State budget sheet 2013-14'!R476</f>
        <v>0</v>
      </c>
      <c r="Q390" s="486">
        <f>'NRHM State budget sheet 2013-14'!S476</f>
        <v>0</v>
      </c>
      <c r="R390" s="486">
        <f>'NRHM State budget sheet 2013-14'!T476</f>
        <v>0</v>
      </c>
      <c r="S390" s="486">
        <f>'NRHM State budget sheet 2013-14'!U476</f>
        <v>0</v>
      </c>
      <c r="T390" s="486">
        <f>'NRHM State budget sheet 2013-14'!V476</f>
        <v>0</v>
      </c>
      <c r="U390" s="486">
        <f>'NRHM State budget sheet 2013-14'!W476</f>
        <v>0</v>
      </c>
      <c r="V390" s="486">
        <f>'NRHM State budget sheet 2013-14'!X476</f>
        <v>0</v>
      </c>
      <c r="W390" s="486">
        <f>'NRHM State budget sheet 2013-14'!Y476</f>
        <v>0</v>
      </c>
      <c r="X390" s="486">
        <f>'NRHM State budget sheet 2013-14'!Z476</f>
        <v>0</v>
      </c>
      <c r="Y390" s="486">
        <f>'NRHM State budget sheet 2013-14'!AA476</f>
        <v>0</v>
      </c>
      <c r="Z390" s="486">
        <f>'NRHM State budget sheet 2013-14'!AB476</f>
        <v>0</v>
      </c>
      <c r="AA390" s="486">
        <f>'NRHM State budget sheet 2013-14'!AC476</f>
        <v>0</v>
      </c>
      <c r="AB390" s="486">
        <f>'NRHM State budget sheet 2013-14'!AD476</f>
        <v>0</v>
      </c>
      <c r="AC390" s="486">
        <f>'NRHM State budget sheet 2013-14'!AE476</f>
        <v>0</v>
      </c>
      <c r="AD390" s="486">
        <f>'NRHM State budget sheet 2013-14'!AF476</f>
        <v>0</v>
      </c>
      <c r="AE390" s="486">
        <f>'NRHM State budget sheet 2013-14'!AG476</f>
        <v>0</v>
      </c>
      <c r="AF390" s="486">
        <f>'NRHM State budget sheet 2013-14'!AH476</f>
        <v>0</v>
      </c>
      <c r="AG390" s="477"/>
      <c r="AH390" s="484"/>
      <c r="AI390" s="578" t="str">
        <f t="shared" si="35"/>
        <v/>
      </c>
      <c r="AJ390" s="435" t="str">
        <f t="shared" si="36"/>
        <v/>
      </c>
      <c r="AK390" s="463">
        <f t="shared" si="37"/>
        <v>0</v>
      </c>
      <c r="AL390" s="463" t="str">
        <f t="shared" si="38"/>
        <v/>
      </c>
      <c r="AM390" s="478" t="str">
        <f t="shared" si="39"/>
        <v/>
      </c>
      <c r="AN390" s="478" t="str">
        <f t="shared" si="40"/>
        <v/>
      </c>
      <c r="AO390" s="478" t="str">
        <f t="shared" si="41"/>
        <v/>
      </c>
    </row>
    <row r="391" spans="1:41" ht="21.75" hidden="1" customHeight="1">
      <c r="A391" s="487" t="s">
        <v>1971</v>
      </c>
      <c r="B391" s="500" t="s">
        <v>1611</v>
      </c>
      <c r="C391" s="503"/>
      <c r="D391" s="486">
        <f>'NRHM State budget sheet 2013-14'!D477</f>
        <v>0</v>
      </c>
      <c r="E391" s="486">
        <f>'NRHM State budget sheet 2013-14'!E477</f>
        <v>0</v>
      </c>
      <c r="F391" s="486" t="e">
        <f>'NRHM State budget sheet 2013-14'!F477</f>
        <v>#DIV/0!</v>
      </c>
      <c r="G391" s="486">
        <f>'NRHM State budget sheet 2013-14'!G477</f>
        <v>0</v>
      </c>
      <c r="H391" s="486">
        <f>'NRHM State budget sheet 2013-14'!H477</f>
        <v>0</v>
      </c>
      <c r="I391" s="486" t="e">
        <f>'NRHM State budget sheet 2013-14'!I477</f>
        <v>#DIV/0!</v>
      </c>
      <c r="J391" s="486">
        <f>'NRHM State budget sheet 2013-14'!L477</f>
        <v>0</v>
      </c>
      <c r="K391" s="486">
        <f>'NRHM State budget sheet 2013-14'!M477</f>
        <v>0</v>
      </c>
      <c r="L391" s="486">
        <f>'NRHM State budget sheet 2013-14'!N477</f>
        <v>0</v>
      </c>
      <c r="M391" s="486">
        <f>'NRHM State budget sheet 2013-14'!O477</f>
        <v>0</v>
      </c>
      <c r="N391" s="486">
        <f>'NRHM State budget sheet 2013-14'!P477</f>
        <v>0</v>
      </c>
      <c r="O391" s="486">
        <f>'NRHM State budget sheet 2013-14'!Q477</f>
        <v>0</v>
      </c>
      <c r="P391" s="486">
        <f>'NRHM State budget sheet 2013-14'!R477</f>
        <v>0</v>
      </c>
      <c r="Q391" s="486">
        <f>'NRHM State budget sheet 2013-14'!S477</f>
        <v>0</v>
      </c>
      <c r="R391" s="486">
        <f>'NRHM State budget sheet 2013-14'!T477</f>
        <v>0</v>
      </c>
      <c r="S391" s="486">
        <f>'NRHM State budget sheet 2013-14'!U477</f>
        <v>0</v>
      </c>
      <c r="T391" s="486">
        <f>'NRHM State budget sheet 2013-14'!V477</f>
        <v>0</v>
      </c>
      <c r="U391" s="486">
        <f>'NRHM State budget sheet 2013-14'!W477</f>
        <v>0</v>
      </c>
      <c r="V391" s="486">
        <f>'NRHM State budget sheet 2013-14'!X477</f>
        <v>0</v>
      </c>
      <c r="W391" s="486">
        <f>'NRHM State budget sheet 2013-14'!Y477</f>
        <v>0</v>
      </c>
      <c r="X391" s="486">
        <f>'NRHM State budget sheet 2013-14'!Z477</f>
        <v>0</v>
      </c>
      <c r="Y391" s="486">
        <f>'NRHM State budget sheet 2013-14'!AA477</f>
        <v>0</v>
      </c>
      <c r="Z391" s="486">
        <f>'NRHM State budget sheet 2013-14'!AB477</f>
        <v>0</v>
      </c>
      <c r="AA391" s="486">
        <f>'NRHM State budget sheet 2013-14'!AC477</f>
        <v>0</v>
      </c>
      <c r="AB391" s="486">
        <f>'NRHM State budget sheet 2013-14'!AD477</f>
        <v>0</v>
      </c>
      <c r="AC391" s="486">
        <f>'NRHM State budget sheet 2013-14'!AE477</f>
        <v>0</v>
      </c>
      <c r="AD391" s="486">
        <f>'NRHM State budget sheet 2013-14'!AF477</f>
        <v>0</v>
      </c>
      <c r="AE391" s="486">
        <f>'NRHM State budget sheet 2013-14'!AG477</f>
        <v>0</v>
      </c>
      <c r="AF391" s="486">
        <f>'NRHM State budget sheet 2013-14'!AH477</f>
        <v>0</v>
      </c>
      <c r="AG391" s="477"/>
      <c r="AH391" s="484"/>
      <c r="AI391" s="578" t="str">
        <f t="shared" si="35"/>
        <v/>
      </c>
      <c r="AJ391" s="435" t="str">
        <f t="shared" si="36"/>
        <v/>
      </c>
      <c r="AK391" s="463">
        <f t="shared" si="37"/>
        <v>0</v>
      </c>
      <c r="AL391" s="463" t="str">
        <f t="shared" si="38"/>
        <v/>
      </c>
      <c r="AM391" s="478" t="str">
        <f t="shared" si="39"/>
        <v/>
      </c>
      <c r="AN391" s="478" t="str">
        <f t="shared" si="40"/>
        <v/>
      </c>
      <c r="AO391" s="478" t="str">
        <f t="shared" si="41"/>
        <v/>
      </c>
    </row>
    <row r="392" spans="1:41" ht="21.75" hidden="1" customHeight="1">
      <c r="A392" s="487" t="s">
        <v>1972</v>
      </c>
      <c r="B392" s="500" t="s">
        <v>1612</v>
      </c>
      <c r="C392" s="503"/>
      <c r="D392" s="486">
        <f>'NRHM State budget sheet 2013-14'!D478</f>
        <v>0</v>
      </c>
      <c r="E392" s="486">
        <f>'NRHM State budget sheet 2013-14'!E478</f>
        <v>0</v>
      </c>
      <c r="F392" s="486" t="e">
        <f>'NRHM State budget sheet 2013-14'!F478</f>
        <v>#DIV/0!</v>
      </c>
      <c r="G392" s="486">
        <f>'NRHM State budget sheet 2013-14'!G478</f>
        <v>0</v>
      </c>
      <c r="H392" s="486">
        <f>'NRHM State budget sheet 2013-14'!H478</f>
        <v>0</v>
      </c>
      <c r="I392" s="486" t="e">
        <f>'NRHM State budget sheet 2013-14'!I478</f>
        <v>#DIV/0!</v>
      </c>
      <c r="J392" s="486">
        <f>'NRHM State budget sheet 2013-14'!L478</f>
        <v>0</v>
      </c>
      <c r="K392" s="486">
        <f>'NRHM State budget sheet 2013-14'!M478</f>
        <v>0</v>
      </c>
      <c r="L392" s="486">
        <f>'NRHM State budget sheet 2013-14'!N478</f>
        <v>0</v>
      </c>
      <c r="M392" s="486">
        <f>'NRHM State budget sheet 2013-14'!O478</f>
        <v>0</v>
      </c>
      <c r="N392" s="486">
        <f>'NRHM State budget sheet 2013-14'!P478</f>
        <v>0</v>
      </c>
      <c r="O392" s="486">
        <f>'NRHM State budget sheet 2013-14'!Q478</f>
        <v>0</v>
      </c>
      <c r="P392" s="486">
        <f>'NRHM State budget sheet 2013-14'!R478</f>
        <v>0</v>
      </c>
      <c r="Q392" s="486">
        <f>'NRHM State budget sheet 2013-14'!S478</f>
        <v>0</v>
      </c>
      <c r="R392" s="486">
        <f>'NRHM State budget sheet 2013-14'!T478</f>
        <v>0</v>
      </c>
      <c r="S392" s="486">
        <f>'NRHM State budget sheet 2013-14'!U478</f>
        <v>0</v>
      </c>
      <c r="T392" s="486">
        <f>'NRHM State budget sheet 2013-14'!V478</f>
        <v>0</v>
      </c>
      <c r="U392" s="486">
        <f>'NRHM State budget sheet 2013-14'!W478</f>
        <v>0</v>
      </c>
      <c r="V392" s="486">
        <f>'NRHM State budget sheet 2013-14'!X478</f>
        <v>0</v>
      </c>
      <c r="W392" s="486">
        <f>'NRHM State budget sheet 2013-14'!Y478</f>
        <v>0</v>
      </c>
      <c r="X392" s="486">
        <f>'NRHM State budget sheet 2013-14'!Z478</f>
        <v>0</v>
      </c>
      <c r="Y392" s="486">
        <f>'NRHM State budget sheet 2013-14'!AA478</f>
        <v>0</v>
      </c>
      <c r="Z392" s="486">
        <f>'NRHM State budget sheet 2013-14'!AB478</f>
        <v>0</v>
      </c>
      <c r="AA392" s="486">
        <f>'NRHM State budget sheet 2013-14'!AC478</f>
        <v>0</v>
      </c>
      <c r="AB392" s="486">
        <f>'NRHM State budget sheet 2013-14'!AD478</f>
        <v>0</v>
      </c>
      <c r="AC392" s="486">
        <f>'NRHM State budget sheet 2013-14'!AE478</f>
        <v>0</v>
      </c>
      <c r="AD392" s="486">
        <f>'NRHM State budget sheet 2013-14'!AF478</f>
        <v>0</v>
      </c>
      <c r="AE392" s="486">
        <f>'NRHM State budget sheet 2013-14'!AG478</f>
        <v>0</v>
      </c>
      <c r="AF392" s="486">
        <f>'NRHM State budget sheet 2013-14'!AH478</f>
        <v>0</v>
      </c>
      <c r="AG392" s="477"/>
      <c r="AH392" s="484"/>
      <c r="AI392" s="578" t="str">
        <f t="shared" ref="AI392:AI455" si="42">IF(OR(AM392="The proposed budget is more that 30% increase over FY 12-13 budget. Consider revising or provide explanation",AN392="Please check, there is a proposed budget but FY 12-13 expenditure is  &lt;30%", AN392="Please check, there is a proposed budget but FY 12-13 expenditure is  &lt;50%", AN392="Please check, there is a proposed budget but FY 12-13 expenditure is  &lt;60%",AO392="New activity? If not kindly provide the details of the progress (physical and financial) for FY 2012-13"),1,"")</f>
        <v/>
      </c>
      <c r="AJ392" s="435" t="str">
        <f t="shared" ref="AJ392:AJ455" si="43">IF(AND(G392&gt;=0.00000000001,H392&gt;=0.0000000000001),H392/G392*100,"")</f>
        <v/>
      </c>
      <c r="AK392" s="463">
        <f t="shared" ref="AK392:AK455" si="44">AF392-G392</f>
        <v>0</v>
      </c>
      <c r="AL392" s="463" t="str">
        <f t="shared" ref="AL392:AL455" si="45">IF(AND(G392&gt;=0.00000000001,AF392&gt;=0.0000000000001),((AF392-G392)/G392)*100,"")</f>
        <v/>
      </c>
      <c r="AM392" s="478" t="str">
        <f t="shared" ref="AM392:AM455" si="46">IF(AND(G392&gt;=0.000000001,AL392&gt;=30.000000000001),"The proposed budget is more that 30% increase over FY 12-13 budget. Consider revising or provide explanation","")</f>
        <v/>
      </c>
      <c r="AN392" s="478" t="str">
        <f t="shared" ref="AN392:AN455" si="47">IF(AND(AJ392&lt;30,AK392&gt;=0.000001),"Please check, there is a proposed budget but FY 12-13 expenditure is  &lt;30%","")&amp;IF(AND(AJ392&gt;30,AJ392&lt;50,AK392&gt;=0.000001),"Please check, there is a proposed budget but FY 12-13 expenditure is  &lt;50%","")&amp;IF(AND(AJ392&gt;50,AJ392&lt;60,AK392&gt;=0.000001),"Please check, there is a proposed budget but FY 12-13 expenditure is  &lt;60%","")</f>
        <v/>
      </c>
      <c r="AO392" s="478" t="str">
        <f t="shared" ref="AO392:AO455" si="48">IF(AND(G392=0,AF392&gt;=0.0000001), "New activity? If not kindly provide the details of the progress (physical and financial) for FY 2012-13", "")</f>
        <v/>
      </c>
    </row>
    <row r="393" spans="1:41" ht="21.75" hidden="1" customHeight="1">
      <c r="A393" s="487" t="s">
        <v>699</v>
      </c>
      <c r="B393" s="446" t="s">
        <v>472</v>
      </c>
      <c r="C393" s="447"/>
      <c r="D393" s="486">
        <f>'NRHM State budget sheet 2013-14'!D479</f>
        <v>0</v>
      </c>
      <c r="E393" s="486">
        <f>'NRHM State budget sheet 2013-14'!E479</f>
        <v>0</v>
      </c>
      <c r="F393" s="486" t="e">
        <f>'NRHM State budget sheet 2013-14'!F479</f>
        <v>#DIV/0!</v>
      </c>
      <c r="G393" s="486">
        <f>'NRHM State budget sheet 2013-14'!G479</f>
        <v>0</v>
      </c>
      <c r="H393" s="486">
        <f>'NRHM State budget sheet 2013-14'!H479</f>
        <v>0</v>
      </c>
      <c r="I393" s="486" t="e">
        <f>'NRHM State budget sheet 2013-14'!I479</f>
        <v>#DIV/0!</v>
      </c>
      <c r="J393" s="486">
        <f>'NRHM State budget sheet 2013-14'!L479</f>
        <v>0</v>
      </c>
      <c r="K393" s="486">
        <f>'NRHM State budget sheet 2013-14'!M479</f>
        <v>0</v>
      </c>
      <c r="L393" s="486">
        <f>'NRHM State budget sheet 2013-14'!N479</f>
        <v>0</v>
      </c>
      <c r="M393" s="486">
        <f>'NRHM State budget sheet 2013-14'!O479</f>
        <v>0</v>
      </c>
      <c r="N393" s="486">
        <f>'NRHM State budget sheet 2013-14'!P479</f>
        <v>0</v>
      </c>
      <c r="O393" s="486">
        <f>'NRHM State budget sheet 2013-14'!Q479</f>
        <v>0</v>
      </c>
      <c r="P393" s="486">
        <f>'NRHM State budget sheet 2013-14'!R479</f>
        <v>0</v>
      </c>
      <c r="Q393" s="486">
        <f>'NRHM State budget sheet 2013-14'!S479</f>
        <v>0</v>
      </c>
      <c r="R393" s="486">
        <f>'NRHM State budget sheet 2013-14'!T479</f>
        <v>0</v>
      </c>
      <c r="S393" s="486">
        <f>'NRHM State budget sheet 2013-14'!U479</f>
        <v>0</v>
      </c>
      <c r="T393" s="486">
        <f>'NRHM State budget sheet 2013-14'!V479</f>
        <v>0</v>
      </c>
      <c r="U393" s="486">
        <f>'NRHM State budget sheet 2013-14'!W479</f>
        <v>0</v>
      </c>
      <c r="V393" s="486">
        <f>'NRHM State budget sheet 2013-14'!X479</f>
        <v>0</v>
      </c>
      <c r="W393" s="486">
        <f>'NRHM State budget sheet 2013-14'!Y479</f>
        <v>0</v>
      </c>
      <c r="X393" s="486">
        <f>'NRHM State budget sheet 2013-14'!Z479</f>
        <v>0</v>
      </c>
      <c r="Y393" s="486">
        <f>'NRHM State budget sheet 2013-14'!AA479</f>
        <v>0</v>
      </c>
      <c r="Z393" s="486">
        <f>'NRHM State budget sheet 2013-14'!AB479</f>
        <v>0</v>
      </c>
      <c r="AA393" s="486">
        <f>'NRHM State budget sheet 2013-14'!AC479</f>
        <v>0</v>
      </c>
      <c r="AB393" s="486">
        <f>'NRHM State budget sheet 2013-14'!AD479</f>
        <v>0</v>
      </c>
      <c r="AC393" s="486">
        <f>'NRHM State budget sheet 2013-14'!AE479</f>
        <v>0</v>
      </c>
      <c r="AD393" s="486">
        <f>'NRHM State budget sheet 2013-14'!AF479</f>
        <v>0</v>
      </c>
      <c r="AE393" s="486">
        <f>'NRHM State budget sheet 2013-14'!AG479</f>
        <v>0</v>
      </c>
      <c r="AF393" s="486">
        <f>'NRHM State budget sheet 2013-14'!AH479</f>
        <v>0</v>
      </c>
      <c r="AG393" s="477"/>
      <c r="AH393" s="484"/>
      <c r="AI393" s="578" t="str">
        <f t="shared" si="42"/>
        <v/>
      </c>
      <c r="AJ393" s="435" t="str">
        <f t="shared" si="43"/>
        <v/>
      </c>
      <c r="AK393" s="463">
        <f t="shared" si="44"/>
        <v>0</v>
      </c>
      <c r="AL393" s="463" t="str">
        <f t="shared" si="45"/>
        <v/>
      </c>
      <c r="AM393" s="478" t="str">
        <f t="shared" si="46"/>
        <v/>
      </c>
      <c r="AN393" s="478" t="str">
        <f t="shared" si="47"/>
        <v/>
      </c>
      <c r="AO393" s="478" t="str">
        <f t="shared" si="48"/>
        <v/>
      </c>
    </row>
    <row r="394" spans="1:41" ht="21.75" hidden="1" customHeight="1">
      <c r="A394" s="487" t="s">
        <v>701</v>
      </c>
      <c r="B394" s="446" t="s">
        <v>1843</v>
      </c>
      <c r="C394" s="447"/>
      <c r="D394" s="486">
        <f>'NRHM State budget sheet 2013-14'!D480</f>
        <v>0</v>
      </c>
      <c r="E394" s="486">
        <f>'NRHM State budget sheet 2013-14'!E480</f>
        <v>0</v>
      </c>
      <c r="F394" s="486" t="e">
        <f>'NRHM State budget sheet 2013-14'!F480</f>
        <v>#DIV/0!</v>
      </c>
      <c r="G394" s="486">
        <f>'NRHM State budget sheet 2013-14'!G480</f>
        <v>0</v>
      </c>
      <c r="H394" s="486">
        <f>'NRHM State budget sheet 2013-14'!H480</f>
        <v>0</v>
      </c>
      <c r="I394" s="486" t="e">
        <f>'NRHM State budget sheet 2013-14'!I480</f>
        <v>#DIV/0!</v>
      </c>
      <c r="J394" s="486">
        <f>'NRHM State budget sheet 2013-14'!L480</f>
        <v>0</v>
      </c>
      <c r="K394" s="486">
        <f>'NRHM State budget sheet 2013-14'!M480</f>
        <v>0</v>
      </c>
      <c r="L394" s="486">
        <f>'NRHM State budget sheet 2013-14'!N480</f>
        <v>0</v>
      </c>
      <c r="M394" s="486">
        <f>'NRHM State budget sheet 2013-14'!O480</f>
        <v>0</v>
      </c>
      <c r="N394" s="486">
        <f>'NRHM State budget sheet 2013-14'!P480</f>
        <v>0</v>
      </c>
      <c r="O394" s="486">
        <f>'NRHM State budget sheet 2013-14'!Q480</f>
        <v>0</v>
      </c>
      <c r="P394" s="486">
        <f>'NRHM State budget sheet 2013-14'!R480</f>
        <v>0</v>
      </c>
      <c r="Q394" s="486">
        <f>'NRHM State budget sheet 2013-14'!S480</f>
        <v>0</v>
      </c>
      <c r="R394" s="486">
        <f>'NRHM State budget sheet 2013-14'!T480</f>
        <v>0</v>
      </c>
      <c r="S394" s="486">
        <f>'NRHM State budget sheet 2013-14'!U480</f>
        <v>0</v>
      </c>
      <c r="T394" s="486">
        <f>'NRHM State budget sheet 2013-14'!V480</f>
        <v>0</v>
      </c>
      <c r="U394" s="486">
        <f>'NRHM State budget sheet 2013-14'!W480</f>
        <v>0</v>
      </c>
      <c r="V394" s="486">
        <f>'NRHM State budget sheet 2013-14'!X480</f>
        <v>0</v>
      </c>
      <c r="W394" s="486">
        <f>'NRHM State budget sheet 2013-14'!Y480</f>
        <v>0</v>
      </c>
      <c r="X394" s="486">
        <f>'NRHM State budget sheet 2013-14'!Z480</f>
        <v>0</v>
      </c>
      <c r="Y394" s="486">
        <f>'NRHM State budget sheet 2013-14'!AA480</f>
        <v>0</v>
      </c>
      <c r="Z394" s="486">
        <f>'NRHM State budget sheet 2013-14'!AB480</f>
        <v>0</v>
      </c>
      <c r="AA394" s="486">
        <f>'NRHM State budget sheet 2013-14'!AC480</f>
        <v>0</v>
      </c>
      <c r="AB394" s="486">
        <f>'NRHM State budget sheet 2013-14'!AD480</f>
        <v>0</v>
      </c>
      <c r="AC394" s="486">
        <f>'NRHM State budget sheet 2013-14'!AE480</f>
        <v>0</v>
      </c>
      <c r="AD394" s="486">
        <f>'NRHM State budget sheet 2013-14'!AF480</f>
        <v>0</v>
      </c>
      <c r="AE394" s="486">
        <f>'NRHM State budget sheet 2013-14'!AG480</f>
        <v>0</v>
      </c>
      <c r="AF394" s="486">
        <f>'NRHM State budget sheet 2013-14'!AH480</f>
        <v>0</v>
      </c>
      <c r="AG394" s="477"/>
      <c r="AH394" s="484"/>
      <c r="AI394" s="578" t="str">
        <f t="shared" si="42"/>
        <v/>
      </c>
      <c r="AJ394" s="435" t="str">
        <f t="shared" si="43"/>
        <v/>
      </c>
      <c r="AK394" s="463">
        <f t="shared" si="44"/>
        <v>0</v>
      </c>
      <c r="AL394" s="463" t="str">
        <f t="shared" si="45"/>
        <v/>
      </c>
      <c r="AM394" s="478" t="str">
        <f t="shared" si="46"/>
        <v/>
      </c>
      <c r="AN394" s="478" t="str">
        <f t="shared" si="47"/>
        <v/>
      </c>
      <c r="AO394" s="478" t="str">
        <f t="shared" si="48"/>
        <v/>
      </c>
    </row>
    <row r="395" spans="1:41" ht="21.75" hidden="1" customHeight="1">
      <c r="A395" s="487" t="s">
        <v>703</v>
      </c>
      <c r="B395" s="446" t="s">
        <v>1844</v>
      </c>
      <c r="C395" s="447"/>
      <c r="D395" s="486">
        <f>'NRHM State budget sheet 2013-14'!D481</f>
        <v>0</v>
      </c>
      <c r="E395" s="486">
        <f>'NRHM State budget sheet 2013-14'!E481</f>
        <v>0</v>
      </c>
      <c r="F395" s="486" t="e">
        <f>'NRHM State budget sheet 2013-14'!F481</f>
        <v>#DIV/0!</v>
      </c>
      <c r="G395" s="486">
        <f>'NRHM State budget sheet 2013-14'!G481</f>
        <v>0</v>
      </c>
      <c r="H395" s="486">
        <f>'NRHM State budget sheet 2013-14'!H481</f>
        <v>0</v>
      </c>
      <c r="I395" s="486" t="e">
        <f>'NRHM State budget sheet 2013-14'!I481</f>
        <v>#DIV/0!</v>
      </c>
      <c r="J395" s="486">
        <f>'NRHM State budget sheet 2013-14'!L481</f>
        <v>0</v>
      </c>
      <c r="K395" s="486">
        <f>'NRHM State budget sheet 2013-14'!M481</f>
        <v>0</v>
      </c>
      <c r="L395" s="486">
        <f>'NRHM State budget sheet 2013-14'!N481</f>
        <v>0</v>
      </c>
      <c r="M395" s="486">
        <f>'NRHM State budget sheet 2013-14'!O481</f>
        <v>0</v>
      </c>
      <c r="N395" s="486">
        <f>'NRHM State budget sheet 2013-14'!P481</f>
        <v>0</v>
      </c>
      <c r="O395" s="486">
        <f>'NRHM State budget sheet 2013-14'!Q481</f>
        <v>0</v>
      </c>
      <c r="P395" s="486">
        <f>'NRHM State budget sheet 2013-14'!R481</f>
        <v>0</v>
      </c>
      <c r="Q395" s="486">
        <f>'NRHM State budget sheet 2013-14'!S481</f>
        <v>0</v>
      </c>
      <c r="R395" s="486">
        <f>'NRHM State budget sheet 2013-14'!T481</f>
        <v>0</v>
      </c>
      <c r="S395" s="486">
        <f>'NRHM State budget sheet 2013-14'!U481</f>
        <v>0</v>
      </c>
      <c r="T395" s="486">
        <f>'NRHM State budget sheet 2013-14'!V481</f>
        <v>0</v>
      </c>
      <c r="U395" s="486">
        <f>'NRHM State budget sheet 2013-14'!W481</f>
        <v>0</v>
      </c>
      <c r="V395" s="486">
        <f>'NRHM State budget sheet 2013-14'!X481</f>
        <v>0</v>
      </c>
      <c r="W395" s="486">
        <f>'NRHM State budget sheet 2013-14'!Y481</f>
        <v>0</v>
      </c>
      <c r="X395" s="486">
        <f>'NRHM State budget sheet 2013-14'!Z481</f>
        <v>0</v>
      </c>
      <c r="Y395" s="486">
        <f>'NRHM State budget sheet 2013-14'!AA481</f>
        <v>0</v>
      </c>
      <c r="Z395" s="486">
        <f>'NRHM State budget sheet 2013-14'!AB481</f>
        <v>0</v>
      </c>
      <c r="AA395" s="486">
        <f>'NRHM State budget sheet 2013-14'!AC481</f>
        <v>0</v>
      </c>
      <c r="AB395" s="486">
        <f>'NRHM State budget sheet 2013-14'!AD481</f>
        <v>0</v>
      </c>
      <c r="AC395" s="486">
        <f>'NRHM State budget sheet 2013-14'!AE481</f>
        <v>0</v>
      </c>
      <c r="AD395" s="486">
        <f>'NRHM State budget sheet 2013-14'!AF481</f>
        <v>0</v>
      </c>
      <c r="AE395" s="486">
        <f>'NRHM State budget sheet 2013-14'!AG481</f>
        <v>0</v>
      </c>
      <c r="AF395" s="486">
        <f>'NRHM State budget sheet 2013-14'!AH481</f>
        <v>0</v>
      </c>
      <c r="AG395" s="477"/>
      <c r="AH395" s="484"/>
      <c r="AI395" s="578" t="str">
        <f t="shared" si="42"/>
        <v/>
      </c>
      <c r="AJ395" s="435" t="str">
        <f t="shared" si="43"/>
        <v/>
      </c>
      <c r="AK395" s="463">
        <f t="shared" si="44"/>
        <v>0</v>
      </c>
      <c r="AL395" s="463" t="str">
        <f t="shared" si="45"/>
        <v/>
      </c>
      <c r="AM395" s="478" t="str">
        <f t="shared" si="46"/>
        <v/>
      </c>
      <c r="AN395" s="478" t="str">
        <f t="shared" si="47"/>
        <v/>
      </c>
      <c r="AO395" s="478" t="str">
        <f t="shared" si="48"/>
        <v/>
      </c>
    </row>
    <row r="396" spans="1:41" ht="21.75" hidden="1" customHeight="1">
      <c r="A396" s="487" t="s">
        <v>1973</v>
      </c>
      <c r="B396" s="446" t="s">
        <v>1845</v>
      </c>
      <c r="C396" s="447"/>
      <c r="D396" s="486">
        <f>'NRHM State budget sheet 2013-14'!D482</f>
        <v>0</v>
      </c>
      <c r="E396" s="486">
        <f>'NRHM State budget sheet 2013-14'!E482</f>
        <v>0</v>
      </c>
      <c r="F396" s="486" t="e">
        <f>'NRHM State budget sheet 2013-14'!F482</f>
        <v>#DIV/0!</v>
      </c>
      <c r="G396" s="486">
        <f>'NRHM State budget sheet 2013-14'!G482</f>
        <v>0</v>
      </c>
      <c r="H396" s="486">
        <f>'NRHM State budget sheet 2013-14'!H482</f>
        <v>0</v>
      </c>
      <c r="I396" s="486" t="e">
        <f>'NRHM State budget sheet 2013-14'!I482</f>
        <v>#DIV/0!</v>
      </c>
      <c r="J396" s="486">
        <f>'NRHM State budget sheet 2013-14'!L482</f>
        <v>0</v>
      </c>
      <c r="K396" s="486">
        <f>'NRHM State budget sheet 2013-14'!M482</f>
        <v>0</v>
      </c>
      <c r="L396" s="486">
        <f>'NRHM State budget sheet 2013-14'!N482</f>
        <v>0</v>
      </c>
      <c r="M396" s="486">
        <f>'NRHM State budget sheet 2013-14'!O482</f>
        <v>0</v>
      </c>
      <c r="N396" s="486">
        <f>'NRHM State budget sheet 2013-14'!P482</f>
        <v>0</v>
      </c>
      <c r="O396" s="486">
        <f>'NRHM State budget sheet 2013-14'!Q482</f>
        <v>0</v>
      </c>
      <c r="P396" s="486">
        <f>'NRHM State budget sheet 2013-14'!R482</f>
        <v>0</v>
      </c>
      <c r="Q396" s="486">
        <f>'NRHM State budget sheet 2013-14'!S482</f>
        <v>0</v>
      </c>
      <c r="R396" s="486">
        <f>'NRHM State budget sheet 2013-14'!T482</f>
        <v>0</v>
      </c>
      <c r="S396" s="486">
        <f>'NRHM State budget sheet 2013-14'!U482</f>
        <v>0</v>
      </c>
      <c r="T396" s="486">
        <f>'NRHM State budget sheet 2013-14'!V482</f>
        <v>0</v>
      </c>
      <c r="U396" s="486">
        <f>'NRHM State budget sheet 2013-14'!W482</f>
        <v>0</v>
      </c>
      <c r="V396" s="486">
        <f>'NRHM State budget sheet 2013-14'!X482</f>
        <v>0</v>
      </c>
      <c r="W396" s="486">
        <f>'NRHM State budget sheet 2013-14'!Y482</f>
        <v>0</v>
      </c>
      <c r="X396" s="486">
        <f>'NRHM State budget sheet 2013-14'!Z482</f>
        <v>0</v>
      </c>
      <c r="Y396" s="486">
        <f>'NRHM State budget sheet 2013-14'!AA482</f>
        <v>0</v>
      </c>
      <c r="Z396" s="486">
        <f>'NRHM State budget sheet 2013-14'!AB482</f>
        <v>0</v>
      </c>
      <c r="AA396" s="486">
        <f>'NRHM State budget sheet 2013-14'!AC482</f>
        <v>0</v>
      </c>
      <c r="AB396" s="486">
        <f>'NRHM State budget sheet 2013-14'!AD482</f>
        <v>0</v>
      </c>
      <c r="AC396" s="486">
        <f>'NRHM State budget sheet 2013-14'!AE482</f>
        <v>0</v>
      </c>
      <c r="AD396" s="486">
        <f>'NRHM State budget sheet 2013-14'!AF482</f>
        <v>0</v>
      </c>
      <c r="AE396" s="486">
        <f>'NRHM State budget sheet 2013-14'!AG482</f>
        <v>0</v>
      </c>
      <c r="AF396" s="486">
        <f>'NRHM State budget sheet 2013-14'!AH482</f>
        <v>0</v>
      </c>
      <c r="AG396" s="477"/>
      <c r="AH396" s="484"/>
      <c r="AI396" s="578" t="str">
        <f t="shared" si="42"/>
        <v/>
      </c>
      <c r="AJ396" s="435" t="str">
        <f t="shared" si="43"/>
        <v/>
      </c>
      <c r="AK396" s="463">
        <f t="shared" si="44"/>
        <v>0</v>
      </c>
      <c r="AL396" s="463" t="str">
        <f t="shared" si="45"/>
        <v/>
      </c>
      <c r="AM396" s="478" t="str">
        <f t="shared" si="46"/>
        <v/>
      </c>
      <c r="AN396" s="478" t="str">
        <f t="shared" si="47"/>
        <v/>
      </c>
      <c r="AO396" s="478" t="str">
        <f t="shared" si="48"/>
        <v/>
      </c>
    </row>
    <row r="397" spans="1:41" ht="21.75" hidden="1" customHeight="1">
      <c r="A397" s="487" t="s">
        <v>2054</v>
      </c>
      <c r="B397" s="446" t="s">
        <v>268</v>
      </c>
      <c r="C397" s="447"/>
      <c r="D397" s="486">
        <f>'NRHM State budget sheet 2013-14'!D483</f>
        <v>0</v>
      </c>
      <c r="E397" s="486">
        <f>'NRHM State budget sheet 2013-14'!E483</f>
        <v>0</v>
      </c>
      <c r="F397" s="486" t="e">
        <f>'NRHM State budget sheet 2013-14'!F483</f>
        <v>#DIV/0!</v>
      </c>
      <c r="G397" s="486">
        <f>'NRHM State budget sheet 2013-14'!G483</f>
        <v>0</v>
      </c>
      <c r="H397" s="486">
        <f>'NRHM State budget sheet 2013-14'!H483</f>
        <v>0</v>
      </c>
      <c r="I397" s="486" t="e">
        <f>'NRHM State budget sheet 2013-14'!I483</f>
        <v>#DIV/0!</v>
      </c>
      <c r="J397" s="486">
        <f>'NRHM State budget sheet 2013-14'!L483</f>
        <v>0</v>
      </c>
      <c r="K397" s="486">
        <f>'NRHM State budget sheet 2013-14'!M483</f>
        <v>0</v>
      </c>
      <c r="L397" s="486">
        <f>'NRHM State budget sheet 2013-14'!N483</f>
        <v>0</v>
      </c>
      <c r="M397" s="486">
        <f>'NRHM State budget sheet 2013-14'!O483</f>
        <v>0</v>
      </c>
      <c r="N397" s="486">
        <f>'NRHM State budget sheet 2013-14'!P483</f>
        <v>0</v>
      </c>
      <c r="O397" s="486">
        <f>'NRHM State budget sheet 2013-14'!Q483</f>
        <v>0</v>
      </c>
      <c r="P397" s="486">
        <f>'NRHM State budget sheet 2013-14'!R483</f>
        <v>0</v>
      </c>
      <c r="Q397" s="486">
        <f>'NRHM State budget sheet 2013-14'!S483</f>
        <v>0</v>
      </c>
      <c r="R397" s="486">
        <f>'NRHM State budget sheet 2013-14'!T483</f>
        <v>0</v>
      </c>
      <c r="S397" s="486">
        <f>'NRHM State budget sheet 2013-14'!U483</f>
        <v>0</v>
      </c>
      <c r="T397" s="486">
        <f>'NRHM State budget sheet 2013-14'!V483</f>
        <v>0</v>
      </c>
      <c r="U397" s="486">
        <f>'NRHM State budget sheet 2013-14'!W483</f>
        <v>0</v>
      </c>
      <c r="V397" s="486">
        <f>'NRHM State budget sheet 2013-14'!X483</f>
        <v>0</v>
      </c>
      <c r="W397" s="486">
        <f>'NRHM State budget sheet 2013-14'!Y483</f>
        <v>0</v>
      </c>
      <c r="X397" s="486">
        <f>'NRHM State budget sheet 2013-14'!Z483</f>
        <v>0</v>
      </c>
      <c r="Y397" s="486">
        <f>'NRHM State budget sheet 2013-14'!AA483</f>
        <v>0</v>
      </c>
      <c r="Z397" s="486">
        <f>'NRHM State budget sheet 2013-14'!AB483</f>
        <v>0</v>
      </c>
      <c r="AA397" s="486">
        <f>'NRHM State budget sheet 2013-14'!AC483</f>
        <v>0</v>
      </c>
      <c r="AB397" s="486">
        <f>'NRHM State budget sheet 2013-14'!AD483</f>
        <v>0</v>
      </c>
      <c r="AC397" s="486">
        <f>'NRHM State budget sheet 2013-14'!AE483</f>
        <v>0</v>
      </c>
      <c r="AD397" s="486">
        <f>'NRHM State budget sheet 2013-14'!AF483</f>
        <v>0</v>
      </c>
      <c r="AE397" s="486">
        <f>'NRHM State budget sheet 2013-14'!AG483</f>
        <v>0</v>
      </c>
      <c r="AF397" s="486">
        <f>'NRHM State budget sheet 2013-14'!AH483</f>
        <v>0</v>
      </c>
      <c r="AG397" s="477"/>
      <c r="AH397" s="484"/>
      <c r="AI397" s="578" t="str">
        <f t="shared" si="42"/>
        <v/>
      </c>
      <c r="AJ397" s="435" t="str">
        <f t="shared" si="43"/>
        <v/>
      </c>
      <c r="AK397" s="463">
        <f t="shared" si="44"/>
        <v>0</v>
      </c>
      <c r="AL397" s="463" t="str">
        <f t="shared" si="45"/>
        <v/>
      </c>
      <c r="AM397" s="478" t="str">
        <f t="shared" si="46"/>
        <v/>
      </c>
      <c r="AN397" s="478" t="str">
        <f t="shared" si="47"/>
        <v/>
      </c>
      <c r="AO397" s="478" t="str">
        <f t="shared" si="48"/>
        <v/>
      </c>
    </row>
    <row r="398" spans="1:41" ht="21.75" hidden="1" customHeight="1">
      <c r="A398" s="487" t="s">
        <v>2261</v>
      </c>
      <c r="B398" s="446"/>
      <c r="C398" s="447"/>
      <c r="D398" s="486">
        <f>'NRHM State budget sheet 2013-14'!D484</f>
        <v>0</v>
      </c>
      <c r="E398" s="486">
        <f>'NRHM State budget sheet 2013-14'!E484</f>
        <v>0</v>
      </c>
      <c r="F398" s="486">
        <f>'NRHM State budget sheet 2013-14'!F484</f>
        <v>0</v>
      </c>
      <c r="G398" s="486">
        <f>'NRHM State budget sheet 2013-14'!G484</f>
        <v>0</v>
      </c>
      <c r="H398" s="486">
        <f>'NRHM State budget sheet 2013-14'!H484</f>
        <v>0</v>
      </c>
      <c r="I398" s="486">
        <f>'NRHM State budget sheet 2013-14'!I484</f>
        <v>0</v>
      </c>
      <c r="J398" s="486">
        <f>'NRHM State budget sheet 2013-14'!L484</f>
        <v>0</v>
      </c>
      <c r="K398" s="486">
        <f>'NRHM State budget sheet 2013-14'!M484</f>
        <v>0</v>
      </c>
      <c r="L398" s="486">
        <f>'NRHM State budget sheet 2013-14'!N484</f>
        <v>0</v>
      </c>
      <c r="M398" s="486">
        <f>'NRHM State budget sheet 2013-14'!O484</f>
        <v>0</v>
      </c>
      <c r="N398" s="486">
        <f>'NRHM State budget sheet 2013-14'!P484</f>
        <v>0</v>
      </c>
      <c r="O398" s="486">
        <f>'NRHM State budget sheet 2013-14'!Q484</f>
        <v>0</v>
      </c>
      <c r="P398" s="486">
        <f>'NRHM State budget sheet 2013-14'!R484</f>
        <v>0</v>
      </c>
      <c r="Q398" s="486">
        <f>'NRHM State budget sheet 2013-14'!S484</f>
        <v>0</v>
      </c>
      <c r="R398" s="486">
        <f>'NRHM State budget sheet 2013-14'!T484</f>
        <v>0</v>
      </c>
      <c r="S398" s="486">
        <f>'NRHM State budget sheet 2013-14'!U484</f>
        <v>0</v>
      </c>
      <c r="T398" s="486">
        <f>'NRHM State budget sheet 2013-14'!V484</f>
        <v>0</v>
      </c>
      <c r="U398" s="486">
        <f>'NRHM State budget sheet 2013-14'!W484</f>
        <v>0</v>
      </c>
      <c r="V398" s="486">
        <f>'NRHM State budget sheet 2013-14'!X484</f>
        <v>0</v>
      </c>
      <c r="W398" s="486">
        <f>'NRHM State budget sheet 2013-14'!Y484</f>
        <v>0</v>
      </c>
      <c r="X398" s="486">
        <f>'NRHM State budget sheet 2013-14'!Z484</f>
        <v>0</v>
      </c>
      <c r="Y398" s="486">
        <f>'NRHM State budget sheet 2013-14'!AA484</f>
        <v>0</v>
      </c>
      <c r="Z398" s="486">
        <f>'NRHM State budget sheet 2013-14'!AB484</f>
        <v>0</v>
      </c>
      <c r="AA398" s="486">
        <f>'NRHM State budget sheet 2013-14'!AC484</f>
        <v>0</v>
      </c>
      <c r="AB398" s="486">
        <f>'NRHM State budget sheet 2013-14'!AD484</f>
        <v>0</v>
      </c>
      <c r="AC398" s="486">
        <f>'NRHM State budget sheet 2013-14'!AE484</f>
        <v>0</v>
      </c>
      <c r="AD398" s="486">
        <f>'NRHM State budget sheet 2013-14'!AF484</f>
        <v>0</v>
      </c>
      <c r="AE398" s="486">
        <f>'NRHM State budget sheet 2013-14'!AG484</f>
        <v>0</v>
      </c>
      <c r="AF398" s="486">
        <f>'NRHM State budget sheet 2013-14'!AH484</f>
        <v>0</v>
      </c>
      <c r="AG398" s="477"/>
      <c r="AH398" s="484"/>
      <c r="AI398" s="578" t="str">
        <f t="shared" si="42"/>
        <v/>
      </c>
      <c r="AJ398" s="435" t="str">
        <f t="shared" si="43"/>
        <v/>
      </c>
      <c r="AK398" s="463">
        <f t="shared" si="44"/>
        <v>0</v>
      </c>
      <c r="AL398" s="463" t="str">
        <f t="shared" si="45"/>
        <v/>
      </c>
      <c r="AM398" s="478" t="str">
        <f t="shared" si="46"/>
        <v/>
      </c>
      <c r="AN398" s="478" t="str">
        <f t="shared" si="47"/>
        <v/>
      </c>
      <c r="AO398" s="478" t="str">
        <f t="shared" si="48"/>
        <v/>
      </c>
    </row>
    <row r="399" spans="1:41" ht="21.75" hidden="1" customHeight="1">
      <c r="A399" s="487" t="s">
        <v>2262</v>
      </c>
      <c r="B399" s="446"/>
      <c r="C399" s="447"/>
      <c r="D399" s="486">
        <f>'NRHM State budget sheet 2013-14'!D488</f>
        <v>0</v>
      </c>
      <c r="E399" s="486">
        <f>'NRHM State budget sheet 2013-14'!E488</f>
        <v>0</v>
      </c>
      <c r="F399" s="486">
        <f>'NRHM State budget sheet 2013-14'!F488</f>
        <v>0</v>
      </c>
      <c r="G399" s="486">
        <f>'NRHM State budget sheet 2013-14'!G488</f>
        <v>0</v>
      </c>
      <c r="H399" s="486">
        <f>'NRHM State budget sheet 2013-14'!H488</f>
        <v>0</v>
      </c>
      <c r="I399" s="486">
        <f>'NRHM State budget sheet 2013-14'!I488</f>
        <v>0</v>
      </c>
      <c r="J399" s="486">
        <f>'NRHM State budget sheet 2013-14'!L488</f>
        <v>0</v>
      </c>
      <c r="K399" s="486">
        <f>'NRHM State budget sheet 2013-14'!M488</f>
        <v>0</v>
      </c>
      <c r="L399" s="486">
        <f>'NRHM State budget sheet 2013-14'!N488</f>
        <v>0</v>
      </c>
      <c r="M399" s="486">
        <f>'NRHM State budget sheet 2013-14'!O488</f>
        <v>0</v>
      </c>
      <c r="N399" s="486">
        <f>'NRHM State budget sheet 2013-14'!P488</f>
        <v>0</v>
      </c>
      <c r="O399" s="486">
        <f>'NRHM State budget sheet 2013-14'!Q488</f>
        <v>0</v>
      </c>
      <c r="P399" s="486">
        <f>'NRHM State budget sheet 2013-14'!R488</f>
        <v>0</v>
      </c>
      <c r="Q399" s="486">
        <f>'NRHM State budget sheet 2013-14'!S488</f>
        <v>0</v>
      </c>
      <c r="R399" s="486">
        <f>'NRHM State budget sheet 2013-14'!T488</f>
        <v>0</v>
      </c>
      <c r="S399" s="486">
        <f>'NRHM State budget sheet 2013-14'!U488</f>
        <v>0</v>
      </c>
      <c r="T399" s="486">
        <f>'NRHM State budget sheet 2013-14'!V488</f>
        <v>0</v>
      </c>
      <c r="U399" s="486">
        <f>'NRHM State budget sheet 2013-14'!W488</f>
        <v>0</v>
      </c>
      <c r="V399" s="486">
        <f>'NRHM State budget sheet 2013-14'!X488</f>
        <v>0</v>
      </c>
      <c r="W399" s="486">
        <f>'NRHM State budget sheet 2013-14'!Y488</f>
        <v>0</v>
      </c>
      <c r="X399" s="486">
        <f>'NRHM State budget sheet 2013-14'!Z488</f>
        <v>0</v>
      </c>
      <c r="Y399" s="486">
        <f>'NRHM State budget sheet 2013-14'!AA488</f>
        <v>0</v>
      </c>
      <c r="Z399" s="486">
        <f>'NRHM State budget sheet 2013-14'!AB488</f>
        <v>0</v>
      </c>
      <c r="AA399" s="486">
        <f>'NRHM State budget sheet 2013-14'!AC488</f>
        <v>0</v>
      </c>
      <c r="AB399" s="486">
        <f>'NRHM State budget sheet 2013-14'!AD488</f>
        <v>0</v>
      </c>
      <c r="AC399" s="486">
        <f>'NRHM State budget sheet 2013-14'!AE488</f>
        <v>0</v>
      </c>
      <c r="AD399" s="486">
        <f>'NRHM State budget sheet 2013-14'!AF488</f>
        <v>0</v>
      </c>
      <c r="AE399" s="486">
        <f>'NRHM State budget sheet 2013-14'!AG488</f>
        <v>0</v>
      </c>
      <c r="AF399" s="486">
        <f>'NRHM State budget sheet 2013-14'!AH488</f>
        <v>0</v>
      </c>
      <c r="AG399" s="477"/>
      <c r="AH399" s="484"/>
      <c r="AI399" s="578" t="str">
        <f t="shared" si="42"/>
        <v/>
      </c>
      <c r="AJ399" s="435" t="str">
        <f t="shared" si="43"/>
        <v/>
      </c>
      <c r="AK399" s="463">
        <f t="shared" si="44"/>
        <v>0</v>
      </c>
      <c r="AL399" s="463" t="str">
        <f t="shared" si="45"/>
        <v/>
      </c>
      <c r="AM399" s="478" t="str">
        <f t="shared" si="46"/>
        <v/>
      </c>
      <c r="AN399" s="478" t="str">
        <f t="shared" si="47"/>
        <v/>
      </c>
      <c r="AO399" s="478" t="str">
        <f t="shared" si="48"/>
        <v/>
      </c>
    </row>
    <row r="400" spans="1:41" ht="21.75" hidden="1" customHeight="1">
      <c r="A400" s="487" t="s">
        <v>1974</v>
      </c>
      <c r="B400" s="446" t="s">
        <v>1498</v>
      </c>
      <c r="C400" s="447"/>
      <c r="D400" s="486">
        <f>'NRHM State budget sheet 2013-14'!D489</f>
        <v>0</v>
      </c>
      <c r="E400" s="486">
        <f>'NRHM State budget sheet 2013-14'!E489</f>
        <v>0</v>
      </c>
      <c r="F400" s="486" t="e">
        <f>'NRHM State budget sheet 2013-14'!F489</f>
        <v>#DIV/0!</v>
      </c>
      <c r="G400" s="486">
        <f>'NRHM State budget sheet 2013-14'!G489</f>
        <v>0</v>
      </c>
      <c r="H400" s="486">
        <f>'NRHM State budget sheet 2013-14'!H489</f>
        <v>0</v>
      </c>
      <c r="I400" s="486" t="e">
        <f>'NRHM State budget sheet 2013-14'!I489</f>
        <v>#DIV/0!</v>
      </c>
      <c r="J400" s="486">
        <f>'NRHM State budget sheet 2013-14'!L489</f>
        <v>0</v>
      </c>
      <c r="K400" s="486">
        <f>'NRHM State budget sheet 2013-14'!M489</f>
        <v>0</v>
      </c>
      <c r="L400" s="486">
        <f>'NRHM State budget sheet 2013-14'!N489</f>
        <v>0</v>
      </c>
      <c r="M400" s="486">
        <f>'NRHM State budget sheet 2013-14'!O489</f>
        <v>0</v>
      </c>
      <c r="N400" s="486">
        <f>'NRHM State budget sheet 2013-14'!P489</f>
        <v>0</v>
      </c>
      <c r="O400" s="486">
        <f>'NRHM State budget sheet 2013-14'!Q489</f>
        <v>0</v>
      </c>
      <c r="P400" s="486">
        <f>'NRHM State budget sheet 2013-14'!R489</f>
        <v>0</v>
      </c>
      <c r="Q400" s="486">
        <f>'NRHM State budget sheet 2013-14'!S489</f>
        <v>0</v>
      </c>
      <c r="R400" s="486">
        <f>'NRHM State budget sheet 2013-14'!T489</f>
        <v>0</v>
      </c>
      <c r="S400" s="486">
        <f>'NRHM State budget sheet 2013-14'!U489</f>
        <v>0</v>
      </c>
      <c r="T400" s="486">
        <f>'NRHM State budget sheet 2013-14'!V489</f>
        <v>0</v>
      </c>
      <c r="U400" s="486">
        <f>'NRHM State budget sheet 2013-14'!W489</f>
        <v>0</v>
      </c>
      <c r="V400" s="486">
        <f>'NRHM State budget sheet 2013-14'!X489</f>
        <v>0</v>
      </c>
      <c r="W400" s="486">
        <f>'NRHM State budget sheet 2013-14'!Y489</f>
        <v>0</v>
      </c>
      <c r="X400" s="486">
        <f>'NRHM State budget sheet 2013-14'!Z489</f>
        <v>0</v>
      </c>
      <c r="Y400" s="486">
        <f>'NRHM State budget sheet 2013-14'!AA489</f>
        <v>0</v>
      </c>
      <c r="Z400" s="486">
        <f>'NRHM State budget sheet 2013-14'!AB489</f>
        <v>0</v>
      </c>
      <c r="AA400" s="486">
        <f>'NRHM State budget sheet 2013-14'!AC489</f>
        <v>0</v>
      </c>
      <c r="AB400" s="486">
        <f>'NRHM State budget sheet 2013-14'!AD489</f>
        <v>0</v>
      </c>
      <c r="AC400" s="486">
        <f>'NRHM State budget sheet 2013-14'!AE489</f>
        <v>0</v>
      </c>
      <c r="AD400" s="486">
        <f>'NRHM State budget sheet 2013-14'!AF489</f>
        <v>0</v>
      </c>
      <c r="AE400" s="486">
        <f>'NRHM State budget sheet 2013-14'!AG489</f>
        <v>0</v>
      </c>
      <c r="AF400" s="486">
        <f>'NRHM State budget sheet 2013-14'!AH489</f>
        <v>0</v>
      </c>
      <c r="AG400" s="477"/>
      <c r="AH400" s="484"/>
      <c r="AI400" s="578" t="str">
        <f t="shared" si="42"/>
        <v/>
      </c>
      <c r="AJ400" s="435" t="str">
        <f t="shared" si="43"/>
        <v/>
      </c>
      <c r="AK400" s="463">
        <f t="shared" si="44"/>
        <v>0</v>
      </c>
      <c r="AL400" s="463" t="str">
        <f t="shared" si="45"/>
        <v/>
      </c>
      <c r="AM400" s="478" t="str">
        <f t="shared" si="46"/>
        <v/>
      </c>
      <c r="AN400" s="478" t="str">
        <f t="shared" si="47"/>
        <v/>
      </c>
      <c r="AO400" s="478" t="str">
        <f t="shared" si="48"/>
        <v/>
      </c>
    </row>
    <row r="401" spans="1:41" ht="21.75" hidden="1" customHeight="1">
      <c r="A401" s="487" t="s">
        <v>1975</v>
      </c>
      <c r="B401" s="446" t="s">
        <v>759</v>
      </c>
      <c r="C401" s="447"/>
      <c r="D401" s="486">
        <f>'NRHM State budget sheet 2013-14'!D490</f>
        <v>0</v>
      </c>
      <c r="E401" s="486">
        <f>'NRHM State budget sheet 2013-14'!E490</f>
        <v>0</v>
      </c>
      <c r="F401" s="486" t="e">
        <f>'NRHM State budget sheet 2013-14'!F490</f>
        <v>#DIV/0!</v>
      </c>
      <c r="G401" s="486">
        <f>'NRHM State budget sheet 2013-14'!G490</f>
        <v>0</v>
      </c>
      <c r="H401" s="486">
        <f>'NRHM State budget sheet 2013-14'!H490</f>
        <v>0</v>
      </c>
      <c r="I401" s="486" t="e">
        <f>'NRHM State budget sheet 2013-14'!I490</f>
        <v>#DIV/0!</v>
      </c>
      <c r="J401" s="486">
        <f>'NRHM State budget sheet 2013-14'!L490</f>
        <v>0</v>
      </c>
      <c r="K401" s="486">
        <f>'NRHM State budget sheet 2013-14'!M490</f>
        <v>0</v>
      </c>
      <c r="L401" s="486">
        <f>'NRHM State budget sheet 2013-14'!N490</f>
        <v>0</v>
      </c>
      <c r="M401" s="486">
        <f>'NRHM State budget sheet 2013-14'!O490</f>
        <v>0</v>
      </c>
      <c r="N401" s="486">
        <f>'NRHM State budget sheet 2013-14'!P490</f>
        <v>0</v>
      </c>
      <c r="O401" s="486">
        <f>'NRHM State budget sheet 2013-14'!Q490</f>
        <v>0</v>
      </c>
      <c r="P401" s="486">
        <f>'NRHM State budget sheet 2013-14'!R490</f>
        <v>0</v>
      </c>
      <c r="Q401" s="486">
        <f>'NRHM State budget sheet 2013-14'!S490</f>
        <v>0</v>
      </c>
      <c r="R401" s="486">
        <f>'NRHM State budget sheet 2013-14'!T490</f>
        <v>0</v>
      </c>
      <c r="S401" s="486">
        <f>'NRHM State budget sheet 2013-14'!U490</f>
        <v>0</v>
      </c>
      <c r="T401" s="486">
        <f>'NRHM State budget sheet 2013-14'!V490</f>
        <v>0</v>
      </c>
      <c r="U401" s="486">
        <f>'NRHM State budget sheet 2013-14'!W490</f>
        <v>0</v>
      </c>
      <c r="V401" s="486">
        <f>'NRHM State budget sheet 2013-14'!X490</f>
        <v>0</v>
      </c>
      <c r="W401" s="486">
        <f>'NRHM State budget sheet 2013-14'!Y490</f>
        <v>0</v>
      </c>
      <c r="X401" s="486">
        <f>'NRHM State budget sheet 2013-14'!Z490</f>
        <v>0</v>
      </c>
      <c r="Y401" s="486">
        <f>'NRHM State budget sheet 2013-14'!AA490</f>
        <v>0</v>
      </c>
      <c r="Z401" s="486">
        <f>'NRHM State budget sheet 2013-14'!AB490</f>
        <v>0</v>
      </c>
      <c r="AA401" s="486">
        <f>'NRHM State budget sheet 2013-14'!AC490</f>
        <v>0</v>
      </c>
      <c r="AB401" s="486">
        <f>'NRHM State budget sheet 2013-14'!AD490</f>
        <v>0</v>
      </c>
      <c r="AC401" s="486">
        <f>'NRHM State budget sheet 2013-14'!AE490</f>
        <v>0</v>
      </c>
      <c r="AD401" s="486">
        <f>'NRHM State budget sheet 2013-14'!AF490</f>
        <v>0</v>
      </c>
      <c r="AE401" s="486">
        <f>'NRHM State budget sheet 2013-14'!AG490</f>
        <v>0</v>
      </c>
      <c r="AF401" s="486">
        <f>'NRHM State budget sheet 2013-14'!AH490</f>
        <v>0</v>
      </c>
      <c r="AG401" s="477"/>
      <c r="AH401" s="484"/>
      <c r="AI401" s="578" t="str">
        <f t="shared" si="42"/>
        <v/>
      </c>
      <c r="AJ401" s="435" t="str">
        <f t="shared" si="43"/>
        <v/>
      </c>
      <c r="AK401" s="463">
        <f t="shared" si="44"/>
        <v>0</v>
      </c>
      <c r="AL401" s="463" t="str">
        <f t="shared" si="45"/>
        <v/>
      </c>
      <c r="AM401" s="478" t="str">
        <f t="shared" si="46"/>
        <v/>
      </c>
      <c r="AN401" s="478" t="str">
        <f t="shared" si="47"/>
        <v/>
      </c>
      <c r="AO401" s="478" t="str">
        <f t="shared" si="48"/>
        <v/>
      </c>
    </row>
    <row r="402" spans="1:41" s="477" customFormat="1" ht="21.75" hidden="1" customHeight="1">
      <c r="A402" s="501" t="s">
        <v>435</v>
      </c>
      <c r="B402" s="446" t="s">
        <v>436</v>
      </c>
      <c r="C402" s="447"/>
      <c r="D402" s="486">
        <f>'NRHM State budget sheet 2013-14'!D491</f>
        <v>0</v>
      </c>
      <c r="E402" s="486">
        <f>'NRHM State budget sheet 2013-14'!E491</f>
        <v>0</v>
      </c>
      <c r="F402" s="486" t="e">
        <f>'NRHM State budget sheet 2013-14'!F491</f>
        <v>#DIV/0!</v>
      </c>
      <c r="G402" s="486">
        <f>'NRHM State budget sheet 2013-14'!G491</f>
        <v>0</v>
      </c>
      <c r="H402" s="486">
        <f>'NRHM State budget sheet 2013-14'!H491</f>
        <v>0</v>
      </c>
      <c r="I402" s="486" t="e">
        <f>'NRHM State budget sheet 2013-14'!I491</f>
        <v>#DIV/0!</v>
      </c>
      <c r="J402" s="486">
        <f>'NRHM State budget sheet 2013-14'!L491</f>
        <v>0</v>
      </c>
      <c r="K402" s="486">
        <f>'NRHM State budget sheet 2013-14'!M491</f>
        <v>0</v>
      </c>
      <c r="L402" s="486">
        <f>'NRHM State budget sheet 2013-14'!N491</f>
        <v>0</v>
      </c>
      <c r="M402" s="486">
        <f>'NRHM State budget sheet 2013-14'!O491</f>
        <v>0</v>
      </c>
      <c r="N402" s="486">
        <f>'NRHM State budget sheet 2013-14'!P491</f>
        <v>0</v>
      </c>
      <c r="O402" s="486">
        <f>'NRHM State budget sheet 2013-14'!Q491</f>
        <v>0</v>
      </c>
      <c r="P402" s="486">
        <f>'NRHM State budget sheet 2013-14'!R491</f>
        <v>0</v>
      </c>
      <c r="Q402" s="486">
        <f>'NRHM State budget sheet 2013-14'!S491</f>
        <v>0</v>
      </c>
      <c r="R402" s="486">
        <f>'NRHM State budget sheet 2013-14'!T491</f>
        <v>0</v>
      </c>
      <c r="S402" s="486">
        <f>'NRHM State budget sheet 2013-14'!U491</f>
        <v>0</v>
      </c>
      <c r="T402" s="486">
        <f>'NRHM State budget sheet 2013-14'!V491</f>
        <v>0</v>
      </c>
      <c r="U402" s="486">
        <f>'NRHM State budget sheet 2013-14'!W491</f>
        <v>0</v>
      </c>
      <c r="V402" s="486">
        <f>'NRHM State budget sheet 2013-14'!X491</f>
        <v>0</v>
      </c>
      <c r="W402" s="486">
        <f>'NRHM State budget sheet 2013-14'!Y491</f>
        <v>0</v>
      </c>
      <c r="X402" s="486">
        <f>'NRHM State budget sheet 2013-14'!Z491</f>
        <v>0</v>
      </c>
      <c r="Y402" s="486">
        <f>'NRHM State budget sheet 2013-14'!AA491</f>
        <v>0</v>
      </c>
      <c r="Z402" s="486">
        <f>'NRHM State budget sheet 2013-14'!AB491</f>
        <v>0</v>
      </c>
      <c r="AA402" s="486">
        <f>'NRHM State budget sheet 2013-14'!AC491</f>
        <v>0</v>
      </c>
      <c r="AB402" s="486">
        <f>'NRHM State budget sheet 2013-14'!AD491</f>
        <v>0</v>
      </c>
      <c r="AC402" s="486">
        <f>'NRHM State budget sheet 2013-14'!AE491</f>
        <v>0</v>
      </c>
      <c r="AD402" s="486">
        <f>'NRHM State budget sheet 2013-14'!AF491</f>
        <v>0</v>
      </c>
      <c r="AE402" s="486">
        <f>'NRHM State budget sheet 2013-14'!AG491</f>
        <v>0</v>
      </c>
      <c r="AF402" s="486">
        <f>'NRHM State budget sheet 2013-14'!AH491</f>
        <v>0</v>
      </c>
      <c r="AH402" s="480"/>
      <c r="AI402" s="578" t="str">
        <f t="shared" si="42"/>
        <v/>
      </c>
      <c r="AJ402" s="435" t="str">
        <f t="shared" si="43"/>
        <v/>
      </c>
      <c r="AK402" s="463">
        <f t="shared" si="44"/>
        <v>0</v>
      </c>
      <c r="AL402" s="463" t="str">
        <f t="shared" si="45"/>
        <v/>
      </c>
      <c r="AM402" s="478" t="str">
        <f t="shared" si="46"/>
        <v/>
      </c>
      <c r="AN402" s="478" t="str">
        <f t="shared" si="47"/>
        <v/>
      </c>
      <c r="AO402" s="478" t="str">
        <f t="shared" si="48"/>
        <v/>
      </c>
    </row>
    <row r="403" spans="1:41" s="477" customFormat="1" ht="21.75" hidden="1" customHeight="1">
      <c r="A403" s="487" t="s">
        <v>437</v>
      </c>
      <c r="B403" s="446" t="s">
        <v>2248</v>
      </c>
      <c r="C403" s="447"/>
      <c r="D403" s="486">
        <f>'NRHM State budget sheet 2013-14'!D492</f>
        <v>0</v>
      </c>
      <c r="E403" s="486">
        <f>'NRHM State budget sheet 2013-14'!E492</f>
        <v>0</v>
      </c>
      <c r="F403" s="486" t="e">
        <f>'NRHM State budget sheet 2013-14'!F492</f>
        <v>#DIV/0!</v>
      </c>
      <c r="G403" s="486">
        <f>'NRHM State budget sheet 2013-14'!G492</f>
        <v>0</v>
      </c>
      <c r="H403" s="486">
        <f>'NRHM State budget sheet 2013-14'!H492</f>
        <v>0</v>
      </c>
      <c r="I403" s="486" t="e">
        <f>'NRHM State budget sheet 2013-14'!I492</f>
        <v>#DIV/0!</v>
      </c>
      <c r="J403" s="486">
        <f>'NRHM State budget sheet 2013-14'!L492</f>
        <v>0</v>
      </c>
      <c r="K403" s="486">
        <f>'NRHM State budget sheet 2013-14'!M492</f>
        <v>0</v>
      </c>
      <c r="L403" s="486">
        <f>'NRHM State budget sheet 2013-14'!N492</f>
        <v>0</v>
      </c>
      <c r="M403" s="486">
        <f>'NRHM State budget sheet 2013-14'!O492</f>
        <v>0</v>
      </c>
      <c r="N403" s="486">
        <f>'NRHM State budget sheet 2013-14'!P492</f>
        <v>0</v>
      </c>
      <c r="O403" s="486">
        <f>'NRHM State budget sheet 2013-14'!Q492</f>
        <v>0</v>
      </c>
      <c r="P403" s="486">
        <f>'NRHM State budget sheet 2013-14'!R492</f>
        <v>0</v>
      </c>
      <c r="Q403" s="486">
        <f>'NRHM State budget sheet 2013-14'!S492</f>
        <v>0</v>
      </c>
      <c r="R403" s="486">
        <f>'NRHM State budget sheet 2013-14'!T492</f>
        <v>0</v>
      </c>
      <c r="S403" s="486">
        <f>'NRHM State budget sheet 2013-14'!U492</f>
        <v>0</v>
      </c>
      <c r="T403" s="486">
        <f>'NRHM State budget sheet 2013-14'!V492</f>
        <v>0</v>
      </c>
      <c r="U403" s="486">
        <f>'NRHM State budget sheet 2013-14'!W492</f>
        <v>0</v>
      </c>
      <c r="V403" s="486">
        <f>'NRHM State budget sheet 2013-14'!X492</f>
        <v>0</v>
      </c>
      <c r="W403" s="486">
        <f>'NRHM State budget sheet 2013-14'!Y492</f>
        <v>0</v>
      </c>
      <c r="X403" s="486">
        <f>'NRHM State budget sheet 2013-14'!Z492</f>
        <v>0</v>
      </c>
      <c r="Y403" s="486">
        <f>'NRHM State budget sheet 2013-14'!AA492</f>
        <v>0</v>
      </c>
      <c r="Z403" s="486">
        <f>'NRHM State budget sheet 2013-14'!AB492</f>
        <v>0</v>
      </c>
      <c r="AA403" s="486">
        <f>'NRHM State budget sheet 2013-14'!AC492</f>
        <v>0</v>
      </c>
      <c r="AB403" s="486">
        <f>'NRHM State budget sheet 2013-14'!AD492</f>
        <v>0</v>
      </c>
      <c r="AC403" s="486">
        <f>'NRHM State budget sheet 2013-14'!AE492</f>
        <v>0</v>
      </c>
      <c r="AD403" s="486">
        <f>'NRHM State budget sheet 2013-14'!AF492</f>
        <v>0</v>
      </c>
      <c r="AE403" s="486">
        <f>'NRHM State budget sheet 2013-14'!AG492</f>
        <v>0</v>
      </c>
      <c r="AF403" s="486">
        <f>'NRHM State budget sheet 2013-14'!AH492</f>
        <v>0</v>
      </c>
      <c r="AH403" s="480"/>
      <c r="AI403" s="578" t="str">
        <f t="shared" si="42"/>
        <v/>
      </c>
      <c r="AJ403" s="435" t="str">
        <f t="shared" si="43"/>
        <v/>
      </c>
      <c r="AK403" s="463">
        <f t="shared" si="44"/>
        <v>0</v>
      </c>
      <c r="AL403" s="463" t="str">
        <f t="shared" si="45"/>
        <v/>
      </c>
      <c r="AM403" s="478" t="str">
        <f t="shared" si="46"/>
        <v/>
      </c>
      <c r="AN403" s="478" t="str">
        <f t="shared" si="47"/>
        <v/>
      </c>
      <c r="AO403" s="478" t="str">
        <f t="shared" si="48"/>
        <v/>
      </c>
    </row>
    <row r="404" spans="1:41" s="477" customFormat="1" ht="21.75" hidden="1" customHeight="1">
      <c r="A404" s="487" t="s">
        <v>439</v>
      </c>
      <c r="B404" s="446" t="s">
        <v>1338</v>
      </c>
      <c r="C404" s="447"/>
      <c r="D404" s="486">
        <f>'NRHM State budget sheet 2013-14'!D493</f>
        <v>0</v>
      </c>
      <c r="E404" s="486">
        <f>'NRHM State budget sheet 2013-14'!E493</f>
        <v>0</v>
      </c>
      <c r="F404" s="486" t="e">
        <f>'NRHM State budget sheet 2013-14'!F493</f>
        <v>#DIV/0!</v>
      </c>
      <c r="G404" s="486">
        <f>'NRHM State budget sheet 2013-14'!G493</f>
        <v>0</v>
      </c>
      <c r="H404" s="486">
        <f>'NRHM State budget sheet 2013-14'!H493</f>
        <v>0</v>
      </c>
      <c r="I404" s="486" t="e">
        <f>'NRHM State budget sheet 2013-14'!I493</f>
        <v>#DIV/0!</v>
      </c>
      <c r="J404" s="486">
        <f>'NRHM State budget sheet 2013-14'!L493</f>
        <v>0</v>
      </c>
      <c r="K404" s="486">
        <f>'NRHM State budget sheet 2013-14'!M493</f>
        <v>0</v>
      </c>
      <c r="L404" s="486">
        <f>'NRHM State budget sheet 2013-14'!N493</f>
        <v>0</v>
      </c>
      <c r="M404" s="486">
        <f>'NRHM State budget sheet 2013-14'!O493</f>
        <v>0</v>
      </c>
      <c r="N404" s="486">
        <f>'NRHM State budget sheet 2013-14'!P493</f>
        <v>0</v>
      </c>
      <c r="O404" s="486">
        <f>'NRHM State budget sheet 2013-14'!Q493</f>
        <v>0</v>
      </c>
      <c r="P404" s="486">
        <f>'NRHM State budget sheet 2013-14'!R493</f>
        <v>0</v>
      </c>
      <c r="Q404" s="486">
        <f>'NRHM State budget sheet 2013-14'!S493</f>
        <v>0</v>
      </c>
      <c r="R404" s="486">
        <f>'NRHM State budget sheet 2013-14'!T493</f>
        <v>0</v>
      </c>
      <c r="S404" s="486">
        <f>'NRHM State budget sheet 2013-14'!U493</f>
        <v>0</v>
      </c>
      <c r="T404" s="486">
        <f>'NRHM State budget sheet 2013-14'!V493</f>
        <v>0</v>
      </c>
      <c r="U404" s="486">
        <f>'NRHM State budget sheet 2013-14'!W493</f>
        <v>0</v>
      </c>
      <c r="V404" s="486">
        <f>'NRHM State budget sheet 2013-14'!X493</f>
        <v>0</v>
      </c>
      <c r="W404" s="486">
        <f>'NRHM State budget sheet 2013-14'!Y493</f>
        <v>0</v>
      </c>
      <c r="X404" s="486">
        <f>'NRHM State budget sheet 2013-14'!Z493</f>
        <v>0</v>
      </c>
      <c r="Y404" s="486">
        <f>'NRHM State budget sheet 2013-14'!AA493</f>
        <v>0</v>
      </c>
      <c r="Z404" s="486">
        <f>'NRHM State budget sheet 2013-14'!AB493</f>
        <v>0</v>
      </c>
      <c r="AA404" s="486">
        <f>'NRHM State budget sheet 2013-14'!AC493</f>
        <v>0</v>
      </c>
      <c r="AB404" s="486">
        <f>'NRHM State budget sheet 2013-14'!AD493</f>
        <v>0</v>
      </c>
      <c r="AC404" s="486">
        <f>'NRHM State budget sheet 2013-14'!AE493</f>
        <v>0</v>
      </c>
      <c r="AD404" s="486">
        <f>'NRHM State budget sheet 2013-14'!AF493</f>
        <v>0</v>
      </c>
      <c r="AE404" s="486">
        <f>'NRHM State budget sheet 2013-14'!AG493</f>
        <v>0</v>
      </c>
      <c r="AF404" s="486">
        <f>'NRHM State budget sheet 2013-14'!AH493</f>
        <v>0</v>
      </c>
      <c r="AH404" s="480"/>
      <c r="AI404" s="578" t="str">
        <f t="shared" si="42"/>
        <v/>
      </c>
      <c r="AJ404" s="435" t="str">
        <f t="shared" si="43"/>
        <v/>
      </c>
      <c r="AK404" s="463">
        <f t="shared" si="44"/>
        <v>0</v>
      </c>
      <c r="AL404" s="463" t="str">
        <f t="shared" si="45"/>
        <v/>
      </c>
      <c r="AM404" s="478" t="str">
        <f t="shared" si="46"/>
        <v/>
      </c>
      <c r="AN404" s="478" t="str">
        <f t="shared" si="47"/>
        <v/>
      </c>
      <c r="AO404" s="478" t="str">
        <f t="shared" si="48"/>
        <v/>
      </c>
    </row>
    <row r="405" spans="1:41" s="477" customFormat="1" ht="21.75" hidden="1" customHeight="1">
      <c r="A405" s="487" t="s">
        <v>441</v>
      </c>
      <c r="B405" s="446" t="s">
        <v>1846</v>
      </c>
      <c r="C405" s="447"/>
      <c r="D405" s="486">
        <f>'NRHM State budget sheet 2013-14'!D494</f>
        <v>0</v>
      </c>
      <c r="E405" s="486">
        <f>'NRHM State budget sheet 2013-14'!E494</f>
        <v>0</v>
      </c>
      <c r="F405" s="486" t="e">
        <f>'NRHM State budget sheet 2013-14'!F494</f>
        <v>#DIV/0!</v>
      </c>
      <c r="G405" s="486">
        <f>'NRHM State budget sheet 2013-14'!G494</f>
        <v>0</v>
      </c>
      <c r="H405" s="486">
        <f>'NRHM State budget sheet 2013-14'!H494</f>
        <v>0</v>
      </c>
      <c r="I405" s="486" t="e">
        <f>'NRHM State budget sheet 2013-14'!I494</f>
        <v>#DIV/0!</v>
      </c>
      <c r="J405" s="486">
        <f>'NRHM State budget sheet 2013-14'!L494</f>
        <v>0</v>
      </c>
      <c r="K405" s="486">
        <f>'NRHM State budget sheet 2013-14'!M494</f>
        <v>0</v>
      </c>
      <c r="L405" s="486">
        <f>'NRHM State budget sheet 2013-14'!N494</f>
        <v>0</v>
      </c>
      <c r="M405" s="486">
        <f>'NRHM State budget sheet 2013-14'!O494</f>
        <v>0</v>
      </c>
      <c r="N405" s="486">
        <f>'NRHM State budget sheet 2013-14'!P494</f>
        <v>0</v>
      </c>
      <c r="O405" s="486">
        <f>'NRHM State budget sheet 2013-14'!Q494</f>
        <v>0</v>
      </c>
      <c r="P405" s="486">
        <f>'NRHM State budget sheet 2013-14'!R494</f>
        <v>0</v>
      </c>
      <c r="Q405" s="486">
        <f>'NRHM State budget sheet 2013-14'!S494</f>
        <v>0</v>
      </c>
      <c r="R405" s="486">
        <f>'NRHM State budget sheet 2013-14'!T494</f>
        <v>0</v>
      </c>
      <c r="S405" s="486">
        <f>'NRHM State budget sheet 2013-14'!U494</f>
        <v>0</v>
      </c>
      <c r="T405" s="486">
        <f>'NRHM State budget sheet 2013-14'!V494</f>
        <v>0</v>
      </c>
      <c r="U405" s="486">
        <f>'NRHM State budget sheet 2013-14'!W494</f>
        <v>0</v>
      </c>
      <c r="V405" s="486">
        <f>'NRHM State budget sheet 2013-14'!X494</f>
        <v>0</v>
      </c>
      <c r="W405" s="486">
        <f>'NRHM State budget sheet 2013-14'!Y494</f>
        <v>0</v>
      </c>
      <c r="X405" s="486">
        <f>'NRHM State budget sheet 2013-14'!Z494</f>
        <v>0</v>
      </c>
      <c r="Y405" s="486">
        <f>'NRHM State budget sheet 2013-14'!AA494</f>
        <v>0</v>
      </c>
      <c r="Z405" s="486">
        <f>'NRHM State budget sheet 2013-14'!AB494</f>
        <v>0</v>
      </c>
      <c r="AA405" s="486">
        <f>'NRHM State budget sheet 2013-14'!AC494</f>
        <v>0</v>
      </c>
      <c r="AB405" s="486">
        <f>'NRHM State budget sheet 2013-14'!AD494</f>
        <v>0</v>
      </c>
      <c r="AC405" s="486">
        <f>'NRHM State budget sheet 2013-14'!AE494</f>
        <v>0</v>
      </c>
      <c r="AD405" s="486">
        <f>'NRHM State budget sheet 2013-14'!AF494</f>
        <v>0</v>
      </c>
      <c r="AE405" s="486">
        <f>'NRHM State budget sheet 2013-14'!AG494</f>
        <v>0</v>
      </c>
      <c r="AF405" s="486">
        <f>'NRHM State budget sheet 2013-14'!AH494</f>
        <v>0</v>
      </c>
      <c r="AH405" s="480"/>
      <c r="AI405" s="578" t="str">
        <f t="shared" si="42"/>
        <v/>
      </c>
      <c r="AJ405" s="435" t="str">
        <f t="shared" si="43"/>
        <v/>
      </c>
      <c r="AK405" s="463">
        <f t="shared" si="44"/>
        <v>0</v>
      </c>
      <c r="AL405" s="463" t="str">
        <f t="shared" si="45"/>
        <v/>
      </c>
      <c r="AM405" s="478" t="str">
        <f t="shared" si="46"/>
        <v/>
      </c>
      <c r="AN405" s="478" t="str">
        <f t="shared" si="47"/>
        <v/>
      </c>
      <c r="AO405" s="478" t="str">
        <f t="shared" si="48"/>
        <v/>
      </c>
    </row>
    <row r="406" spans="1:41" s="477" customFormat="1" ht="21.75" hidden="1" customHeight="1">
      <c r="A406" s="487" t="s">
        <v>443</v>
      </c>
      <c r="B406" s="446" t="s">
        <v>1340</v>
      </c>
      <c r="C406" s="447"/>
      <c r="D406" s="486">
        <f>'NRHM State budget sheet 2013-14'!D495</f>
        <v>0</v>
      </c>
      <c r="E406" s="486">
        <f>'NRHM State budget sheet 2013-14'!E495</f>
        <v>0</v>
      </c>
      <c r="F406" s="486" t="e">
        <f>'NRHM State budget sheet 2013-14'!F495</f>
        <v>#DIV/0!</v>
      </c>
      <c r="G406" s="486">
        <f>'NRHM State budget sheet 2013-14'!G495</f>
        <v>0</v>
      </c>
      <c r="H406" s="486">
        <f>'NRHM State budget sheet 2013-14'!H495</f>
        <v>0</v>
      </c>
      <c r="I406" s="486" t="e">
        <f>'NRHM State budget sheet 2013-14'!I495</f>
        <v>#DIV/0!</v>
      </c>
      <c r="J406" s="486">
        <f>'NRHM State budget sheet 2013-14'!L495</f>
        <v>0</v>
      </c>
      <c r="K406" s="486">
        <f>'NRHM State budget sheet 2013-14'!M495</f>
        <v>0</v>
      </c>
      <c r="L406" s="486">
        <f>'NRHM State budget sheet 2013-14'!N495</f>
        <v>0</v>
      </c>
      <c r="M406" s="486">
        <f>'NRHM State budget sheet 2013-14'!O495</f>
        <v>0</v>
      </c>
      <c r="N406" s="486">
        <f>'NRHM State budget sheet 2013-14'!P495</f>
        <v>0</v>
      </c>
      <c r="O406" s="486">
        <f>'NRHM State budget sheet 2013-14'!Q495</f>
        <v>0</v>
      </c>
      <c r="P406" s="486">
        <f>'NRHM State budget sheet 2013-14'!R495</f>
        <v>0</v>
      </c>
      <c r="Q406" s="486">
        <f>'NRHM State budget sheet 2013-14'!S495</f>
        <v>0</v>
      </c>
      <c r="R406" s="486">
        <f>'NRHM State budget sheet 2013-14'!T495</f>
        <v>0</v>
      </c>
      <c r="S406" s="486">
        <f>'NRHM State budget sheet 2013-14'!U495</f>
        <v>0</v>
      </c>
      <c r="T406" s="486">
        <f>'NRHM State budget sheet 2013-14'!V495</f>
        <v>0</v>
      </c>
      <c r="U406" s="486">
        <f>'NRHM State budget sheet 2013-14'!W495</f>
        <v>0</v>
      </c>
      <c r="V406" s="486">
        <f>'NRHM State budget sheet 2013-14'!X495</f>
        <v>0</v>
      </c>
      <c r="W406" s="486">
        <f>'NRHM State budget sheet 2013-14'!Y495</f>
        <v>0</v>
      </c>
      <c r="X406" s="486">
        <f>'NRHM State budget sheet 2013-14'!Z495</f>
        <v>0</v>
      </c>
      <c r="Y406" s="486">
        <f>'NRHM State budget sheet 2013-14'!AA495</f>
        <v>0</v>
      </c>
      <c r="Z406" s="486">
        <f>'NRHM State budget sheet 2013-14'!AB495</f>
        <v>0</v>
      </c>
      <c r="AA406" s="486">
        <f>'NRHM State budget sheet 2013-14'!AC495</f>
        <v>0</v>
      </c>
      <c r="AB406" s="486">
        <f>'NRHM State budget sheet 2013-14'!AD495</f>
        <v>0</v>
      </c>
      <c r="AC406" s="486">
        <f>'NRHM State budget sheet 2013-14'!AE495</f>
        <v>0</v>
      </c>
      <c r="AD406" s="486">
        <f>'NRHM State budget sheet 2013-14'!AF495</f>
        <v>0</v>
      </c>
      <c r="AE406" s="486">
        <f>'NRHM State budget sheet 2013-14'!AG495</f>
        <v>0</v>
      </c>
      <c r="AF406" s="486">
        <f>'NRHM State budget sheet 2013-14'!AH495</f>
        <v>0</v>
      </c>
      <c r="AH406" s="480"/>
      <c r="AI406" s="578" t="str">
        <f t="shared" si="42"/>
        <v/>
      </c>
      <c r="AJ406" s="435" t="str">
        <f t="shared" si="43"/>
        <v/>
      </c>
      <c r="AK406" s="463">
        <f t="shared" si="44"/>
        <v>0</v>
      </c>
      <c r="AL406" s="463" t="str">
        <f t="shared" si="45"/>
        <v/>
      </c>
      <c r="AM406" s="478" t="str">
        <f t="shared" si="46"/>
        <v/>
      </c>
      <c r="AN406" s="478" t="str">
        <f t="shared" si="47"/>
        <v/>
      </c>
      <c r="AO406" s="478" t="str">
        <f t="shared" si="48"/>
        <v/>
      </c>
    </row>
    <row r="407" spans="1:41" s="477" customFormat="1" ht="21.75" hidden="1" customHeight="1">
      <c r="A407" s="487" t="s">
        <v>445</v>
      </c>
      <c r="B407" s="446" t="s">
        <v>1342</v>
      </c>
      <c r="C407" s="447"/>
      <c r="D407" s="486">
        <f>'NRHM State budget sheet 2013-14'!D496</f>
        <v>0</v>
      </c>
      <c r="E407" s="486">
        <f>'NRHM State budget sheet 2013-14'!E496</f>
        <v>0</v>
      </c>
      <c r="F407" s="486" t="e">
        <f>'NRHM State budget sheet 2013-14'!F496</f>
        <v>#DIV/0!</v>
      </c>
      <c r="G407" s="486">
        <f>'NRHM State budget sheet 2013-14'!G496</f>
        <v>0</v>
      </c>
      <c r="H407" s="486">
        <f>'NRHM State budget sheet 2013-14'!H496</f>
        <v>0</v>
      </c>
      <c r="I407" s="486" t="e">
        <f>'NRHM State budget sheet 2013-14'!I496</f>
        <v>#DIV/0!</v>
      </c>
      <c r="J407" s="486">
        <f>'NRHM State budget sheet 2013-14'!L496</f>
        <v>0</v>
      </c>
      <c r="K407" s="486">
        <f>'NRHM State budget sheet 2013-14'!M496</f>
        <v>0</v>
      </c>
      <c r="L407" s="486">
        <f>'NRHM State budget sheet 2013-14'!N496</f>
        <v>0</v>
      </c>
      <c r="M407" s="486">
        <f>'NRHM State budget sheet 2013-14'!O496</f>
        <v>0</v>
      </c>
      <c r="N407" s="486">
        <f>'NRHM State budget sheet 2013-14'!P496</f>
        <v>0</v>
      </c>
      <c r="O407" s="486">
        <f>'NRHM State budget sheet 2013-14'!Q496</f>
        <v>0</v>
      </c>
      <c r="P407" s="486">
        <f>'NRHM State budget sheet 2013-14'!R496</f>
        <v>0</v>
      </c>
      <c r="Q407" s="486">
        <f>'NRHM State budget sheet 2013-14'!S496</f>
        <v>0</v>
      </c>
      <c r="R407" s="486">
        <f>'NRHM State budget sheet 2013-14'!T496</f>
        <v>0</v>
      </c>
      <c r="S407" s="486">
        <f>'NRHM State budget sheet 2013-14'!U496</f>
        <v>0</v>
      </c>
      <c r="T407" s="486">
        <f>'NRHM State budget sheet 2013-14'!V496</f>
        <v>0</v>
      </c>
      <c r="U407" s="486">
        <f>'NRHM State budget sheet 2013-14'!W496</f>
        <v>0</v>
      </c>
      <c r="V407" s="486">
        <f>'NRHM State budget sheet 2013-14'!X496</f>
        <v>0</v>
      </c>
      <c r="W407" s="486">
        <f>'NRHM State budget sheet 2013-14'!Y496</f>
        <v>0</v>
      </c>
      <c r="X407" s="486">
        <f>'NRHM State budget sheet 2013-14'!Z496</f>
        <v>0</v>
      </c>
      <c r="Y407" s="486">
        <f>'NRHM State budget sheet 2013-14'!AA496</f>
        <v>0</v>
      </c>
      <c r="Z407" s="486">
        <f>'NRHM State budget sheet 2013-14'!AB496</f>
        <v>0</v>
      </c>
      <c r="AA407" s="486">
        <f>'NRHM State budget sheet 2013-14'!AC496</f>
        <v>0</v>
      </c>
      <c r="AB407" s="486">
        <f>'NRHM State budget sheet 2013-14'!AD496</f>
        <v>0</v>
      </c>
      <c r="AC407" s="486">
        <f>'NRHM State budget sheet 2013-14'!AE496</f>
        <v>0</v>
      </c>
      <c r="AD407" s="486">
        <f>'NRHM State budget sheet 2013-14'!AF496</f>
        <v>0</v>
      </c>
      <c r="AE407" s="486">
        <f>'NRHM State budget sheet 2013-14'!AG496</f>
        <v>0</v>
      </c>
      <c r="AF407" s="486">
        <f>'NRHM State budget sheet 2013-14'!AH496</f>
        <v>0</v>
      </c>
      <c r="AH407" s="480"/>
      <c r="AI407" s="578" t="str">
        <f t="shared" si="42"/>
        <v/>
      </c>
      <c r="AJ407" s="435" t="str">
        <f t="shared" si="43"/>
        <v/>
      </c>
      <c r="AK407" s="463">
        <f t="shared" si="44"/>
        <v>0</v>
      </c>
      <c r="AL407" s="463" t="str">
        <f t="shared" si="45"/>
        <v/>
      </c>
      <c r="AM407" s="478" t="str">
        <f t="shared" si="46"/>
        <v/>
      </c>
      <c r="AN407" s="478" t="str">
        <f t="shared" si="47"/>
        <v/>
      </c>
      <c r="AO407" s="478" t="str">
        <f t="shared" si="48"/>
        <v/>
      </c>
    </row>
    <row r="408" spans="1:41" s="477" customFormat="1" ht="21.75" hidden="1" customHeight="1">
      <c r="A408" s="487" t="s">
        <v>447</v>
      </c>
      <c r="B408" s="446" t="s">
        <v>2175</v>
      </c>
      <c r="C408" s="447"/>
      <c r="D408" s="486">
        <f>'NRHM State budget sheet 2013-14'!D497</f>
        <v>0</v>
      </c>
      <c r="E408" s="486">
        <f>'NRHM State budget sheet 2013-14'!E497</f>
        <v>0</v>
      </c>
      <c r="F408" s="486">
        <f>'NRHM State budget sheet 2013-14'!F497</f>
        <v>0</v>
      </c>
      <c r="G408" s="486">
        <f>'NRHM State budget sheet 2013-14'!G497</f>
        <v>0</v>
      </c>
      <c r="H408" s="486">
        <f>'NRHM State budget sheet 2013-14'!H497</f>
        <v>0</v>
      </c>
      <c r="I408" s="486">
        <f>'NRHM State budget sheet 2013-14'!I497</f>
        <v>0</v>
      </c>
      <c r="J408" s="486">
        <f>'NRHM State budget sheet 2013-14'!L497</f>
        <v>0</v>
      </c>
      <c r="K408" s="486">
        <f>'NRHM State budget sheet 2013-14'!M497</f>
        <v>0</v>
      </c>
      <c r="L408" s="486">
        <f>'NRHM State budget sheet 2013-14'!N497</f>
        <v>0</v>
      </c>
      <c r="M408" s="486">
        <f>'NRHM State budget sheet 2013-14'!O497</f>
        <v>0</v>
      </c>
      <c r="N408" s="486">
        <f>'NRHM State budget sheet 2013-14'!P497</f>
        <v>0</v>
      </c>
      <c r="O408" s="486">
        <f>'NRHM State budget sheet 2013-14'!Q497</f>
        <v>0</v>
      </c>
      <c r="P408" s="486">
        <f>'NRHM State budget sheet 2013-14'!R497</f>
        <v>0</v>
      </c>
      <c r="Q408" s="486">
        <f>'NRHM State budget sheet 2013-14'!S497</f>
        <v>0</v>
      </c>
      <c r="R408" s="486">
        <f>'NRHM State budget sheet 2013-14'!T497</f>
        <v>0</v>
      </c>
      <c r="S408" s="486">
        <f>'NRHM State budget sheet 2013-14'!U497</f>
        <v>0</v>
      </c>
      <c r="T408" s="486">
        <f>'NRHM State budget sheet 2013-14'!V497</f>
        <v>0</v>
      </c>
      <c r="U408" s="486">
        <f>'NRHM State budget sheet 2013-14'!W497</f>
        <v>0</v>
      </c>
      <c r="V408" s="486">
        <f>'NRHM State budget sheet 2013-14'!X497</f>
        <v>0</v>
      </c>
      <c r="W408" s="486">
        <f>'NRHM State budget sheet 2013-14'!Y497</f>
        <v>0</v>
      </c>
      <c r="X408" s="486">
        <f>'NRHM State budget sheet 2013-14'!Z497</f>
        <v>0</v>
      </c>
      <c r="Y408" s="486">
        <f>'NRHM State budget sheet 2013-14'!AA497</f>
        <v>0</v>
      </c>
      <c r="Z408" s="486">
        <f>'NRHM State budget sheet 2013-14'!AB497</f>
        <v>0</v>
      </c>
      <c r="AA408" s="486">
        <f>'NRHM State budget sheet 2013-14'!AC497</f>
        <v>0</v>
      </c>
      <c r="AB408" s="486">
        <f>'NRHM State budget sheet 2013-14'!AD497</f>
        <v>0</v>
      </c>
      <c r="AC408" s="486">
        <f>'NRHM State budget sheet 2013-14'!AE497</f>
        <v>0</v>
      </c>
      <c r="AD408" s="486">
        <f>'NRHM State budget sheet 2013-14'!AF497</f>
        <v>0</v>
      </c>
      <c r="AE408" s="486">
        <f>'NRHM State budget sheet 2013-14'!AG497</f>
        <v>0</v>
      </c>
      <c r="AF408" s="486">
        <f>'NRHM State budget sheet 2013-14'!AH497</f>
        <v>0</v>
      </c>
      <c r="AH408" s="480"/>
      <c r="AI408" s="578" t="str">
        <f t="shared" si="42"/>
        <v/>
      </c>
      <c r="AJ408" s="435" t="str">
        <f t="shared" si="43"/>
        <v/>
      </c>
      <c r="AK408" s="463">
        <f t="shared" si="44"/>
        <v>0</v>
      </c>
      <c r="AL408" s="463" t="str">
        <f t="shared" si="45"/>
        <v/>
      </c>
      <c r="AM408" s="478" t="str">
        <f t="shared" si="46"/>
        <v/>
      </c>
      <c r="AN408" s="478" t="str">
        <f t="shared" si="47"/>
        <v/>
      </c>
      <c r="AO408" s="478" t="str">
        <f t="shared" si="48"/>
        <v/>
      </c>
    </row>
    <row r="409" spans="1:41" s="477" customFormat="1" ht="21.75" hidden="1" customHeight="1">
      <c r="A409" s="487" t="s">
        <v>2184</v>
      </c>
      <c r="B409" s="597" t="s">
        <v>2176</v>
      </c>
      <c r="C409" s="447"/>
      <c r="D409" s="486">
        <f>'NRHM State budget sheet 2013-14'!D498</f>
        <v>0</v>
      </c>
      <c r="E409" s="486">
        <f>'NRHM State budget sheet 2013-14'!E498</f>
        <v>0</v>
      </c>
      <c r="F409" s="486" t="e">
        <f>'NRHM State budget sheet 2013-14'!F498</f>
        <v>#DIV/0!</v>
      </c>
      <c r="G409" s="486">
        <f>'NRHM State budget sheet 2013-14'!G498</f>
        <v>0</v>
      </c>
      <c r="H409" s="486">
        <f>'NRHM State budget sheet 2013-14'!H498</f>
        <v>0</v>
      </c>
      <c r="I409" s="486" t="e">
        <f>'NRHM State budget sheet 2013-14'!I498</f>
        <v>#DIV/0!</v>
      </c>
      <c r="J409" s="486">
        <f>'NRHM State budget sheet 2013-14'!L498</f>
        <v>0</v>
      </c>
      <c r="K409" s="486">
        <f>'NRHM State budget sheet 2013-14'!M498</f>
        <v>0</v>
      </c>
      <c r="L409" s="486">
        <f>'NRHM State budget sheet 2013-14'!N498</f>
        <v>0</v>
      </c>
      <c r="M409" s="486">
        <f>'NRHM State budget sheet 2013-14'!O498</f>
        <v>0</v>
      </c>
      <c r="N409" s="486">
        <f>'NRHM State budget sheet 2013-14'!P498</f>
        <v>0</v>
      </c>
      <c r="O409" s="486">
        <f>'NRHM State budget sheet 2013-14'!Q498</f>
        <v>0</v>
      </c>
      <c r="P409" s="486">
        <f>'NRHM State budget sheet 2013-14'!R498</f>
        <v>0</v>
      </c>
      <c r="Q409" s="486">
        <f>'NRHM State budget sheet 2013-14'!S498</f>
        <v>0</v>
      </c>
      <c r="R409" s="486">
        <f>'NRHM State budget sheet 2013-14'!T498</f>
        <v>0</v>
      </c>
      <c r="S409" s="486">
        <f>'NRHM State budget sheet 2013-14'!U498</f>
        <v>0</v>
      </c>
      <c r="T409" s="486">
        <f>'NRHM State budget sheet 2013-14'!V498</f>
        <v>0</v>
      </c>
      <c r="U409" s="486">
        <f>'NRHM State budget sheet 2013-14'!W498</f>
        <v>0</v>
      </c>
      <c r="V409" s="486">
        <f>'NRHM State budget sheet 2013-14'!X498</f>
        <v>0</v>
      </c>
      <c r="W409" s="486">
        <f>'NRHM State budget sheet 2013-14'!Y498</f>
        <v>0</v>
      </c>
      <c r="X409" s="486">
        <f>'NRHM State budget sheet 2013-14'!Z498</f>
        <v>0</v>
      </c>
      <c r="Y409" s="486">
        <f>'NRHM State budget sheet 2013-14'!AA498</f>
        <v>0</v>
      </c>
      <c r="Z409" s="486">
        <f>'NRHM State budget sheet 2013-14'!AB498</f>
        <v>0</v>
      </c>
      <c r="AA409" s="486">
        <f>'NRHM State budget sheet 2013-14'!AC498</f>
        <v>0</v>
      </c>
      <c r="AB409" s="486">
        <f>'NRHM State budget sheet 2013-14'!AD498</f>
        <v>0</v>
      </c>
      <c r="AC409" s="486">
        <f>'NRHM State budget sheet 2013-14'!AE498</f>
        <v>0</v>
      </c>
      <c r="AD409" s="486">
        <f>'NRHM State budget sheet 2013-14'!AF498</f>
        <v>0</v>
      </c>
      <c r="AE409" s="486">
        <f>'NRHM State budget sheet 2013-14'!AG498</f>
        <v>0</v>
      </c>
      <c r="AF409" s="486">
        <f>'NRHM State budget sheet 2013-14'!AH498</f>
        <v>0</v>
      </c>
      <c r="AH409" s="480"/>
      <c r="AI409" s="578" t="str">
        <f t="shared" si="42"/>
        <v/>
      </c>
      <c r="AJ409" s="435" t="str">
        <f t="shared" si="43"/>
        <v/>
      </c>
      <c r="AK409" s="463">
        <f t="shared" si="44"/>
        <v>0</v>
      </c>
      <c r="AL409" s="463" t="str">
        <f t="shared" si="45"/>
        <v/>
      </c>
      <c r="AM409" s="478" t="str">
        <f t="shared" si="46"/>
        <v/>
      </c>
      <c r="AN409" s="478" t="str">
        <f t="shared" si="47"/>
        <v/>
      </c>
      <c r="AO409" s="478" t="str">
        <f t="shared" si="48"/>
        <v/>
      </c>
    </row>
    <row r="410" spans="1:41" s="575" customFormat="1" ht="21.75" hidden="1" customHeight="1">
      <c r="A410" s="463"/>
      <c r="B410" s="599" t="s">
        <v>9</v>
      </c>
      <c r="C410" s="600"/>
      <c r="D410" s="486">
        <f>'NRHM State budget sheet 2013-14'!D499</f>
        <v>0</v>
      </c>
      <c r="E410" s="486">
        <f>'NRHM State budget sheet 2013-14'!E499</f>
        <v>0</v>
      </c>
      <c r="F410" s="486" t="e">
        <f>'NRHM State budget sheet 2013-14'!F499</f>
        <v>#DIV/0!</v>
      </c>
      <c r="G410" s="486">
        <f>'NRHM State budget sheet 2013-14'!G499</f>
        <v>0</v>
      </c>
      <c r="H410" s="486">
        <f>'NRHM State budget sheet 2013-14'!H499</f>
        <v>0</v>
      </c>
      <c r="I410" s="486" t="e">
        <f>'NRHM State budget sheet 2013-14'!I499</f>
        <v>#DIV/0!</v>
      </c>
      <c r="J410" s="486">
        <f>'NRHM State budget sheet 2013-14'!L499</f>
        <v>0</v>
      </c>
      <c r="K410" s="486">
        <f>'NRHM State budget sheet 2013-14'!M499</f>
        <v>0</v>
      </c>
      <c r="L410" s="486">
        <f>'NRHM State budget sheet 2013-14'!N499</f>
        <v>0</v>
      </c>
      <c r="M410" s="486">
        <f>'NRHM State budget sheet 2013-14'!O499</f>
        <v>0</v>
      </c>
      <c r="N410" s="486">
        <f>'NRHM State budget sheet 2013-14'!P499</f>
        <v>0</v>
      </c>
      <c r="O410" s="486">
        <f>'NRHM State budget sheet 2013-14'!Q499</f>
        <v>0</v>
      </c>
      <c r="P410" s="486">
        <f>'NRHM State budget sheet 2013-14'!R499</f>
        <v>0</v>
      </c>
      <c r="Q410" s="486">
        <f>'NRHM State budget sheet 2013-14'!S499</f>
        <v>0</v>
      </c>
      <c r="R410" s="486">
        <f>'NRHM State budget sheet 2013-14'!T499</f>
        <v>0</v>
      </c>
      <c r="S410" s="486">
        <f>'NRHM State budget sheet 2013-14'!U499</f>
        <v>0</v>
      </c>
      <c r="T410" s="486">
        <f>'NRHM State budget sheet 2013-14'!V499</f>
        <v>0</v>
      </c>
      <c r="U410" s="486">
        <f>'NRHM State budget sheet 2013-14'!W499</f>
        <v>0</v>
      </c>
      <c r="V410" s="486">
        <f>'NRHM State budget sheet 2013-14'!X499</f>
        <v>0</v>
      </c>
      <c r="W410" s="486">
        <f>'NRHM State budget sheet 2013-14'!Y499</f>
        <v>0</v>
      </c>
      <c r="X410" s="486">
        <f>'NRHM State budget sheet 2013-14'!Z499</f>
        <v>0</v>
      </c>
      <c r="Y410" s="486">
        <f>'NRHM State budget sheet 2013-14'!AA499</f>
        <v>0</v>
      </c>
      <c r="Z410" s="486">
        <f>'NRHM State budget sheet 2013-14'!AB499</f>
        <v>0</v>
      </c>
      <c r="AA410" s="486">
        <f>'NRHM State budget sheet 2013-14'!AC499</f>
        <v>0</v>
      </c>
      <c r="AB410" s="486">
        <f>'NRHM State budget sheet 2013-14'!AD499</f>
        <v>0</v>
      </c>
      <c r="AC410" s="486">
        <f>'NRHM State budget sheet 2013-14'!AE499</f>
        <v>0</v>
      </c>
      <c r="AD410" s="486">
        <f>'NRHM State budget sheet 2013-14'!AF499</f>
        <v>0</v>
      </c>
      <c r="AE410" s="486">
        <f>'NRHM State budget sheet 2013-14'!AG499</f>
        <v>0</v>
      </c>
      <c r="AF410" s="486">
        <f>'NRHM State budget sheet 2013-14'!AH499</f>
        <v>0</v>
      </c>
      <c r="AG410" s="494"/>
      <c r="AH410" s="476"/>
      <c r="AI410" s="578" t="str">
        <f t="shared" si="42"/>
        <v/>
      </c>
      <c r="AJ410" s="435" t="str">
        <f t="shared" si="43"/>
        <v/>
      </c>
      <c r="AK410" s="463">
        <f t="shared" si="44"/>
        <v>0</v>
      </c>
      <c r="AL410" s="463" t="str">
        <f t="shared" si="45"/>
        <v/>
      </c>
      <c r="AM410" s="478" t="str">
        <f t="shared" si="46"/>
        <v/>
      </c>
      <c r="AN410" s="478" t="str">
        <f t="shared" si="47"/>
        <v/>
      </c>
      <c r="AO410" s="478" t="str">
        <f t="shared" si="48"/>
        <v/>
      </c>
    </row>
    <row r="411" spans="1:41" ht="21.75" hidden="1" customHeight="1">
      <c r="A411" s="487"/>
      <c r="B411" s="446"/>
      <c r="C411" s="447"/>
      <c r="D411" s="486">
        <f>'NRHM State budget sheet 2013-14'!D500</f>
        <v>0</v>
      </c>
      <c r="E411" s="486">
        <f>'NRHM State budget sheet 2013-14'!E500</f>
        <v>0</v>
      </c>
      <c r="F411" s="486">
        <f>'NRHM State budget sheet 2013-14'!F500</f>
        <v>0</v>
      </c>
      <c r="G411" s="486">
        <f>'NRHM State budget sheet 2013-14'!G500</f>
        <v>0</v>
      </c>
      <c r="H411" s="486">
        <f>'NRHM State budget sheet 2013-14'!H500</f>
        <v>0</v>
      </c>
      <c r="I411" s="486">
        <f>'NRHM State budget sheet 2013-14'!I500</f>
        <v>0</v>
      </c>
      <c r="J411" s="486">
        <f>'NRHM State budget sheet 2013-14'!L500</f>
        <v>0</v>
      </c>
      <c r="K411" s="486">
        <f>'NRHM State budget sheet 2013-14'!M500</f>
        <v>0</v>
      </c>
      <c r="L411" s="486">
        <f>'NRHM State budget sheet 2013-14'!N500</f>
        <v>0</v>
      </c>
      <c r="M411" s="486">
        <f>'NRHM State budget sheet 2013-14'!O500</f>
        <v>0</v>
      </c>
      <c r="N411" s="486">
        <f>'NRHM State budget sheet 2013-14'!P500</f>
        <v>0</v>
      </c>
      <c r="O411" s="486">
        <f>'NRHM State budget sheet 2013-14'!Q500</f>
        <v>0</v>
      </c>
      <c r="P411" s="486">
        <f>'NRHM State budget sheet 2013-14'!R500</f>
        <v>0</v>
      </c>
      <c r="Q411" s="486">
        <f>'NRHM State budget sheet 2013-14'!S500</f>
        <v>0</v>
      </c>
      <c r="R411" s="486">
        <f>'NRHM State budget sheet 2013-14'!T500</f>
        <v>0</v>
      </c>
      <c r="S411" s="486">
        <f>'NRHM State budget sheet 2013-14'!U500</f>
        <v>0</v>
      </c>
      <c r="T411" s="486">
        <f>'NRHM State budget sheet 2013-14'!V500</f>
        <v>0</v>
      </c>
      <c r="U411" s="486">
        <f>'NRHM State budget sheet 2013-14'!W500</f>
        <v>0</v>
      </c>
      <c r="V411" s="486">
        <f>'NRHM State budget sheet 2013-14'!X500</f>
        <v>0</v>
      </c>
      <c r="W411" s="486">
        <f>'NRHM State budget sheet 2013-14'!Y500</f>
        <v>0</v>
      </c>
      <c r="X411" s="486">
        <f>'NRHM State budget sheet 2013-14'!Z500</f>
        <v>0</v>
      </c>
      <c r="Y411" s="486">
        <f>'NRHM State budget sheet 2013-14'!AA500</f>
        <v>0</v>
      </c>
      <c r="Z411" s="486">
        <f>'NRHM State budget sheet 2013-14'!AB500</f>
        <v>0</v>
      </c>
      <c r="AA411" s="486">
        <f>'NRHM State budget sheet 2013-14'!AC500</f>
        <v>0</v>
      </c>
      <c r="AB411" s="486">
        <f>'NRHM State budget sheet 2013-14'!AD500</f>
        <v>0</v>
      </c>
      <c r="AC411" s="486">
        <f>'NRHM State budget sheet 2013-14'!AE500</f>
        <v>0</v>
      </c>
      <c r="AD411" s="486">
        <f>'NRHM State budget sheet 2013-14'!AF500</f>
        <v>0</v>
      </c>
      <c r="AE411" s="486">
        <f>'NRHM State budget sheet 2013-14'!AG500</f>
        <v>0</v>
      </c>
      <c r="AF411" s="486">
        <f>'NRHM State budget sheet 2013-14'!AH500</f>
        <v>0</v>
      </c>
      <c r="AG411" s="477"/>
      <c r="AH411" s="484"/>
      <c r="AI411" s="578"/>
      <c r="AJ411" s="435" t="str">
        <f t="shared" si="43"/>
        <v/>
      </c>
      <c r="AK411" s="463">
        <f t="shared" si="44"/>
        <v>0</v>
      </c>
      <c r="AL411" s="463" t="str">
        <f t="shared" si="45"/>
        <v/>
      </c>
    </row>
    <row r="412" spans="1:41" s="575" customFormat="1" ht="41.25" customHeight="1">
      <c r="A412" s="487" t="s">
        <v>707</v>
      </c>
      <c r="B412" s="446" t="s">
        <v>269</v>
      </c>
      <c r="C412" s="447"/>
      <c r="D412" s="486">
        <f>'NRHM State budget sheet 2013-14'!D501</f>
        <v>0</v>
      </c>
      <c r="E412" s="486">
        <f>'NRHM State budget sheet 2013-14'!E501</f>
        <v>0</v>
      </c>
      <c r="F412" s="486" t="e">
        <f>'NRHM State budget sheet 2013-14'!F501</f>
        <v>#DIV/0!</v>
      </c>
      <c r="G412" s="486">
        <f>'NRHM State budget sheet 2013-14'!G501</f>
        <v>0</v>
      </c>
      <c r="H412" s="486">
        <f>'NRHM State budget sheet 2013-14'!H501</f>
        <v>0</v>
      </c>
      <c r="I412" s="486" t="e">
        <f>'NRHM State budget sheet 2013-14'!I501</f>
        <v>#DIV/0!</v>
      </c>
      <c r="J412" s="486">
        <f>'NRHM State budget sheet 2013-14'!L501</f>
        <v>0</v>
      </c>
      <c r="K412" s="486">
        <f>'NRHM State budget sheet 2013-14'!M501</f>
        <v>0</v>
      </c>
      <c r="L412" s="486">
        <f>'NRHM State budget sheet 2013-14'!N501</f>
        <v>0</v>
      </c>
      <c r="M412" s="486">
        <f>'NRHM State budget sheet 2013-14'!O501</f>
        <v>0</v>
      </c>
      <c r="N412" s="486">
        <f>'NRHM State budget sheet 2013-14'!P501</f>
        <v>0</v>
      </c>
      <c r="O412" s="486">
        <f>'NRHM State budget sheet 2013-14'!Q501</f>
        <v>0</v>
      </c>
      <c r="P412" s="486">
        <f>'NRHM State budget sheet 2013-14'!R501</f>
        <v>0</v>
      </c>
      <c r="Q412" s="486">
        <f>'NRHM State budget sheet 2013-14'!S501</f>
        <v>0</v>
      </c>
      <c r="R412" s="486">
        <f>'NRHM State budget sheet 2013-14'!T501</f>
        <v>0</v>
      </c>
      <c r="S412" s="486">
        <f>'NRHM State budget sheet 2013-14'!U501</f>
        <v>0</v>
      </c>
      <c r="T412" s="486">
        <f>'NRHM State budget sheet 2013-14'!V501</f>
        <v>0</v>
      </c>
      <c r="U412" s="486">
        <f>'NRHM State budget sheet 2013-14'!W501</f>
        <v>0</v>
      </c>
      <c r="V412" s="486">
        <f>'NRHM State budget sheet 2013-14'!X501</f>
        <v>0</v>
      </c>
      <c r="W412" s="486">
        <f>'NRHM State budget sheet 2013-14'!Y501</f>
        <v>0</v>
      </c>
      <c r="X412" s="486">
        <f>'NRHM State budget sheet 2013-14'!Z501</f>
        <v>0</v>
      </c>
      <c r="Y412" s="486">
        <f>'NRHM State budget sheet 2013-14'!AA501</f>
        <v>0</v>
      </c>
      <c r="Z412" s="486">
        <f>'NRHM State budget sheet 2013-14'!AB501</f>
        <v>0</v>
      </c>
      <c r="AA412" s="486">
        <f>'NRHM State budget sheet 2013-14'!AC501</f>
        <v>0</v>
      </c>
      <c r="AB412" s="486">
        <f>'NRHM State budget sheet 2013-14'!AD501</f>
        <v>0</v>
      </c>
      <c r="AC412" s="486">
        <f>'NRHM State budget sheet 2013-14'!AE501</f>
        <v>0</v>
      </c>
      <c r="AD412" s="486">
        <f>'NRHM State budget sheet 2013-14'!AF501</f>
        <v>0</v>
      </c>
      <c r="AE412" s="486">
        <f>'NRHM State budget sheet 2013-14'!AG501</f>
        <v>0</v>
      </c>
      <c r="AF412" s="486">
        <f>'NRHM State budget sheet 2013-14'!AH501</f>
        <v>0</v>
      </c>
      <c r="AG412" s="494"/>
      <c r="AH412" s="616" t="s">
        <v>2034</v>
      </c>
      <c r="AI412" s="578" t="str">
        <f t="shared" si="42"/>
        <v/>
      </c>
      <c r="AJ412" s="435" t="str">
        <f t="shared" si="43"/>
        <v/>
      </c>
      <c r="AK412" s="463">
        <f t="shared" si="44"/>
        <v>0</v>
      </c>
      <c r="AL412" s="463" t="str">
        <f t="shared" si="45"/>
        <v/>
      </c>
      <c r="AM412" s="478" t="str">
        <f t="shared" si="46"/>
        <v/>
      </c>
      <c r="AN412" s="478" t="str">
        <f t="shared" si="47"/>
        <v/>
      </c>
      <c r="AO412" s="478" t="str">
        <f t="shared" si="48"/>
        <v/>
      </c>
    </row>
    <row r="413" spans="1:41" ht="21.75" hidden="1" customHeight="1">
      <c r="A413" s="487" t="s">
        <v>709</v>
      </c>
      <c r="B413" s="446" t="s">
        <v>474</v>
      </c>
      <c r="C413" s="447"/>
      <c r="D413" s="486">
        <f>'NRHM State budget sheet 2013-14'!D502</f>
        <v>0</v>
      </c>
      <c r="E413" s="486">
        <f>'NRHM State budget sheet 2013-14'!E502</f>
        <v>0</v>
      </c>
      <c r="F413" s="486" t="e">
        <f>'NRHM State budget sheet 2013-14'!F502</f>
        <v>#DIV/0!</v>
      </c>
      <c r="G413" s="486">
        <f>'NRHM State budget sheet 2013-14'!G502</f>
        <v>0</v>
      </c>
      <c r="H413" s="486">
        <f>'NRHM State budget sheet 2013-14'!H502</f>
        <v>0</v>
      </c>
      <c r="I413" s="486" t="e">
        <f>'NRHM State budget sheet 2013-14'!I502</f>
        <v>#DIV/0!</v>
      </c>
      <c r="J413" s="486">
        <f>'NRHM State budget sheet 2013-14'!L502</f>
        <v>0</v>
      </c>
      <c r="K413" s="486">
        <f>'NRHM State budget sheet 2013-14'!M502</f>
        <v>0</v>
      </c>
      <c r="L413" s="486">
        <f>'NRHM State budget sheet 2013-14'!N502</f>
        <v>0</v>
      </c>
      <c r="M413" s="486">
        <f>'NRHM State budget sheet 2013-14'!O502</f>
        <v>0</v>
      </c>
      <c r="N413" s="486">
        <f>'NRHM State budget sheet 2013-14'!P502</f>
        <v>0</v>
      </c>
      <c r="O413" s="486">
        <f>'NRHM State budget sheet 2013-14'!Q502</f>
        <v>0</v>
      </c>
      <c r="P413" s="486">
        <f>'NRHM State budget sheet 2013-14'!R502</f>
        <v>0</v>
      </c>
      <c r="Q413" s="486">
        <f>'NRHM State budget sheet 2013-14'!S502</f>
        <v>0</v>
      </c>
      <c r="R413" s="486">
        <f>'NRHM State budget sheet 2013-14'!T502</f>
        <v>0</v>
      </c>
      <c r="S413" s="486">
        <f>'NRHM State budget sheet 2013-14'!U502</f>
        <v>0</v>
      </c>
      <c r="T413" s="486">
        <f>'NRHM State budget sheet 2013-14'!V502</f>
        <v>0</v>
      </c>
      <c r="U413" s="486">
        <f>'NRHM State budget sheet 2013-14'!W502</f>
        <v>0</v>
      </c>
      <c r="V413" s="486">
        <f>'NRHM State budget sheet 2013-14'!X502</f>
        <v>0</v>
      </c>
      <c r="W413" s="486">
        <f>'NRHM State budget sheet 2013-14'!Y502</f>
        <v>0</v>
      </c>
      <c r="X413" s="486">
        <f>'NRHM State budget sheet 2013-14'!Z502</f>
        <v>0</v>
      </c>
      <c r="Y413" s="486">
        <f>'NRHM State budget sheet 2013-14'!AA502</f>
        <v>0</v>
      </c>
      <c r="Z413" s="486">
        <f>'NRHM State budget sheet 2013-14'!AB502</f>
        <v>0</v>
      </c>
      <c r="AA413" s="486">
        <f>'NRHM State budget sheet 2013-14'!AC502</f>
        <v>0</v>
      </c>
      <c r="AB413" s="486">
        <f>'NRHM State budget sheet 2013-14'!AD502</f>
        <v>0</v>
      </c>
      <c r="AC413" s="486">
        <f>'NRHM State budget sheet 2013-14'!AE502</f>
        <v>0</v>
      </c>
      <c r="AD413" s="486">
        <f>'NRHM State budget sheet 2013-14'!AF502</f>
        <v>0</v>
      </c>
      <c r="AE413" s="486">
        <f>'NRHM State budget sheet 2013-14'!AG502</f>
        <v>0</v>
      </c>
      <c r="AF413" s="486">
        <f>'NRHM State budget sheet 2013-14'!AH502</f>
        <v>0</v>
      </c>
      <c r="AG413" s="477"/>
      <c r="AH413" s="484"/>
      <c r="AI413" s="578" t="str">
        <f t="shared" si="42"/>
        <v/>
      </c>
      <c r="AJ413" s="435" t="str">
        <f t="shared" si="43"/>
        <v/>
      </c>
      <c r="AK413" s="463">
        <f t="shared" si="44"/>
        <v>0</v>
      </c>
      <c r="AL413" s="463" t="str">
        <f t="shared" si="45"/>
        <v/>
      </c>
      <c r="AM413" s="478" t="str">
        <f t="shared" si="46"/>
        <v/>
      </c>
      <c r="AN413" s="478" t="str">
        <f t="shared" si="47"/>
        <v/>
      </c>
      <c r="AO413" s="478" t="str">
        <f t="shared" si="48"/>
        <v/>
      </c>
    </row>
    <row r="414" spans="1:41" ht="21.75" hidden="1" customHeight="1">
      <c r="B414" s="446" t="s">
        <v>271</v>
      </c>
      <c r="C414" s="447"/>
      <c r="D414" s="486">
        <f>'NRHM State budget sheet 2013-14'!D503</f>
        <v>0</v>
      </c>
      <c r="E414" s="486">
        <f>'NRHM State budget sheet 2013-14'!E503</f>
        <v>0</v>
      </c>
      <c r="F414" s="486">
        <f>'NRHM State budget sheet 2013-14'!F503</f>
        <v>0</v>
      </c>
      <c r="G414" s="486">
        <f>'NRHM State budget sheet 2013-14'!G503</f>
        <v>0</v>
      </c>
      <c r="H414" s="486">
        <f>'NRHM State budget sheet 2013-14'!H503</f>
        <v>0</v>
      </c>
      <c r="I414" s="486">
        <f>'NRHM State budget sheet 2013-14'!I503</f>
        <v>0</v>
      </c>
      <c r="J414" s="486">
        <f>'NRHM State budget sheet 2013-14'!L503</f>
        <v>0</v>
      </c>
      <c r="K414" s="486">
        <f>'NRHM State budget sheet 2013-14'!M503</f>
        <v>0</v>
      </c>
      <c r="L414" s="486">
        <f>'NRHM State budget sheet 2013-14'!N503</f>
        <v>0</v>
      </c>
      <c r="M414" s="486">
        <f>'NRHM State budget sheet 2013-14'!O503</f>
        <v>0</v>
      </c>
      <c r="N414" s="486">
        <f>'NRHM State budget sheet 2013-14'!P503</f>
        <v>0</v>
      </c>
      <c r="O414" s="486">
        <f>'NRHM State budget sheet 2013-14'!Q503</f>
        <v>0</v>
      </c>
      <c r="P414" s="486">
        <f>'NRHM State budget sheet 2013-14'!R503</f>
        <v>0</v>
      </c>
      <c r="Q414" s="486">
        <f>'NRHM State budget sheet 2013-14'!S503</f>
        <v>0</v>
      </c>
      <c r="R414" s="486">
        <f>'NRHM State budget sheet 2013-14'!T503</f>
        <v>0</v>
      </c>
      <c r="S414" s="486">
        <f>'NRHM State budget sheet 2013-14'!U503</f>
        <v>0</v>
      </c>
      <c r="T414" s="486">
        <f>'NRHM State budget sheet 2013-14'!V503</f>
        <v>0</v>
      </c>
      <c r="U414" s="486">
        <f>'NRHM State budget sheet 2013-14'!W503</f>
        <v>0</v>
      </c>
      <c r="V414" s="486">
        <f>'NRHM State budget sheet 2013-14'!X503</f>
        <v>0</v>
      </c>
      <c r="W414" s="486">
        <f>'NRHM State budget sheet 2013-14'!Y503</f>
        <v>0</v>
      </c>
      <c r="X414" s="486">
        <f>'NRHM State budget sheet 2013-14'!Z503</f>
        <v>0</v>
      </c>
      <c r="Y414" s="486">
        <f>'NRHM State budget sheet 2013-14'!AA503</f>
        <v>0</v>
      </c>
      <c r="Z414" s="486">
        <f>'NRHM State budget sheet 2013-14'!AB503</f>
        <v>0</v>
      </c>
      <c r="AA414" s="486">
        <f>'NRHM State budget sheet 2013-14'!AC503</f>
        <v>0</v>
      </c>
      <c r="AB414" s="486">
        <f>'NRHM State budget sheet 2013-14'!AD503</f>
        <v>0</v>
      </c>
      <c r="AC414" s="486">
        <f>'NRHM State budget sheet 2013-14'!AE503</f>
        <v>0</v>
      </c>
      <c r="AD414" s="486">
        <f>'NRHM State budget sheet 2013-14'!AF503</f>
        <v>0</v>
      </c>
      <c r="AE414" s="486">
        <f>'NRHM State budget sheet 2013-14'!AG503</f>
        <v>0</v>
      </c>
      <c r="AF414" s="486">
        <f>'NRHM State budget sheet 2013-14'!AH503</f>
        <v>0</v>
      </c>
      <c r="AG414" s="477"/>
      <c r="AH414" s="484"/>
      <c r="AI414" s="578" t="str">
        <f t="shared" si="42"/>
        <v/>
      </c>
      <c r="AJ414" s="435" t="str">
        <f t="shared" si="43"/>
        <v/>
      </c>
      <c r="AK414" s="463">
        <f t="shared" si="44"/>
        <v>0</v>
      </c>
      <c r="AL414" s="463" t="str">
        <f t="shared" si="45"/>
        <v/>
      </c>
      <c r="AM414" s="478" t="str">
        <f t="shared" si="46"/>
        <v/>
      </c>
      <c r="AN414" s="478" t="str">
        <f t="shared" si="47"/>
        <v/>
      </c>
      <c r="AO414" s="478" t="str">
        <f t="shared" si="48"/>
        <v/>
      </c>
    </row>
    <row r="415" spans="1:41" ht="21.75" hidden="1" customHeight="1">
      <c r="A415" s="487" t="s">
        <v>1976</v>
      </c>
      <c r="B415" s="500" t="s">
        <v>1567</v>
      </c>
      <c r="C415" s="503"/>
      <c r="D415" s="486">
        <f>'NRHM State budget sheet 2013-14'!D504</f>
        <v>0</v>
      </c>
      <c r="E415" s="486">
        <f>'NRHM State budget sheet 2013-14'!E504</f>
        <v>0</v>
      </c>
      <c r="F415" s="486" t="e">
        <f>'NRHM State budget sheet 2013-14'!F504</f>
        <v>#DIV/0!</v>
      </c>
      <c r="G415" s="486">
        <f>'NRHM State budget sheet 2013-14'!G504</f>
        <v>0</v>
      </c>
      <c r="H415" s="486">
        <f>'NRHM State budget sheet 2013-14'!H504</f>
        <v>0</v>
      </c>
      <c r="I415" s="486" t="e">
        <f>'NRHM State budget sheet 2013-14'!I504</f>
        <v>#DIV/0!</v>
      </c>
      <c r="J415" s="486">
        <f>'NRHM State budget sheet 2013-14'!L504</f>
        <v>0</v>
      </c>
      <c r="K415" s="486">
        <f>'NRHM State budget sheet 2013-14'!M504</f>
        <v>0</v>
      </c>
      <c r="L415" s="486">
        <f>'NRHM State budget sheet 2013-14'!N504</f>
        <v>0</v>
      </c>
      <c r="M415" s="486">
        <f>'NRHM State budget sheet 2013-14'!O504</f>
        <v>0</v>
      </c>
      <c r="N415" s="486">
        <f>'NRHM State budget sheet 2013-14'!P504</f>
        <v>0</v>
      </c>
      <c r="O415" s="486">
        <f>'NRHM State budget sheet 2013-14'!Q504</f>
        <v>0</v>
      </c>
      <c r="P415" s="486">
        <f>'NRHM State budget sheet 2013-14'!R504</f>
        <v>0</v>
      </c>
      <c r="Q415" s="486">
        <f>'NRHM State budget sheet 2013-14'!S504</f>
        <v>0</v>
      </c>
      <c r="R415" s="486">
        <f>'NRHM State budget sheet 2013-14'!T504</f>
        <v>0</v>
      </c>
      <c r="S415" s="486">
        <f>'NRHM State budget sheet 2013-14'!U504</f>
        <v>0</v>
      </c>
      <c r="T415" s="486">
        <f>'NRHM State budget sheet 2013-14'!V504</f>
        <v>0</v>
      </c>
      <c r="U415" s="486">
        <f>'NRHM State budget sheet 2013-14'!W504</f>
        <v>0</v>
      </c>
      <c r="V415" s="486">
        <f>'NRHM State budget sheet 2013-14'!X504</f>
        <v>0</v>
      </c>
      <c r="W415" s="486">
        <f>'NRHM State budget sheet 2013-14'!Y504</f>
        <v>0</v>
      </c>
      <c r="X415" s="486">
        <f>'NRHM State budget sheet 2013-14'!Z504</f>
        <v>0</v>
      </c>
      <c r="Y415" s="486">
        <f>'NRHM State budget sheet 2013-14'!AA504</f>
        <v>0</v>
      </c>
      <c r="Z415" s="486">
        <f>'NRHM State budget sheet 2013-14'!AB504</f>
        <v>0</v>
      </c>
      <c r="AA415" s="486">
        <f>'NRHM State budget sheet 2013-14'!AC504</f>
        <v>0</v>
      </c>
      <c r="AB415" s="486">
        <f>'NRHM State budget sheet 2013-14'!AD504</f>
        <v>0</v>
      </c>
      <c r="AC415" s="486">
        <f>'NRHM State budget sheet 2013-14'!AE504</f>
        <v>0</v>
      </c>
      <c r="AD415" s="486">
        <f>'NRHM State budget sheet 2013-14'!AF504</f>
        <v>0</v>
      </c>
      <c r="AE415" s="486">
        <f>'NRHM State budget sheet 2013-14'!AG504</f>
        <v>0</v>
      </c>
      <c r="AF415" s="486">
        <f>'NRHM State budget sheet 2013-14'!AH504</f>
        <v>0</v>
      </c>
      <c r="AG415" s="477"/>
      <c r="AH415" s="484"/>
      <c r="AI415" s="578" t="str">
        <f t="shared" si="42"/>
        <v/>
      </c>
      <c r="AJ415" s="435" t="str">
        <f t="shared" si="43"/>
        <v/>
      </c>
      <c r="AK415" s="463">
        <f t="shared" si="44"/>
        <v>0</v>
      </c>
      <c r="AL415" s="463" t="str">
        <f t="shared" si="45"/>
        <v/>
      </c>
      <c r="AM415" s="478" t="str">
        <f t="shared" si="46"/>
        <v/>
      </c>
      <c r="AN415" s="478" t="str">
        <f t="shared" si="47"/>
        <v/>
      </c>
      <c r="AO415" s="478" t="str">
        <f t="shared" si="48"/>
        <v/>
      </c>
    </row>
    <row r="416" spans="1:41" ht="21.75" hidden="1" customHeight="1">
      <c r="A416" s="487" t="s">
        <v>1977</v>
      </c>
      <c r="B416" s="500" t="s">
        <v>1568</v>
      </c>
      <c r="C416" s="503"/>
      <c r="D416" s="486">
        <f>'NRHM State budget sheet 2013-14'!D505</f>
        <v>0</v>
      </c>
      <c r="E416" s="486">
        <f>'NRHM State budget sheet 2013-14'!E505</f>
        <v>0</v>
      </c>
      <c r="F416" s="486" t="e">
        <f>'NRHM State budget sheet 2013-14'!F505</f>
        <v>#DIV/0!</v>
      </c>
      <c r="G416" s="486">
        <f>'NRHM State budget sheet 2013-14'!G505</f>
        <v>0</v>
      </c>
      <c r="H416" s="486">
        <f>'NRHM State budget sheet 2013-14'!H505</f>
        <v>0</v>
      </c>
      <c r="I416" s="486" t="e">
        <f>'NRHM State budget sheet 2013-14'!I505</f>
        <v>#DIV/0!</v>
      </c>
      <c r="J416" s="486">
        <f>'NRHM State budget sheet 2013-14'!L505</f>
        <v>0</v>
      </c>
      <c r="K416" s="486">
        <f>'NRHM State budget sheet 2013-14'!M505</f>
        <v>0</v>
      </c>
      <c r="L416" s="486">
        <f>'NRHM State budget sheet 2013-14'!N505</f>
        <v>0</v>
      </c>
      <c r="M416" s="486">
        <f>'NRHM State budget sheet 2013-14'!O505</f>
        <v>0</v>
      </c>
      <c r="N416" s="486">
        <f>'NRHM State budget sheet 2013-14'!P505</f>
        <v>0</v>
      </c>
      <c r="O416" s="486">
        <f>'NRHM State budget sheet 2013-14'!Q505</f>
        <v>0</v>
      </c>
      <c r="P416" s="486">
        <f>'NRHM State budget sheet 2013-14'!R505</f>
        <v>0</v>
      </c>
      <c r="Q416" s="486">
        <f>'NRHM State budget sheet 2013-14'!S505</f>
        <v>0</v>
      </c>
      <c r="R416" s="486">
        <f>'NRHM State budget sheet 2013-14'!T505</f>
        <v>0</v>
      </c>
      <c r="S416" s="486">
        <f>'NRHM State budget sheet 2013-14'!U505</f>
        <v>0</v>
      </c>
      <c r="T416" s="486">
        <f>'NRHM State budget sheet 2013-14'!V505</f>
        <v>0</v>
      </c>
      <c r="U416" s="486">
        <f>'NRHM State budget sheet 2013-14'!W505</f>
        <v>0</v>
      </c>
      <c r="V416" s="486">
        <f>'NRHM State budget sheet 2013-14'!X505</f>
        <v>0</v>
      </c>
      <c r="W416" s="486">
        <f>'NRHM State budget sheet 2013-14'!Y505</f>
        <v>0</v>
      </c>
      <c r="X416" s="486">
        <f>'NRHM State budget sheet 2013-14'!Z505</f>
        <v>0</v>
      </c>
      <c r="Y416" s="486">
        <f>'NRHM State budget sheet 2013-14'!AA505</f>
        <v>0</v>
      </c>
      <c r="Z416" s="486">
        <f>'NRHM State budget sheet 2013-14'!AB505</f>
        <v>0</v>
      </c>
      <c r="AA416" s="486">
        <f>'NRHM State budget sheet 2013-14'!AC505</f>
        <v>0</v>
      </c>
      <c r="AB416" s="486">
        <f>'NRHM State budget sheet 2013-14'!AD505</f>
        <v>0</v>
      </c>
      <c r="AC416" s="486">
        <f>'NRHM State budget sheet 2013-14'!AE505</f>
        <v>0</v>
      </c>
      <c r="AD416" s="486">
        <f>'NRHM State budget sheet 2013-14'!AF505</f>
        <v>0</v>
      </c>
      <c r="AE416" s="486">
        <f>'NRHM State budget sheet 2013-14'!AG505</f>
        <v>0</v>
      </c>
      <c r="AF416" s="486">
        <f>'NRHM State budget sheet 2013-14'!AH505</f>
        <v>0</v>
      </c>
      <c r="AG416" s="477"/>
      <c r="AH416" s="484"/>
      <c r="AI416" s="578" t="str">
        <f t="shared" si="42"/>
        <v/>
      </c>
      <c r="AJ416" s="435" t="str">
        <f t="shared" si="43"/>
        <v/>
      </c>
      <c r="AK416" s="463">
        <f t="shared" si="44"/>
        <v>0</v>
      </c>
      <c r="AL416" s="463" t="str">
        <f t="shared" si="45"/>
        <v/>
      </c>
      <c r="AM416" s="478" t="str">
        <f t="shared" si="46"/>
        <v/>
      </c>
      <c r="AN416" s="478" t="str">
        <f t="shared" si="47"/>
        <v/>
      </c>
      <c r="AO416" s="478" t="str">
        <f t="shared" si="48"/>
        <v/>
      </c>
    </row>
    <row r="417" spans="1:41" ht="21.75" hidden="1" customHeight="1">
      <c r="A417" s="487" t="s">
        <v>1978</v>
      </c>
      <c r="B417" s="500" t="s">
        <v>1569</v>
      </c>
      <c r="C417" s="503"/>
      <c r="D417" s="486">
        <f>'NRHM State budget sheet 2013-14'!D506</f>
        <v>0</v>
      </c>
      <c r="E417" s="486">
        <f>'NRHM State budget sheet 2013-14'!E506</f>
        <v>0</v>
      </c>
      <c r="F417" s="486" t="e">
        <f>'NRHM State budget sheet 2013-14'!F506</f>
        <v>#DIV/0!</v>
      </c>
      <c r="G417" s="486">
        <f>'NRHM State budget sheet 2013-14'!G506</f>
        <v>0</v>
      </c>
      <c r="H417" s="486">
        <f>'NRHM State budget sheet 2013-14'!H506</f>
        <v>0</v>
      </c>
      <c r="I417" s="486" t="e">
        <f>'NRHM State budget sheet 2013-14'!I506</f>
        <v>#DIV/0!</v>
      </c>
      <c r="J417" s="486">
        <f>'NRHM State budget sheet 2013-14'!L506</f>
        <v>0</v>
      </c>
      <c r="K417" s="486">
        <f>'NRHM State budget sheet 2013-14'!M506</f>
        <v>0</v>
      </c>
      <c r="L417" s="486">
        <f>'NRHM State budget sheet 2013-14'!N506</f>
        <v>0</v>
      </c>
      <c r="M417" s="486">
        <f>'NRHM State budget sheet 2013-14'!O506</f>
        <v>0</v>
      </c>
      <c r="N417" s="486">
        <f>'NRHM State budget sheet 2013-14'!P506</f>
        <v>0</v>
      </c>
      <c r="O417" s="486">
        <f>'NRHM State budget sheet 2013-14'!Q506</f>
        <v>0</v>
      </c>
      <c r="P417" s="486">
        <f>'NRHM State budget sheet 2013-14'!R506</f>
        <v>0</v>
      </c>
      <c r="Q417" s="486">
        <f>'NRHM State budget sheet 2013-14'!S506</f>
        <v>0</v>
      </c>
      <c r="R417" s="486">
        <f>'NRHM State budget sheet 2013-14'!T506</f>
        <v>0</v>
      </c>
      <c r="S417" s="486">
        <f>'NRHM State budget sheet 2013-14'!U506</f>
        <v>0</v>
      </c>
      <c r="T417" s="486">
        <f>'NRHM State budget sheet 2013-14'!V506</f>
        <v>0</v>
      </c>
      <c r="U417" s="486">
        <f>'NRHM State budget sheet 2013-14'!W506</f>
        <v>0</v>
      </c>
      <c r="V417" s="486">
        <f>'NRHM State budget sheet 2013-14'!X506</f>
        <v>0</v>
      </c>
      <c r="W417" s="486">
        <f>'NRHM State budget sheet 2013-14'!Y506</f>
        <v>0</v>
      </c>
      <c r="X417" s="486">
        <f>'NRHM State budget sheet 2013-14'!Z506</f>
        <v>0</v>
      </c>
      <c r="Y417" s="486">
        <f>'NRHM State budget sheet 2013-14'!AA506</f>
        <v>0</v>
      </c>
      <c r="Z417" s="486">
        <f>'NRHM State budget sheet 2013-14'!AB506</f>
        <v>0</v>
      </c>
      <c r="AA417" s="486">
        <f>'NRHM State budget sheet 2013-14'!AC506</f>
        <v>0</v>
      </c>
      <c r="AB417" s="486">
        <f>'NRHM State budget sheet 2013-14'!AD506</f>
        <v>0</v>
      </c>
      <c r="AC417" s="486">
        <f>'NRHM State budget sheet 2013-14'!AE506</f>
        <v>0</v>
      </c>
      <c r="AD417" s="486">
        <f>'NRHM State budget sheet 2013-14'!AF506</f>
        <v>0</v>
      </c>
      <c r="AE417" s="486">
        <f>'NRHM State budget sheet 2013-14'!AG506</f>
        <v>0</v>
      </c>
      <c r="AF417" s="486">
        <f>'NRHM State budget sheet 2013-14'!AH506</f>
        <v>0</v>
      </c>
      <c r="AG417" s="477"/>
      <c r="AH417" s="484"/>
      <c r="AI417" s="578" t="str">
        <f t="shared" si="42"/>
        <v/>
      </c>
      <c r="AJ417" s="435" t="str">
        <f t="shared" si="43"/>
        <v/>
      </c>
      <c r="AK417" s="463">
        <f t="shared" si="44"/>
        <v>0</v>
      </c>
      <c r="AL417" s="463" t="str">
        <f t="shared" si="45"/>
        <v/>
      </c>
      <c r="AM417" s="478" t="str">
        <f t="shared" si="46"/>
        <v/>
      </c>
      <c r="AN417" s="478" t="str">
        <f t="shared" si="47"/>
        <v/>
      </c>
      <c r="AO417" s="478" t="str">
        <f t="shared" si="48"/>
        <v/>
      </c>
    </row>
    <row r="418" spans="1:41" ht="21.75" hidden="1" customHeight="1">
      <c r="A418" s="487" t="s">
        <v>1979</v>
      </c>
      <c r="B418" s="500" t="s">
        <v>1570</v>
      </c>
      <c r="C418" s="503"/>
      <c r="D418" s="486">
        <f>'NRHM State budget sheet 2013-14'!D507</f>
        <v>0</v>
      </c>
      <c r="E418" s="486">
        <f>'NRHM State budget sheet 2013-14'!E507</f>
        <v>0</v>
      </c>
      <c r="F418" s="486" t="e">
        <f>'NRHM State budget sheet 2013-14'!F507</f>
        <v>#DIV/0!</v>
      </c>
      <c r="G418" s="486">
        <f>'NRHM State budget sheet 2013-14'!G507</f>
        <v>0</v>
      </c>
      <c r="H418" s="486">
        <f>'NRHM State budget sheet 2013-14'!H507</f>
        <v>0</v>
      </c>
      <c r="I418" s="486" t="e">
        <f>'NRHM State budget sheet 2013-14'!I507</f>
        <v>#DIV/0!</v>
      </c>
      <c r="J418" s="486">
        <f>'NRHM State budget sheet 2013-14'!L507</f>
        <v>0</v>
      </c>
      <c r="K418" s="486">
        <f>'NRHM State budget sheet 2013-14'!M507</f>
        <v>0</v>
      </c>
      <c r="L418" s="486">
        <f>'NRHM State budget sheet 2013-14'!N507</f>
        <v>0</v>
      </c>
      <c r="M418" s="486">
        <f>'NRHM State budget sheet 2013-14'!O507</f>
        <v>0</v>
      </c>
      <c r="N418" s="486">
        <f>'NRHM State budget sheet 2013-14'!P507</f>
        <v>0</v>
      </c>
      <c r="O418" s="486">
        <f>'NRHM State budget sheet 2013-14'!Q507</f>
        <v>0</v>
      </c>
      <c r="P418" s="486">
        <f>'NRHM State budget sheet 2013-14'!R507</f>
        <v>0</v>
      </c>
      <c r="Q418" s="486">
        <f>'NRHM State budget sheet 2013-14'!S507</f>
        <v>0</v>
      </c>
      <c r="R418" s="486">
        <f>'NRHM State budget sheet 2013-14'!T507</f>
        <v>0</v>
      </c>
      <c r="S418" s="486">
        <f>'NRHM State budget sheet 2013-14'!U507</f>
        <v>0</v>
      </c>
      <c r="T418" s="486">
        <f>'NRHM State budget sheet 2013-14'!V507</f>
        <v>0</v>
      </c>
      <c r="U418" s="486">
        <f>'NRHM State budget sheet 2013-14'!W507</f>
        <v>0</v>
      </c>
      <c r="V418" s="486">
        <f>'NRHM State budget sheet 2013-14'!X507</f>
        <v>0</v>
      </c>
      <c r="W418" s="486">
        <f>'NRHM State budget sheet 2013-14'!Y507</f>
        <v>0</v>
      </c>
      <c r="X418" s="486">
        <f>'NRHM State budget sheet 2013-14'!Z507</f>
        <v>0</v>
      </c>
      <c r="Y418" s="486">
        <f>'NRHM State budget sheet 2013-14'!AA507</f>
        <v>0</v>
      </c>
      <c r="Z418" s="486">
        <f>'NRHM State budget sheet 2013-14'!AB507</f>
        <v>0</v>
      </c>
      <c r="AA418" s="486">
        <f>'NRHM State budget sheet 2013-14'!AC507</f>
        <v>0</v>
      </c>
      <c r="AB418" s="486">
        <f>'NRHM State budget sheet 2013-14'!AD507</f>
        <v>0</v>
      </c>
      <c r="AC418" s="486">
        <f>'NRHM State budget sheet 2013-14'!AE507</f>
        <v>0</v>
      </c>
      <c r="AD418" s="486">
        <f>'NRHM State budget sheet 2013-14'!AF507</f>
        <v>0</v>
      </c>
      <c r="AE418" s="486">
        <f>'NRHM State budget sheet 2013-14'!AG507</f>
        <v>0</v>
      </c>
      <c r="AF418" s="486">
        <f>'NRHM State budget sheet 2013-14'!AH507</f>
        <v>0</v>
      </c>
      <c r="AG418" s="477"/>
      <c r="AH418" s="484"/>
      <c r="AI418" s="578" t="str">
        <f t="shared" si="42"/>
        <v/>
      </c>
      <c r="AJ418" s="435" t="str">
        <f t="shared" si="43"/>
        <v/>
      </c>
      <c r="AK418" s="463">
        <f t="shared" si="44"/>
        <v>0</v>
      </c>
      <c r="AL418" s="463" t="str">
        <f t="shared" si="45"/>
        <v/>
      </c>
      <c r="AM418" s="478" t="str">
        <f t="shared" si="46"/>
        <v/>
      </c>
      <c r="AN418" s="478" t="str">
        <f t="shared" si="47"/>
        <v/>
      </c>
      <c r="AO418" s="478" t="str">
        <f t="shared" si="48"/>
        <v/>
      </c>
    </row>
    <row r="419" spans="1:41" ht="21.75" hidden="1" customHeight="1">
      <c r="A419" s="487" t="s">
        <v>1980</v>
      </c>
      <c r="B419" s="500" t="s">
        <v>1571</v>
      </c>
      <c r="C419" s="503"/>
      <c r="D419" s="486">
        <f>'NRHM State budget sheet 2013-14'!D508</f>
        <v>0</v>
      </c>
      <c r="E419" s="486">
        <f>'NRHM State budget sheet 2013-14'!E508</f>
        <v>0</v>
      </c>
      <c r="F419" s="486" t="e">
        <f>'NRHM State budget sheet 2013-14'!F508</f>
        <v>#DIV/0!</v>
      </c>
      <c r="G419" s="486">
        <f>'NRHM State budget sheet 2013-14'!G508</f>
        <v>0</v>
      </c>
      <c r="H419" s="486">
        <f>'NRHM State budget sheet 2013-14'!H508</f>
        <v>0</v>
      </c>
      <c r="I419" s="486" t="e">
        <f>'NRHM State budget sheet 2013-14'!I508</f>
        <v>#DIV/0!</v>
      </c>
      <c r="J419" s="486">
        <f>'NRHM State budget sheet 2013-14'!L508</f>
        <v>0</v>
      </c>
      <c r="K419" s="486">
        <f>'NRHM State budget sheet 2013-14'!M508</f>
        <v>0</v>
      </c>
      <c r="L419" s="486">
        <f>'NRHM State budget sheet 2013-14'!N508</f>
        <v>0</v>
      </c>
      <c r="M419" s="486">
        <f>'NRHM State budget sheet 2013-14'!O508</f>
        <v>0</v>
      </c>
      <c r="N419" s="486">
        <f>'NRHM State budget sheet 2013-14'!P508</f>
        <v>0</v>
      </c>
      <c r="O419" s="486">
        <f>'NRHM State budget sheet 2013-14'!Q508</f>
        <v>0</v>
      </c>
      <c r="P419" s="486">
        <f>'NRHM State budget sheet 2013-14'!R508</f>
        <v>0</v>
      </c>
      <c r="Q419" s="486">
        <f>'NRHM State budget sheet 2013-14'!S508</f>
        <v>0</v>
      </c>
      <c r="R419" s="486">
        <f>'NRHM State budget sheet 2013-14'!T508</f>
        <v>0</v>
      </c>
      <c r="S419" s="486">
        <f>'NRHM State budget sheet 2013-14'!U508</f>
        <v>0</v>
      </c>
      <c r="T419" s="486">
        <f>'NRHM State budget sheet 2013-14'!V508</f>
        <v>0</v>
      </c>
      <c r="U419" s="486">
        <f>'NRHM State budget sheet 2013-14'!W508</f>
        <v>0</v>
      </c>
      <c r="V419" s="486">
        <f>'NRHM State budget sheet 2013-14'!X508</f>
        <v>0</v>
      </c>
      <c r="W419" s="486">
        <f>'NRHM State budget sheet 2013-14'!Y508</f>
        <v>0</v>
      </c>
      <c r="X419" s="486">
        <f>'NRHM State budget sheet 2013-14'!Z508</f>
        <v>0</v>
      </c>
      <c r="Y419" s="486">
        <f>'NRHM State budget sheet 2013-14'!AA508</f>
        <v>0</v>
      </c>
      <c r="Z419" s="486">
        <f>'NRHM State budget sheet 2013-14'!AB508</f>
        <v>0</v>
      </c>
      <c r="AA419" s="486">
        <f>'NRHM State budget sheet 2013-14'!AC508</f>
        <v>0</v>
      </c>
      <c r="AB419" s="486">
        <f>'NRHM State budget sheet 2013-14'!AD508</f>
        <v>0</v>
      </c>
      <c r="AC419" s="486">
        <f>'NRHM State budget sheet 2013-14'!AE508</f>
        <v>0</v>
      </c>
      <c r="AD419" s="486">
        <f>'NRHM State budget sheet 2013-14'!AF508</f>
        <v>0</v>
      </c>
      <c r="AE419" s="486">
        <f>'NRHM State budget sheet 2013-14'!AG508</f>
        <v>0</v>
      </c>
      <c r="AF419" s="486">
        <f>'NRHM State budget sheet 2013-14'!AH508</f>
        <v>0</v>
      </c>
      <c r="AG419" s="477"/>
      <c r="AH419" s="484"/>
      <c r="AI419" s="578" t="str">
        <f t="shared" si="42"/>
        <v/>
      </c>
      <c r="AJ419" s="435" t="str">
        <f t="shared" si="43"/>
        <v/>
      </c>
      <c r="AK419" s="463">
        <f t="shared" si="44"/>
        <v>0</v>
      </c>
      <c r="AL419" s="463" t="str">
        <f t="shared" si="45"/>
        <v/>
      </c>
      <c r="AM419" s="478" t="str">
        <f t="shared" si="46"/>
        <v/>
      </c>
      <c r="AN419" s="478" t="str">
        <f t="shared" si="47"/>
        <v/>
      </c>
      <c r="AO419" s="478" t="str">
        <f t="shared" si="48"/>
        <v/>
      </c>
    </row>
    <row r="420" spans="1:41" ht="21.75" hidden="1" customHeight="1">
      <c r="A420" s="487" t="s">
        <v>1981</v>
      </c>
      <c r="B420" s="500" t="s">
        <v>1572</v>
      </c>
      <c r="C420" s="503"/>
      <c r="D420" s="486">
        <f>'NRHM State budget sheet 2013-14'!D509</f>
        <v>0</v>
      </c>
      <c r="E420" s="486">
        <f>'NRHM State budget sheet 2013-14'!E509</f>
        <v>0</v>
      </c>
      <c r="F420" s="486" t="e">
        <f>'NRHM State budget sheet 2013-14'!F509</f>
        <v>#DIV/0!</v>
      </c>
      <c r="G420" s="486">
        <f>'NRHM State budget sheet 2013-14'!G509</f>
        <v>0</v>
      </c>
      <c r="H420" s="486">
        <f>'NRHM State budget sheet 2013-14'!H509</f>
        <v>0</v>
      </c>
      <c r="I420" s="486" t="e">
        <f>'NRHM State budget sheet 2013-14'!I509</f>
        <v>#DIV/0!</v>
      </c>
      <c r="J420" s="486">
        <f>'NRHM State budget sheet 2013-14'!L509</f>
        <v>0</v>
      </c>
      <c r="K420" s="486">
        <f>'NRHM State budget sheet 2013-14'!M509</f>
        <v>0</v>
      </c>
      <c r="L420" s="486">
        <f>'NRHM State budget sheet 2013-14'!N509</f>
        <v>0</v>
      </c>
      <c r="M420" s="486">
        <f>'NRHM State budget sheet 2013-14'!O509</f>
        <v>0</v>
      </c>
      <c r="N420" s="486">
        <f>'NRHM State budget sheet 2013-14'!P509</f>
        <v>0</v>
      </c>
      <c r="O420" s="486">
        <f>'NRHM State budget sheet 2013-14'!Q509</f>
        <v>0</v>
      </c>
      <c r="P420" s="486">
        <f>'NRHM State budget sheet 2013-14'!R509</f>
        <v>0</v>
      </c>
      <c r="Q420" s="486">
        <f>'NRHM State budget sheet 2013-14'!S509</f>
        <v>0</v>
      </c>
      <c r="R420" s="486">
        <f>'NRHM State budget sheet 2013-14'!T509</f>
        <v>0</v>
      </c>
      <c r="S420" s="486">
        <f>'NRHM State budget sheet 2013-14'!U509</f>
        <v>0</v>
      </c>
      <c r="T420" s="486">
        <f>'NRHM State budget sheet 2013-14'!V509</f>
        <v>0</v>
      </c>
      <c r="U420" s="486">
        <f>'NRHM State budget sheet 2013-14'!W509</f>
        <v>0</v>
      </c>
      <c r="V420" s="486">
        <f>'NRHM State budget sheet 2013-14'!X509</f>
        <v>0</v>
      </c>
      <c r="W420" s="486">
        <f>'NRHM State budget sheet 2013-14'!Y509</f>
        <v>0</v>
      </c>
      <c r="X420" s="486">
        <f>'NRHM State budget sheet 2013-14'!Z509</f>
        <v>0</v>
      </c>
      <c r="Y420" s="486">
        <f>'NRHM State budget sheet 2013-14'!AA509</f>
        <v>0</v>
      </c>
      <c r="Z420" s="486">
        <f>'NRHM State budget sheet 2013-14'!AB509</f>
        <v>0</v>
      </c>
      <c r="AA420" s="486">
        <f>'NRHM State budget sheet 2013-14'!AC509</f>
        <v>0</v>
      </c>
      <c r="AB420" s="486">
        <f>'NRHM State budget sheet 2013-14'!AD509</f>
        <v>0</v>
      </c>
      <c r="AC420" s="486">
        <f>'NRHM State budget sheet 2013-14'!AE509</f>
        <v>0</v>
      </c>
      <c r="AD420" s="486">
        <f>'NRHM State budget sheet 2013-14'!AF509</f>
        <v>0</v>
      </c>
      <c r="AE420" s="486">
        <f>'NRHM State budget sheet 2013-14'!AG509</f>
        <v>0</v>
      </c>
      <c r="AF420" s="486">
        <f>'NRHM State budget sheet 2013-14'!AH509</f>
        <v>0</v>
      </c>
      <c r="AG420" s="477"/>
      <c r="AH420" s="484"/>
      <c r="AI420" s="578" t="str">
        <f t="shared" si="42"/>
        <v/>
      </c>
      <c r="AJ420" s="435" t="str">
        <f t="shared" si="43"/>
        <v/>
      </c>
      <c r="AK420" s="463">
        <f t="shared" si="44"/>
        <v>0</v>
      </c>
      <c r="AL420" s="463" t="str">
        <f t="shared" si="45"/>
        <v/>
      </c>
      <c r="AM420" s="478" t="str">
        <f t="shared" si="46"/>
        <v/>
      </c>
      <c r="AN420" s="478" t="str">
        <f t="shared" si="47"/>
        <v/>
      </c>
      <c r="AO420" s="478" t="str">
        <f t="shared" si="48"/>
        <v/>
      </c>
    </row>
    <row r="421" spans="1:41" ht="21.75" hidden="1" customHeight="1">
      <c r="A421" s="487" t="s">
        <v>1982</v>
      </c>
      <c r="B421" s="500" t="s">
        <v>1573</v>
      </c>
      <c r="C421" s="503"/>
      <c r="D421" s="486">
        <f>'NRHM State budget sheet 2013-14'!D510</f>
        <v>0</v>
      </c>
      <c r="E421" s="486">
        <f>'NRHM State budget sheet 2013-14'!E510</f>
        <v>0</v>
      </c>
      <c r="F421" s="486" t="e">
        <f>'NRHM State budget sheet 2013-14'!F510</f>
        <v>#DIV/0!</v>
      </c>
      <c r="G421" s="486">
        <f>'NRHM State budget sheet 2013-14'!G510</f>
        <v>0</v>
      </c>
      <c r="H421" s="486">
        <f>'NRHM State budget sheet 2013-14'!H510</f>
        <v>0</v>
      </c>
      <c r="I421" s="486" t="e">
        <f>'NRHM State budget sheet 2013-14'!I510</f>
        <v>#DIV/0!</v>
      </c>
      <c r="J421" s="486">
        <f>'NRHM State budget sheet 2013-14'!L510</f>
        <v>0</v>
      </c>
      <c r="K421" s="486">
        <f>'NRHM State budget sheet 2013-14'!M510</f>
        <v>0</v>
      </c>
      <c r="L421" s="486">
        <f>'NRHM State budget sheet 2013-14'!N510</f>
        <v>0</v>
      </c>
      <c r="M421" s="486">
        <f>'NRHM State budget sheet 2013-14'!O510</f>
        <v>0</v>
      </c>
      <c r="N421" s="486">
        <f>'NRHM State budget sheet 2013-14'!P510</f>
        <v>0</v>
      </c>
      <c r="O421" s="486">
        <f>'NRHM State budget sheet 2013-14'!Q510</f>
        <v>0</v>
      </c>
      <c r="P421" s="486">
        <f>'NRHM State budget sheet 2013-14'!R510</f>
        <v>0</v>
      </c>
      <c r="Q421" s="486">
        <f>'NRHM State budget sheet 2013-14'!S510</f>
        <v>0</v>
      </c>
      <c r="R421" s="486">
        <f>'NRHM State budget sheet 2013-14'!T510</f>
        <v>0</v>
      </c>
      <c r="S421" s="486">
        <f>'NRHM State budget sheet 2013-14'!U510</f>
        <v>0</v>
      </c>
      <c r="T421" s="486">
        <f>'NRHM State budget sheet 2013-14'!V510</f>
        <v>0</v>
      </c>
      <c r="U421" s="486">
        <f>'NRHM State budget sheet 2013-14'!W510</f>
        <v>0</v>
      </c>
      <c r="V421" s="486">
        <f>'NRHM State budget sheet 2013-14'!X510</f>
        <v>0</v>
      </c>
      <c r="W421" s="486">
        <f>'NRHM State budget sheet 2013-14'!Y510</f>
        <v>0</v>
      </c>
      <c r="X421" s="486">
        <f>'NRHM State budget sheet 2013-14'!Z510</f>
        <v>0</v>
      </c>
      <c r="Y421" s="486">
        <f>'NRHM State budget sheet 2013-14'!AA510</f>
        <v>0</v>
      </c>
      <c r="Z421" s="486">
        <f>'NRHM State budget sheet 2013-14'!AB510</f>
        <v>0</v>
      </c>
      <c r="AA421" s="486">
        <f>'NRHM State budget sheet 2013-14'!AC510</f>
        <v>0</v>
      </c>
      <c r="AB421" s="486">
        <f>'NRHM State budget sheet 2013-14'!AD510</f>
        <v>0</v>
      </c>
      <c r="AC421" s="486">
        <f>'NRHM State budget sheet 2013-14'!AE510</f>
        <v>0</v>
      </c>
      <c r="AD421" s="486">
        <f>'NRHM State budget sheet 2013-14'!AF510</f>
        <v>0</v>
      </c>
      <c r="AE421" s="486">
        <f>'NRHM State budget sheet 2013-14'!AG510</f>
        <v>0</v>
      </c>
      <c r="AF421" s="486">
        <f>'NRHM State budget sheet 2013-14'!AH510</f>
        <v>0</v>
      </c>
      <c r="AG421" s="477"/>
      <c r="AH421" s="484"/>
      <c r="AI421" s="578" t="str">
        <f t="shared" si="42"/>
        <v/>
      </c>
      <c r="AJ421" s="435" t="str">
        <f t="shared" si="43"/>
        <v/>
      </c>
      <c r="AK421" s="463">
        <f t="shared" si="44"/>
        <v>0</v>
      </c>
      <c r="AL421" s="463" t="str">
        <f t="shared" si="45"/>
        <v/>
      </c>
      <c r="AM421" s="478" t="str">
        <f t="shared" si="46"/>
        <v/>
      </c>
      <c r="AN421" s="478" t="str">
        <f t="shared" si="47"/>
        <v/>
      </c>
      <c r="AO421" s="478" t="str">
        <f t="shared" si="48"/>
        <v/>
      </c>
    </row>
    <row r="422" spans="1:41" ht="21.75" hidden="1" customHeight="1">
      <c r="A422" s="487" t="s">
        <v>1983</v>
      </c>
      <c r="B422" s="500" t="s">
        <v>996</v>
      </c>
      <c r="C422" s="503"/>
      <c r="D422" s="486">
        <f>'NRHM State budget sheet 2013-14'!D511</f>
        <v>0</v>
      </c>
      <c r="E422" s="486">
        <f>'NRHM State budget sheet 2013-14'!E511</f>
        <v>0</v>
      </c>
      <c r="F422" s="486" t="e">
        <f>'NRHM State budget sheet 2013-14'!F511</f>
        <v>#DIV/0!</v>
      </c>
      <c r="G422" s="486">
        <f>'NRHM State budget sheet 2013-14'!G511</f>
        <v>0</v>
      </c>
      <c r="H422" s="486">
        <f>'NRHM State budget sheet 2013-14'!H511</f>
        <v>0</v>
      </c>
      <c r="I422" s="486" t="e">
        <f>'NRHM State budget sheet 2013-14'!I511</f>
        <v>#DIV/0!</v>
      </c>
      <c r="J422" s="486">
        <f>'NRHM State budget sheet 2013-14'!L511</f>
        <v>0</v>
      </c>
      <c r="K422" s="486">
        <f>'NRHM State budget sheet 2013-14'!M511</f>
        <v>0</v>
      </c>
      <c r="L422" s="486">
        <f>'NRHM State budget sheet 2013-14'!N511</f>
        <v>0</v>
      </c>
      <c r="M422" s="486">
        <f>'NRHM State budget sheet 2013-14'!O511</f>
        <v>0</v>
      </c>
      <c r="N422" s="486">
        <f>'NRHM State budget sheet 2013-14'!P511</f>
        <v>0</v>
      </c>
      <c r="O422" s="486">
        <f>'NRHM State budget sheet 2013-14'!Q511</f>
        <v>0</v>
      </c>
      <c r="P422" s="486">
        <f>'NRHM State budget sheet 2013-14'!R511</f>
        <v>0</v>
      </c>
      <c r="Q422" s="486">
        <f>'NRHM State budget sheet 2013-14'!S511</f>
        <v>0</v>
      </c>
      <c r="R422" s="486">
        <f>'NRHM State budget sheet 2013-14'!T511</f>
        <v>0</v>
      </c>
      <c r="S422" s="486">
        <f>'NRHM State budget sheet 2013-14'!U511</f>
        <v>0</v>
      </c>
      <c r="T422" s="486">
        <f>'NRHM State budget sheet 2013-14'!V511</f>
        <v>0</v>
      </c>
      <c r="U422" s="486">
        <f>'NRHM State budget sheet 2013-14'!W511</f>
        <v>0</v>
      </c>
      <c r="V422" s="486">
        <f>'NRHM State budget sheet 2013-14'!X511</f>
        <v>0</v>
      </c>
      <c r="W422" s="486">
        <f>'NRHM State budget sheet 2013-14'!Y511</f>
        <v>0</v>
      </c>
      <c r="X422" s="486">
        <f>'NRHM State budget sheet 2013-14'!Z511</f>
        <v>0</v>
      </c>
      <c r="Y422" s="486">
        <f>'NRHM State budget sheet 2013-14'!AA511</f>
        <v>0</v>
      </c>
      <c r="Z422" s="486">
        <f>'NRHM State budget sheet 2013-14'!AB511</f>
        <v>0</v>
      </c>
      <c r="AA422" s="486">
        <f>'NRHM State budget sheet 2013-14'!AC511</f>
        <v>0</v>
      </c>
      <c r="AB422" s="486">
        <f>'NRHM State budget sheet 2013-14'!AD511</f>
        <v>0</v>
      </c>
      <c r="AC422" s="486">
        <f>'NRHM State budget sheet 2013-14'!AE511</f>
        <v>0</v>
      </c>
      <c r="AD422" s="486">
        <f>'NRHM State budget sheet 2013-14'!AF511</f>
        <v>0</v>
      </c>
      <c r="AE422" s="486">
        <f>'NRHM State budget sheet 2013-14'!AG511</f>
        <v>0</v>
      </c>
      <c r="AF422" s="486">
        <f>'NRHM State budget sheet 2013-14'!AH511</f>
        <v>0</v>
      </c>
      <c r="AG422" s="477"/>
      <c r="AH422" s="484"/>
      <c r="AI422" s="578" t="str">
        <f t="shared" si="42"/>
        <v/>
      </c>
      <c r="AJ422" s="435" t="str">
        <f t="shared" si="43"/>
        <v/>
      </c>
      <c r="AK422" s="463">
        <f t="shared" si="44"/>
        <v>0</v>
      </c>
      <c r="AL422" s="463" t="str">
        <f t="shared" si="45"/>
        <v/>
      </c>
      <c r="AM422" s="478" t="str">
        <f t="shared" si="46"/>
        <v/>
      </c>
      <c r="AN422" s="478" t="str">
        <f t="shared" si="47"/>
        <v/>
      </c>
      <c r="AO422" s="478" t="str">
        <f t="shared" si="48"/>
        <v/>
      </c>
    </row>
    <row r="423" spans="1:41" ht="21.75" hidden="1" customHeight="1">
      <c r="A423" s="487" t="s">
        <v>1984</v>
      </c>
      <c r="B423" s="500" t="s">
        <v>1574</v>
      </c>
      <c r="C423" s="503"/>
      <c r="D423" s="486">
        <f>'NRHM State budget sheet 2013-14'!D512</f>
        <v>0</v>
      </c>
      <c r="E423" s="486">
        <f>'NRHM State budget sheet 2013-14'!E512</f>
        <v>0</v>
      </c>
      <c r="F423" s="486" t="e">
        <f>'NRHM State budget sheet 2013-14'!F512</f>
        <v>#DIV/0!</v>
      </c>
      <c r="G423" s="486">
        <f>'NRHM State budget sheet 2013-14'!G512</f>
        <v>0</v>
      </c>
      <c r="H423" s="486">
        <f>'NRHM State budget sheet 2013-14'!H512</f>
        <v>0</v>
      </c>
      <c r="I423" s="486" t="e">
        <f>'NRHM State budget sheet 2013-14'!I512</f>
        <v>#DIV/0!</v>
      </c>
      <c r="J423" s="486">
        <f>'NRHM State budget sheet 2013-14'!L512</f>
        <v>0</v>
      </c>
      <c r="K423" s="486">
        <f>'NRHM State budget sheet 2013-14'!M512</f>
        <v>0</v>
      </c>
      <c r="L423" s="486">
        <f>'NRHM State budget sheet 2013-14'!N512</f>
        <v>0</v>
      </c>
      <c r="M423" s="486">
        <f>'NRHM State budget sheet 2013-14'!O512</f>
        <v>0</v>
      </c>
      <c r="N423" s="486">
        <f>'NRHM State budget sheet 2013-14'!P512</f>
        <v>0</v>
      </c>
      <c r="O423" s="486">
        <f>'NRHM State budget sheet 2013-14'!Q512</f>
        <v>0</v>
      </c>
      <c r="P423" s="486">
        <f>'NRHM State budget sheet 2013-14'!R512</f>
        <v>0</v>
      </c>
      <c r="Q423" s="486">
        <f>'NRHM State budget sheet 2013-14'!S512</f>
        <v>0</v>
      </c>
      <c r="R423" s="486">
        <f>'NRHM State budget sheet 2013-14'!T512</f>
        <v>0</v>
      </c>
      <c r="S423" s="486">
        <f>'NRHM State budget sheet 2013-14'!U512</f>
        <v>0</v>
      </c>
      <c r="T423" s="486">
        <f>'NRHM State budget sheet 2013-14'!V512</f>
        <v>0</v>
      </c>
      <c r="U423" s="486">
        <f>'NRHM State budget sheet 2013-14'!W512</f>
        <v>0</v>
      </c>
      <c r="V423" s="486">
        <f>'NRHM State budget sheet 2013-14'!X512</f>
        <v>0</v>
      </c>
      <c r="W423" s="486">
        <f>'NRHM State budget sheet 2013-14'!Y512</f>
        <v>0</v>
      </c>
      <c r="X423" s="486">
        <f>'NRHM State budget sheet 2013-14'!Z512</f>
        <v>0</v>
      </c>
      <c r="Y423" s="486">
        <f>'NRHM State budget sheet 2013-14'!AA512</f>
        <v>0</v>
      </c>
      <c r="Z423" s="486">
        <f>'NRHM State budget sheet 2013-14'!AB512</f>
        <v>0</v>
      </c>
      <c r="AA423" s="486">
        <f>'NRHM State budget sheet 2013-14'!AC512</f>
        <v>0</v>
      </c>
      <c r="AB423" s="486">
        <f>'NRHM State budget sheet 2013-14'!AD512</f>
        <v>0</v>
      </c>
      <c r="AC423" s="486">
        <f>'NRHM State budget sheet 2013-14'!AE512</f>
        <v>0</v>
      </c>
      <c r="AD423" s="486">
        <f>'NRHM State budget sheet 2013-14'!AF512</f>
        <v>0</v>
      </c>
      <c r="AE423" s="486">
        <f>'NRHM State budget sheet 2013-14'!AG512</f>
        <v>0</v>
      </c>
      <c r="AF423" s="486">
        <f>'NRHM State budget sheet 2013-14'!AH512</f>
        <v>0</v>
      </c>
      <c r="AG423" s="477"/>
      <c r="AH423" s="484"/>
      <c r="AI423" s="578" t="str">
        <f t="shared" si="42"/>
        <v/>
      </c>
      <c r="AJ423" s="435" t="str">
        <f t="shared" si="43"/>
        <v/>
      </c>
      <c r="AK423" s="463">
        <f t="shared" si="44"/>
        <v>0</v>
      </c>
      <c r="AL423" s="463" t="str">
        <f t="shared" si="45"/>
        <v/>
      </c>
      <c r="AM423" s="478" t="str">
        <f t="shared" si="46"/>
        <v/>
      </c>
      <c r="AN423" s="478" t="str">
        <f t="shared" si="47"/>
        <v/>
      </c>
      <c r="AO423" s="478" t="str">
        <f t="shared" si="48"/>
        <v/>
      </c>
    </row>
    <row r="424" spans="1:41" ht="21.75" hidden="1" customHeight="1">
      <c r="A424" s="487" t="s">
        <v>1985</v>
      </c>
      <c r="B424" s="500" t="s">
        <v>1575</v>
      </c>
      <c r="C424" s="503"/>
      <c r="D424" s="486">
        <f>'NRHM State budget sheet 2013-14'!D513</f>
        <v>0</v>
      </c>
      <c r="E424" s="486">
        <f>'NRHM State budget sheet 2013-14'!E513</f>
        <v>0</v>
      </c>
      <c r="F424" s="486" t="e">
        <f>'NRHM State budget sheet 2013-14'!F513</f>
        <v>#DIV/0!</v>
      </c>
      <c r="G424" s="486">
        <f>'NRHM State budget sheet 2013-14'!G513</f>
        <v>0</v>
      </c>
      <c r="H424" s="486">
        <f>'NRHM State budget sheet 2013-14'!H513</f>
        <v>0</v>
      </c>
      <c r="I424" s="486" t="e">
        <f>'NRHM State budget sheet 2013-14'!I513</f>
        <v>#DIV/0!</v>
      </c>
      <c r="J424" s="486">
        <f>'NRHM State budget sheet 2013-14'!L513</f>
        <v>0</v>
      </c>
      <c r="K424" s="486">
        <f>'NRHM State budget sheet 2013-14'!M513</f>
        <v>0</v>
      </c>
      <c r="L424" s="486">
        <f>'NRHM State budget sheet 2013-14'!N513</f>
        <v>0</v>
      </c>
      <c r="M424" s="486">
        <f>'NRHM State budget sheet 2013-14'!O513</f>
        <v>0</v>
      </c>
      <c r="N424" s="486">
        <f>'NRHM State budget sheet 2013-14'!P513</f>
        <v>0</v>
      </c>
      <c r="O424" s="486">
        <f>'NRHM State budget sheet 2013-14'!Q513</f>
        <v>0</v>
      </c>
      <c r="P424" s="486">
        <f>'NRHM State budget sheet 2013-14'!R513</f>
        <v>0</v>
      </c>
      <c r="Q424" s="486">
        <f>'NRHM State budget sheet 2013-14'!S513</f>
        <v>0</v>
      </c>
      <c r="R424" s="486">
        <f>'NRHM State budget sheet 2013-14'!T513</f>
        <v>0</v>
      </c>
      <c r="S424" s="486">
        <f>'NRHM State budget sheet 2013-14'!U513</f>
        <v>0</v>
      </c>
      <c r="T424" s="486">
        <f>'NRHM State budget sheet 2013-14'!V513</f>
        <v>0</v>
      </c>
      <c r="U424" s="486">
        <f>'NRHM State budget sheet 2013-14'!W513</f>
        <v>0</v>
      </c>
      <c r="V424" s="486">
        <f>'NRHM State budget sheet 2013-14'!X513</f>
        <v>0</v>
      </c>
      <c r="W424" s="486">
        <f>'NRHM State budget sheet 2013-14'!Y513</f>
        <v>0</v>
      </c>
      <c r="X424" s="486">
        <f>'NRHM State budget sheet 2013-14'!Z513</f>
        <v>0</v>
      </c>
      <c r="Y424" s="486">
        <f>'NRHM State budget sheet 2013-14'!AA513</f>
        <v>0</v>
      </c>
      <c r="Z424" s="486">
        <f>'NRHM State budget sheet 2013-14'!AB513</f>
        <v>0</v>
      </c>
      <c r="AA424" s="486">
        <f>'NRHM State budget sheet 2013-14'!AC513</f>
        <v>0</v>
      </c>
      <c r="AB424" s="486">
        <f>'NRHM State budget sheet 2013-14'!AD513</f>
        <v>0</v>
      </c>
      <c r="AC424" s="486">
        <f>'NRHM State budget sheet 2013-14'!AE513</f>
        <v>0</v>
      </c>
      <c r="AD424" s="486">
        <f>'NRHM State budget sheet 2013-14'!AF513</f>
        <v>0</v>
      </c>
      <c r="AE424" s="486">
        <f>'NRHM State budget sheet 2013-14'!AG513</f>
        <v>0</v>
      </c>
      <c r="AF424" s="486">
        <f>'NRHM State budget sheet 2013-14'!AH513</f>
        <v>0</v>
      </c>
      <c r="AG424" s="477"/>
      <c r="AH424" s="484"/>
      <c r="AI424" s="578" t="str">
        <f t="shared" si="42"/>
        <v/>
      </c>
      <c r="AJ424" s="435" t="str">
        <f t="shared" si="43"/>
        <v/>
      </c>
      <c r="AK424" s="463">
        <f t="shared" si="44"/>
        <v>0</v>
      </c>
      <c r="AL424" s="463" t="str">
        <f t="shared" si="45"/>
        <v/>
      </c>
      <c r="AM424" s="478" t="str">
        <f t="shared" si="46"/>
        <v/>
      </c>
      <c r="AN424" s="478" t="str">
        <f t="shared" si="47"/>
        <v/>
      </c>
      <c r="AO424" s="478" t="str">
        <f t="shared" si="48"/>
        <v/>
      </c>
    </row>
    <row r="425" spans="1:41" ht="21.75" hidden="1" customHeight="1">
      <c r="A425" s="487" t="s">
        <v>1986</v>
      </c>
      <c r="B425" s="500" t="s">
        <v>1544</v>
      </c>
      <c r="C425" s="503"/>
      <c r="D425" s="486">
        <f>'NRHM State budget sheet 2013-14'!D514</f>
        <v>0</v>
      </c>
      <c r="E425" s="486">
        <f>'NRHM State budget sheet 2013-14'!E514</f>
        <v>0</v>
      </c>
      <c r="F425" s="486" t="e">
        <f>'NRHM State budget sheet 2013-14'!F514</f>
        <v>#DIV/0!</v>
      </c>
      <c r="G425" s="486">
        <f>'NRHM State budget sheet 2013-14'!G514</f>
        <v>0</v>
      </c>
      <c r="H425" s="486">
        <f>'NRHM State budget sheet 2013-14'!H514</f>
        <v>0</v>
      </c>
      <c r="I425" s="486" t="e">
        <f>'NRHM State budget sheet 2013-14'!I514</f>
        <v>#DIV/0!</v>
      </c>
      <c r="J425" s="486">
        <f>'NRHM State budget sheet 2013-14'!L514</f>
        <v>0</v>
      </c>
      <c r="K425" s="486">
        <f>'NRHM State budget sheet 2013-14'!M514</f>
        <v>0</v>
      </c>
      <c r="L425" s="486">
        <f>'NRHM State budget sheet 2013-14'!N514</f>
        <v>0</v>
      </c>
      <c r="M425" s="486">
        <f>'NRHM State budget sheet 2013-14'!O514</f>
        <v>0</v>
      </c>
      <c r="N425" s="486">
        <f>'NRHM State budget sheet 2013-14'!P514</f>
        <v>0</v>
      </c>
      <c r="O425" s="486">
        <f>'NRHM State budget sheet 2013-14'!Q514</f>
        <v>0</v>
      </c>
      <c r="P425" s="486">
        <f>'NRHM State budget sheet 2013-14'!R514</f>
        <v>0</v>
      </c>
      <c r="Q425" s="486">
        <f>'NRHM State budget sheet 2013-14'!S514</f>
        <v>0</v>
      </c>
      <c r="R425" s="486">
        <f>'NRHM State budget sheet 2013-14'!T514</f>
        <v>0</v>
      </c>
      <c r="S425" s="486">
        <f>'NRHM State budget sheet 2013-14'!U514</f>
        <v>0</v>
      </c>
      <c r="T425" s="486">
        <f>'NRHM State budget sheet 2013-14'!V514</f>
        <v>0</v>
      </c>
      <c r="U425" s="486">
        <f>'NRHM State budget sheet 2013-14'!W514</f>
        <v>0</v>
      </c>
      <c r="V425" s="486">
        <f>'NRHM State budget sheet 2013-14'!X514</f>
        <v>0</v>
      </c>
      <c r="W425" s="486">
        <f>'NRHM State budget sheet 2013-14'!Y514</f>
        <v>0</v>
      </c>
      <c r="X425" s="486">
        <f>'NRHM State budget sheet 2013-14'!Z514</f>
        <v>0</v>
      </c>
      <c r="Y425" s="486">
        <f>'NRHM State budget sheet 2013-14'!AA514</f>
        <v>0</v>
      </c>
      <c r="Z425" s="486">
        <f>'NRHM State budget sheet 2013-14'!AB514</f>
        <v>0</v>
      </c>
      <c r="AA425" s="486">
        <f>'NRHM State budget sheet 2013-14'!AC514</f>
        <v>0</v>
      </c>
      <c r="AB425" s="486">
        <f>'NRHM State budget sheet 2013-14'!AD514</f>
        <v>0</v>
      </c>
      <c r="AC425" s="486">
        <f>'NRHM State budget sheet 2013-14'!AE514</f>
        <v>0</v>
      </c>
      <c r="AD425" s="486">
        <f>'NRHM State budget sheet 2013-14'!AF514</f>
        <v>0</v>
      </c>
      <c r="AE425" s="486">
        <f>'NRHM State budget sheet 2013-14'!AG514</f>
        <v>0</v>
      </c>
      <c r="AF425" s="486">
        <f>'NRHM State budget sheet 2013-14'!AH514</f>
        <v>0</v>
      </c>
      <c r="AG425" s="477"/>
      <c r="AH425" s="484"/>
      <c r="AI425" s="578" t="str">
        <f t="shared" si="42"/>
        <v/>
      </c>
      <c r="AJ425" s="435" t="str">
        <f t="shared" si="43"/>
        <v/>
      </c>
      <c r="AK425" s="463">
        <f t="shared" si="44"/>
        <v>0</v>
      </c>
      <c r="AL425" s="463" t="str">
        <f t="shared" si="45"/>
        <v/>
      </c>
      <c r="AM425" s="478" t="str">
        <f t="shared" si="46"/>
        <v/>
      </c>
      <c r="AN425" s="478" t="str">
        <f t="shared" si="47"/>
        <v/>
      </c>
      <c r="AO425" s="478" t="str">
        <f t="shared" si="48"/>
        <v/>
      </c>
    </row>
    <row r="426" spans="1:41" ht="21.75" hidden="1" customHeight="1">
      <c r="A426" s="487" t="s">
        <v>711</v>
      </c>
      <c r="B426" s="446" t="s">
        <v>475</v>
      </c>
      <c r="C426" s="447"/>
      <c r="D426" s="486">
        <f>'NRHM State budget sheet 2013-14'!D520</f>
        <v>0</v>
      </c>
      <c r="E426" s="486">
        <f>'NRHM State budget sheet 2013-14'!E520</f>
        <v>0</v>
      </c>
      <c r="F426" s="486" t="e">
        <f>'NRHM State budget sheet 2013-14'!F520</f>
        <v>#DIV/0!</v>
      </c>
      <c r="G426" s="486">
        <f>'NRHM State budget sheet 2013-14'!G520</f>
        <v>0</v>
      </c>
      <c r="H426" s="486">
        <f>'NRHM State budget sheet 2013-14'!H520</f>
        <v>0</v>
      </c>
      <c r="I426" s="486" t="e">
        <f>'NRHM State budget sheet 2013-14'!I520</f>
        <v>#DIV/0!</v>
      </c>
      <c r="J426" s="486">
        <f>'NRHM State budget sheet 2013-14'!L520</f>
        <v>0</v>
      </c>
      <c r="K426" s="486">
        <f>'NRHM State budget sheet 2013-14'!M520</f>
        <v>0</v>
      </c>
      <c r="L426" s="486">
        <f>'NRHM State budget sheet 2013-14'!N520</f>
        <v>0</v>
      </c>
      <c r="M426" s="486">
        <f>'NRHM State budget sheet 2013-14'!O520</f>
        <v>0</v>
      </c>
      <c r="N426" s="486">
        <f>'NRHM State budget sheet 2013-14'!P520</f>
        <v>0</v>
      </c>
      <c r="O426" s="486">
        <f>'NRHM State budget sheet 2013-14'!Q520</f>
        <v>0</v>
      </c>
      <c r="P426" s="486">
        <f>'NRHM State budget sheet 2013-14'!R520</f>
        <v>0</v>
      </c>
      <c r="Q426" s="486">
        <f>'NRHM State budget sheet 2013-14'!S520</f>
        <v>0</v>
      </c>
      <c r="R426" s="486">
        <f>'NRHM State budget sheet 2013-14'!T520</f>
        <v>0</v>
      </c>
      <c r="S426" s="486">
        <f>'NRHM State budget sheet 2013-14'!U520</f>
        <v>0</v>
      </c>
      <c r="T426" s="486">
        <f>'NRHM State budget sheet 2013-14'!V520</f>
        <v>0</v>
      </c>
      <c r="U426" s="486">
        <f>'NRHM State budget sheet 2013-14'!W520</f>
        <v>0</v>
      </c>
      <c r="V426" s="486">
        <f>'NRHM State budget sheet 2013-14'!X520</f>
        <v>0</v>
      </c>
      <c r="W426" s="486">
        <f>'NRHM State budget sheet 2013-14'!Y520</f>
        <v>0</v>
      </c>
      <c r="X426" s="486">
        <f>'NRHM State budget sheet 2013-14'!Z520</f>
        <v>0</v>
      </c>
      <c r="Y426" s="486">
        <f>'NRHM State budget sheet 2013-14'!AA520</f>
        <v>0</v>
      </c>
      <c r="Z426" s="486">
        <f>'NRHM State budget sheet 2013-14'!AB520</f>
        <v>0</v>
      </c>
      <c r="AA426" s="486">
        <f>'NRHM State budget sheet 2013-14'!AC520</f>
        <v>0</v>
      </c>
      <c r="AB426" s="486">
        <f>'NRHM State budget sheet 2013-14'!AD520</f>
        <v>0</v>
      </c>
      <c r="AC426" s="486">
        <f>'NRHM State budget sheet 2013-14'!AE520</f>
        <v>0</v>
      </c>
      <c r="AD426" s="486">
        <f>'NRHM State budget sheet 2013-14'!AF520</f>
        <v>0</v>
      </c>
      <c r="AE426" s="486">
        <f>'NRHM State budget sheet 2013-14'!AG520</f>
        <v>0</v>
      </c>
      <c r="AF426" s="486">
        <f>'NRHM State budget sheet 2013-14'!AH520</f>
        <v>0</v>
      </c>
      <c r="AG426" s="477"/>
      <c r="AH426" s="484"/>
      <c r="AI426" s="578" t="str">
        <f t="shared" si="42"/>
        <v/>
      </c>
      <c r="AJ426" s="435" t="str">
        <f t="shared" si="43"/>
        <v/>
      </c>
      <c r="AK426" s="463">
        <f t="shared" si="44"/>
        <v>0</v>
      </c>
      <c r="AL426" s="463" t="str">
        <f t="shared" si="45"/>
        <v/>
      </c>
      <c r="AM426" s="478" t="str">
        <f t="shared" si="46"/>
        <v/>
      </c>
      <c r="AN426" s="478" t="str">
        <f t="shared" si="47"/>
        <v/>
      </c>
      <c r="AO426" s="478" t="str">
        <f t="shared" si="48"/>
        <v/>
      </c>
    </row>
    <row r="427" spans="1:41" ht="21.75" hidden="1" customHeight="1">
      <c r="B427" s="446" t="s">
        <v>273</v>
      </c>
      <c r="C427" s="447"/>
      <c r="D427" s="486">
        <f>'NRHM State budget sheet 2013-14'!D521</f>
        <v>0</v>
      </c>
      <c r="E427" s="486">
        <f>'NRHM State budget sheet 2013-14'!E521</f>
        <v>0</v>
      </c>
      <c r="F427" s="486" t="e">
        <f>'NRHM State budget sheet 2013-14'!F521</f>
        <v>#DIV/0!</v>
      </c>
      <c r="G427" s="486">
        <f>'NRHM State budget sheet 2013-14'!G521</f>
        <v>0</v>
      </c>
      <c r="H427" s="486">
        <f>'NRHM State budget sheet 2013-14'!H521</f>
        <v>0</v>
      </c>
      <c r="I427" s="486" t="e">
        <f>'NRHM State budget sheet 2013-14'!I521</f>
        <v>#DIV/0!</v>
      </c>
      <c r="J427" s="486">
        <f>'NRHM State budget sheet 2013-14'!L521</f>
        <v>0</v>
      </c>
      <c r="K427" s="486">
        <f>'NRHM State budget sheet 2013-14'!M521</f>
        <v>0</v>
      </c>
      <c r="L427" s="486">
        <f>'NRHM State budget sheet 2013-14'!N521</f>
        <v>0</v>
      </c>
      <c r="M427" s="486">
        <f>'NRHM State budget sheet 2013-14'!O521</f>
        <v>0</v>
      </c>
      <c r="N427" s="486">
        <f>'NRHM State budget sheet 2013-14'!P521</f>
        <v>0</v>
      </c>
      <c r="O427" s="486">
        <f>'NRHM State budget sheet 2013-14'!Q521</f>
        <v>0</v>
      </c>
      <c r="P427" s="486">
        <f>'NRHM State budget sheet 2013-14'!R521</f>
        <v>0</v>
      </c>
      <c r="Q427" s="486">
        <f>'NRHM State budget sheet 2013-14'!S521</f>
        <v>0</v>
      </c>
      <c r="R427" s="486">
        <f>'NRHM State budget sheet 2013-14'!T521</f>
        <v>0</v>
      </c>
      <c r="S427" s="486">
        <f>'NRHM State budget sheet 2013-14'!U521</f>
        <v>0</v>
      </c>
      <c r="T427" s="486">
        <f>'NRHM State budget sheet 2013-14'!V521</f>
        <v>0</v>
      </c>
      <c r="U427" s="486">
        <f>'NRHM State budget sheet 2013-14'!W521</f>
        <v>0</v>
      </c>
      <c r="V427" s="486">
        <f>'NRHM State budget sheet 2013-14'!X521</f>
        <v>0</v>
      </c>
      <c r="W427" s="486">
        <f>'NRHM State budget sheet 2013-14'!Y521</f>
        <v>0</v>
      </c>
      <c r="X427" s="486">
        <f>'NRHM State budget sheet 2013-14'!Z521</f>
        <v>0</v>
      </c>
      <c r="Y427" s="486">
        <f>'NRHM State budget sheet 2013-14'!AA521</f>
        <v>0</v>
      </c>
      <c r="Z427" s="486">
        <f>'NRHM State budget sheet 2013-14'!AB521</f>
        <v>0</v>
      </c>
      <c r="AA427" s="486">
        <f>'NRHM State budget sheet 2013-14'!AC521</f>
        <v>0</v>
      </c>
      <c r="AB427" s="486">
        <f>'NRHM State budget sheet 2013-14'!AD521</f>
        <v>0</v>
      </c>
      <c r="AC427" s="486">
        <f>'NRHM State budget sheet 2013-14'!AE521</f>
        <v>0</v>
      </c>
      <c r="AD427" s="486">
        <f>'NRHM State budget sheet 2013-14'!AF521</f>
        <v>0</v>
      </c>
      <c r="AE427" s="486">
        <f>'NRHM State budget sheet 2013-14'!AG521</f>
        <v>0</v>
      </c>
      <c r="AF427" s="486">
        <f>'NRHM State budget sheet 2013-14'!AH521</f>
        <v>0</v>
      </c>
      <c r="AG427" s="477"/>
      <c r="AH427" s="484"/>
      <c r="AI427" s="578" t="str">
        <f t="shared" si="42"/>
        <v/>
      </c>
      <c r="AJ427" s="435" t="str">
        <f t="shared" si="43"/>
        <v/>
      </c>
      <c r="AK427" s="463">
        <f t="shared" si="44"/>
        <v>0</v>
      </c>
      <c r="AL427" s="463" t="str">
        <f t="shared" si="45"/>
        <v/>
      </c>
      <c r="AM427" s="478" t="str">
        <f t="shared" si="46"/>
        <v/>
      </c>
      <c r="AN427" s="478" t="str">
        <f t="shared" si="47"/>
        <v/>
      </c>
      <c r="AO427" s="478" t="str">
        <f t="shared" si="48"/>
        <v/>
      </c>
    </row>
    <row r="428" spans="1:41" ht="21.75" hidden="1" customHeight="1">
      <c r="A428" s="487" t="s">
        <v>1987</v>
      </c>
      <c r="B428" s="500" t="s">
        <v>1576</v>
      </c>
      <c r="C428" s="503"/>
      <c r="D428" s="486">
        <f>'NRHM State budget sheet 2013-14'!D522</f>
        <v>0</v>
      </c>
      <c r="E428" s="486">
        <f>'NRHM State budget sheet 2013-14'!E522</f>
        <v>0</v>
      </c>
      <c r="F428" s="486" t="e">
        <f>'NRHM State budget sheet 2013-14'!F522</f>
        <v>#DIV/0!</v>
      </c>
      <c r="G428" s="486">
        <f>'NRHM State budget sheet 2013-14'!G522</f>
        <v>0</v>
      </c>
      <c r="H428" s="486">
        <f>'NRHM State budget sheet 2013-14'!H522</f>
        <v>0</v>
      </c>
      <c r="I428" s="486" t="e">
        <f>'NRHM State budget sheet 2013-14'!I522</f>
        <v>#DIV/0!</v>
      </c>
      <c r="J428" s="486">
        <f>'NRHM State budget sheet 2013-14'!L522</f>
        <v>0</v>
      </c>
      <c r="K428" s="486">
        <f>'NRHM State budget sheet 2013-14'!M522</f>
        <v>0</v>
      </c>
      <c r="L428" s="486">
        <f>'NRHM State budget sheet 2013-14'!N522</f>
        <v>0</v>
      </c>
      <c r="M428" s="486">
        <f>'NRHM State budget sheet 2013-14'!O522</f>
        <v>0</v>
      </c>
      <c r="N428" s="486">
        <f>'NRHM State budget sheet 2013-14'!P522</f>
        <v>0</v>
      </c>
      <c r="O428" s="486">
        <f>'NRHM State budget sheet 2013-14'!Q522</f>
        <v>0</v>
      </c>
      <c r="P428" s="486">
        <f>'NRHM State budget sheet 2013-14'!R522</f>
        <v>0</v>
      </c>
      <c r="Q428" s="486">
        <f>'NRHM State budget sheet 2013-14'!S522</f>
        <v>0</v>
      </c>
      <c r="R428" s="486">
        <f>'NRHM State budget sheet 2013-14'!T522</f>
        <v>0</v>
      </c>
      <c r="S428" s="486">
        <f>'NRHM State budget sheet 2013-14'!U522</f>
        <v>0</v>
      </c>
      <c r="T428" s="486">
        <f>'NRHM State budget sheet 2013-14'!V522</f>
        <v>0</v>
      </c>
      <c r="U428" s="486">
        <f>'NRHM State budget sheet 2013-14'!W522</f>
        <v>0</v>
      </c>
      <c r="V428" s="486">
        <f>'NRHM State budget sheet 2013-14'!X522</f>
        <v>0</v>
      </c>
      <c r="W428" s="486">
        <f>'NRHM State budget sheet 2013-14'!Y522</f>
        <v>0</v>
      </c>
      <c r="X428" s="486">
        <f>'NRHM State budget sheet 2013-14'!Z522</f>
        <v>0</v>
      </c>
      <c r="Y428" s="486">
        <f>'NRHM State budget sheet 2013-14'!AA522</f>
        <v>0</v>
      </c>
      <c r="Z428" s="486">
        <f>'NRHM State budget sheet 2013-14'!AB522</f>
        <v>0</v>
      </c>
      <c r="AA428" s="486">
        <f>'NRHM State budget sheet 2013-14'!AC522</f>
        <v>0</v>
      </c>
      <c r="AB428" s="486">
        <f>'NRHM State budget sheet 2013-14'!AD522</f>
        <v>0</v>
      </c>
      <c r="AC428" s="486">
        <f>'NRHM State budget sheet 2013-14'!AE522</f>
        <v>0</v>
      </c>
      <c r="AD428" s="486">
        <f>'NRHM State budget sheet 2013-14'!AF522</f>
        <v>0</v>
      </c>
      <c r="AE428" s="486">
        <f>'NRHM State budget sheet 2013-14'!AG522</f>
        <v>0</v>
      </c>
      <c r="AF428" s="486">
        <f>'NRHM State budget sheet 2013-14'!AH522</f>
        <v>0</v>
      </c>
      <c r="AG428" s="477"/>
      <c r="AH428" s="484"/>
      <c r="AI428" s="578" t="str">
        <f t="shared" si="42"/>
        <v/>
      </c>
      <c r="AJ428" s="435" t="str">
        <f t="shared" si="43"/>
        <v/>
      </c>
      <c r="AK428" s="463">
        <f t="shared" si="44"/>
        <v>0</v>
      </c>
      <c r="AL428" s="463" t="str">
        <f t="shared" si="45"/>
        <v/>
      </c>
      <c r="AM428" s="478" t="str">
        <f t="shared" si="46"/>
        <v/>
      </c>
      <c r="AN428" s="478" t="str">
        <f t="shared" si="47"/>
        <v/>
      </c>
      <c r="AO428" s="478" t="str">
        <f t="shared" si="48"/>
        <v/>
      </c>
    </row>
    <row r="429" spans="1:41" ht="21.75" hidden="1" customHeight="1">
      <c r="A429" s="487" t="s">
        <v>1988</v>
      </c>
      <c r="B429" s="500" t="s">
        <v>1577</v>
      </c>
      <c r="C429" s="503"/>
      <c r="D429" s="486">
        <f>'NRHM State budget sheet 2013-14'!D523</f>
        <v>0</v>
      </c>
      <c r="E429" s="486">
        <f>'NRHM State budget sheet 2013-14'!E523</f>
        <v>0</v>
      </c>
      <c r="F429" s="486" t="e">
        <f>'NRHM State budget sheet 2013-14'!F523</f>
        <v>#DIV/0!</v>
      </c>
      <c r="G429" s="486">
        <f>'NRHM State budget sheet 2013-14'!G523</f>
        <v>0</v>
      </c>
      <c r="H429" s="486">
        <f>'NRHM State budget sheet 2013-14'!H523</f>
        <v>0</v>
      </c>
      <c r="I429" s="486" t="e">
        <f>'NRHM State budget sheet 2013-14'!I523</f>
        <v>#DIV/0!</v>
      </c>
      <c r="J429" s="486">
        <f>'NRHM State budget sheet 2013-14'!L523</f>
        <v>0</v>
      </c>
      <c r="K429" s="486">
        <f>'NRHM State budget sheet 2013-14'!M523</f>
        <v>0</v>
      </c>
      <c r="L429" s="486">
        <f>'NRHM State budget sheet 2013-14'!N523</f>
        <v>0</v>
      </c>
      <c r="M429" s="486">
        <f>'NRHM State budget sheet 2013-14'!O523</f>
        <v>0</v>
      </c>
      <c r="N429" s="486">
        <f>'NRHM State budget sheet 2013-14'!P523</f>
        <v>0</v>
      </c>
      <c r="O429" s="486">
        <f>'NRHM State budget sheet 2013-14'!Q523</f>
        <v>0</v>
      </c>
      <c r="P429" s="486">
        <f>'NRHM State budget sheet 2013-14'!R523</f>
        <v>0</v>
      </c>
      <c r="Q429" s="486">
        <f>'NRHM State budget sheet 2013-14'!S523</f>
        <v>0</v>
      </c>
      <c r="R429" s="486">
        <f>'NRHM State budget sheet 2013-14'!T523</f>
        <v>0</v>
      </c>
      <c r="S429" s="486">
        <f>'NRHM State budget sheet 2013-14'!U523</f>
        <v>0</v>
      </c>
      <c r="T429" s="486">
        <f>'NRHM State budget sheet 2013-14'!V523</f>
        <v>0</v>
      </c>
      <c r="U429" s="486">
        <f>'NRHM State budget sheet 2013-14'!W523</f>
        <v>0</v>
      </c>
      <c r="V429" s="486">
        <f>'NRHM State budget sheet 2013-14'!X523</f>
        <v>0</v>
      </c>
      <c r="W429" s="486">
        <f>'NRHM State budget sheet 2013-14'!Y523</f>
        <v>0</v>
      </c>
      <c r="X429" s="486">
        <f>'NRHM State budget sheet 2013-14'!Z523</f>
        <v>0</v>
      </c>
      <c r="Y429" s="486">
        <f>'NRHM State budget sheet 2013-14'!AA523</f>
        <v>0</v>
      </c>
      <c r="Z429" s="486">
        <f>'NRHM State budget sheet 2013-14'!AB523</f>
        <v>0</v>
      </c>
      <c r="AA429" s="486">
        <f>'NRHM State budget sheet 2013-14'!AC523</f>
        <v>0</v>
      </c>
      <c r="AB429" s="486">
        <f>'NRHM State budget sheet 2013-14'!AD523</f>
        <v>0</v>
      </c>
      <c r="AC429" s="486">
        <f>'NRHM State budget sheet 2013-14'!AE523</f>
        <v>0</v>
      </c>
      <c r="AD429" s="486">
        <f>'NRHM State budget sheet 2013-14'!AF523</f>
        <v>0</v>
      </c>
      <c r="AE429" s="486">
        <f>'NRHM State budget sheet 2013-14'!AG523</f>
        <v>0</v>
      </c>
      <c r="AF429" s="486">
        <f>'NRHM State budget sheet 2013-14'!AH523</f>
        <v>0</v>
      </c>
      <c r="AG429" s="477"/>
      <c r="AH429" s="484"/>
      <c r="AI429" s="578" t="str">
        <f t="shared" si="42"/>
        <v/>
      </c>
      <c r="AJ429" s="435" t="str">
        <f t="shared" si="43"/>
        <v/>
      </c>
      <c r="AK429" s="463">
        <f t="shared" si="44"/>
        <v>0</v>
      </c>
      <c r="AL429" s="463" t="str">
        <f t="shared" si="45"/>
        <v/>
      </c>
      <c r="AM429" s="478" t="str">
        <f t="shared" si="46"/>
        <v/>
      </c>
      <c r="AN429" s="478" t="str">
        <f t="shared" si="47"/>
        <v/>
      </c>
      <c r="AO429" s="478" t="str">
        <f t="shared" si="48"/>
        <v/>
      </c>
    </row>
    <row r="430" spans="1:41" ht="21.75" hidden="1" customHeight="1">
      <c r="A430" s="487" t="s">
        <v>1989</v>
      </c>
      <c r="B430" s="500" t="s">
        <v>1578</v>
      </c>
      <c r="C430" s="503"/>
      <c r="D430" s="486">
        <f>'NRHM State budget sheet 2013-14'!D524</f>
        <v>0</v>
      </c>
      <c r="E430" s="486">
        <f>'NRHM State budget sheet 2013-14'!E524</f>
        <v>0</v>
      </c>
      <c r="F430" s="486" t="e">
        <f>'NRHM State budget sheet 2013-14'!F524</f>
        <v>#DIV/0!</v>
      </c>
      <c r="G430" s="486">
        <f>'NRHM State budget sheet 2013-14'!G524</f>
        <v>0</v>
      </c>
      <c r="H430" s="486">
        <f>'NRHM State budget sheet 2013-14'!H524</f>
        <v>0</v>
      </c>
      <c r="I430" s="486" t="e">
        <f>'NRHM State budget sheet 2013-14'!I524</f>
        <v>#DIV/0!</v>
      </c>
      <c r="J430" s="486">
        <f>'NRHM State budget sheet 2013-14'!L524</f>
        <v>0</v>
      </c>
      <c r="K430" s="486">
        <f>'NRHM State budget sheet 2013-14'!M524</f>
        <v>0</v>
      </c>
      <c r="L430" s="486">
        <f>'NRHM State budget sheet 2013-14'!N524</f>
        <v>0</v>
      </c>
      <c r="M430" s="486">
        <f>'NRHM State budget sheet 2013-14'!O524</f>
        <v>0</v>
      </c>
      <c r="N430" s="486">
        <f>'NRHM State budget sheet 2013-14'!P524</f>
        <v>0</v>
      </c>
      <c r="O430" s="486">
        <f>'NRHM State budget sheet 2013-14'!Q524</f>
        <v>0</v>
      </c>
      <c r="P430" s="486">
        <f>'NRHM State budget sheet 2013-14'!R524</f>
        <v>0</v>
      </c>
      <c r="Q430" s="486">
        <f>'NRHM State budget sheet 2013-14'!S524</f>
        <v>0</v>
      </c>
      <c r="R430" s="486">
        <f>'NRHM State budget sheet 2013-14'!T524</f>
        <v>0</v>
      </c>
      <c r="S430" s="486">
        <f>'NRHM State budget sheet 2013-14'!U524</f>
        <v>0</v>
      </c>
      <c r="T430" s="486">
        <f>'NRHM State budget sheet 2013-14'!V524</f>
        <v>0</v>
      </c>
      <c r="U430" s="486">
        <f>'NRHM State budget sheet 2013-14'!W524</f>
        <v>0</v>
      </c>
      <c r="V430" s="486">
        <f>'NRHM State budget sheet 2013-14'!X524</f>
        <v>0</v>
      </c>
      <c r="W430" s="486">
        <f>'NRHM State budget sheet 2013-14'!Y524</f>
        <v>0</v>
      </c>
      <c r="X430" s="486">
        <f>'NRHM State budget sheet 2013-14'!Z524</f>
        <v>0</v>
      </c>
      <c r="Y430" s="486">
        <f>'NRHM State budget sheet 2013-14'!AA524</f>
        <v>0</v>
      </c>
      <c r="Z430" s="486">
        <f>'NRHM State budget sheet 2013-14'!AB524</f>
        <v>0</v>
      </c>
      <c r="AA430" s="486">
        <f>'NRHM State budget sheet 2013-14'!AC524</f>
        <v>0</v>
      </c>
      <c r="AB430" s="486">
        <f>'NRHM State budget sheet 2013-14'!AD524</f>
        <v>0</v>
      </c>
      <c r="AC430" s="486">
        <f>'NRHM State budget sheet 2013-14'!AE524</f>
        <v>0</v>
      </c>
      <c r="AD430" s="486">
        <f>'NRHM State budget sheet 2013-14'!AF524</f>
        <v>0</v>
      </c>
      <c r="AE430" s="486">
        <f>'NRHM State budget sheet 2013-14'!AG524</f>
        <v>0</v>
      </c>
      <c r="AF430" s="486">
        <f>'NRHM State budget sheet 2013-14'!AH524</f>
        <v>0</v>
      </c>
      <c r="AG430" s="477"/>
      <c r="AH430" s="484"/>
      <c r="AI430" s="578" t="str">
        <f t="shared" si="42"/>
        <v/>
      </c>
      <c r="AJ430" s="435" t="str">
        <f t="shared" si="43"/>
        <v/>
      </c>
      <c r="AK430" s="463">
        <f t="shared" si="44"/>
        <v>0</v>
      </c>
      <c r="AL430" s="463" t="str">
        <f t="shared" si="45"/>
        <v/>
      </c>
      <c r="AM430" s="478" t="str">
        <f t="shared" si="46"/>
        <v/>
      </c>
      <c r="AN430" s="478" t="str">
        <f t="shared" si="47"/>
        <v/>
      </c>
      <c r="AO430" s="478" t="str">
        <f t="shared" si="48"/>
        <v/>
      </c>
    </row>
    <row r="431" spans="1:41" ht="21.75" hidden="1" customHeight="1">
      <c r="A431" s="487" t="s">
        <v>1990</v>
      </c>
      <c r="B431" s="500" t="s">
        <v>1579</v>
      </c>
      <c r="C431" s="503"/>
      <c r="D431" s="486">
        <f>'NRHM State budget sheet 2013-14'!D525</f>
        <v>0</v>
      </c>
      <c r="E431" s="486">
        <f>'NRHM State budget sheet 2013-14'!E525</f>
        <v>0</v>
      </c>
      <c r="F431" s="486" t="e">
        <f>'NRHM State budget sheet 2013-14'!F525</f>
        <v>#DIV/0!</v>
      </c>
      <c r="G431" s="486">
        <f>'NRHM State budget sheet 2013-14'!G525</f>
        <v>0</v>
      </c>
      <c r="H431" s="486">
        <f>'NRHM State budget sheet 2013-14'!H525</f>
        <v>0</v>
      </c>
      <c r="I431" s="486" t="e">
        <f>'NRHM State budget sheet 2013-14'!I525</f>
        <v>#DIV/0!</v>
      </c>
      <c r="J431" s="486">
        <f>'NRHM State budget sheet 2013-14'!L525</f>
        <v>0</v>
      </c>
      <c r="K431" s="486">
        <f>'NRHM State budget sheet 2013-14'!M525</f>
        <v>0</v>
      </c>
      <c r="L431" s="486">
        <f>'NRHM State budget sheet 2013-14'!N525</f>
        <v>0</v>
      </c>
      <c r="M431" s="486">
        <f>'NRHM State budget sheet 2013-14'!O525</f>
        <v>0</v>
      </c>
      <c r="N431" s="486">
        <f>'NRHM State budget sheet 2013-14'!P525</f>
        <v>0</v>
      </c>
      <c r="O431" s="486">
        <f>'NRHM State budget sheet 2013-14'!Q525</f>
        <v>0</v>
      </c>
      <c r="P431" s="486">
        <f>'NRHM State budget sheet 2013-14'!R525</f>
        <v>0</v>
      </c>
      <c r="Q431" s="486">
        <f>'NRHM State budget sheet 2013-14'!S525</f>
        <v>0</v>
      </c>
      <c r="R431" s="486">
        <f>'NRHM State budget sheet 2013-14'!T525</f>
        <v>0</v>
      </c>
      <c r="S431" s="486">
        <f>'NRHM State budget sheet 2013-14'!U525</f>
        <v>0</v>
      </c>
      <c r="T431" s="486">
        <f>'NRHM State budget sheet 2013-14'!V525</f>
        <v>0</v>
      </c>
      <c r="U431" s="486">
        <f>'NRHM State budget sheet 2013-14'!W525</f>
        <v>0</v>
      </c>
      <c r="V431" s="486">
        <f>'NRHM State budget sheet 2013-14'!X525</f>
        <v>0</v>
      </c>
      <c r="W431" s="486">
        <f>'NRHM State budget sheet 2013-14'!Y525</f>
        <v>0</v>
      </c>
      <c r="X431" s="486">
        <f>'NRHM State budget sheet 2013-14'!Z525</f>
        <v>0</v>
      </c>
      <c r="Y431" s="486">
        <f>'NRHM State budget sheet 2013-14'!AA525</f>
        <v>0</v>
      </c>
      <c r="Z431" s="486">
        <f>'NRHM State budget sheet 2013-14'!AB525</f>
        <v>0</v>
      </c>
      <c r="AA431" s="486">
        <f>'NRHM State budget sheet 2013-14'!AC525</f>
        <v>0</v>
      </c>
      <c r="AB431" s="486">
        <f>'NRHM State budget sheet 2013-14'!AD525</f>
        <v>0</v>
      </c>
      <c r="AC431" s="486">
        <f>'NRHM State budget sheet 2013-14'!AE525</f>
        <v>0</v>
      </c>
      <c r="AD431" s="486">
        <f>'NRHM State budget sheet 2013-14'!AF525</f>
        <v>0</v>
      </c>
      <c r="AE431" s="486">
        <f>'NRHM State budget sheet 2013-14'!AG525</f>
        <v>0</v>
      </c>
      <c r="AF431" s="486">
        <f>'NRHM State budget sheet 2013-14'!AH525</f>
        <v>0</v>
      </c>
      <c r="AG431" s="477"/>
      <c r="AH431" s="484"/>
      <c r="AI431" s="578" t="str">
        <f t="shared" si="42"/>
        <v/>
      </c>
      <c r="AJ431" s="435" t="str">
        <f t="shared" si="43"/>
        <v/>
      </c>
      <c r="AK431" s="463">
        <f t="shared" si="44"/>
        <v>0</v>
      </c>
      <c r="AL431" s="463" t="str">
        <f t="shared" si="45"/>
        <v/>
      </c>
      <c r="AM431" s="478" t="str">
        <f t="shared" si="46"/>
        <v/>
      </c>
      <c r="AN431" s="478" t="str">
        <f t="shared" si="47"/>
        <v/>
      </c>
      <c r="AO431" s="478" t="str">
        <f t="shared" si="48"/>
        <v/>
      </c>
    </row>
    <row r="432" spans="1:41" ht="21.75" hidden="1" customHeight="1">
      <c r="A432" s="487" t="s">
        <v>1991</v>
      </c>
      <c r="B432" s="500" t="s">
        <v>1573</v>
      </c>
      <c r="C432" s="503"/>
      <c r="D432" s="486">
        <f>'NRHM State budget sheet 2013-14'!D526</f>
        <v>0</v>
      </c>
      <c r="E432" s="486">
        <f>'NRHM State budget sheet 2013-14'!E526</f>
        <v>0</v>
      </c>
      <c r="F432" s="486" t="e">
        <f>'NRHM State budget sheet 2013-14'!F526</f>
        <v>#DIV/0!</v>
      </c>
      <c r="G432" s="486">
        <f>'NRHM State budget sheet 2013-14'!G526</f>
        <v>0</v>
      </c>
      <c r="H432" s="486">
        <f>'NRHM State budget sheet 2013-14'!H526</f>
        <v>0</v>
      </c>
      <c r="I432" s="486" t="e">
        <f>'NRHM State budget sheet 2013-14'!I526</f>
        <v>#DIV/0!</v>
      </c>
      <c r="J432" s="486">
        <f>'NRHM State budget sheet 2013-14'!L526</f>
        <v>0</v>
      </c>
      <c r="K432" s="486">
        <f>'NRHM State budget sheet 2013-14'!M526</f>
        <v>0</v>
      </c>
      <c r="L432" s="486">
        <f>'NRHM State budget sheet 2013-14'!N526</f>
        <v>0</v>
      </c>
      <c r="M432" s="486">
        <f>'NRHM State budget sheet 2013-14'!O526</f>
        <v>0</v>
      </c>
      <c r="N432" s="486">
        <f>'NRHM State budget sheet 2013-14'!P526</f>
        <v>0</v>
      </c>
      <c r="O432" s="486">
        <f>'NRHM State budget sheet 2013-14'!Q526</f>
        <v>0</v>
      </c>
      <c r="P432" s="486">
        <f>'NRHM State budget sheet 2013-14'!R526</f>
        <v>0</v>
      </c>
      <c r="Q432" s="486">
        <f>'NRHM State budget sheet 2013-14'!S526</f>
        <v>0</v>
      </c>
      <c r="R432" s="486">
        <f>'NRHM State budget sheet 2013-14'!T526</f>
        <v>0</v>
      </c>
      <c r="S432" s="486">
        <f>'NRHM State budget sheet 2013-14'!U526</f>
        <v>0</v>
      </c>
      <c r="T432" s="486">
        <f>'NRHM State budget sheet 2013-14'!V526</f>
        <v>0</v>
      </c>
      <c r="U432" s="486">
        <f>'NRHM State budget sheet 2013-14'!W526</f>
        <v>0</v>
      </c>
      <c r="V432" s="486">
        <f>'NRHM State budget sheet 2013-14'!X526</f>
        <v>0</v>
      </c>
      <c r="W432" s="486">
        <f>'NRHM State budget sheet 2013-14'!Y526</f>
        <v>0</v>
      </c>
      <c r="X432" s="486">
        <f>'NRHM State budget sheet 2013-14'!Z526</f>
        <v>0</v>
      </c>
      <c r="Y432" s="486">
        <f>'NRHM State budget sheet 2013-14'!AA526</f>
        <v>0</v>
      </c>
      <c r="Z432" s="486">
        <f>'NRHM State budget sheet 2013-14'!AB526</f>
        <v>0</v>
      </c>
      <c r="AA432" s="486">
        <f>'NRHM State budget sheet 2013-14'!AC526</f>
        <v>0</v>
      </c>
      <c r="AB432" s="486">
        <f>'NRHM State budget sheet 2013-14'!AD526</f>
        <v>0</v>
      </c>
      <c r="AC432" s="486">
        <f>'NRHM State budget sheet 2013-14'!AE526</f>
        <v>0</v>
      </c>
      <c r="AD432" s="486">
        <f>'NRHM State budget sheet 2013-14'!AF526</f>
        <v>0</v>
      </c>
      <c r="AE432" s="486">
        <f>'NRHM State budget sheet 2013-14'!AG526</f>
        <v>0</v>
      </c>
      <c r="AF432" s="486">
        <f>'NRHM State budget sheet 2013-14'!AH526</f>
        <v>0</v>
      </c>
      <c r="AG432" s="477"/>
      <c r="AH432" s="484"/>
      <c r="AI432" s="578" t="str">
        <f t="shared" si="42"/>
        <v/>
      </c>
      <c r="AJ432" s="435" t="str">
        <f t="shared" si="43"/>
        <v/>
      </c>
      <c r="AK432" s="463">
        <f t="shared" si="44"/>
        <v>0</v>
      </c>
      <c r="AL432" s="463" t="str">
        <f t="shared" si="45"/>
        <v/>
      </c>
      <c r="AM432" s="478" t="str">
        <f t="shared" si="46"/>
        <v/>
      </c>
      <c r="AN432" s="478" t="str">
        <f t="shared" si="47"/>
        <v/>
      </c>
      <c r="AO432" s="478" t="str">
        <f t="shared" si="48"/>
        <v/>
      </c>
    </row>
    <row r="433" spans="1:41" ht="21.75" hidden="1" customHeight="1">
      <c r="A433" s="487" t="s">
        <v>1992</v>
      </c>
      <c r="B433" s="500" t="s">
        <v>996</v>
      </c>
      <c r="C433" s="503"/>
      <c r="D433" s="486">
        <f>'NRHM State budget sheet 2013-14'!D527</f>
        <v>0</v>
      </c>
      <c r="E433" s="486">
        <f>'NRHM State budget sheet 2013-14'!E527</f>
        <v>0</v>
      </c>
      <c r="F433" s="486" t="e">
        <f>'NRHM State budget sheet 2013-14'!F527</f>
        <v>#DIV/0!</v>
      </c>
      <c r="G433" s="486">
        <f>'NRHM State budget sheet 2013-14'!G527</f>
        <v>0</v>
      </c>
      <c r="H433" s="486">
        <f>'NRHM State budget sheet 2013-14'!H527</f>
        <v>0</v>
      </c>
      <c r="I433" s="486" t="e">
        <f>'NRHM State budget sheet 2013-14'!I527</f>
        <v>#DIV/0!</v>
      </c>
      <c r="J433" s="486">
        <f>'NRHM State budget sheet 2013-14'!L527</f>
        <v>0</v>
      </c>
      <c r="K433" s="486">
        <f>'NRHM State budget sheet 2013-14'!M527</f>
        <v>0</v>
      </c>
      <c r="L433" s="486">
        <f>'NRHM State budget sheet 2013-14'!N527</f>
        <v>0</v>
      </c>
      <c r="M433" s="486">
        <f>'NRHM State budget sheet 2013-14'!O527</f>
        <v>0</v>
      </c>
      <c r="N433" s="486">
        <f>'NRHM State budget sheet 2013-14'!P527</f>
        <v>0</v>
      </c>
      <c r="O433" s="486">
        <f>'NRHM State budget sheet 2013-14'!Q527</f>
        <v>0</v>
      </c>
      <c r="P433" s="486">
        <f>'NRHM State budget sheet 2013-14'!R527</f>
        <v>0</v>
      </c>
      <c r="Q433" s="486">
        <f>'NRHM State budget sheet 2013-14'!S527</f>
        <v>0</v>
      </c>
      <c r="R433" s="486">
        <f>'NRHM State budget sheet 2013-14'!T527</f>
        <v>0</v>
      </c>
      <c r="S433" s="486">
        <f>'NRHM State budget sheet 2013-14'!U527</f>
        <v>0</v>
      </c>
      <c r="T433" s="486">
        <f>'NRHM State budget sheet 2013-14'!V527</f>
        <v>0</v>
      </c>
      <c r="U433" s="486">
        <f>'NRHM State budget sheet 2013-14'!W527</f>
        <v>0</v>
      </c>
      <c r="V433" s="486">
        <f>'NRHM State budget sheet 2013-14'!X527</f>
        <v>0</v>
      </c>
      <c r="W433" s="486">
        <f>'NRHM State budget sheet 2013-14'!Y527</f>
        <v>0</v>
      </c>
      <c r="X433" s="486">
        <f>'NRHM State budget sheet 2013-14'!Z527</f>
        <v>0</v>
      </c>
      <c r="Y433" s="486">
        <f>'NRHM State budget sheet 2013-14'!AA527</f>
        <v>0</v>
      </c>
      <c r="Z433" s="486">
        <f>'NRHM State budget sheet 2013-14'!AB527</f>
        <v>0</v>
      </c>
      <c r="AA433" s="486">
        <f>'NRHM State budget sheet 2013-14'!AC527</f>
        <v>0</v>
      </c>
      <c r="AB433" s="486">
        <f>'NRHM State budget sheet 2013-14'!AD527</f>
        <v>0</v>
      </c>
      <c r="AC433" s="486">
        <f>'NRHM State budget sheet 2013-14'!AE527</f>
        <v>0</v>
      </c>
      <c r="AD433" s="486">
        <f>'NRHM State budget sheet 2013-14'!AF527</f>
        <v>0</v>
      </c>
      <c r="AE433" s="486">
        <f>'NRHM State budget sheet 2013-14'!AG527</f>
        <v>0</v>
      </c>
      <c r="AF433" s="486">
        <f>'NRHM State budget sheet 2013-14'!AH527</f>
        <v>0</v>
      </c>
      <c r="AG433" s="477"/>
      <c r="AH433" s="484"/>
      <c r="AI433" s="578" t="str">
        <f t="shared" si="42"/>
        <v/>
      </c>
      <c r="AJ433" s="435" t="str">
        <f t="shared" si="43"/>
        <v/>
      </c>
      <c r="AK433" s="463">
        <f t="shared" si="44"/>
        <v>0</v>
      </c>
      <c r="AL433" s="463" t="str">
        <f t="shared" si="45"/>
        <v/>
      </c>
      <c r="AM433" s="478" t="str">
        <f t="shared" si="46"/>
        <v/>
      </c>
      <c r="AN433" s="478" t="str">
        <f t="shared" si="47"/>
        <v/>
      </c>
      <c r="AO433" s="478" t="str">
        <f t="shared" si="48"/>
        <v/>
      </c>
    </row>
    <row r="434" spans="1:41" ht="21.75" hidden="1" customHeight="1">
      <c r="A434" s="487" t="s">
        <v>1993</v>
      </c>
      <c r="B434" s="500" t="s">
        <v>1574</v>
      </c>
      <c r="C434" s="503"/>
      <c r="D434" s="486">
        <f>'NRHM State budget sheet 2013-14'!D528</f>
        <v>0</v>
      </c>
      <c r="E434" s="486">
        <f>'NRHM State budget sheet 2013-14'!E528</f>
        <v>0</v>
      </c>
      <c r="F434" s="486" t="e">
        <f>'NRHM State budget sheet 2013-14'!F528</f>
        <v>#DIV/0!</v>
      </c>
      <c r="G434" s="486">
        <f>'NRHM State budget sheet 2013-14'!G528</f>
        <v>0</v>
      </c>
      <c r="H434" s="486">
        <f>'NRHM State budget sheet 2013-14'!H528</f>
        <v>0</v>
      </c>
      <c r="I434" s="486" t="e">
        <f>'NRHM State budget sheet 2013-14'!I528</f>
        <v>#DIV/0!</v>
      </c>
      <c r="J434" s="486">
        <f>'NRHM State budget sheet 2013-14'!L528</f>
        <v>0</v>
      </c>
      <c r="K434" s="486">
        <f>'NRHM State budget sheet 2013-14'!M528</f>
        <v>0</v>
      </c>
      <c r="L434" s="486">
        <f>'NRHM State budget sheet 2013-14'!N528</f>
        <v>0</v>
      </c>
      <c r="M434" s="486">
        <f>'NRHM State budget sheet 2013-14'!O528</f>
        <v>0</v>
      </c>
      <c r="N434" s="486">
        <f>'NRHM State budget sheet 2013-14'!P528</f>
        <v>0</v>
      </c>
      <c r="O434" s="486">
        <f>'NRHM State budget sheet 2013-14'!Q528</f>
        <v>0</v>
      </c>
      <c r="P434" s="486">
        <f>'NRHM State budget sheet 2013-14'!R528</f>
        <v>0</v>
      </c>
      <c r="Q434" s="486">
        <f>'NRHM State budget sheet 2013-14'!S528</f>
        <v>0</v>
      </c>
      <c r="R434" s="486">
        <f>'NRHM State budget sheet 2013-14'!T528</f>
        <v>0</v>
      </c>
      <c r="S434" s="486">
        <f>'NRHM State budget sheet 2013-14'!U528</f>
        <v>0</v>
      </c>
      <c r="T434" s="486">
        <f>'NRHM State budget sheet 2013-14'!V528</f>
        <v>0</v>
      </c>
      <c r="U434" s="486">
        <f>'NRHM State budget sheet 2013-14'!W528</f>
        <v>0</v>
      </c>
      <c r="V434" s="486">
        <f>'NRHM State budget sheet 2013-14'!X528</f>
        <v>0</v>
      </c>
      <c r="W434" s="486">
        <f>'NRHM State budget sheet 2013-14'!Y528</f>
        <v>0</v>
      </c>
      <c r="X434" s="486">
        <f>'NRHM State budget sheet 2013-14'!Z528</f>
        <v>0</v>
      </c>
      <c r="Y434" s="486">
        <f>'NRHM State budget sheet 2013-14'!AA528</f>
        <v>0</v>
      </c>
      <c r="Z434" s="486">
        <f>'NRHM State budget sheet 2013-14'!AB528</f>
        <v>0</v>
      </c>
      <c r="AA434" s="486">
        <f>'NRHM State budget sheet 2013-14'!AC528</f>
        <v>0</v>
      </c>
      <c r="AB434" s="486">
        <f>'NRHM State budget sheet 2013-14'!AD528</f>
        <v>0</v>
      </c>
      <c r="AC434" s="486">
        <f>'NRHM State budget sheet 2013-14'!AE528</f>
        <v>0</v>
      </c>
      <c r="AD434" s="486">
        <f>'NRHM State budget sheet 2013-14'!AF528</f>
        <v>0</v>
      </c>
      <c r="AE434" s="486">
        <f>'NRHM State budget sheet 2013-14'!AG528</f>
        <v>0</v>
      </c>
      <c r="AF434" s="486">
        <f>'NRHM State budget sheet 2013-14'!AH528</f>
        <v>0</v>
      </c>
      <c r="AG434" s="477"/>
      <c r="AH434" s="484"/>
      <c r="AI434" s="578" t="str">
        <f t="shared" si="42"/>
        <v/>
      </c>
      <c r="AJ434" s="435" t="str">
        <f t="shared" si="43"/>
        <v/>
      </c>
      <c r="AK434" s="463">
        <f t="shared" si="44"/>
        <v>0</v>
      </c>
      <c r="AL434" s="463" t="str">
        <f t="shared" si="45"/>
        <v/>
      </c>
      <c r="AM434" s="478" t="str">
        <f t="shared" si="46"/>
        <v/>
      </c>
      <c r="AN434" s="478" t="str">
        <f t="shared" si="47"/>
        <v/>
      </c>
      <c r="AO434" s="478" t="str">
        <f t="shared" si="48"/>
        <v/>
      </c>
    </row>
    <row r="435" spans="1:41" ht="21.75" hidden="1" customHeight="1">
      <c r="A435" s="487" t="s">
        <v>1994</v>
      </c>
      <c r="B435" s="500" t="s">
        <v>1544</v>
      </c>
      <c r="C435" s="503"/>
      <c r="D435" s="486">
        <f>'NRHM State budget sheet 2013-14'!D529</f>
        <v>0</v>
      </c>
      <c r="E435" s="486">
        <f>'NRHM State budget sheet 2013-14'!E529</f>
        <v>0</v>
      </c>
      <c r="F435" s="486" t="e">
        <f>'NRHM State budget sheet 2013-14'!F529</f>
        <v>#DIV/0!</v>
      </c>
      <c r="G435" s="486">
        <f>'NRHM State budget sheet 2013-14'!G529</f>
        <v>0</v>
      </c>
      <c r="H435" s="486">
        <f>'NRHM State budget sheet 2013-14'!H529</f>
        <v>0</v>
      </c>
      <c r="I435" s="486" t="e">
        <f>'NRHM State budget sheet 2013-14'!I529</f>
        <v>#DIV/0!</v>
      </c>
      <c r="J435" s="486">
        <f>'NRHM State budget sheet 2013-14'!L529</f>
        <v>0</v>
      </c>
      <c r="K435" s="486">
        <f>'NRHM State budget sheet 2013-14'!M529</f>
        <v>0</v>
      </c>
      <c r="L435" s="486">
        <f>'NRHM State budget sheet 2013-14'!N529</f>
        <v>0</v>
      </c>
      <c r="M435" s="486">
        <f>'NRHM State budget sheet 2013-14'!O529</f>
        <v>0</v>
      </c>
      <c r="N435" s="486">
        <f>'NRHM State budget sheet 2013-14'!P529</f>
        <v>0</v>
      </c>
      <c r="O435" s="486">
        <f>'NRHM State budget sheet 2013-14'!Q529</f>
        <v>0</v>
      </c>
      <c r="P435" s="486">
        <f>'NRHM State budget sheet 2013-14'!R529</f>
        <v>0</v>
      </c>
      <c r="Q435" s="486">
        <f>'NRHM State budget sheet 2013-14'!S529</f>
        <v>0</v>
      </c>
      <c r="R435" s="486">
        <f>'NRHM State budget sheet 2013-14'!T529</f>
        <v>0</v>
      </c>
      <c r="S435" s="486">
        <f>'NRHM State budget sheet 2013-14'!U529</f>
        <v>0</v>
      </c>
      <c r="T435" s="486">
        <f>'NRHM State budget sheet 2013-14'!V529</f>
        <v>0</v>
      </c>
      <c r="U435" s="486">
        <f>'NRHM State budget sheet 2013-14'!W529</f>
        <v>0</v>
      </c>
      <c r="V435" s="486">
        <f>'NRHM State budget sheet 2013-14'!X529</f>
        <v>0</v>
      </c>
      <c r="W435" s="486">
        <f>'NRHM State budget sheet 2013-14'!Y529</f>
        <v>0</v>
      </c>
      <c r="X435" s="486">
        <f>'NRHM State budget sheet 2013-14'!Z529</f>
        <v>0</v>
      </c>
      <c r="Y435" s="486">
        <f>'NRHM State budget sheet 2013-14'!AA529</f>
        <v>0</v>
      </c>
      <c r="Z435" s="486">
        <f>'NRHM State budget sheet 2013-14'!AB529</f>
        <v>0</v>
      </c>
      <c r="AA435" s="486">
        <f>'NRHM State budget sheet 2013-14'!AC529</f>
        <v>0</v>
      </c>
      <c r="AB435" s="486">
        <f>'NRHM State budget sheet 2013-14'!AD529</f>
        <v>0</v>
      </c>
      <c r="AC435" s="486">
        <f>'NRHM State budget sheet 2013-14'!AE529</f>
        <v>0</v>
      </c>
      <c r="AD435" s="486">
        <f>'NRHM State budget sheet 2013-14'!AF529</f>
        <v>0</v>
      </c>
      <c r="AE435" s="486">
        <f>'NRHM State budget sheet 2013-14'!AG529</f>
        <v>0</v>
      </c>
      <c r="AF435" s="486">
        <f>'NRHM State budget sheet 2013-14'!AH529</f>
        <v>0</v>
      </c>
      <c r="AG435" s="477"/>
      <c r="AH435" s="484"/>
      <c r="AI435" s="578" t="str">
        <f t="shared" si="42"/>
        <v/>
      </c>
      <c r="AJ435" s="435" t="str">
        <f t="shared" si="43"/>
        <v/>
      </c>
      <c r="AK435" s="463">
        <f t="shared" si="44"/>
        <v>0</v>
      </c>
      <c r="AL435" s="463" t="str">
        <f t="shared" si="45"/>
        <v/>
      </c>
      <c r="AM435" s="478" t="str">
        <f t="shared" si="46"/>
        <v/>
      </c>
      <c r="AN435" s="478" t="str">
        <f t="shared" si="47"/>
        <v/>
      </c>
      <c r="AO435" s="478" t="str">
        <f t="shared" si="48"/>
        <v/>
      </c>
    </row>
    <row r="436" spans="1:41" s="477" customFormat="1" ht="21.75" hidden="1" customHeight="1">
      <c r="A436" s="487" t="s">
        <v>451</v>
      </c>
      <c r="B436" s="446" t="s">
        <v>2350</v>
      </c>
      <c r="C436" s="447"/>
      <c r="D436" s="486">
        <f>'NRHM State budget sheet 2013-14'!D535</f>
        <v>0</v>
      </c>
      <c r="E436" s="486">
        <f>'NRHM State budget sheet 2013-14'!E535</f>
        <v>0</v>
      </c>
      <c r="F436" s="486" t="e">
        <f>'NRHM State budget sheet 2013-14'!F535</f>
        <v>#DIV/0!</v>
      </c>
      <c r="G436" s="486">
        <f>'NRHM State budget sheet 2013-14'!G535</f>
        <v>0</v>
      </c>
      <c r="H436" s="486">
        <f>'NRHM State budget sheet 2013-14'!H535</f>
        <v>0</v>
      </c>
      <c r="I436" s="486" t="e">
        <f>'NRHM State budget sheet 2013-14'!I535</f>
        <v>#DIV/0!</v>
      </c>
      <c r="J436" s="486">
        <f>'NRHM State budget sheet 2013-14'!L535</f>
        <v>0</v>
      </c>
      <c r="K436" s="486">
        <f>'NRHM State budget sheet 2013-14'!M535</f>
        <v>0</v>
      </c>
      <c r="L436" s="486">
        <f>'NRHM State budget sheet 2013-14'!N535</f>
        <v>0</v>
      </c>
      <c r="M436" s="486">
        <f>'NRHM State budget sheet 2013-14'!O535</f>
        <v>0</v>
      </c>
      <c r="N436" s="486">
        <f>'NRHM State budget sheet 2013-14'!P535</f>
        <v>0</v>
      </c>
      <c r="O436" s="486">
        <f>'NRHM State budget sheet 2013-14'!Q535</f>
        <v>0</v>
      </c>
      <c r="P436" s="486">
        <f>'NRHM State budget sheet 2013-14'!R535</f>
        <v>0</v>
      </c>
      <c r="Q436" s="486">
        <f>'NRHM State budget sheet 2013-14'!S535</f>
        <v>0</v>
      </c>
      <c r="R436" s="486">
        <f>'NRHM State budget sheet 2013-14'!T535</f>
        <v>0</v>
      </c>
      <c r="S436" s="486">
        <f>'NRHM State budget sheet 2013-14'!U535</f>
        <v>0</v>
      </c>
      <c r="T436" s="486">
        <f>'NRHM State budget sheet 2013-14'!V535</f>
        <v>0</v>
      </c>
      <c r="U436" s="486">
        <f>'NRHM State budget sheet 2013-14'!W535</f>
        <v>0</v>
      </c>
      <c r="V436" s="486">
        <f>'NRHM State budget sheet 2013-14'!X535</f>
        <v>0</v>
      </c>
      <c r="W436" s="486">
        <f>'NRHM State budget sheet 2013-14'!Y535</f>
        <v>0</v>
      </c>
      <c r="X436" s="486">
        <f>'NRHM State budget sheet 2013-14'!Z535</f>
        <v>0</v>
      </c>
      <c r="Y436" s="486">
        <f>'NRHM State budget sheet 2013-14'!AA535</f>
        <v>0</v>
      </c>
      <c r="Z436" s="486">
        <f>'NRHM State budget sheet 2013-14'!AB535</f>
        <v>0</v>
      </c>
      <c r="AA436" s="486">
        <f>'NRHM State budget sheet 2013-14'!AC535</f>
        <v>0</v>
      </c>
      <c r="AB436" s="486">
        <f>'NRHM State budget sheet 2013-14'!AD535</f>
        <v>0</v>
      </c>
      <c r="AC436" s="486">
        <f>'NRHM State budget sheet 2013-14'!AE535</f>
        <v>0</v>
      </c>
      <c r="AD436" s="486">
        <f>'NRHM State budget sheet 2013-14'!AF535</f>
        <v>0</v>
      </c>
      <c r="AE436" s="486">
        <f>'NRHM State budget sheet 2013-14'!AG535</f>
        <v>0</v>
      </c>
      <c r="AF436" s="486">
        <f>'NRHM State budget sheet 2013-14'!AH535</f>
        <v>0</v>
      </c>
      <c r="AH436" s="480"/>
      <c r="AI436" s="578" t="str">
        <f t="shared" si="42"/>
        <v/>
      </c>
      <c r="AJ436" s="435" t="str">
        <f t="shared" si="43"/>
        <v/>
      </c>
      <c r="AK436" s="463">
        <f t="shared" si="44"/>
        <v>0</v>
      </c>
      <c r="AL436" s="463" t="str">
        <f t="shared" si="45"/>
        <v/>
      </c>
      <c r="AM436" s="478" t="str">
        <f t="shared" si="46"/>
        <v/>
      </c>
      <c r="AN436" s="478" t="str">
        <f t="shared" si="47"/>
        <v/>
      </c>
      <c r="AO436" s="478" t="str">
        <f t="shared" si="48"/>
        <v/>
      </c>
    </row>
    <row r="437" spans="1:41" s="477" customFormat="1" ht="21.75" hidden="1" customHeight="1">
      <c r="A437" s="487" t="s">
        <v>1995</v>
      </c>
      <c r="B437" s="500" t="s">
        <v>1580</v>
      </c>
      <c r="C437" s="503"/>
      <c r="D437" s="486">
        <f>'NRHM State budget sheet 2013-14'!D536</f>
        <v>0</v>
      </c>
      <c r="E437" s="486">
        <f>'NRHM State budget sheet 2013-14'!E536</f>
        <v>0</v>
      </c>
      <c r="F437" s="486" t="e">
        <f>'NRHM State budget sheet 2013-14'!F536</f>
        <v>#DIV/0!</v>
      </c>
      <c r="G437" s="486">
        <f>'NRHM State budget sheet 2013-14'!G536</f>
        <v>0</v>
      </c>
      <c r="H437" s="486">
        <f>'NRHM State budget sheet 2013-14'!H536</f>
        <v>0</v>
      </c>
      <c r="I437" s="486" t="e">
        <f>'NRHM State budget sheet 2013-14'!I536</f>
        <v>#DIV/0!</v>
      </c>
      <c r="J437" s="486">
        <f>'NRHM State budget sheet 2013-14'!L536</f>
        <v>0</v>
      </c>
      <c r="K437" s="486">
        <f>'NRHM State budget sheet 2013-14'!M536</f>
        <v>0</v>
      </c>
      <c r="L437" s="486">
        <f>'NRHM State budget sheet 2013-14'!N536</f>
        <v>0</v>
      </c>
      <c r="M437" s="486">
        <f>'NRHM State budget sheet 2013-14'!O536</f>
        <v>0</v>
      </c>
      <c r="N437" s="486">
        <f>'NRHM State budget sheet 2013-14'!P536</f>
        <v>0</v>
      </c>
      <c r="O437" s="486">
        <f>'NRHM State budget sheet 2013-14'!Q536</f>
        <v>0</v>
      </c>
      <c r="P437" s="486">
        <f>'NRHM State budget sheet 2013-14'!R536</f>
        <v>0</v>
      </c>
      <c r="Q437" s="486">
        <f>'NRHM State budget sheet 2013-14'!S536</f>
        <v>0</v>
      </c>
      <c r="R437" s="486">
        <f>'NRHM State budget sheet 2013-14'!T536</f>
        <v>0</v>
      </c>
      <c r="S437" s="486">
        <f>'NRHM State budget sheet 2013-14'!U536</f>
        <v>0</v>
      </c>
      <c r="T437" s="486">
        <f>'NRHM State budget sheet 2013-14'!V536</f>
        <v>0</v>
      </c>
      <c r="U437" s="486">
        <f>'NRHM State budget sheet 2013-14'!W536</f>
        <v>0</v>
      </c>
      <c r="V437" s="486">
        <f>'NRHM State budget sheet 2013-14'!X536</f>
        <v>0</v>
      </c>
      <c r="W437" s="486">
        <f>'NRHM State budget sheet 2013-14'!Y536</f>
        <v>0</v>
      </c>
      <c r="X437" s="486">
        <f>'NRHM State budget sheet 2013-14'!Z536</f>
        <v>0</v>
      </c>
      <c r="Y437" s="486">
        <f>'NRHM State budget sheet 2013-14'!AA536</f>
        <v>0</v>
      </c>
      <c r="Z437" s="486">
        <f>'NRHM State budget sheet 2013-14'!AB536</f>
        <v>0</v>
      </c>
      <c r="AA437" s="486">
        <f>'NRHM State budget sheet 2013-14'!AC536</f>
        <v>0</v>
      </c>
      <c r="AB437" s="486">
        <f>'NRHM State budget sheet 2013-14'!AD536</f>
        <v>0</v>
      </c>
      <c r="AC437" s="486">
        <f>'NRHM State budget sheet 2013-14'!AE536</f>
        <v>0</v>
      </c>
      <c r="AD437" s="486">
        <f>'NRHM State budget sheet 2013-14'!AF536</f>
        <v>0</v>
      </c>
      <c r="AE437" s="486">
        <f>'NRHM State budget sheet 2013-14'!AG536</f>
        <v>0</v>
      </c>
      <c r="AF437" s="486">
        <f>'NRHM State budget sheet 2013-14'!AH536</f>
        <v>0</v>
      </c>
      <c r="AH437" s="480"/>
      <c r="AI437" s="578" t="str">
        <f t="shared" si="42"/>
        <v/>
      </c>
      <c r="AJ437" s="435" t="str">
        <f t="shared" si="43"/>
        <v/>
      </c>
      <c r="AK437" s="463">
        <f t="shared" si="44"/>
        <v>0</v>
      </c>
      <c r="AL437" s="463" t="str">
        <f t="shared" si="45"/>
        <v/>
      </c>
      <c r="AM437" s="478" t="str">
        <f t="shared" si="46"/>
        <v/>
      </c>
      <c r="AN437" s="478" t="str">
        <f t="shared" si="47"/>
        <v/>
      </c>
      <c r="AO437" s="478" t="str">
        <f t="shared" si="48"/>
        <v/>
      </c>
    </row>
    <row r="438" spans="1:41" s="477" customFormat="1" ht="21.75" hidden="1" customHeight="1">
      <c r="A438" s="487" t="s">
        <v>1996</v>
      </c>
      <c r="B438" s="500" t="s">
        <v>1581</v>
      </c>
      <c r="C438" s="503"/>
      <c r="D438" s="486">
        <f>'NRHM State budget sheet 2013-14'!D537</f>
        <v>0</v>
      </c>
      <c r="E438" s="486">
        <f>'NRHM State budget sheet 2013-14'!E537</f>
        <v>0</v>
      </c>
      <c r="F438" s="486" t="e">
        <f>'NRHM State budget sheet 2013-14'!F537</f>
        <v>#DIV/0!</v>
      </c>
      <c r="G438" s="486">
        <f>'NRHM State budget sheet 2013-14'!G537</f>
        <v>0</v>
      </c>
      <c r="H438" s="486">
        <f>'NRHM State budget sheet 2013-14'!H537</f>
        <v>0</v>
      </c>
      <c r="I438" s="486" t="e">
        <f>'NRHM State budget sheet 2013-14'!I537</f>
        <v>#DIV/0!</v>
      </c>
      <c r="J438" s="486">
        <f>'NRHM State budget sheet 2013-14'!L537</f>
        <v>0</v>
      </c>
      <c r="K438" s="486">
        <f>'NRHM State budget sheet 2013-14'!M537</f>
        <v>0</v>
      </c>
      <c r="L438" s="486">
        <f>'NRHM State budget sheet 2013-14'!N537</f>
        <v>0</v>
      </c>
      <c r="M438" s="486">
        <f>'NRHM State budget sheet 2013-14'!O537</f>
        <v>0</v>
      </c>
      <c r="N438" s="486">
        <f>'NRHM State budget sheet 2013-14'!P537</f>
        <v>0</v>
      </c>
      <c r="O438" s="486">
        <f>'NRHM State budget sheet 2013-14'!Q537</f>
        <v>0</v>
      </c>
      <c r="P438" s="486">
        <f>'NRHM State budget sheet 2013-14'!R537</f>
        <v>0</v>
      </c>
      <c r="Q438" s="486">
        <f>'NRHM State budget sheet 2013-14'!S537</f>
        <v>0</v>
      </c>
      <c r="R438" s="486">
        <f>'NRHM State budget sheet 2013-14'!T537</f>
        <v>0</v>
      </c>
      <c r="S438" s="486">
        <f>'NRHM State budget sheet 2013-14'!U537</f>
        <v>0</v>
      </c>
      <c r="T438" s="486">
        <f>'NRHM State budget sheet 2013-14'!V537</f>
        <v>0</v>
      </c>
      <c r="U438" s="486">
        <f>'NRHM State budget sheet 2013-14'!W537</f>
        <v>0</v>
      </c>
      <c r="V438" s="486">
        <f>'NRHM State budget sheet 2013-14'!X537</f>
        <v>0</v>
      </c>
      <c r="W438" s="486">
        <f>'NRHM State budget sheet 2013-14'!Y537</f>
        <v>0</v>
      </c>
      <c r="X438" s="486">
        <f>'NRHM State budget sheet 2013-14'!Z537</f>
        <v>0</v>
      </c>
      <c r="Y438" s="486">
        <f>'NRHM State budget sheet 2013-14'!AA537</f>
        <v>0</v>
      </c>
      <c r="Z438" s="486">
        <f>'NRHM State budget sheet 2013-14'!AB537</f>
        <v>0</v>
      </c>
      <c r="AA438" s="486">
        <f>'NRHM State budget sheet 2013-14'!AC537</f>
        <v>0</v>
      </c>
      <c r="AB438" s="486">
        <f>'NRHM State budget sheet 2013-14'!AD537</f>
        <v>0</v>
      </c>
      <c r="AC438" s="486">
        <f>'NRHM State budget sheet 2013-14'!AE537</f>
        <v>0</v>
      </c>
      <c r="AD438" s="486">
        <f>'NRHM State budget sheet 2013-14'!AF537</f>
        <v>0</v>
      </c>
      <c r="AE438" s="486">
        <f>'NRHM State budget sheet 2013-14'!AG537</f>
        <v>0</v>
      </c>
      <c r="AF438" s="486">
        <f>'NRHM State budget sheet 2013-14'!AH537</f>
        <v>0</v>
      </c>
      <c r="AH438" s="480"/>
      <c r="AI438" s="578" t="str">
        <f t="shared" si="42"/>
        <v/>
      </c>
      <c r="AJ438" s="435" t="str">
        <f t="shared" si="43"/>
        <v/>
      </c>
      <c r="AK438" s="463">
        <f t="shared" si="44"/>
        <v>0</v>
      </c>
      <c r="AL438" s="463" t="str">
        <f t="shared" si="45"/>
        <v/>
      </c>
      <c r="AM438" s="478" t="str">
        <f t="shared" si="46"/>
        <v/>
      </c>
      <c r="AN438" s="478" t="str">
        <f t="shared" si="47"/>
        <v/>
      </c>
      <c r="AO438" s="478" t="str">
        <f t="shared" si="48"/>
        <v/>
      </c>
    </row>
    <row r="439" spans="1:41" s="477" customFormat="1" ht="21.75" hidden="1" customHeight="1">
      <c r="A439" s="487" t="s">
        <v>1997</v>
      </c>
      <c r="B439" s="500" t="s">
        <v>1582</v>
      </c>
      <c r="C439" s="503"/>
      <c r="D439" s="486">
        <f>'NRHM State budget sheet 2013-14'!D538</f>
        <v>0</v>
      </c>
      <c r="E439" s="486">
        <f>'NRHM State budget sheet 2013-14'!E538</f>
        <v>0</v>
      </c>
      <c r="F439" s="486" t="e">
        <f>'NRHM State budget sheet 2013-14'!F538</f>
        <v>#DIV/0!</v>
      </c>
      <c r="G439" s="486">
        <f>'NRHM State budget sheet 2013-14'!G538</f>
        <v>0</v>
      </c>
      <c r="H439" s="486">
        <f>'NRHM State budget sheet 2013-14'!H538</f>
        <v>0</v>
      </c>
      <c r="I439" s="486" t="e">
        <f>'NRHM State budget sheet 2013-14'!I538</f>
        <v>#DIV/0!</v>
      </c>
      <c r="J439" s="486">
        <f>'NRHM State budget sheet 2013-14'!L538</f>
        <v>0</v>
      </c>
      <c r="K439" s="486">
        <f>'NRHM State budget sheet 2013-14'!M538</f>
        <v>0</v>
      </c>
      <c r="L439" s="486">
        <f>'NRHM State budget sheet 2013-14'!N538</f>
        <v>0</v>
      </c>
      <c r="M439" s="486">
        <f>'NRHM State budget sheet 2013-14'!O538</f>
        <v>0</v>
      </c>
      <c r="N439" s="486">
        <f>'NRHM State budget sheet 2013-14'!P538</f>
        <v>0</v>
      </c>
      <c r="O439" s="486">
        <f>'NRHM State budget sheet 2013-14'!Q538</f>
        <v>0</v>
      </c>
      <c r="P439" s="486">
        <f>'NRHM State budget sheet 2013-14'!R538</f>
        <v>0</v>
      </c>
      <c r="Q439" s="486">
        <f>'NRHM State budget sheet 2013-14'!S538</f>
        <v>0</v>
      </c>
      <c r="R439" s="486">
        <f>'NRHM State budget sheet 2013-14'!T538</f>
        <v>0</v>
      </c>
      <c r="S439" s="486">
        <f>'NRHM State budget sheet 2013-14'!U538</f>
        <v>0</v>
      </c>
      <c r="T439" s="486">
        <f>'NRHM State budget sheet 2013-14'!V538</f>
        <v>0</v>
      </c>
      <c r="U439" s="486">
        <f>'NRHM State budget sheet 2013-14'!W538</f>
        <v>0</v>
      </c>
      <c r="V439" s="486">
        <f>'NRHM State budget sheet 2013-14'!X538</f>
        <v>0</v>
      </c>
      <c r="W439" s="486">
        <f>'NRHM State budget sheet 2013-14'!Y538</f>
        <v>0</v>
      </c>
      <c r="X439" s="486">
        <f>'NRHM State budget sheet 2013-14'!Z538</f>
        <v>0</v>
      </c>
      <c r="Y439" s="486">
        <f>'NRHM State budget sheet 2013-14'!AA538</f>
        <v>0</v>
      </c>
      <c r="Z439" s="486">
        <f>'NRHM State budget sheet 2013-14'!AB538</f>
        <v>0</v>
      </c>
      <c r="AA439" s="486">
        <f>'NRHM State budget sheet 2013-14'!AC538</f>
        <v>0</v>
      </c>
      <c r="AB439" s="486">
        <f>'NRHM State budget sheet 2013-14'!AD538</f>
        <v>0</v>
      </c>
      <c r="AC439" s="486">
        <f>'NRHM State budget sheet 2013-14'!AE538</f>
        <v>0</v>
      </c>
      <c r="AD439" s="486">
        <f>'NRHM State budget sheet 2013-14'!AF538</f>
        <v>0</v>
      </c>
      <c r="AE439" s="486">
        <f>'NRHM State budget sheet 2013-14'!AG538</f>
        <v>0</v>
      </c>
      <c r="AF439" s="486">
        <f>'NRHM State budget sheet 2013-14'!AH538</f>
        <v>0</v>
      </c>
      <c r="AH439" s="480"/>
      <c r="AI439" s="578" t="str">
        <f t="shared" si="42"/>
        <v/>
      </c>
      <c r="AJ439" s="435" t="str">
        <f t="shared" si="43"/>
        <v/>
      </c>
      <c r="AK439" s="463">
        <f t="shared" si="44"/>
        <v>0</v>
      </c>
      <c r="AL439" s="463" t="str">
        <f t="shared" si="45"/>
        <v/>
      </c>
      <c r="AM439" s="478" t="str">
        <f t="shared" si="46"/>
        <v/>
      </c>
      <c r="AN439" s="478" t="str">
        <f t="shared" si="47"/>
        <v/>
      </c>
      <c r="AO439" s="478" t="str">
        <f t="shared" si="48"/>
        <v/>
      </c>
    </row>
    <row r="440" spans="1:41" s="477" customFormat="1" ht="21.75" hidden="1" customHeight="1">
      <c r="A440" s="487" t="s">
        <v>1998</v>
      </c>
      <c r="B440" s="500" t="s">
        <v>1573</v>
      </c>
      <c r="C440" s="503"/>
      <c r="D440" s="486">
        <f>'NRHM State budget sheet 2013-14'!D539</f>
        <v>0</v>
      </c>
      <c r="E440" s="486">
        <f>'NRHM State budget sheet 2013-14'!E539</f>
        <v>0</v>
      </c>
      <c r="F440" s="486" t="e">
        <f>'NRHM State budget sheet 2013-14'!F539</f>
        <v>#DIV/0!</v>
      </c>
      <c r="G440" s="486">
        <f>'NRHM State budget sheet 2013-14'!G539</f>
        <v>0</v>
      </c>
      <c r="H440" s="486">
        <f>'NRHM State budget sheet 2013-14'!H539</f>
        <v>0</v>
      </c>
      <c r="I440" s="486" t="e">
        <f>'NRHM State budget sheet 2013-14'!I539</f>
        <v>#DIV/0!</v>
      </c>
      <c r="J440" s="486">
        <f>'NRHM State budget sheet 2013-14'!L539</f>
        <v>0</v>
      </c>
      <c r="K440" s="486">
        <f>'NRHM State budget sheet 2013-14'!M539</f>
        <v>0</v>
      </c>
      <c r="L440" s="486">
        <f>'NRHM State budget sheet 2013-14'!N539</f>
        <v>0</v>
      </c>
      <c r="M440" s="486">
        <f>'NRHM State budget sheet 2013-14'!O539</f>
        <v>0</v>
      </c>
      <c r="N440" s="486">
        <f>'NRHM State budget sheet 2013-14'!P539</f>
        <v>0</v>
      </c>
      <c r="O440" s="486">
        <f>'NRHM State budget sheet 2013-14'!Q539</f>
        <v>0</v>
      </c>
      <c r="P440" s="486">
        <f>'NRHM State budget sheet 2013-14'!R539</f>
        <v>0</v>
      </c>
      <c r="Q440" s="486">
        <f>'NRHM State budget sheet 2013-14'!S539</f>
        <v>0</v>
      </c>
      <c r="R440" s="486">
        <f>'NRHM State budget sheet 2013-14'!T539</f>
        <v>0</v>
      </c>
      <c r="S440" s="486">
        <f>'NRHM State budget sheet 2013-14'!U539</f>
        <v>0</v>
      </c>
      <c r="T440" s="486">
        <f>'NRHM State budget sheet 2013-14'!V539</f>
        <v>0</v>
      </c>
      <c r="U440" s="486">
        <f>'NRHM State budget sheet 2013-14'!W539</f>
        <v>0</v>
      </c>
      <c r="V440" s="486">
        <f>'NRHM State budget sheet 2013-14'!X539</f>
        <v>0</v>
      </c>
      <c r="W440" s="486">
        <f>'NRHM State budget sheet 2013-14'!Y539</f>
        <v>0</v>
      </c>
      <c r="X440" s="486">
        <f>'NRHM State budget sheet 2013-14'!Z539</f>
        <v>0</v>
      </c>
      <c r="Y440" s="486">
        <f>'NRHM State budget sheet 2013-14'!AA539</f>
        <v>0</v>
      </c>
      <c r="Z440" s="486">
        <f>'NRHM State budget sheet 2013-14'!AB539</f>
        <v>0</v>
      </c>
      <c r="AA440" s="486">
        <f>'NRHM State budget sheet 2013-14'!AC539</f>
        <v>0</v>
      </c>
      <c r="AB440" s="486">
        <f>'NRHM State budget sheet 2013-14'!AD539</f>
        <v>0</v>
      </c>
      <c r="AC440" s="486">
        <f>'NRHM State budget sheet 2013-14'!AE539</f>
        <v>0</v>
      </c>
      <c r="AD440" s="486">
        <f>'NRHM State budget sheet 2013-14'!AF539</f>
        <v>0</v>
      </c>
      <c r="AE440" s="486">
        <f>'NRHM State budget sheet 2013-14'!AG539</f>
        <v>0</v>
      </c>
      <c r="AF440" s="486">
        <f>'NRHM State budget sheet 2013-14'!AH539</f>
        <v>0</v>
      </c>
      <c r="AH440" s="480"/>
      <c r="AI440" s="578" t="str">
        <f t="shared" si="42"/>
        <v/>
      </c>
      <c r="AJ440" s="435" t="str">
        <f t="shared" si="43"/>
        <v/>
      </c>
      <c r="AK440" s="463">
        <f t="shared" si="44"/>
        <v>0</v>
      </c>
      <c r="AL440" s="463" t="str">
        <f t="shared" si="45"/>
        <v/>
      </c>
      <c r="AM440" s="478" t="str">
        <f t="shared" si="46"/>
        <v/>
      </c>
      <c r="AN440" s="478" t="str">
        <f t="shared" si="47"/>
        <v/>
      </c>
      <c r="AO440" s="478" t="str">
        <f t="shared" si="48"/>
        <v/>
      </c>
    </row>
    <row r="441" spans="1:41" s="477" customFormat="1" ht="21.75" hidden="1" customHeight="1">
      <c r="A441" s="487" t="s">
        <v>1999</v>
      </c>
      <c r="B441" s="500" t="s">
        <v>996</v>
      </c>
      <c r="C441" s="503"/>
      <c r="D441" s="486">
        <f>'NRHM State budget sheet 2013-14'!D540</f>
        <v>0</v>
      </c>
      <c r="E441" s="486">
        <f>'NRHM State budget sheet 2013-14'!E540</f>
        <v>0</v>
      </c>
      <c r="F441" s="486" t="e">
        <f>'NRHM State budget sheet 2013-14'!F540</f>
        <v>#DIV/0!</v>
      </c>
      <c r="G441" s="486">
        <f>'NRHM State budget sheet 2013-14'!G540</f>
        <v>0</v>
      </c>
      <c r="H441" s="486">
        <f>'NRHM State budget sheet 2013-14'!H540</f>
        <v>0</v>
      </c>
      <c r="I441" s="486" t="e">
        <f>'NRHM State budget sheet 2013-14'!I540</f>
        <v>#DIV/0!</v>
      </c>
      <c r="J441" s="486">
        <f>'NRHM State budget sheet 2013-14'!L540</f>
        <v>0</v>
      </c>
      <c r="K441" s="486">
        <f>'NRHM State budget sheet 2013-14'!M540</f>
        <v>0</v>
      </c>
      <c r="L441" s="486">
        <f>'NRHM State budget sheet 2013-14'!N540</f>
        <v>0</v>
      </c>
      <c r="M441" s="486">
        <f>'NRHM State budget sheet 2013-14'!O540</f>
        <v>0</v>
      </c>
      <c r="N441" s="486">
        <f>'NRHM State budget sheet 2013-14'!P540</f>
        <v>0</v>
      </c>
      <c r="O441" s="486">
        <f>'NRHM State budget sheet 2013-14'!Q540</f>
        <v>0</v>
      </c>
      <c r="P441" s="486">
        <f>'NRHM State budget sheet 2013-14'!R540</f>
        <v>0</v>
      </c>
      <c r="Q441" s="486">
        <f>'NRHM State budget sheet 2013-14'!S540</f>
        <v>0</v>
      </c>
      <c r="R441" s="486">
        <f>'NRHM State budget sheet 2013-14'!T540</f>
        <v>0</v>
      </c>
      <c r="S441" s="486">
        <f>'NRHM State budget sheet 2013-14'!U540</f>
        <v>0</v>
      </c>
      <c r="T441" s="486">
        <f>'NRHM State budget sheet 2013-14'!V540</f>
        <v>0</v>
      </c>
      <c r="U441" s="486">
        <f>'NRHM State budget sheet 2013-14'!W540</f>
        <v>0</v>
      </c>
      <c r="V441" s="486">
        <f>'NRHM State budget sheet 2013-14'!X540</f>
        <v>0</v>
      </c>
      <c r="W441" s="486">
        <f>'NRHM State budget sheet 2013-14'!Y540</f>
        <v>0</v>
      </c>
      <c r="X441" s="486">
        <f>'NRHM State budget sheet 2013-14'!Z540</f>
        <v>0</v>
      </c>
      <c r="Y441" s="486">
        <f>'NRHM State budget sheet 2013-14'!AA540</f>
        <v>0</v>
      </c>
      <c r="Z441" s="486">
        <f>'NRHM State budget sheet 2013-14'!AB540</f>
        <v>0</v>
      </c>
      <c r="AA441" s="486">
        <f>'NRHM State budget sheet 2013-14'!AC540</f>
        <v>0</v>
      </c>
      <c r="AB441" s="486">
        <f>'NRHM State budget sheet 2013-14'!AD540</f>
        <v>0</v>
      </c>
      <c r="AC441" s="486">
        <f>'NRHM State budget sheet 2013-14'!AE540</f>
        <v>0</v>
      </c>
      <c r="AD441" s="486">
        <f>'NRHM State budget sheet 2013-14'!AF540</f>
        <v>0</v>
      </c>
      <c r="AE441" s="486">
        <f>'NRHM State budget sheet 2013-14'!AG540</f>
        <v>0</v>
      </c>
      <c r="AF441" s="486">
        <f>'NRHM State budget sheet 2013-14'!AH540</f>
        <v>0</v>
      </c>
      <c r="AH441" s="480"/>
      <c r="AI441" s="578" t="str">
        <f t="shared" si="42"/>
        <v/>
      </c>
      <c r="AJ441" s="435" t="str">
        <f t="shared" si="43"/>
        <v/>
      </c>
      <c r="AK441" s="463">
        <f t="shared" si="44"/>
        <v>0</v>
      </c>
      <c r="AL441" s="463" t="str">
        <f t="shared" si="45"/>
        <v/>
      </c>
      <c r="AM441" s="478" t="str">
        <f t="shared" si="46"/>
        <v/>
      </c>
      <c r="AN441" s="478" t="str">
        <f t="shared" si="47"/>
        <v/>
      </c>
      <c r="AO441" s="478" t="str">
        <f t="shared" si="48"/>
        <v/>
      </c>
    </row>
    <row r="442" spans="1:41" s="477" customFormat="1" ht="21.75" hidden="1" customHeight="1">
      <c r="A442" s="487" t="s">
        <v>2000</v>
      </c>
      <c r="B442" s="500" t="s">
        <v>1574</v>
      </c>
      <c r="C442" s="503"/>
      <c r="D442" s="486">
        <f>'NRHM State budget sheet 2013-14'!D541</f>
        <v>0</v>
      </c>
      <c r="E442" s="486">
        <f>'NRHM State budget sheet 2013-14'!E541</f>
        <v>0</v>
      </c>
      <c r="F442" s="486" t="e">
        <f>'NRHM State budget sheet 2013-14'!F541</f>
        <v>#DIV/0!</v>
      </c>
      <c r="G442" s="486">
        <f>'NRHM State budget sheet 2013-14'!G541</f>
        <v>0</v>
      </c>
      <c r="H442" s="486">
        <f>'NRHM State budget sheet 2013-14'!H541</f>
        <v>0</v>
      </c>
      <c r="I442" s="486" t="e">
        <f>'NRHM State budget sheet 2013-14'!I541</f>
        <v>#DIV/0!</v>
      </c>
      <c r="J442" s="486">
        <f>'NRHM State budget sheet 2013-14'!L541</f>
        <v>0</v>
      </c>
      <c r="K442" s="486">
        <f>'NRHM State budget sheet 2013-14'!M541</f>
        <v>0</v>
      </c>
      <c r="L442" s="486">
        <f>'NRHM State budget sheet 2013-14'!N541</f>
        <v>0</v>
      </c>
      <c r="M442" s="486">
        <f>'NRHM State budget sheet 2013-14'!O541</f>
        <v>0</v>
      </c>
      <c r="N442" s="486">
        <f>'NRHM State budget sheet 2013-14'!P541</f>
        <v>0</v>
      </c>
      <c r="O442" s="486">
        <f>'NRHM State budget sheet 2013-14'!Q541</f>
        <v>0</v>
      </c>
      <c r="P442" s="486">
        <f>'NRHM State budget sheet 2013-14'!R541</f>
        <v>0</v>
      </c>
      <c r="Q442" s="486">
        <f>'NRHM State budget sheet 2013-14'!S541</f>
        <v>0</v>
      </c>
      <c r="R442" s="486">
        <f>'NRHM State budget sheet 2013-14'!T541</f>
        <v>0</v>
      </c>
      <c r="S442" s="486">
        <f>'NRHM State budget sheet 2013-14'!U541</f>
        <v>0</v>
      </c>
      <c r="T442" s="486">
        <f>'NRHM State budget sheet 2013-14'!V541</f>
        <v>0</v>
      </c>
      <c r="U442" s="486">
        <f>'NRHM State budget sheet 2013-14'!W541</f>
        <v>0</v>
      </c>
      <c r="V442" s="486">
        <f>'NRHM State budget sheet 2013-14'!X541</f>
        <v>0</v>
      </c>
      <c r="W442" s="486">
        <f>'NRHM State budget sheet 2013-14'!Y541</f>
        <v>0</v>
      </c>
      <c r="X442" s="486">
        <f>'NRHM State budget sheet 2013-14'!Z541</f>
        <v>0</v>
      </c>
      <c r="Y442" s="486">
        <f>'NRHM State budget sheet 2013-14'!AA541</f>
        <v>0</v>
      </c>
      <c r="Z442" s="486">
        <f>'NRHM State budget sheet 2013-14'!AB541</f>
        <v>0</v>
      </c>
      <c r="AA442" s="486">
        <f>'NRHM State budget sheet 2013-14'!AC541</f>
        <v>0</v>
      </c>
      <c r="AB442" s="486">
        <f>'NRHM State budget sheet 2013-14'!AD541</f>
        <v>0</v>
      </c>
      <c r="AC442" s="486">
        <f>'NRHM State budget sheet 2013-14'!AE541</f>
        <v>0</v>
      </c>
      <c r="AD442" s="486">
        <f>'NRHM State budget sheet 2013-14'!AF541</f>
        <v>0</v>
      </c>
      <c r="AE442" s="486">
        <f>'NRHM State budget sheet 2013-14'!AG541</f>
        <v>0</v>
      </c>
      <c r="AF442" s="486">
        <f>'NRHM State budget sheet 2013-14'!AH541</f>
        <v>0</v>
      </c>
      <c r="AH442" s="480"/>
      <c r="AI442" s="578" t="str">
        <f t="shared" si="42"/>
        <v/>
      </c>
      <c r="AJ442" s="435" t="str">
        <f t="shared" si="43"/>
        <v/>
      </c>
      <c r="AK442" s="463">
        <f t="shared" si="44"/>
        <v>0</v>
      </c>
      <c r="AL442" s="463" t="str">
        <f t="shared" si="45"/>
        <v/>
      </c>
      <c r="AM442" s="478" t="str">
        <f t="shared" si="46"/>
        <v/>
      </c>
      <c r="AN442" s="478" t="str">
        <f t="shared" si="47"/>
        <v/>
      </c>
      <c r="AO442" s="478" t="str">
        <f t="shared" si="48"/>
        <v/>
      </c>
    </row>
    <row r="443" spans="1:41" s="477" customFormat="1" ht="21.75" hidden="1" customHeight="1">
      <c r="A443" s="487" t="s">
        <v>2001</v>
      </c>
      <c r="B443" s="500" t="s">
        <v>1544</v>
      </c>
      <c r="C443" s="503"/>
      <c r="D443" s="486">
        <f>'NRHM State budget sheet 2013-14'!D542</f>
        <v>0</v>
      </c>
      <c r="E443" s="486">
        <f>'NRHM State budget sheet 2013-14'!E542</f>
        <v>0</v>
      </c>
      <c r="F443" s="486" t="e">
        <f>'NRHM State budget sheet 2013-14'!F542</f>
        <v>#DIV/0!</v>
      </c>
      <c r="G443" s="486">
        <f>'NRHM State budget sheet 2013-14'!G542</f>
        <v>0</v>
      </c>
      <c r="H443" s="486">
        <f>'NRHM State budget sheet 2013-14'!H542</f>
        <v>0</v>
      </c>
      <c r="I443" s="486" t="e">
        <f>'NRHM State budget sheet 2013-14'!I542</f>
        <v>#DIV/0!</v>
      </c>
      <c r="J443" s="486">
        <f>'NRHM State budget sheet 2013-14'!L542</f>
        <v>0</v>
      </c>
      <c r="K443" s="486">
        <f>'NRHM State budget sheet 2013-14'!M542</f>
        <v>0</v>
      </c>
      <c r="L443" s="486">
        <f>'NRHM State budget sheet 2013-14'!N542</f>
        <v>0</v>
      </c>
      <c r="M443" s="486">
        <f>'NRHM State budget sheet 2013-14'!O542</f>
        <v>0</v>
      </c>
      <c r="N443" s="486">
        <f>'NRHM State budget sheet 2013-14'!P542</f>
        <v>0</v>
      </c>
      <c r="O443" s="486">
        <f>'NRHM State budget sheet 2013-14'!Q542</f>
        <v>0</v>
      </c>
      <c r="P443" s="486">
        <f>'NRHM State budget sheet 2013-14'!R542</f>
        <v>0</v>
      </c>
      <c r="Q443" s="486">
        <f>'NRHM State budget sheet 2013-14'!S542</f>
        <v>0</v>
      </c>
      <c r="R443" s="486">
        <f>'NRHM State budget sheet 2013-14'!T542</f>
        <v>0</v>
      </c>
      <c r="S443" s="486">
        <f>'NRHM State budget sheet 2013-14'!U542</f>
        <v>0</v>
      </c>
      <c r="T443" s="486">
        <f>'NRHM State budget sheet 2013-14'!V542</f>
        <v>0</v>
      </c>
      <c r="U443" s="486">
        <f>'NRHM State budget sheet 2013-14'!W542</f>
        <v>0</v>
      </c>
      <c r="V443" s="486">
        <f>'NRHM State budget sheet 2013-14'!X542</f>
        <v>0</v>
      </c>
      <c r="W443" s="486">
        <f>'NRHM State budget sheet 2013-14'!Y542</f>
        <v>0</v>
      </c>
      <c r="X443" s="486">
        <f>'NRHM State budget sheet 2013-14'!Z542</f>
        <v>0</v>
      </c>
      <c r="Y443" s="486">
        <f>'NRHM State budget sheet 2013-14'!AA542</f>
        <v>0</v>
      </c>
      <c r="Z443" s="486">
        <f>'NRHM State budget sheet 2013-14'!AB542</f>
        <v>0</v>
      </c>
      <c r="AA443" s="486">
        <f>'NRHM State budget sheet 2013-14'!AC542</f>
        <v>0</v>
      </c>
      <c r="AB443" s="486">
        <f>'NRHM State budget sheet 2013-14'!AD542</f>
        <v>0</v>
      </c>
      <c r="AC443" s="486">
        <f>'NRHM State budget sheet 2013-14'!AE542</f>
        <v>0</v>
      </c>
      <c r="AD443" s="486">
        <f>'NRHM State budget sheet 2013-14'!AF542</f>
        <v>0</v>
      </c>
      <c r="AE443" s="486">
        <f>'NRHM State budget sheet 2013-14'!AG542</f>
        <v>0</v>
      </c>
      <c r="AF443" s="486">
        <f>'NRHM State budget sheet 2013-14'!AH542</f>
        <v>0</v>
      </c>
      <c r="AH443" s="480"/>
      <c r="AI443" s="578" t="str">
        <f t="shared" si="42"/>
        <v/>
      </c>
      <c r="AJ443" s="435" t="str">
        <f t="shared" si="43"/>
        <v/>
      </c>
      <c r="AK443" s="463">
        <f t="shared" si="44"/>
        <v>0</v>
      </c>
      <c r="AL443" s="463" t="str">
        <f t="shared" si="45"/>
        <v/>
      </c>
      <c r="AM443" s="478" t="str">
        <f t="shared" si="46"/>
        <v/>
      </c>
      <c r="AN443" s="478" t="str">
        <f t="shared" si="47"/>
        <v/>
      </c>
      <c r="AO443" s="478" t="str">
        <f t="shared" si="48"/>
        <v/>
      </c>
    </row>
    <row r="444" spans="1:41" s="477" customFormat="1" ht="21.75" hidden="1" customHeight="1">
      <c r="A444" s="487" t="s">
        <v>453</v>
      </c>
      <c r="B444" s="446" t="s">
        <v>454</v>
      </c>
      <c r="C444" s="447"/>
      <c r="D444" s="486">
        <f>'NRHM State budget sheet 2013-14'!D548</f>
        <v>0</v>
      </c>
      <c r="E444" s="486">
        <f>'NRHM State budget sheet 2013-14'!E548</f>
        <v>0</v>
      </c>
      <c r="F444" s="486" t="e">
        <f>'NRHM State budget sheet 2013-14'!F548</f>
        <v>#DIV/0!</v>
      </c>
      <c r="G444" s="486">
        <f>'NRHM State budget sheet 2013-14'!G548</f>
        <v>0</v>
      </c>
      <c r="H444" s="486">
        <f>'NRHM State budget sheet 2013-14'!H548</f>
        <v>0</v>
      </c>
      <c r="I444" s="486" t="e">
        <f>'NRHM State budget sheet 2013-14'!I548</f>
        <v>#DIV/0!</v>
      </c>
      <c r="J444" s="486">
        <f>'NRHM State budget sheet 2013-14'!L548</f>
        <v>0</v>
      </c>
      <c r="K444" s="486">
        <f>'NRHM State budget sheet 2013-14'!M548</f>
        <v>0</v>
      </c>
      <c r="L444" s="486">
        <f>'NRHM State budget sheet 2013-14'!N548</f>
        <v>0</v>
      </c>
      <c r="M444" s="486">
        <f>'NRHM State budget sheet 2013-14'!O548</f>
        <v>0</v>
      </c>
      <c r="N444" s="486">
        <f>'NRHM State budget sheet 2013-14'!P548</f>
        <v>0</v>
      </c>
      <c r="O444" s="486">
        <f>'NRHM State budget sheet 2013-14'!Q548</f>
        <v>0</v>
      </c>
      <c r="P444" s="486">
        <f>'NRHM State budget sheet 2013-14'!R548</f>
        <v>0</v>
      </c>
      <c r="Q444" s="486">
        <f>'NRHM State budget sheet 2013-14'!S548</f>
        <v>0</v>
      </c>
      <c r="R444" s="486">
        <f>'NRHM State budget sheet 2013-14'!T548</f>
        <v>0</v>
      </c>
      <c r="S444" s="486">
        <f>'NRHM State budget sheet 2013-14'!U548</f>
        <v>0</v>
      </c>
      <c r="T444" s="486">
        <f>'NRHM State budget sheet 2013-14'!V548</f>
        <v>0</v>
      </c>
      <c r="U444" s="486">
        <f>'NRHM State budget sheet 2013-14'!W548</f>
        <v>0</v>
      </c>
      <c r="V444" s="486">
        <f>'NRHM State budget sheet 2013-14'!X548</f>
        <v>0</v>
      </c>
      <c r="W444" s="486">
        <f>'NRHM State budget sheet 2013-14'!Y548</f>
        <v>0</v>
      </c>
      <c r="X444" s="486">
        <f>'NRHM State budget sheet 2013-14'!Z548</f>
        <v>0</v>
      </c>
      <c r="Y444" s="486">
        <f>'NRHM State budget sheet 2013-14'!AA548</f>
        <v>0</v>
      </c>
      <c r="Z444" s="486">
        <f>'NRHM State budget sheet 2013-14'!AB548</f>
        <v>0</v>
      </c>
      <c r="AA444" s="486">
        <f>'NRHM State budget sheet 2013-14'!AC548</f>
        <v>0</v>
      </c>
      <c r="AB444" s="486">
        <f>'NRHM State budget sheet 2013-14'!AD548</f>
        <v>0</v>
      </c>
      <c r="AC444" s="486">
        <f>'NRHM State budget sheet 2013-14'!AE548</f>
        <v>0</v>
      </c>
      <c r="AD444" s="486">
        <f>'NRHM State budget sheet 2013-14'!AF548</f>
        <v>0</v>
      </c>
      <c r="AE444" s="486">
        <f>'NRHM State budget sheet 2013-14'!AG548</f>
        <v>0</v>
      </c>
      <c r="AF444" s="486">
        <f>'NRHM State budget sheet 2013-14'!AH548</f>
        <v>0</v>
      </c>
      <c r="AH444" s="480"/>
      <c r="AI444" s="578" t="str">
        <f t="shared" si="42"/>
        <v/>
      </c>
      <c r="AJ444" s="435" t="str">
        <f t="shared" si="43"/>
        <v/>
      </c>
      <c r="AK444" s="463">
        <f t="shared" si="44"/>
        <v>0</v>
      </c>
      <c r="AL444" s="463" t="str">
        <f t="shared" si="45"/>
        <v/>
      </c>
      <c r="AM444" s="478" t="str">
        <f t="shared" si="46"/>
        <v/>
      </c>
      <c r="AN444" s="478" t="str">
        <f t="shared" si="47"/>
        <v/>
      </c>
      <c r="AO444" s="478" t="str">
        <f t="shared" si="48"/>
        <v/>
      </c>
    </row>
    <row r="445" spans="1:41" s="477" customFormat="1" ht="21.75" hidden="1" customHeight="1">
      <c r="A445" s="487" t="s">
        <v>2263</v>
      </c>
      <c r="B445" s="446" t="s">
        <v>2264</v>
      </c>
      <c r="C445" s="447"/>
      <c r="D445" s="486">
        <f>'NRHM State budget sheet 2013-14'!D549</f>
        <v>0</v>
      </c>
      <c r="E445" s="486">
        <f>'NRHM State budget sheet 2013-14'!E549</f>
        <v>0</v>
      </c>
      <c r="F445" s="486">
        <f>'NRHM State budget sheet 2013-14'!F549</f>
        <v>0</v>
      </c>
      <c r="G445" s="486">
        <f>'NRHM State budget sheet 2013-14'!G549</f>
        <v>0</v>
      </c>
      <c r="H445" s="486">
        <f>'NRHM State budget sheet 2013-14'!H549</f>
        <v>0</v>
      </c>
      <c r="I445" s="486">
        <f>'NRHM State budget sheet 2013-14'!I549</f>
        <v>0</v>
      </c>
      <c r="J445" s="486">
        <f>'NRHM State budget sheet 2013-14'!L549</f>
        <v>0</v>
      </c>
      <c r="K445" s="486">
        <f>'NRHM State budget sheet 2013-14'!M549</f>
        <v>0</v>
      </c>
      <c r="L445" s="486">
        <f>'NRHM State budget sheet 2013-14'!N549</f>
        <v>0</v>
      </c>
      <c r="M445" s="486">
        <f>'NRHM State budget sheet 2013-14'!O549</f>
        <v>0</v>
      </c>
      <c r="N445" s="486">
        <f>'NRHM State budget sheet 2013-14'!P549</f>
        <v>0</v>
      </c>
      <c r="O445" s="486">
        <f>'NRHM State budget sheet 2013-14'!Q549</f>
        <v>0</v>
      </c>
      <c r="P445" s="486">
        <f>'NRHM State budget sheet 2013-14'!R549</f>
        <v>0</v>
      </c>
      <c r="Q445" s="486">
        <f>'NRHM State budget sheet 2013-14'!S549</f>
        <v>0</v>
      </c>
      <c r="R445" s="486">
        <f>'NRHM State budget sheet 2013-14'!T549</f>
        <v>0</v>
      </c>
      <c r="S445" s="486">
        <f>'NRHM State budget sheet 2013-14'!U549</f>
        <v>0</v>
      </c>
      <c r="T445" s="486">
        <f>'NRHM State budget sheet 2013-14'!V549</f>
        <v>0</v>
      </c>
      <c r="U445" s="486">
        <f>'NRHM State budget sheet 2013-14'!W549</f>
        <v>0</v>
      </c>
      <c r="V445" s="486">
        <f>'NRHM State budget sheet 2013-14'!X549</f>
        <v>0</v>
      </c>
      <c r="W445" s="486">
        <f>'NRHM State budget sheet 2013-14'!Y549</f>
        <v>0</v>
      </c>
      <c r="X445" s="486">
        <f>'NRHM State budget sheet 2013-14'!Z549</f>
        <v>0</v>
      </c>
      <c r="Y445" s="486">
        <f>'NRHM State budget sheet 2013-14'!AA549</f>
        <v>0</v>
      </c>
      <c r="Z445" s="486">
        <f>'NRHM State budget sheet 2013-14'!AB549</f>
        <v>0</v>
      </c>
      <c r="AA445" s="486">
        <f>'NRHM State budget sheet 2013-14'!AC549</f>
        <v>0</v>
      </c>
      <c r="AB445" s="486">
        <f>'NRHM State budget sheet 2013-14'!AD549</f>
        <v>0</v>
      </c>
      <c r="AC445" s="486">
        <f>'NRHM State budget sheet 2013-14'!AE549</f>
        <v>0</v>
      </c>
      <c r="AD445" s="486">
        <f>'NRHM State budget sheet 2013-14'!AF549</f>
        <v>0</v>
      </c>
      <c r="AE445" s="486">
        <f>'NRHM State budget sheet 2013-14'!AG549</f>
        <v>0</v>
      </c>
      <c r="AF445" s="486">
        <f>'NRHM State budget sheet 2013-14'!AH549</f>
        <v>0</v>
      </c>
      <c r="AH445" s="480"/>
      <c r="AI445" s="578" t="str">
        <f t="shared" si="42"/>
        <v/>
      </c>
      <c r="AJ445" s="435" t="str">
        <f t="shared" si="43"/>
        <v/>
      </c>
      <c r="AK445" s="463">
        <f t="shared" si="44"/>
        <v>0</v>
      </c>
      <c r="AL445" s="463" t="str">
        <f t="shared" si="45"/>
        <v/>
      </c>
      <c r="AM445" s="478" t="str">
        <f t="shared" si="46"/>
        <v/>
      </c>
      <c r="AN445" s="478" t="str">
        <f t="shared" si="47"/>
        <v/>
      </c>
      <c r="AO445" s="478" t="str">
        <f t="shared" si="48"/>
        <v/>
      </c>
    </row>
    <row r="446" spans="1:41" s="477" customFormat="1" ht="21.75" hidden="1" customHeight="1">
      <c r="A446" s="487" t="s">
        <v>2265</v>
      </c>
      <c r="B446" s="446"/>
      <c r="C446" s="447"/>
      <c r="D446" s="486">
        <f>'NRHM State budget sheet 2013-14'!D550</f>
        <v>0</v>
      </c>
      <c r="E446" s="486">
        <f>'NRHM State budget sheet 2013-14'!E550</f>
        <v>0</v>
      </c>
      <c r="F446" s="486">
        <f>'NRHM State budget sheet 2013-14'!F550</f>
        <v>0</v>
      </c>
      <c r="G446" s="486">
        <f>'NRHM State budget sheet 2013-14'!G550</f>
        <v>0</v>
      </c>
      <c r="H446" s="486">
        <f>'NRHM State budget sheet 2013-14'!H550</f>
        <v>0</v>
      </c>
      <c r="I446" s="486">
        <f>'NRHM State budget sheet 2013-14'!I550</f>
        <v>0</v>
      </c>
      <c r="J446" s="486">
        <f>'NRHM State budget sheet 2013-14'!L550</f>
        <v>0</v>
      </c>
      <c r="K446" s="486">
        <f>'NRHM State budget sheet 2013-14'!M550</f>
        <v>0</v>
      </c>
      <c r="L446" s="486">
        <f>'NRHM State budget sheet 2013-14'!N550</f>
        <v>0</v>
      </c>
      <c r="M446" s="486">
        <f>'NRHM State budget sheet 2013-14'!O550</f>
        <v>0</v>
      </c>
      <c r="N446" s="486">
        <f>'NRHM State budget sheet 2013-14'!P550</f>
        <v>0</v>
      </c>
      <c r="O446" s="486">
        <f>'NRHM State budget sheet 2013-14'!Q550</f>
        <v>0</v>
      </c>
      <c r="P446" s="486">
        <f>'NRHM State budget sheet 2013-14'!R550</f>
        <v>0</v>
      </c>
      <c r="Q446" s="486">
        <f>'NRHM State budget sheet 2013-14'!S550</f>
        <v>0</v>
      </c>
      <c r="R446" s="486">
        <f>'NRHM State budget sheet 2013-14'!T550</f>
        <v>0</v>
      </c>
      <c r="S446" s="486">
        <f>'NRHM State budget sheet 2013-14'!U550</f>
        <v>0</v>
      </c>
      <c r="T446" s="486">
        <f>'NRHM State budget sheet 2013-14'!V550</f>
        <v>0</v>
      </c>
      <c r="U446" s="486">
        <f>'NRHM State budget sheet 2013-14'!W550</f>
        <v>0</v>
      </c>
      <c r="V446" s="486">
        <f>'NRHM State budget sheet 2013-14'!X550</f>
        <v>0</v>
      </c>
      <c r="W446" s="486">
        <f>'NRHM State budget sheet 2013-14'!Y550</f>
        <v>0</v>
      </c>
      <c r="X446" s="486">
        <f>'NRHM State budget sheet 2013-14'!Z550</f>
        <v>0</v>
      </c>
      <c r="Y446" s="486">
        <f>'NRHM State budget sheet 2013-14'!AA550</f>
        <v>0</v>
      </c>
      <c r="Z446" s="486">
        <f>'NRHM State budget sheet 2013-14'!AB550</f>
        <v>0</v>
      </c>
      <c r="AA446" s="486">
        <f>'NRHM State budget sheet 2013-14'!AC550</f>
        <v>0</v>
      </c>
      <c r="AB446" s="486">
        <f>'NRHM State budget sheet 2013-14'!AD550</f>
        <v>0</v>
      </c>
      <c r="AC446" s="486">
        <f>'NRHM State budget sheet 2013-14'!AE550</f>
        <v>0</v>
      </c>
      <c r="AD446" s="486">
        <f>'NRHM State budget sheet 2013-14'!AF550</f>
        <v>0</v>
      </c>
      <c r="AE446" s="486">
        <f>'NRHM State budget sheet 2013-14'!AG550</f>
        <v>0</v>
      </c>
      <c r="AF446" s="486">
        <f>'NRHM State budget sheet 2013-14'!AH550</f>
        <v>0</v>
      </c>
      <c r="AH446" s="480"/>
      <c r="AI446" s="578" t="str">
        <f t="shared" si="42"/>
        <v/>
      </c>
      <c r="AJ446" s="435" t="str">
        <f t="shared" si="43"/>
        <v/>
      </c>
      <c r="AK446" s="463">
        <f t="shared" si="44"/>
        <v>0</v>
      </c>
      <c r="AL446" s="463" t="str">
        <f t="shared" si="45"/>
        <v/>
      </c>
      <c r="AM446" s="478" t="str">
        <f t="shared" si="46"/>
        <v/>
      </c>
      <c r="AN446" s="478" t="str">
        <f t="shared" si="47"/>
        <v/>
      </c>
      <c r="AO446" s="478" t="str">
        <f t="shared" si="48"/>
        <v/>
      </c>
    </row>
    <row r="447" spans="1:41" s="477" customFormat="1" ht="21.75" hidden="1" customHeight="1">
      <c r="A447" s="487" t="s">
        <v>2266</v>
      </c>
      <c r="B447" s="446"/>
      <c r="C447" s="447"/>
      <c r="D447" s="486">
        <f>'NRHM State budget sheet 2013-14'!D551</f>
        <v>0</v>
      </c>
      <c r="E447" s="486">
        <f>'NRHM State budget sheet 2013-14'!E551</f>
        <v>0</v>
      </c>
      <c r="F447" s="486">
        <f>'NRHM State budget sheet 2013-14'!F551</f>
        <v>0</v>
      </c>
      <c r="G447" s="486">
        <f>'NRHM State budget sheet 2013-14'!G551</f>
        <v>0</v>
      </c>
      <c r="H447" s="486">
        <f>'NRHM State budget sheet 2013-14'!H551</f>
        <v>0</v>
      </c>
      <c r="I447" s="486">
        <f>'NRHM State budget sheet 2013-14'!I551</f>
        <v>0</v>
      </c>
      <c r="J447" s="486">
        <f>'NRHM State budget sheet 2013-14'!L551</f>
        <v>0</v>
      </c>
      <c r="K447" s="486">
        <f>'NRHM State budget sheet 2013-14'!M551</f>
        <v>0</v>
      </c>
      <c r="L447" s="486">
        <f>'NRHM State budget sheet 2013-14'!N551</f>
        <v>0</v>
      </c>
      <c r="M447" s="486">
        <f>'NRHM State budget sheet 2013-14'!O551</f>
        <v>0</v>
      </c>
      <c r="N447" s="486">
        <f>'NRHM State budget sheet 2013-14'!P551</f>
        <v>0</v>
      </c>
      <c r="O447" s="486">
        <f>'NRHM State budget sheet 2013-14'!Q551</f>
        <v>0</v>
      </c>
      <c r="P447" s="486">
        <f>'NRHM State budget sheet 2013-14'!R551</f>
        <v>0</v>
      </c>
      <c r="Q447" s="486">
        <f>'NRHM State budget sheet 2013-14'!S551</f>
        <v>0</v>
      </c>
      <c r="R447" s="486">
        <f>'NRHM State budget sheet 2013-14'!T551</f>
        <v>0</v>
      </c>
      <c r="S447" s="486">
        <f>'NRHM State budget sheet 2013-14'!U551</f>
        <v>0</v>
      </c>
      <c r="T447" s="486">
        <f>'NRHM State budget sheet 2013-14'!V551</f>
        <v>0</v>
      </c>
      <c r="U447" s="486">
        <f>'NRHM State budget sheet 2013-14'!W551</f>
        <v>0</v>
      </c>
      <c r="V447" s="486">
        <f>'NRHM State budget sheet 2013-14'!X551</f>
        <v>0</v>
      </c>
      <c r="W447" s="486">
        <f>'NRHM State budget sheet 2013-14'!Y551</f>
        <v>0</v>
      </c>
      <c r="X447" s="486">
        <f>'NRHM State budget sheet 2013-14'!Z551</f>
        <v>0</v>
      </c>
      <c r="Y447" s="486">
        <f>'NRHM State budget sheet 2013-14'!AA551</f>
        <v>0</v>
      </c>
      <c r="Z447" s="486">
        <f>'NRHM State budget sheet 2013-14'!AB551</f>
        <v>0</v>
      </c>
      <c r="AA447" s="486">
        <f>'NRHM State budget sheet 2013-14'!AC551</f>
        <v>0</v>
      </c>
      <c r="AB447" s="486">
        <f>'NRHM State budget sheet 2013-14'!AD551</f>
        <v>0</v>
      </c>
      <c r="AC447" s="486">
        <f>'NRHM State budget sheet 2013-14'!AE551</f>
        <v>0</v>
      </c>
      <c r="AD447" s="486">
        <f>'NRHM State budget sheet 2013-14'!AF551</f>
        <v>0</v>
      </c>
      <c r="AE447" s="486">
        <f>'NRHM State budget sheet 2013-14'!AG551</f>
        <v>0</v>
      </c>
      <c r="AF447" s="486">
        <f>'NRHM State budget sheet 2013-14'!AH551</f>
        <v>0</v>
      </c>
      <c r="AH447" s="480"/>
      <c r="AI447" s="578" t="str">
        <f t="shared" si="42"/>
        <v/>
      </c>
      <c r="AJ447" s="435" t="str">
        <f t="shared" si="43"/>
        <v/>
      </c>
      <c r="AK447" s="463">
        <f t="shared" si="44"/>
        <v>0</v>
      </c>
      <c r="AL447" s="463" t="str">
        <f t="shared" si="45"/>
        <v/>
      </c>
      <c r="AM447" s="478" t="str">
        <f t="shared" si="46"/>
        <v/>
      </c>
      <c r="AN447" s="478" t="str">
        <f t="shared" si="47"/>
        <v/>
      </c>
      <c r="AO447" s="478" t="str">
        <f t="shared" si="48"/>
        <v/>
      </c>
    </row>
    <row r="448" spans="1:41" s="477" customFormat="1" ht="21.75" hidden="1" customHeight="1">
      <c r="A448" s="487" t="s">
        <v>2267</v>
      </c>
      <c r="B448" s="446"/>
      <c r="C448" s="447"/>
      <c r="D448" s="486">
        <f>'NRHM State budget sheet 2013-14'!D553</f>
        <v>0</v>
      </c>
      <c r="E448" s="486">
        <f>'NRHM State budget sheet 2013-14'!E553</f>
        <v>0</v>
      </c>
      <c r="F448" s="486">
        <f>'NRHM State budget sheet 2013-14'!F553</f>
        <v>0</v>
      </c>
      <c r="G448" s="486">
        <f>'NRHM State budget sheet 2013-14'!G553</f>
        <v>0</v>
      </c>
      <c r="H448" s="486">
        <f>'NRHM State budget sheet 2013-14'!H553</f>
        <v>0</v>
      </c>
      <c r="I448" s="486">
        <f>'NRHM State budget sheet 2013-14'!I553</f>
        <v>0</v>
      </c>
      <c r="J448" s="486">
        <f>'NRHM State budget sheet 2013-14'!L553</f>
        <v>0</v>
      </c>
      <c r="K448" s="486">
        <f>'NRHM State budget sheet 2013-14'!M553</f>
        <v>0</v>
      </c>
      <c r="L448" s="486">
        <f>'NRHM State budget sheet 2013-14'!N553</f>
        <v>0</v>
      </c>
      <c r="M448" s="486">
        <f>'NRHM State budget sheet 2013-14'!O553</f>
        <v>0</v>
      </c>
      <c r="N448" s="486">
        <f>'NRHM State budget sheet 2013-14'!P553</f>
        <v>0</v>
      </c>
      <c r="O448" s="486">
        <f>'NRHM State budget sheet 2013-14'!Q553</f>
        <v>0</v>
      </c>
      <c r="P448" s="486">
        <f>'NRHM State budget sheet 2013-14'!R553</f>
        <v>0</v>
      </c>
      <c r="Q448" s="486">
        <f>'NRHM State budget sheet 2013-14'!S553</f>
        <v>0</v>
      </c>
      <c r="R448" s="486">
        <f>'NRHM State budget sheet 2013-14'!T553</f>
        <v>0</v>
      </c>
      <c r="S448" s="486">
        <f>'NRHM State budget sheet 2013-14'!U553</f>
        <v>0</v>
      </c>
      <c r="T448" s="486">
        <f>'NRHM State budget sheet 2013-14'!V553</f>
        <v>0</v>
      </c>
      <c r="U448" s="486">
        <f>'NRHM State budget sheet 2013-14'!W553</f>
        <v>0</v>
      </c>
      <c r="V448" s="486">
        <f>'NRHM State budget sheet 2013-14'!X553</f>
        <v>0</v>
      </c>
      <c r="W448" s="486">
        <f>'NRHM State budget sheet 2013-14'!Y553</f>
        <v>0</v>
      </c>
      <c r="X448" s="486">
        <f>'NRHM State budget sheet 2013-14'!Z553</f>
        <v>0</v>
      </c>
      <c r="Y448" s="486">
        <f>'NRHM State budget sheet 2013-14'!AA553</f>
        <v>0</v>
      </c>
      <c r="Z448" s="486">
        <f>'NRHM State budget sheet 2013-14'!AB553</f>
        <v>0</v>
      </c>
      <c r="AA448" s="486">
        <f>'NRHM State budget sheet 2013-14'!AC553</f>
        <v>0</v>
      </c>
      <c r="AB448" s="486">
        <f>'NRHM State budget sheet 2013-14'!AD553</f>
        <v>0</v>
      </c>
      <c r="AC448" s="486">
        <f>'NRHM State budget sheet 2013-14'!AE553</f>
        <v>0</v>
      </c>
      <c r="AD448" s="486">
        <f>'NRHM State budget sheet 2013-14'!AF553</f>
        <v>0</v>
      </c>
      <c r="AE448" s="486">
        <f>'NRHM State budget sheet 2013-14'!AG553</f>
        <v>0</v>
      </c>
      <c r="AF448" s="486">
        <f>'NRHM State budget sheet 2013-14'!AH553</f>
        <v>0</v>
      </c>
      <c r="AH448" s="480"/>
      <c r="AI448" s="578" t="str">
        <f t="shared" si="42"/>
        <v/>
      </c>
      <c r="AJ448" s="435" t="str">
        <f t="shared" si="43"/>
        <v/>
      </c>
      <c r="AK448" s="463">
        <f t="shared" si="44"/>
        <v>0</v>
      </c>
      <c r="AL448" s="463" t="str">
        <f t="shared" si="45"/>
        <v/>
      </c>
      <c r="AM448" s="478" t="str">
        <f t="shared" si="46"/>
        <v/>
      </c>
      <c r="AN448" s="478" t="str">
        <f t="shared" si="47"/>
        <v/>
      </c>
      <c r="AO448" s="478" t="str">
        <f t="shared" si="48"/>
        <v/>
      </c>
    </row>
    <row r="449" spans="1:41" s="477" customFormat="1" ht="21.75" hidden="1" customHeight="1">
      <c r="A449" s="487" t="s">
        <v>455</v>
      </c>
      <c r="B449" s="446" t="s">
        <v>456</v>
      </c>
      <c r="C449" s="447"/>
      <c r="D449" s="486">
        <f>'NRHM State budget sheet 2013-14'!D554</f>
        <v>0</v>
      </c>
      <c r="E449" s="486">
        <f>'NRHM State budget sheet 2013-14'!E554</f>
        <v>0</v>
      </c>
      <c r="F449" s="486" t="e">
        <f>'NRHM State budget sheet 2013-14'!F554</f>
        <v>#DIV/0!</v>
      </c>
      <c r="G449" s="486">
        <f>'NRHM State budget sheet 2013-14'!G554</f>
        <v>0</v>
      </c>
      <c r="H449" s="486">
        <f>'NRHM State budget sheet 2013-14'!H554</f>
        <v>0</v>
      </c>
      <c r="I449" s="486" t="e">
        <f>'NRHM State budget sheet 2013-14'!I554</f>
        <v>#DIV/0!</v>
      </c>
      <c r="J449" s="486">
        <f>'NRHM State budget sheet 2013-14'!L554</f>
        <v>0</v>
      </c>
      <c r="K449" s="486">
        <f>'NRHM State budget sheet 2013-14'!M554</f>
        <v>0</v>
      </c>
      <c r="L449" s="486">
        <f>'NRHM State budget sheet 2013-14'!N554</f>
        <v>0</v>
      </c>
      <c r="M449" s="486">
        <f>'NRHM State budget sheet 2013-14'!O554</f>
        <v>0</v>
      </c>
      <c r="N449" s="486">
        <f>'NRHM State budget sheet 2013-14'!P554</f>
        <v>0</v>
      </c>
      <c r="O449" s="486">
        <f>'NRHM State budget sheet 2013-14'!Q554</f>
        <v>0</v>
      </c>
      <c r="P449" s="486">
        <f>'NRHM State budget sheet 2013-14'!R554</f>
        <v>0</v>
      </c>
      <c r="Q449" s="486">
        <f>'NRHM State budget sheet 2013-14'!S554</f>
        <v>0</v>
      </c>
      <c r="R449" s="486">
        <f>'NRHM State budget sheet 2013-14'!T554</f>
        <v>0</v>
      </c>
      <c r="S449" s="486">
        <f>'NRHM State budget sheet 2013-14'!U554</f>
        <v>0</v>
      </c>
      <c r="T449" s="486">
        <f>'NRHM State budget sheet 2013-14'!V554</f>
        <v>0</v>
      </c>
      <c r="U449" s="486">
        <f>'NRHM State budget sheet 2013-14'!W554</f>
        <v>0</v>
      </c>
      <c r="V449" s="486">
        <f>'NRHM State budget sheet 2013-14'!X554</f>
        <v>0</v>
      </c>
      <c r="W449" s="486">
        <f>'NRHM State budget sheet 2013-14'!Y554</f>
        <v>0</v>
      </c>
      <c r="X449" s="486">
        <f>'NRHM State budget sheet 2013-14'!Z554</f>
        <v>0</v>
      </c>
      <c r="Y449" s="486">
        <f>'NRHM State budget sheet 2013-14'!AA554</f>
        <v>0</v>
      </c>
      <c r="Z449" s="486">
        <f>'NRHM State budget sheet 2013-14'!AB554</f>
        <v>0</v>
      </c>
      <c r="AA449" s="486">
        <f>'NRHM State budget sheet 2013-14'!AC554</f>
        <v>0</v>
      </c>
      <c r="AB449" s="486">
        <f>'NRHM State budget sheet 2013-14'!AD554</f>
        <v>0</v>
      </c>
      <c r="AC449" s="486">
        <f>'NRHM State budget sheet 2013-14'!AE554</f>
        <v>0</v>
      </c>
      <c r="AD449" s="486">
        <f>'NRHM State budget sheet 2013-14'!AF554</f>
        <v>0</v>
      </c>
      <c r="AE449" s="486">
        <f>'NRHM State budget sheet 2013-14'!AG554</f>
        <v>0</v>
      </c>
      <c r="AF449" s="486">
        <f>'NRHM State budget sheet 2013-14'!AH554</f>
        <v>0</v>
      </c>
      <c r="AH449" s="480"/>
      <c r="AI449" s="578" t="str">
        <f t="shared" si="42"/>
        <v/>
      </c>
      <c r="AJ449" s="435" t="str">
        <f t="shared" si="43"/>
        <v/>
      </c>
      <c r="AK449" s="463">
        <f t="shared" si="44"/>
        <v>0</v>
      </c>
      <c r="AL449" s="463" t="str">
        <f t="shared" si="45"/>
        <v/>
      </c>
      <c r="AM449" s="478" t="str">
        <f t="shared" si="46"/>
        <v/>
      </c>
      <c r="AN449" s="478" t="str">
        <f t="shared" si="47"/>
        <v/>
      </c>
      <c r="AO449" s="478" t="str">
        <f t="shared" si="48"/>
        <v/>
      </c>
    </row>
    <row r="450" spans="1:41" s="477" customFormat="1" ht="21.75" hidden="1" customHeight="1">
      <c r="A450" s="487" t="s">
        <v>457</v>
      </c>
      <c r="B450" s="446" t="s">
        <v>458</v>
      </c>
      <c r="C450" s="447"/>
      <c r="D450" s="486">
        <f>'NRHM State budget sheet 2013-14'!D555</f>
        <v>0</v>
      </c>
      <c r="E450" s="486">
        <f>'NRHM State budget sheet 2013-14'!E555</f>
        <v>0</v>
      </c>
      <c r="F450" s="486" t="e">
        <f>'NRHM State budget sheet 2013-14'!F555</f>
        <v>#DIV/0!</v>
      </c>
      <c r="G450" s="486">
        <f>'NRHM State budget sheet 2013-14'!G555</f>
        <v>0</v>
      </c>
      <c r="H450" s="486">
        <f>'NRHM State budget sheet 2013-14'!H555</f>
        <v>0</v>
      </c>
      <c r="I450" s="486" t="e">
        <f>'NRHM State budget sheet 2013-14'!I555</f>
        <v>#DIV/0!</v>
      </c>
      <c r="J450" s="486">
        <f>'NRHM State budget sheet 2013-14'!L555</f>
        <v>0</v>
      </c>
      <c r="K450" s="486">
        <f>'NRHM State budget sheet 2013-14'!M555</f>
        <v>0</v>
      </c>
      <c r="L450" s="486">
        <f>'NRHM State budget sheet 2013-14'!N555</f>
        <v>0</v>
      </c>
      <c r="M450" s="486">
        <f>'NRHM State budget sheet 2013-14'!O555</f>
        <v>0</v>
      </c>
      <c r="N450" s="486">
        <f>'NRHM State budget sheet 2013-14'!P555</f>
        <v>0</v>
      </c>
      <c r="O450" s="486">
        <f>'NRHM State budget sheet 2013-14'!Q555</f>
        <v>0</v>
      </c>
      <c r="P450" s="486">
        <f>'NRHM State budget sheet 2013-14'!R555</f>
        <v>0</v>
      </c>
      <c r="Q450" s="486">
        <f>'NRHM State budget sheet 2013-14'!S555</f>
        <v>0</v>
      </c>
      <c r="R450" s="486">
        <f>'NRHM State budget sheet 2013-14'!T555</f>
        <v>0</v>
      </c>
      <c r="S450" s="486">
        <f>'NRHM State budget sheet 2013-14'!U555</f>
        <v>0</v>
      </c>
      <c r="T450" s="486">
        <f>'NRHM State budget sheet 2013-14'!V555</f>
        <v>0</v>
      </c>
      <c r="U450" s="486">
        <f>'NRHM State budget sheet 2013-14'!W555</f>
        <v>0</v>
      </c>
      <c r="V450" s="486">
        <f>'NRHM State budget sheet 2013-14'!X555</f>
        <v>0</v>
      </c>
      <c r="W450" s="486">
        <f>'NRHM State budget sheet 2013-14'!Y555</f>
        <v>0</v>
      </c>
      <c r="X450" s="486">
        <f>'NRHM State budget sheet 2013-14'!Z555</f>
        <v>0</v>
      </c>
      <c r="Y450" s="486">
        <f>'NRHM State budget sheet 2013-14'!AA555</f>
        <v>0</v>
      </c>
      <c r="Z450" s="486">
        <f>'NRHM State budget sheet 2013-14'!AB555</f>
        <v>0</v>
      </c>
      <c r="AA450" s="486">
        <f>'NRHM State budget sheet 2013-14'!AC555</f>
        <v>0</v>
      </c>
      <c r="AB450" s="486">
        <f>'NRHM State budget sheet 2013-14'!AD555</f>
        <v>0</v>
      </c>
      <c r="AC450" s="486">
        <f>'NRHM State budget sheet 2013-14'!AE555</f>
        <v>0</v>
      </c>
      <c r="AD450" s="486">
        <f>'NRHM State budget sheet 2013-14'!AF555</f>
        <v>0</v>
      </c>
      <c r="AE450" s="486">
        <f>'NRHM State budget sheet 2013-14'!AG555</f>
        <v>0</v>
      </c>
      <c r="AF450" s="486">
        <f>'NRHM State budget sheet 2013-14'!AH555</f>
        <v>0</v>
      </c>
      <c r="AH450" s="480"/>
      <c r="AI450" s="578" t="str">
        <f t="shared" si="42"/>
        <v/>
      </c>
      <c r="AJ450" s="435" t="str">
        <f t="shared" si="43"/>
        <v/>
      </c>
      <c r="AK450" s="463">
        <f t="shared" si="44"/>
        <v>0</v>
      </c>
      <c r="AL450" s="463" t="str">
        <f t="shared" si="45"/>
        <v/>
      </c>
      <c r="AM450" s="478" t="str">
        <f t="shared" si="46"/>
        <v/>
      </c>
      <c r="AN450" s="478" t="str">
        <f t="shared" si="47"/>
        <v/>
      </c>
      <c r="AO450" s="478" t="str">
        <f t="shared" si="48"/>
        <v/>
      </c>
    </row>
    <row r="451" spans="1:41" s="477" customFormat="1" ht="21.75" hidden="1" customHeight="1">
      <c r="A451" s="487" t="s">
        <v>459</v>
      </c>
      <c r="B451" s="446" t="s">
        <v>1513</v>
      </c>
      <c r="C451" s="447"/>
      <c r="D451" s="486">
        <f>'NRHM State budget sheet 2013-14'!D556</f>
        <v>0</v>
      </c>
      <c r="E451" s="486">
        <f>'NRHM State budget sheet 2013-14'!E556</f>
        <v>0</v>
      </c>
      <c r="F451" s="486" t="e">
        <f>'NRHM State budget sheet 2013-14'!F556</f>
        <v>#DIV/0!</v>
      </c>
      <c r="G451" s="486">
        <f>'NRHM State budget sheet 2013-14'!G556</f>
        <v>0</v>
      </c>
      <c r="H451" s="486">
        <f>'NRHM State budget sheet 2013-14'!H556</f>
        <v>0</v>
      </c>
      <c r="I451" s="486" t="e">
        <f>'NRHM State budget sheet 2013-14'!I556</f>
        <v>#DIV/0!</v>
      </c>
      <c r="J451" s="486">
        <f>'NRHM State budget sheet 2013-14'!L556</f>
        <v>0</v>
      </c>
      <c r="K451" s="486">
        <f>'NRHM State budget sheet 2013-14'!M556</f>
        <v>0</v>
      </c>
      <c r="L451" s="486">
        <f>'NRHM State budget sheet 2013-14'!N556</f>
        <v>0</v>
      </c>
      <c r="M451" s="486">
        <f>'NRHM State budget sheet 2013-14'!O556</f>
        <v>0</v>
      </c>
      <c r="N451" s="486">
        <f>'NRHM State budget sheet 2013-14'!P556</f>
        <v>0</v>
      </c>
      <c r="O451" s="486">
        <f>'NRHM State budget sheet 2013-14'!Q556</f>
        <v>0</v>
      </c>
      <c r="P451" s="486">
        <f>'NRHM State budget sheet 2013-14'!R556</f>
        <v>0</v>
      </c>
      <c r="Q451" s="486">
        <f>'NRHM State budget sheet 2013-14'!S556</f>
        <v>0</v>
      </c>
      <c r="R451" s="486">
        <f>'NRHM State budget sheet 2013-14'!T556</f>
        <v>0</v>
      </c>
      <c r="S451" s="486">
        <f>'NRHM State budget sheet 2013-14'!U556</f>
        <v>0</v>
      </c>
      <c r="T451" s="486">
        <f>'NRHM State budget sheet 2013-14'!V556</f>
        <v>0</v>
      </c>
      <c r="U451" s="486">
        <f>'NRHM State budget sheet 2013-14'!W556</f>
        <v>0</v>
      </c>
      <c r="V451" s="486">
        <f>'NRHM State budget sheet 2013-14'!X556</f>
        <v>0</v>
      </c>
      <c r="W451" s="486">
        <f>'NRHM State budget sheet 2013-14'!Y556</f>
        <v>0</v>
      </c>
      <c r="X451" s="486">
        <f>'NRHM State budget sheet 2013-14'!Z556</f>
        <v>0</v>
      </c>
      <c r="Y451" s="486">
        <f>'NRHM State budget sheet 2013-14'!AA556</f>
        <v>0</v>
      </c>
      <c r="Z451" s="486">
        <f>'NRHM State budget sheet 2013-14'!AB556</f>
        <v>0</v>
      </c>
      <c r="AA451" s="486">
        <f>'NRHM State budget sheet 2013-14'!AC556</f>
        <v>0</v>
      </c>
      <c r="AB451" s="486">
        <f>'NRHM State budget sheet 2013-14'!AD556</f>
        <v>0</v>
      </c>
      <c r="AC451" s="486">
        <f>'NRHM State budget sheet 2013-14'!AE556</f>
        <v>0</v>
      </c>
      <c r="AD451" s="486">
        <f>'NRHM State budget sheet 2013-14'!AF556</f>
        <v>0</v>
      </c>
      <c r="AE451" s="486">
        <f>'NRHM State budget sheet 2013-14'!AG556</f>
        <v>0</v>
      </c>
      <c r="AF451" s="486">
        <f>'NRHM State budget sheet 2013-14'!AH556</f>
        <v>0</v>
      </c>
      <c r="AH451" s="480"/>
      <c r="AI451" s="578" t="str">
        <f t="shared" si="42"/>
        <v/>
      </c>
      <c r="AJ451" s="435" t="str">
        <f t="shared" si="43"/>
        <v/>
      </c>
      <c r="AK451" s="463">
        <f t="shared" si="44"/>
        <v>0</v>
      </c>
      <c r="AL451" s="463" t="str">
        <f t="shared" si="45"/>
        <v/>
      </c>
      <c r="AM451" s="478" t="str">
        <f t="shared" si="46"/>
        <v/>
      </c>
      <c r="AN451" s="478" t="str">
        <f t="shared" si="47"/>
        <v/>
      </c>
      <c r="AO451" s="478" t="str">
        <f t="shared" si="48"/>
        <v/>
      </c>
    </row>
    <row r="452" spans="1:41" s="477" customFormat="1" ht="21.75" hidden="1" customHeight="1">
      <c r="A452" s="487" t="s">
        <v>2002</v>
      </c>
      <c r="B452" s="446" t="s">
        <v>1847</v>
      </c>
      <c r="C452" s="447"/>
      <c r="D452" s="486">
        <f>'NRHM State budget sheet 2013-14'!D557</f>
        <v>0</v>
      </c>
      <c r="E452" s="486">
        <f>'NRHM State budget sheet 2013-14'!E557</f>
        <v>0</v>
      </c>
      <c r="F452" s="486" t="e">
        <f>'NRHM State budget sheet 2013-14'!F557</f>
        <v>#DIV/0!</v>
      </c>
      <c r="G452" s="486">
        <f>'NRHM State budget sheet 2013-14'!G557</f>
        <v>0</v>
      </c>
      <c r="H452" s="486">
        <f>'NRHM State budget sheet 2013-14'!H557</f>
        <v>0</v>
      </c>
      <c r="I452" s="486" t="e">
        <f>'NRHM State budget sheet 2013-14'!I557</f>
        <v>#DIV/0!</v>
      </c>
      <c r="J452" s="486">
        <f>'NRHM State budget sheet 2013-14'!L557</f>
        <v>0</v>
      </c>
      <c r="K452" s="486">
        <f>'NRHM State budget sheet 2013-14'!M557</f>
        <v>0</v>
      </c>
      <c r="L452" s="486">
        <f>'NRHM State budget sheet 2013-14'!N557</f>
        <v>0</v>
      </c>
      <c r="M452" s="486">
        <f>'NRHM State budget sheet 2013-14'!O557</f>
        <v>0</v>
      </c>
      <c r="N452" s="486">
        <f>'NRHM State budget sheet 2013-14'!P557</f>
        <v>0</v>
      </c>
      <c r="O452" s="486">
        <f>'NRHM State budget sheet 2013-14'!Q557</f>
        <v>0</v>
      </c>
      <c r="P452" s="486">
        <f>'NRHM State budget sheet 2013-14'!R557</f>
        <v>0</v>
      </c>
      <c r="Q452" s="486">
        <f>'NRHM State budget sheet 2013-14'!S557</f>
        <v>0</v>
      </c>
      <c r="R452" s="486">
        <f>'NRHM State budget sheet 2013-14'!T557</f>
        <v>0</v>
      </c>
      <c r="S452" s="486">
        <f>'NRHM State budget sheet 2013-14'!U557</f>
        <v>0</v>
      </c>
      <c r="T452" s="486">
        <f>'NRHM State budget sheet 2013-14'!V557</f>
        <v>0</v>
      </c>
      <c r="U452" s="486">
        <f>'NRHM State budget sheet 2013-14'!W557</f>
        <v>0</v>
      </c>
      <c r="V452" s="486">
        <f>'NRHM State budget sheet 2013-14'!X557</f>
        <v>0</v>
      </c>
      <c r="W452" s="486">
        <f>'NRHM State budget sheet 2013-14'!Y557</f>
        <v>0</v>
      </c>
      <c r="X452" s="486">
        <f>'NRHM State budget sheet 2013-14'!Z557</f>
        <v>0</v>
      </c>
      <c r="Y452" s="486">
        <f>'NRHM State budget sheet 2013-14'!AA557</f>
        <v>0</v>
      </c>
      <c r="Z452" s="486">
        <f>'NRHM State budget sheet 2013-14'!AB557</f>
        <v>0</v>
      </c>
      <c r="AA452" s="486">
        <f>'NRHM State budget sheet 2013-14'!AC557</f>
        <v>0</v>
      </c>
      <c r="AB452" s="486">
        <f>'NRHM State budget sheet 2013-14'!AD557</f>
        <v>0</v>
      </c>
      <c r="AC452" s="486">
        <f>'NRHM State budget sheet 2013-14'!AE557</f>
        <v>0</v>
      </c>
      <c r="AD452" s="486">
        <f>'NRHM State budget sheet 2013-14'!AF557</f>
        <v>0</v>
      </c>
      <c r="AE452" s="486">
        <f>'NRHM State budget sheet 2013-14'!AG557</f>
        <v>0</v>
      </c>
      <c r="AF452" s="486">
        <f>'NRHM State budget sheet 2013-14'!AH557</f>
        <v>0</v>
      </c>
      <c r="AH452" s="480"/>
      <c r="AI452" s="578" t="str">
        <f t="shared" si="42"/>
        <v/>
      </c>
      <c r="AJ452" s="435" t="str">
        <f t="shared" si="43"/>
        <v/>
      </c>
      <c r="AK452" s="463">
        <f t="shared" si="44"/>
        <v>0</v>
      </c>
      <c r="AL452" s="463" t="str">
        <f t="shared" si="45"/>
        <v/>
      </c>
      <c r="AM452" s="478" t="str">
        <f t="shared" si="46"/>
        <v/>
      </c>
      <c r="AN452" s="478" t="str">
        <f t="shared" si="47"/>
        <v/>
      </c>
      <c r="AO452" s="478" t="str">
        <f t="shared" si="48"/>
        <v/>
      </c>
    </row>
    <row r="453" spans="1:41" s="477" customFormat="1" ht="21.75" hidden="1" customHeight="1">
      <c r="A453" s="487" t="s">
        <v>2003</v>
      </c>
      <c r="B453" s="446" t="s">
        <v>1848</v>
      </c>
      <c r="C453" s="447"/>
      <c r="D453" s="486">
        <f>'NRHM State budget sheet 2013-14'!D558</f>
        <v>0</v>
      </c>
      <c r="E453" s="486">
        <f>'NRHM State budget sheet 2013-14'!E558</f>
        <v>0</v>
      </c>
      <c r="F453" s="486" t="e">
        <f>'NRHM State budget sheet 2013-14'!F558</f>
        <v>#DIV/0!</v>
      </c>
      <c r="G453" s="486">
        <f>'NRHM State budget sheet 2013-14'!G558</f>
        <v>0</v>
      </c>
      <c r="H453" s="486">
        <f>'NRHM State budget sheet 2013-14'!H558</f>
        <v>0</v>
      </c>
      <c r="I453" s="486" t="e">
        <f>'NRHM State budget sheet 2013-14'!I558</f>
        <v>#DIV/0!</v>
      </c>
      <c r="J453" s="486">
        <f>'NRHM State budget sheet 2013-14'!L558</f>
        <v>0</v>
      </c>
      <c r="K453" s="486">
        <f>'NRHM State budget sheet 2013-14'!M558</f>
        <v>0</v>
      </c>
      <c r="L453" s="486">
        <f>'NRHM State budget sheet 2013-14'!N558</f>
        <v>0</v>
      </c>
      <c r="M453" s="486">
        <f>'NRHM State budget sheet 2013-14'!O558</f>
        <v>0</v>
      </c>
      <c r="N453" s="486">
        <f>'NRHM State budget sheet 2013-14'!P558</f>
        <v>0</v>
      </c>
      <c r="O453" s="486">
        <f>'NRHM State budget sheet 2013-14'!Q558</f>
        <v>0</v>
      </c>
      <c r="P453" s="486">
        <f>'NRHM State budget sheet 2013-14'!R558</f>
        <v>0</v>
      </c>
      <c r="Q453" s="486">
        <f>'NRHM State budget sheet 2013-14'!S558</f>
        <v>0</v>
      </c>
      <c r="R453" s="486">
        <f>'NRHM State budget sheet 2013-14'!T558</f>
        <v>0</v>
      </c>
      <c r="S453" s="486">
        <f>'NRHM State budget sheet 2013-14'!U558</f>
        <v>0</v>
      </c>
      <c r="T453" s="486">
        <f>'NRHM State budget sheet 2013-14'!V558</f>
        <v>0</v>
      </c>
      <c r="U453" s="486">
        <f>'NRHM State budget sheet 2013-14'!W558</f>
        <v>0</v>
      </c>
      <c r="V453" s="486">
        <f>'NRHM State budget sheet 2013-14'!X558</f>
        <v>0</v>
      </c>
      <c r="W453" s="486">
        <f>'NRHM State budget sheet 2013-14'!Y558</f>
        <v>0</v>
      </c>
      <c r="X453" s="486">
        <f>'NRHM State budget sheet 2013-14'!Z558</f>
        <v>0</v>
      </c>
      <c r="Y453" s="486">
        <f>'NRHM State budget sheet 2013-14'!AA558</f>
        <v>0</v>
      </c>
      <c r="Z453" s="486">
        <f>'NRHM State budget sheet 2013-14'!AB558</f>
        <v>0</v>
      </c>
      <c r="AA453" s="486">
        <f>'NRHM State budget sheet 2013-14'!AC558</f>
        <v>0</v>
      </c>
      <c r="AB453" s="486">
        <f>'NRHM State budget sheet 2013-14'!AD558</f>
        <v>0</v>
      </c>
      <c r="AC453" s="486">
        <f>'NRHM State budget sheet 2013-14'!AE558</f>
        <v>0</v>
      </c>
      <c r="AD453" s="486">
        <f>'NRHM State budget sheet 2013-14'!AF558</f>
        <v>0</v>
      </c>
      <c r="AE453" s="486">
        <f>'NRHM State budget sheet 2013-14'!AG558</f>
        <v>0</v>
      </c>
      <c r="AF453" s="486">
        <f>'NRHM State budget sheet 2013-14'!AH558</f>
        <v>0</v>
      </c>
      <c r="AH453" s="480"/>
      <c r="AI453" s="578" t="str">
        <f t="shared" si="42"/>
        <v/>
      </c>
      <c r="AJ453" s="435" t="str">
        <f t="shared" si="43"/>
        <v/>
      </c>
      <c r="AK453" s="463">
        <f t="shared" si="44"/>
        <v>0</v>
      </c>
      <c r="AL453" s="463" t="str">
        <f t="shared" si="45"/>
        <v/>
      </c>
      <c r="AM453" s="478" t="str">
        <f t="shared" si="46"/>
        <v/>
      </c>
      <c r="AN453" s="478" t="str">
        <f t="shared" si="47"/>
        <v/>
      </c>
      <c r="AO453" s="478" t="str">
        <f t="shared" si="48"/>
        <v/>
      </c>
    </row>
    <row r="454" spans="1:41" s="477" customFormat="1" ht="21.75" hidden="1" customHeight="1">
      <c r="A454" s="487" t="s">
        <v>2004</v>
      </c>
      <c r="B454" s="446" t="s">
        <v>1849</v>
      </c>
      <c r="C454" s="447"/>
      <c r="D454" s="486">
        <f>'NRHM State budget sheet 2013-14'!D559</f>
        <v>0</v>
      </c>
      <c r="E454" s="486">
        <f>'NRHM State budget sheet 2013-14'!E559</f>
        <v>0</v>
      </c>
      <c r="F454" s="486" t="e">
        <f>'NRHM State budget sheet 2013-14'!F559</f>
        <v>#DIV/0!</v>
      </c>
      <c r="G454" s="486">
        <f>'NRHM State budget sheet 2013-14'!G559</f>
        <v>0</v>
      </c>
      <c r="H454" s="486">
        <f>'NRHM State budget sheet 2013-14'!H559</f>
        <v>0</v>
      </c>
      <c r="I454" s="486" t="e">
        <f>'NRHM State budget sheet 2013-14'!I559</f>
        <v>#DIV/0!</v>
      </c>
      <c r="J454" s="486">
        <f>'NRHM State budget sheet 2013-14'!L559</f>
        <v>0</v>
      </c>
      <c r="K454" s="486">
        <f>'NRHM State budget sheet 2013-14'!M559</f>
        <v>0</v>
      </c>
      <c r="L454" s="486">
        <f>'NRHM State budget sheet 2013-14'!N559</f>
        <v>0</v>
      </c>
      <c r="M454" s="486">
        <f>'NRHM State budget sheet 2013-14'!O559</f>
        <v>0</v>
      </c>
      <c r="N454" s="486">
        <f>'NRHM State budget sheet 2013-14'!P559</f>
        <v>0</v>
      </c>
      <c r="O454" s="486">
        <f>'NRHM State budget sheet 2013-14'!Q559</f>
        <v>0</v>
      </c>
      <c r="P454" s="486">
        <f>'NRHM State budget sheet 2013-14'!R559</f>
        <v>0</v>
      </c>
      <c r="Q454" s="486">
        <f>'NRHM State budget sheet 2013-14'!S559</f>
        <v>0</v>
      </c>
      <c r="R454" s="486">
        <f>'NRHM State budget sheet 2013-14'!T559</f>
        <v>0</v>
      </c>
      <c r="S454" s="486">
        <f>'NRHM State budget sheet 2013-14'!U559</f>
        <v>0</v>
      </c>
      <c r="T454" s="486">
        <f>'NRHM State budget sheet 2013-14'!V559</f>
        <v>0</v>
      </c>
      <c r="U454" s="486">
        <f>'NRHM State budget sheet 2013-14'!W559</f>
        <v>0</v>
      </c>
      <c r="V454" s="486">
        <f>'NRHM State budget sheet 2013-14'!X559</f>
        <v>0</v>
      </c>
      <c r="W454" s="486">
        <f>'NRHM State budget sheet 2013-14'!Y559</f>
        <v>0</v>
      </c>
      <c r="X454" s="486">
        <f>'NRHM State budget sheet 2013-14'!Z559</f>
        <v>0</v>
      </c>
      <c r="Y454" s="486">
        <f>'NRHM State budget sheet 2013-14'!AA559</f>
        <v>0</v>
      </c>
      <c r="Z454" s="486">
        <f>'NRHM State budget sheet 2013-14'!AB559</f>
        <v>0</v>
      </c>
      <c r="AA454" s="486">
        <f>'NRHM State budget sheet 2013-14'!AC559</f>
        <v>0</v>
      </c>
      <c r="AB454" s="486">
        <f>'NRHM State budget sheet 2013-14'!AD559</f>
        <v>0</v>
      </c>
      <c r="AC454" s="486">
        <f>'NRHM State budget sheet 2013-14'!AE559</f>
        <v>0</v>
      </c>
      <c r="AD454" s="486">
        <f>'NRHM State budget sheet 2013-14'!AF559</f>
        <v>0</v>
      </c>
      <c r="AE454" s="486">
        <f>'NRHM State budget sheet 2013-14'!AG559</f>
        <v>0</v>
      </c>
      <c r="AF454" s="486">
        <f>'NRHM State budget sheet 2013-14'!AH559</f>
        <v>0</v>
      </c>
      <c r="AH454" s="480"/>
      <c r="AI454" s="578" t="str">
        <f t="shared" si="42"/>
        <v/>
      </c>
      <c r="AJ454" s="435" t="str">
        <f t="shared" si="43"/>
        <v/>
      </c>
      <c r="AK454" s="463">
        <f t="shared" si="44"/>
        <v>0</v>
      </c>
      <c r="AL454" s="463" t="str">
        <f t="shared" si="45"/>
        <v/>
      </c>
      <c r="AM454" s="478" t="str">
        <f t="shared" si="46"/>
        <v/>
      </c>
      <c r="AN454" s="478" t="str">
        <f t="shared" si="47"/>
        <v/>
      </c>
      <c r="AO454" s="478" t="str">
        <f t="shared" si="48"/>
        <v/>
      </c>
    </row>
    <row r="455" spans="1:41" s="477" customFormat="1" ht="21.75" hidden="1" customHeight="1">
      <c r="A455" s="487" t="s">
        <v>2005</v>
      </c>
      <c r="B455" s="500" t="s">
        <v>1627</v>
      </c>
      <c r="C455" s="499"/>
      <c r="D455" s="486">
        <f>'NRHM State budget sheet 2013-14'!D560</f>
        <v>0</v>
      </c>
      <c r="E455" s="486">
        <f>'NRHM State budget sheet 2013-14'!E560</f>
        <v>0</v>
      </c>
      <c r="F455" s="486" t="e">
        <f>'NRHM State budget sheet 2013-14'!F560</f>
        <v>#DIV/0!</v>
      </c>
      <c r="G455" s="486">
        <f>'NRHM State budget sheet 2013-14'!G560</f>
        <v>0</v>
      </c>
      <c r="H455" s="486">
        <f>'NRHM State budget sheet 2013-14'!H560</f>
        <v>0</v>
      </c>
      <c r="I455" s="486" t="e">
        <f>'NRHM State budget sheet 2013-14'!I560</f>
        <v>#DIV/0!</v>
      </c>
      <c r="J455" s="486">
        <f>'NRHM State budget sheet 2013-14'!L560</f>
        <v>0</v>
      </c>
      <c r="K455" s="486">
        <f>'NRHM State budget sheet 2013-14'!M560</f>
        <v>0</v>
      </c>
      <c r="L455" s="486">
        <f>'NRHM State budget sheet 2013-14'!N560</f>
        <v>0</v>
      </c>
      <c r="M455" s="486">
        <f>'NRHM State budget sheet 2013-14'!O560</f>
        <v>0</v>
      </c>
      <c r="N455" s="486">
        <f>'NRHM State budget sheet 2013-14'!P560</f>
        <v>0</v>
      </c>
      <c r="O455" s="486">
        <f>'NRHM State budget sheet 2013-14'!Q560</f>
        <v>0</v>
      </c>
      <c r="P455" s="486">
        <f>'NRHM State budget sheet 2013-14'!R560</f>
        <v>0</v>
      </c>
      <c r="Q455" s="486">
        <f>'NRHM State budget sheet 2013-14'!S560</f>
        <v>0</v>
      </c>
      <c r="R455" s="486">
        <f>'NRHM State budget sheet 2013-14'!T560</f>
        <v>0</v>
      </c>
      <c r="S455" s="486">
        <f>'NRHM State budget sheet 2013-14'!U560</f>
        <v>0</v>
      </c>
      <c r="T455" s="486">
        <f>'NRHM State budget sheet 2013-14'!V560</f>
        <v>0</v>
      </c>
      <c r="U455" s="486">
        <f>'NRHM State budget sheet 2013-14'!W560</f>
        <v>0</v>
      </c>
      <c r="V455" s="486">
        <f>'NRHM State budget sheet 2013-14'!X560</f>
        <v>0</v>
      </c>
      <c r="W455" s="486">
        <f>'NRHM State budget sheet 2013-14'!Y560</f>
        <v>0</v>
      </c>
      <c r="X455" s="486">
        <f>'NRHM State budget sheet 2013-14'!Z560</f>
        <v>0</v>
      </c>
      <c r="Y455" s="486">
        <f>'NRHM State budget sheet 2013-14'!AA560</f>
        <v>0</v>
      </c>
      <c r="Z455" s="486">
        <f>'NRHM State budget sheet 2013-14'!AB560</f>
        <v>0</v>
      </c>
      <c r="AA455" s="486">
        <f>'NRHM State budget sheet 2013-14'!AC560</f>
        <v>0</v>
      </c>
      <c r="AB455" s="486">
        <f>'NRHM State budget sheet 2013-14'!AD560</f>
        <v>0</v>
      </c>
      <c r="AC455" s="486">
        <f>'NRHM State budget sheet 2013-14'!AE560</f>
        <v>0</v>
      </c>
      <c r="AD455" s="486">
        <f>'NRHM State budget sheet 2013-14'!AF560</f>
        <v>0</v>
      </c>
      <c r="AE455" s="486">
        <f>'NRHM State budget sheet 2013-14'!AG560</f>
        <v>0</v>
      </c>
      <c r="AF455" s="486">
        <f>'NRHM State budget sheet 2013-14'!AH560</f>
        <v>0</v>
      </c>
      <c r="AH455" s="480"/>
      <c r="AI455" s="578" t="str">
        <f t="shared" si="42"/>
        <v/>
      </c>
      <c r="AJ455" s="435" t="str">
        <f t="shared" si="43"/>
        <v/>
      </c>
      <c r="AK455" s="463">
        <f t="shared" si="44"/>
        <v>0</v>
      </c>
      <c r="AL455" s="463" t="str">
        <f t="shared" si="45"/>
        <v/>
      </c>
      <c r="AM455" s="478" t="str">
        <f t="shared" si="46"/>
        <v/>
      </c>
      <c r="AN455" s="478" t="str">
        <f t="shared" si="47"/>
        <v/>
      </c>
      <c r="AO455" s="478" t="str">
        <f t="shared" si="48"/>
        <v/>
      </c>
    </row>
    <row r="456" spans="1:41" s="575" customFormat="1" ht="21.75" hidden="1" customHeight="1">
      <c r="A456" s="485"/>
      <c r="B456" s="599" t="s">
        <v>10</v>
      </c>
      <c r="C456" s="600"/>
      <c r="D456" s="486">
        <f>'NRHM State budget sheet 2013-14'!D566</f>
        <v>0</v>
      </c>
      <c r="E456" s="486">
        <f>'NRHM State budget sheet 2013-14'!E566</f>
        <v>0</v>
      </c>
      <c r="F456" s="486" t="e">
        <f>'NRHM State budget sheet 2013-14'!F566</f>
        <v>#DIV/0!</v>
      </c>
      <c r="G456" s="486">
        <f>'NRHM State budget sheet 2013-14'!G566</f>
        <v>0</v>
      </c>
      <c r="H456" s="486">
        <f>'NRHM State budget sheet 2013-14'!H566</f>
        <v>0</v>
      </c>
      <c r="I456" s="486" t="e">
        <f>'NRHM State budget sheet 2013-14'!I566</f>
        <v>#DIV/0!</v>
      </c>
      <c r="J456" s="486">
        <f>'NRHM State budget sheet 2013-14'!L566</f>
        <v>0</v>
      </c>
      <c r="K456" s="486">
        <f>'NRHM State budget sheet 2013-14'!M566</f>
        <v>0</v>
      </c>
      <c r="L456" s="486">
        <f>'NRHM State budget sheet 2013-14'!N566</f>
        <v>0</v>
      </c>
      <c r="M456" s="486">
        <f>'NRHM State budget sheet 2013-14'!O566</f>
        <v>0</v>
      </c>
      <c r="N456" s="486">
        <f>'NRHM State budget sheet 2013-14'!P566</f>
        <v>0</v>
      </c>
      <c r="O456" s="486">
        <f>'NRHM State budget sheet 2013-14'!Q566</f>
        <v>0</v>
      </c>
      <c r="P456" s="486">
        <f>'NRHM State budget sheet 2013-14'!R566</f>
        <v>0</v>
      </c>
      <c r="Q456" s="486">
        <f>'NRHM State budget sheet 2013-14'!S566</f>
        <v>0</v>
      </c>
      <c r="R456" s="486">
        <f>'NRHM State budget sheet 2013-14'!T566</f>
        <v>0</v>
      </c>
      <c r="S456" s="486">
        <f>'NRHM State budget sheet 2013-14'!U566</f>
        <v>0</v>
      </c>
      <c r="T456" s="486">
        <f>'NRHM State budget sheet 2013-14'!V566</f>
        <v>0</v>
      </c>
      <c r="U456" s="486">
        <f>'NRHM State budget sheet 2013-14'!W566</f>
        <v>0</v>
      </c>
      <c r="V456" s="486">
        <f>'NRHM State budget sheet 2013-14'!X566</f>
        <v>0</v>
      </c>
      <c r="W456" s="486">
        <f>'NRHM State budget sheet 2013-14'!Y566</f>
        <v>0</v>
      </c>
      <c r="X456" s="486">
        <f>'NRHM State budget sheet 2013-14'!Z566</f>
        <v>0</v>
      </c>
      <c r="Y456" s="486">
        <f>'NRHM State budget sheet 2013-14'!AA566</f>
        <v>0</v>
      </c>
      <c r="Z456" s="486">
        <f>'NRHM State budget sheet 2013-14'!AB566</f>
        <v>0</v>
      </c>
      <c r="AA456" s="486">
        <f>'NRHM State budget sheet 2013-14'!AC566</f>
        <v>0</v>
      </c>
      <c r="AB456" s="486">
        <f>'NRHM State budget sheet 2013-14'!AD566</f>
        <v>0</v>
      </c>
      <c r="AC456" s="486">
        <f>'NRHM State budget sheet 2013-14'!AE566</f>
        <v>0</v>
      </c>
      <c r="AD456" s="486">
        <f>'NRHM State budget sheet 2013-14'!AF566</f>
        <v>0</v>
      </c>
      <c r="AE456" s="486">
        <f>'NRHM State budget sheet 2013-14'!AG566</f>
        <v>0</v>
      </c>
      <c r="AF456" s="486">
        <f>'NRHM State budget sheet 2013-14'!AH566</f>
        <v>0</v>
      </c>
      <c r="AG456" s="494"/>
      <c r="AH456" s="476"/>
      <c r="AI456" s="578" t="str">
        <f t="shared" ref="AI456:AI537" si="49">IF(OR(AM456="The proposed budget is more that 30% increase over FY 12-13 budget. Consider revising or provide explanation",AN456="Please check, there is a proposed budget but FY 12-13 expenditure is  &lt;30%", AN456="Please check, there is a proposed budget but FY 12-13 expenditure is  &lt;50%", AN456="Please check, there is a proposed budget but FY 12-13 expenditure is  &lt;60%",AO456="New activity? If not kindly provide the details of the progress (physical and financial) for FY 2012-13"),1,"")</f>
        <v/>
      </c>
      <c r="AJ456" s="435" t="str">
        <f t="shared" ref="AJ456:AJ537" si="50">IF(AND(G456&gt;=0.00000000001,H456&gt;=0.0000000000001),H456/G456*100,"")</f>
        <v/>
      </c>
      <c r="AK456" s="463">
        <f t="shared" ref="AK456:AK537" si="51">AF456-G456</f>
        <v>0</v>
      </c>
      <c r="AL456" s="463" t="str">
        <f t="shared" ref="AL456:AL519" si="52">IF(AND(G456&gt;=0.00000000001,AF456&gt;=0.0000000000001),((AF456-G456)/G456)*100,"")</f>
        <v/>
      </c>
      <c r="AM456" s="478" t="str">
        <f t="shared" ref="AM456:AM519" si="53">IF(AND(G456&gt;=0.000000001,AL456&gt;=30.000000000001),"The proposed budget is more that 30% increase over FY 12-13 budget. Consider revising or provide explanation","")</f>
        <v/>
      </c>
      <c r="AN456" s="478" t="str">
        <f t="shared" ref="AN456:AN519" si="54">IF(AND(AJ456&lt;30,AK456&gt;=0.000001),"Please check, there is a proposed budget but FY 12-13 expenditure is  &lt;30%","")&amp;IF(AND(AJ456&gt;30,AJ456&lt;50,AK456&gt;=0.000001),"Please check, there is a proposed budget but FY 12-13 expenditure is  &lt;50%","")&amp;IF(AND(AJ456&gt;50,AJ456&lt;60,AK456&gt;=0.000001),"Please check, there is a proposed budget but FY 12-13 expenditure is  &lt;60%","")</f>
        <v/>
      </c>
      <c r="AO456" s="478" t="str">
        <f t="shared" ref="AO456:AO519" si="55">IF(AND(G456=0,AF456&gt;=0.0000001), "New activity? If not kindly provide the details of the progress (physical and financial) for FY 2012-13", "")</f>
        <v/>
      </c>
    </row>
    <row r="457" spans="1:41" ht="21.75" hidden="1" customHeight="1">
      <c r="A457" s="485"/>
      <c r="B457" s="446"/>
      <c r="C457" s="447"/>
      <c r="D457" s="486">
        <f>'NRHM State budget sheet 2013-14'!D567</f>
        <v>0</v>
      </c>
      <c r="E457" s="486">
        <f>'NRHM State budget sheet 2013-14'!E567</f>
        <v>0</v>
      </c>
      <c r="F457" s="486">
        <f>'NRHM State budget sheet 2013-14'!F567</f>
        <v>0</v>
      </c>
      <c r="G457" s="486">
        <f>'NRHM State budget sheet 2013-14'!G567</f>
        <v>0</v>
      </c>
      <c r="H457" s="486">
        <f>'NRHM State budget sheet 2013-14'!H567</f>
        <v>0</v>
      </c>
      <c r="I457" s="486">
        <f>'NRHM State budget sheet 2013-14'!I567</f>
        <v>0</v>
      </c>
      <c r="J457" s="486">
        <f>'NRHM State budget sheet 2013-14'!L567</f>
        <v>0</v>
      </c>
      <c r="K457" s="486">
        <f>'NRHM State budget sheet 2013-14'!M567</f>
        <v>0</v>
      </c>
      <c r="L457" s="486">
        <f>'NRHM State budget sheet 2013-14'!N567</f>
        <v>0</v>
      </c>
      <c r="M457" s="486">
        <f>'NRHM State budget sheet 2013-14'!O567</f>
        <v>0</v>
      </c>
      <c r="N457" s="486">
        <f>'NRHM State budget sheet 2013-14'!P567</f>
        <v>0</v>
      </c>
      <c r="O457" s="486">
        <f>'NRHM State budget sheet 2013-14'!Q567</f>
        <v>0</v>
      </c>
      <c r="P457" s="486">
        <f>'NRHM State budget sheet 2013-14'!R567</f>
        <v>0</v>
      </c>
      <c r="Q457" s="486">
        <f>'NRHM State budget sheet 2013-14'!S567</f>
        <v>0</v>
      </c>
      <c r="R457" s="486">
        <f>'NRHM State budget sheet 2013-14'!T567</f>
        <v>0</v>
      </c>
      <c r="S457" s="486">
        <f>'NRHM State budget sheet 2013-14'!U567</f>
        <v>0</v>
      </c>
      <c r="T457" s="486">
        <f>'NRHM State budget sheet 2013-14'!V567</f>
        <v>0</v>
      </c>
      <c r="U457" s="486">
        <f>'NRHM State budget sheet 2013-14'!W567</f>
        <v>0</v>
      </c>
      <c r="V457" s="486">
        <f>'NRHM State budget sheet 2013-14'!X567</f>
        <v>0</v>
      </c>
      <c r="W457" s="486">
        <f>'NRHM State budget sheet 2013-14'!Y567</f>
        <v>0</v>
      </c>
      <c r="X457" s="486">
        <f>'NRHM State budget sheet 2013-14'!Z567</f>
        <v>0</v>
      </c>
      <c r="Y457" s="486">
        <f>'NRHM State budget sheet 2013-14'!AA567</f>
        <v>0</v>
      </c>
      <c r="Z457" s="486">
        <f>'NRHM State budget sheet 2013-14'!AB567</f>
        <v>0</v>
      </c>
      <c r="AA457" s="486">
        <f>'NRHM State budget sheet 2013-14'!AC567</f>
        <v>0</v>
      </c>
      <c r="AB457" s="486">
        <f>'NRHM State budget sheet 2013-14'!AD567</f>
        <v>0</v>
      </c>
      <c r="AC457" s="486">
        <f>'NRHM State budget sheet 2013-14'!AE567</f>
        <v>0</v>
      </c>
      <c r="AD457" s="486">
        <f>'NRHM State budget sheet 2013-14'!AF567</f>
        <v>0</v>
      </c>
      <c r="AE457" s="486">
        <f>'NRHM State budget sheet 2013-14'!AG567</f>
        <v>0</v>
      </c>
      <c r="AF457" s="486">
        <f>'NRHM State budget sheet 2013-14'!AH567</f>
        <v>0</v>
      </c>
      <c r="AG457" s="477"/>
      <c r="AH457" s="484"/>
      <c r="AI457" s="578"/>
      <c r="AJ457" s="435" t="str">
        <f t="shared" si="50"/>
        <v/>
      </c>
      <c r="AK457" s="463">
        <f t="shared" si="51"/>
        <v>0</v>
      </c>
      <c r="AL457" s="463" t="str">
        <f t="shared" si="52"/>
        <v/>
      </c>
    </row>
    <row r="458" spans="1:41" ht="41.25" customHeight="1">
      <c r="A458" s="487" t="s">
        <v>2006</v>
      </c>
      <c r="B458" s="446" t="s">
        <v>176</v>
      </c>
      <c r="C458" s="447"/>
      <c r="D458" s="486">
        <f>'NRHM State budget sheet 2013-14'!D568</f>
        <v>0</v>
      </c>
      <c r="E458" s="486">
        <f>'NRHM State budget sheet 2013-14'!E568</f>
        <v>0</v>
      </c>
      <c r="F458" s="486" t="e">
        <f>'NRHM State budget sheet 2013-14'!F568</f>
        <v>#DIV/0!</v>
      </c>
      <c r="G458" s="486">
        <f>'NRHM State budget sheet 2013-14'!G568</f>
        <v>0</v>
      </c>
      <c r="H458" s="486">
        <f>'NRHM State budget sheet 2013-14'!H568</f>
        <v>0</v>
      </c>
      <c r="I458" s="486" t="e">
        <f>'NRHM State budget sheet 2013-14'!I568</f>
        <v>#DIV/0!</v>
      </c>
      <c r="J458" s="486">
        <f>'NRHM State budget sheet 2013-14'!L568</f>
        <v>0</v>
      </c>
      <c r="K458" s="486">
        <f>'NRHM State budget sheet 2013-14'!M568</f>
        <v>0</v>
      </c>
      <c r="L458" s="486">
        <f>'NRHM State budget sheet 2013-14'!N568</f>
        <v>0</v>
      </c>
      <c r="M458" s="486">
        <f>'NRHM State budget sheet 2013-14'!O568</f>
        <v>0</v>
      </c>
      <c r="N458" s="486">
        <f>'NRHM State budget sheet 2013-14'!P568</f>
        <v>0</v>
      </c>
      <c r="O458" s="486">
        <f>'NRHM State budget sheet 2013-14'!Q568</f>
        <v>0</v>
      </c>
      <c r="P458" s="486">
        <f>'NRHM State budget sheet 2013-14'!R568</f>
        <v>0</v>
      </c>
      <c r="Q458" s="486">
        <f>'NRHM State budget sheet 2013-14'!S568</f>
        <v>0</v>
      </c>
      <c r="R458" s="486">
        <f>'NRHM State budget sheet 2013-14'!T568</f>
        <v>0</v>
      </c>
      <c r="S458" s="486">
        <f>'NRHM State budget sheet 2013-14'!U568</f>
        <v>0</v>
      </c>
      <c r="T458" s="486">
        <f>'NRHM State budget sheet 2013-14'!V568</f>
        <v>0</v>
      </c>
      <c r="U458" s="486">
        <f>'NRHM State budget sheet 2013-14'!W568</f>
        <v>0</v>
      </c>
      <c r="V458" s="486">
        <f>'NRHM State budget sheet 2013-14'!X568</f>
        <v>0</v>
      </c>
      <c r="W458" s="486">
        <f>'NRHM State budget sheet 2013-14'!Y568</f>
        <v>0</v>
      </c>
      <c r="X458" s="486">
        <f>'NRHM State budget sheet 2013-14'!Z568</f>
        <v>0</v>
      </c>
      <c r="Y458" s="486">
        <f>'NRHM State budget sheet 2013-14'!AA568</f>
        <v>0</v>
      </c>
      <c r="Z458" s="486">
        <f>'NRHM State budget sheet 2013-14'!AB568</f>
        <v>0</v>
      </c>
      <c r="AA458" s="486">
        <f>'NRHM State budget sheet 2013-14'!AC568</f>
        <v>0</v>
      </c>
      <c r="AB458" s="486">
        <f>'NRHM State budget sheet 2013-14'!AD568</f>
        <v>0</v>
      </c>
      <c r="AC458" s="486">
        <f>'NRHM State budget sheet 2013-14'!AE568</f>
        <v>0</v>
      </c>
      <c r="AD458" s="486">
        <f>'NRHM State budget sheet 2013-14'!AF568</f>
        <v>0</v>
      </c>
      <c r="AE458" s="486">
        <f>'NRHM State budget sheet 2013-14'!AG568</f>
        <v>0</v>
      </c>
      <c r="AF458" s="486">
        <f>'NRHM State budget sheet 2013-14'!AH568</f>
        <v>0</v>
      </c>
      <c r="AG458" s="477"/>
      <c r="AH458" s="484"/>
      <c r="AI458" s="578" t="str">
        <f t="shared" si="49"/>
        <v/>
      </c>
      <c r="AJ458" s="435" t="str">
        <f t="shared" si="50"/>
        <v/>
      </c>
      <c r="AK458" s="463">
        <f t="shared" si="51"/>
        <v>0</v>
      </c>
      <c r="AL458" s="463" t="str">
        <f t="shared" si="52"/>
        <v/>
      </c>
      <c r="AM458" s="478" t="str">
        <f t="shared" si="53"/>
        <v/>
      </c>
      <c r="AN458" s="478" t="str">
        <f t="shared" si="54"/>
        <v/>
      </c>
      <c r="AO458" s="478" t="str">
        <f t="shared" si="55"/>
        <v/>
      </c>
    </row>
    <row r="459" spans="1:41" ht="21.75" hidden="1" customHeight="1">
      <c r="A459" s="487" t="s">
        <v>2007</v>
      </c>
      <c r="B459" s="446" t="s">
        <v>1346</v>
      </c>
      <c r="C459" s="447"/>
      <c r="D459" s="486">
        <f>'NRHM State budget sheet 2013-14'!D569</f>
        <v>0</v>
      </c>
      <c r="E459" s="486">
        <f>'NRHM State budget sheet 2013-14'!E569</f>
        <v>0</v>
      </c>
      <c r="F459" s="486" t="e">
        <f>'NRHM State budget sheet 2013-14'!F569</f>
        <v>#DIV/0!</v>
      </c>
      <c r="G459" s="486">
        <f>'NRHM State budget sheet 2013-14'!G569</f>
        <v>0</v>
      </c>
      <c r="H459" s="486">
        <f>'NRHM State budget sheet 2013-14'!H569</f>
        <v>0</v>
      </c>
      <c r="I459" s="486" t="e">
        <f>'NRHM State budget sheet 2013-14'!I569</f>
        <v>#DIV/0!</v>
      </c>
      <c r="J459" s="486">
        <f>'NRHM State budget sheet 2013-14'!L569</f>
        <v>0</v>
      </c>
      <c r="K459" s="486">
        <f>'NRHM State budget sheet 2013-14'!M569</f>
        <v>0</v>
      </c>
      <c r="L459" s="486">
        <f>'NRHM State budget sheet 2013-14'!N569</f>
        <v>0</v>
      </c>
      <c r="M459" s="486">
        <f>'NRHM State budget sheet 2013-14'!O569</f>
        <v>0</v>
      </c>
      <c r="N459" s="486">
        <f>'NRHM State budget sheet 2013-14'!P569</f>
        <v>0</v>
      </c>
      <c r="O459" s="486">
        <f>'NRHM State budget sheet 2013-14'!Q569</f>
        <v>0</v>
      </c>
      <c r="P459" s="486">
        <f>'NRHM State budget sheet 2013-14'!R569</f>
        <v>0</v>
      </c>
      <c r="Q459" s="486">
        <f>'NRHM State budget sheet 2013-14'!S569</f>
        <v>0</v>
      </c>
      <c r="R459" s="486">
        <f>'NRHM State budget sheet 2013-14'!T569</f>
        <v>0</v>
      </c>
      <c r="S459" s="486">
        <f>'NRHM State budget sheet 2013-14'!U569</f>
        <v>0</v>
      </c>
      <c r="T459" s="486">
        <f>'NRHM State budget sheet 2013-14'!V569</f>
        <v>0</v>
      </c>
      <c r="U459" s="486">
        <f>'NRHM State budget sheet 2013-14'!W569</f>
        <v>0</v>
      </c>
      <c r="V459" s="486">
        <f>'NRHM State budget sheet 2013-14'!X569</f>
        <v>0</v>
      </c>
      <c r="W459" s="486">
        <f>'NRHM State budget sheet 2013-14'!Y569</f>
        <v>0</v>
      </c>
      <c r="X459" s="486">
        <f>'NRHM State budget sheet 2013-14'!Z569</f>
        <v>0</v>
      </c>
      <c r="Y459" s="486">
        <f>'NRHM State budget sheet 2013-14'!AA569</f>
        <v>0</v>
      </c>
      <c r="Z459" s="486">
        <f>'NRHM State budget sheet 2013-14'!AB569</f>
        <v>0</v>
      </c>
      <c r="AA459" s="486">
        <f>'NRHM State budget sheet 2013-14'!AC569</f>
        <v>0</v>
      </c>
      <c r="AB459" s="486">
        <f>'NRHM State budget sheet 2013-14'!AD569</f>
        <v>0</v>
      </c>
      <c r="AC459" s="486">
        <f>'NRHM State budget sheet 2013-14'!AE569</f>
        <v>0</v>
      </c>
      <c r="AD459" s="486">
        <f>'NRHM State budget sheet 2013-14'!AF569</f>
        <v>0</v>
      </c>
      <c r="AE459" s="486">
        <f>'NRHM State budget sheet 2013-14'!AG569</f>
        <v>0</v>
      </c>
      <c r="AF459" s="486">
        <f>'NRHM State budget sheet 2013-14'!AH569</f>
        <v>0</v>
      </c>
      <c r="AG459" s="477"/>
      <c r="AH459" s="484"/>
      <c r="AI459" s="578" t="str">
        <f t="shared" si="49"/>
        <v/>
      </c>
      <c r="AJ459" s="435" t="str">
        <f t="shared" si="50"/>
        <v/>
      </c>
      <c r="AK459" s="463">
        <f t="shared" si="51"/>
        <v>0</v>
      </c>
      <c r="AL459" s="463" t="str">
        <f t="shared" si="52"/>
        <v/>
      </c>
      <c r="AM459" s="478" t="str">
        <f t="shared" si="53"/>
        <v/>
      </c>
      <c r="AN459" s="478" t="str">
        <f t="shared" si="54"/>
        <v/>
      </c>
      <c r="AO459" s="478" t="str">
        <f t="shared" si="55"/>
        <v/>
      </c>
    </row>
    <row r="460" spans="1:41" ht="21.75" hidden="1" customHeight="1">
      <c r="A460" s="487" t="s">
        <v>2008</v>
      </c>
      <c r="B460" s="446" t="s">
        <v>177</v>
      </c>
      <c r="C460" s="447"/>
      <c r="D460" s="486">
        <f>'NRHM State budget sheet 2013-14'!D570</f>
        <v>0</v>
      </c>
      <c r="E460" s="486">
        <f>'NRHM State budget sheet 2013-14'!E570</f>
        <v>0</v>
      </c>
      <c r="F460" s="486" t="e">
        <f>'NRHM State budget sheet 2013-14'!F570</f>
        <v>#DIV/0!</v>
      </c>
      <c r="G460" s="486">
        <f>'NRHM State budget sheet 2013-14'!G570</f>
        <v>0</v>
      </c>
      <c r="H460" s="486">
        <f>'NRHM State budget sheet 2013-14'!H570</f>
        <v>0</v>
      </c>
      <c r="I460" s="486" t="e">
        <f>'NRHM State budget sheet 2013-14'!I570</f>
        <v>#DIV/0!</v>
      </c>
      <c r="J460" s="486">
        <f>'NRHM State budget sheet 2013-14'!L570</f>
        <v>0</v>
      </c>
      <c r="K460" s="486">
        <f>'NRHM State budget sheet 2013-14'!M570</f>
        <v>0</v>
      </c>
      <c r="L460" s="486">
        <f>'NRHM State budget sheet 2013-14'!N570</f>
        <v>0</v>
      </c>
      <c r="M460" s="486">
        <f>'NRHM State budget sheet 2013-14'!O570</f>
        <v>0</v>
      </c>
      <c r="N460" s="486">
        <f>'NRHM State budget sheet 2013-14'!P570</f>
        <v>0</v>
      </c>
      <c r="O460" s="486">
        <f>'NRHM State budget sheet 2013-14'!Q570</f>
        <v>0</v>
      </c>
      <c r="P460" s="486">
        <f>'NRHM State budget sheet 2013-14'!R570</f>
        <v>0</v>
      </c>
      <c r="Q460" s="486">
        <f>'NRHM State budget sheet 2013-14'!S570</f>
        <v>0</v>
      </c>
      <c r="R460" s="486">
        <f>'NRHM State budget sheet 2013-14'!T570</f>
        <v>0</v>
      </c>
      <c r="S460" s="486">
        <f>'NRHM State budget sheet 2013-14'!U570</f>
        <v>0</v>
      </c>
      <c r="T460" s="486">
        <f>'NRHM State budget sheet 2013-14'!V570</f>
        <v>0</v>
      </c>
      <c r="U460" s="486">
        <f>'NRHM State budget sheet 2013-14'!W570</f>
        <v>0</v>
      </c>
      <c r="V460" s="486">
        <f>'NRHM State budget sheet 2013-14'!X570</f>
        <v>0</v>
      </c>
      <c r="W460" s="486">
        <f>'NRHM State budget sheet 2013-14'!Y570</f>
        <v>0</v>
      </c>
      <c r="X460" s="486">
        <f>'NRHM State budget sheet 2013-14'!Z570</f>
        <v>0</v>
      </c>
      <c r="Y460" s="486">
        <f>'NRHM State budget sheet 2013-14'!AA570</f>
        <v>0</v>
      </c>
      <c r="Z460" s="486">
        <f>'NRHM State budget sheet 2013-14'!AB570</f>
        <v>0</v>
      </c>
      <c r="AA460" s="486">
        <f>'NRHM State budget sheet 2013-14'!AC570</f>
        <v>0</v>
      </c>
      <c r="AB460" s="486">
        <f>'NRHM State budget sheet 2013-14'!AD570</f>
        <v>0</v>
      </c>
      <c r="AC460" s="486">
        <f>'NRHM State budget sheet 2013-14'!AE570</f>
        <v>0</v>
      </c>
      <c r="AD460" s="486">
        <f>'NRHM State budget sheet 2013-14'!AF570</f>
        <v>0</v>
      </c>
      <c r="AE460" s="486">
        <f>'NRHM State budget sheet 2013-14'!AG570</f>
        <v>0</v>
      </c>
      <c r="AF460" s="486">
        <f>'NRHM State budget sheet 2013-14'!AH570</f>
        <v>0</v>
      </c>
      <c r="AG460" s="477"/>
      <c r="AH460" s="484"/>
      <c r="AI460" s="578" t="str">
        <f t="shared" si="49"/>
        <v/>
      </c>
      <c r="AJ460" s="435" t="str">
        <f t="shared" si="50"/>
        <v/>
      </c>
      <c r="AK460" s="463">
        <f t="shared" si="51"/>
        <v>0</v>
      </c>
      <c r="AL460" s="463" t="str">
        <f t="shared" si="52"/>
        <v/>
      </c>
      <c r="AM460" s="478" t="str">
        <f t="shared" si="53"/>
        <v/>
      </c>
      <c r="AN460" s="478" t="str">
        <f t="shared" si="54"/>
        <v/>
      </c>
      <c r="AO460" s="478" t="str">
        <f t="shared" si="55"/>
        <v/>
      </c>
    </row>
    <row r="461" spans="1:41" ht="21.75" hidden="1" customHeight="1">
      <c r="A461" s="487" t="s">
        <v>2009</v>
      </c>
      <c r="B461" s="446" t="s">
        <v>1420</v>
      </c>
      <c r="C461" s="447"/>
      <c r="D461" s="486">
        <f>'NRHM State budget sheet 2013-14'!D571</f>
        <v>0</v>
      </c>
      <c r="E461" s="486">
        <f>'NRHM State budget sheet 2013-14'!E571</f>
        <v>0</v>
      </c>
      <c r="F461" s="486" t="e">
        <f>'NRHM State budget sheet 2013-14'!F571</f>
        <v>#DIV/0!</v>
      </c>
      <c r="G461" s="486">
        <f>'NRHM State budget sheet 2013-14'!G571</f>
        <v>0</v>
      </c>
      <c r="H461" s="486">
        <f>'NRHM State budget sheet 2013-14'!H571</f>
        <v>0</v>
      </c>
      <c r="I461" s="486" t="e">
        <f>'NRHM State budget sheet 2013-14'!I571</f>
        <v>#DIV/0!</v>
      </c>
      <c r="J461" s="486">
        <f>'NRHM State budget sheet 2013-14'!L571</f>
        <v>0</v>
      </c>
      <c r="K461" s="486">
        <f>'NRHM State budget sheet 2013-14'!M571</f>
        <v>0</v>
      </c>
      <c r="L461" s="486">
        <f>'NRHM State budget sheet 2013-14'!N571</f>
        <v>0</v>
      </c>
      <c r="M461" s="486">
        <f>'NRHM State budget sheet 2013-14'!O571</f>
        <v>0</v>
      </c>
      <c r="N461" s="486">
        <f>'NRHM State budget sheet 2013-14'!P571</f>
        <v>0</v>
      </c>
      <c r="O461" s="486">
        <f>'NRHM State budget sheet 2013-14'!Q571</f>
        <v>0</v>
      </c>
      <c r="P461" s="486">
        <f>'NRHM State budget sheet 2013-14'!R571</f>
        <v>0</v>
      </c>
      <c r="Q461" s="486">
        <f>'NRHM State budget sheet 2013-14'!S571</f>
        <v>0</v>
      </c>
      <c r="R461" s="486">
        <f>'NRHM State budget sheet 2013-14'!T571</f>
        <v>0</v>
      </c>
      <c r="S461" s="486">
        <f>'NRHM State budget sheet 2013-14'!U571</f>
        <v>0</v>
      </c>
      <c r="T461" s="486">
        <f>'NRHM State budget sheet 2013-14'!V571</f>
        <v>0</v>
      </c>
      <c r="U461" s="486">
        <f>'NRHM State budget sheet 2013-14'!W571</f>
        <v>0</v>
      </c>
      <c r="V461" s="486">
        <f>'NRHM State budget sheet 2013-14'!X571</f>
        <v>0</v>
      </c>
      <c r="W461" s="486">
        <f>'NRHM State budget sheet 2013-14'!Y571</f>
        <v>0</v>
      </c>
      <c r="X461" s="486">
        <f>'NRHM State budget sheet 2013-14'!Z571</f>
        <v>0</v>
      </c>
      <c r="Y461" s="486">
        <f>'NRHM State budget sheet 2013-14'!AA571</f>
        <v>0</v>
      </c>
      <c r="Z461" s="486">
        <f>'NRHM State budget sheet 2013-14'!AB571</f>
        <v>0</v>
      </c>
      <c r="AA461" s="486">
        <f>'NRHM State budget sheet 2013-14'!AC571</f>
        <v>0</v>
      </c>
      <c r="AB461" s="486">
        <f>'NRHM State budget sheet 2013-14'!AD571</f>
        <v>0</v>
      </c>
      <c r="AC461" s="486">
        <f>'NRHM State budget sheet 2013-14'!AE571</f>
        <v>0</v>
      </c>
      <c r="AD461" s="486">
        <f>'NRHM State budget sheet 2013-14'!AF571</f>
        <v>0</v>
      </c>
      <c r="AE461" s="486">
        <f>'NRHM State budget sheet 2013-14'!AG571</f>
        <v>0</v>
      </c>
      <c r="AF461" s="486">
        <f>'NRHM State budget sheet 2013-14'!AH571</f>
        <v>0</v>
      </c>
      <c r="AG461" s="477"/>
      <c r="AH461" s="484"/>
      <c r="AI461" s="578" t="str">
        <f t="shared" si="49"/>
        <v/>
      </c>
      <c r="AJ461" s="435" t="str">
        <f t="shared" si="50"/>
        <v/>
      </c>
      <c r="AK461" s="463">
        <f t="shared" si="51"/>
        <v>0</v>
      </c>
      <c r="AL461" s="463" t="str">
        <f t="shared" si="52"/>
        <v/>
      </c>
      <c r="AM461" s="478" t="str">
        <f t="shared" si="53"/>
        <v/>
      </c>
      <c r="AN461" s="478" t="str">
        <f t="shared" si="54"/>
        <v/>
      </c>
      <c r="AO461" s="478" t="str">
        <f t="shared" si="55"/>
        <v/>
      </c>
    </row>
    <row r="462" spans="1:41" ht="21.75" hidden="1" customHeight="1">
      <c r="A462" s="487" t="s">
        <v>2010</v>
      </c>
      <c r="B462" s="446" t="s">
        <v>291</v>
      </c>
      <c r="C462" s="447"/>
      <c r="D462" s="486">
        <f>'NRHM State budget sheet 2013-14'!D572</f>
        <v>0</v>
      </c>
      <c r="E462" s="486">
        <f>'NRHM State budget sheet 2013-14'!E572</f>
        <v>0</v>
      </c>
      <c r="F462" s="486" t="e">
        <f>'NRHM State budget sheet 2013-14'!F572</f>
        <v>#DIV/0!</v>
      </c>
      <c r="G462" s="486">
        <f>'NRHM State budget sheet 2013-14'!G572</f>
        <v>0</v>
      </c>
      <c r="H462" s="486">
        <f>'NRHM State budget sheet 2013-14'!H572</f>
        <v>0</v>
      </c>
      <c r="I462" s="486" t="e">
        <f>'NRHM State budget sheet 2013-14'!I572</f>
        <v>#DIV/0!</v>
      </c>
      <c r="J462" s="486">
        <f>'NRHM State budget sheet 2013-14'!L572</f>
        <v>0</v>
      </c>
      <c r="K462" s="486">
        <f>'NRHM State budget sheet 2013-14'!M572</f>
        <v>0</v>
      </c>
      <c r="L462" s="486">
        <f>'NRHM State budget sheet 2013-14'!N572</f>
        <v>0</v>
      </c>
      <c r="M462" s="486">
        <f>'NRHM State budget sheet 2013-14'!O572</f>
        <v>0</v>
      </c>
      <c r="N462" s="486">
        <f>'NRHM State budget sheet 2013-14'!P572</f>
        <v>0</v>
      </c>
      <c r="O462" s="486">
        <f>'NRHM State budget sheet 2013-14'!Q572</f>
        <v>0</v>
      </c>
      <c r="P462" s="486">
        <f>'NRHM State budget sheet 2013-14'!R572</f>
        <v>0</v>
      </c>
      <c r="Q462" s="486">
        <f>'NRHM State budget sheet 2013-14'!S572</f>
        <v>0</v>
      </c>
      <c r="R462" s="486">
        <f>'NRHM State budget sheet 2013-14'!T572</f>
        <v>0</v>
      </c>
      <c r="S462" s="486">
        <f>'NRHM State budget sheet 2013-14'!U572</f>
        <v>0</v>
      </c>
      <c r="T462" s="486">
        <f>'NRHM State budget sheet 2013-14'!V572</f>
        <v>0</v>
      </c>
      <c r="U462" s="486">
        <f>'NRHM State budget sheet 2013-14'!W572</f>
        <v>0</v>
      </c>
      <c r="V462" s="486">
        <f>'NRHM State budget sheet 2013-14'!X572</f>
        <v>0</v>
      </c>
      <c r="W462" s="486">
        <f>'NRHM State budget sheet 2013-14'!Y572</f>
        <v>0</v>
      </c>
      <c r="X462" s="486">
        <f>'NRHM State budget sheet 2013-14'!Z572</f>
        <v>0</v>
      </c>
      <c r="Y462" s="486">
        <f>'NRHM State budget sheet 2013-14'!AA572</f>
        <v>0</v>
      </c>
      <c r="Z462" s="486">
        <f>'NRHM State budget sheet 2013-14'!AB572</f>
        <v>0</v>
      </c>
      <c r="AA462" s="486">
        <f>'NRHM State budget sheet 2013-14'!AC572</f>
        <v>0</v>
      </c>
      <c r="AB462" s="486">
        <f>'NRHM State budget sheet 2013-14'!AD572</f>
        <v>0</v>
      </c>
      <c r="AC462" s="486">
        <f>'NRHM State budget sheet 2013-14'!AE572</f>
        <v>0</v>
      </c>
      <c r="AD462" s="486">
        <f>'NRHM State budget sheet 2013-14'!AF572</f>
        <v>0</v>
      </c>
      <c r="AE462" s="486">
        <f>'NRHM State budget sheet 2013-14'!AG572</f>
        <v>0</v>
      </c>
      <c r="AF462" s="486">
        <f>'NRHM State budget sheet 2013-14'!AH572</f>
        <v>0</v>
      </c>
      <c r="AG462" s="477"/>
      <c r="AH462" s="484"/>
      <c r="AI462" s="578" t="str">
        <f t="shared" si="49"/>
        <v/>
      </c>
      <c r="AJ462" s="435" t="str">
        <f t="shared" si="50"/>
        <v/>
      </c>
      <c r="AK462" s="463">
        <f t="shared" si="51"/>
        <v>0</v>
      </c>
      <c r="AL462" s="463" t="str">
        <f t="shared" si="52"/>
        <v/>
      </c>
      <c r="AM462" s="478" t="str">
        <f t="shared" si="53"/>
        <v/>
      </c>
      <c r="AN462" s="478" t="str">
        <f t="shared" si="54"/>
        <v/>
      </c>
      <c r="AO462" s="478" t="str">
        <f t="shared" si="55"/>
        <v/>
      </c>
    </row>
    <row r="463" spans="1:41" ht="21.75" hidden="1" customHeight="1">
      <c r="A463" s="487" t="s">
        <v>2268</v>
      </c>
      <c r="B463" s="446"/>
      <c r="C463" s="447"/>
      <c r="D463" s="486">
        <f>'NRHM State budget sheet 2013-14'!D573</f>
        <v>0</v>
      </c>
      <c r="E463" s="486">
        <f>'NRHM State budget sheet 2013-14'!E573</f>
        <v>0</v>
      </c>
      <c r="F463" s="486">
        <f>'NRHM State budget sheet 2013-14'!F573</f>
        <v>0</v>
      </c>
      <c r="G463" s="486">
        <f>'NRHM State budget sheet 2013-14'!G573</f>
        <v>0</v>
      </c>
      <c r="H463" s="486">
        <f>'NRHM State budget sheet 2013-14'!H573</f>
        <v>0</v>
      </c>
      <c r="I463" s="486">
        <f>'NRHM State budget sheet 2013-14'!I573</f>
        <v>0</v>
      </c>
      <c r="J463" s="486">
        <f>'NRHM State budget sheet 2013-14'!L573</f>
        <v>0</v>
      </c>
      <c r="K463" s="486">
        <f>'NRHM State budget sheet 2013-14'!M573</f>
        <v>0</v>
      </c>
      <c r="L463" s="486">
        <f>'NRHM State budget sheet 2013-14'!N573</f>
        <v>0</v>
      </c>
      <c r="M463" s="486">
        <f>'NRHM State budget sheet 2013-14'!O573</f>
        <v>0</v>
      </c>
      <c r="N463" s="486">
        <f>'NRHM State budget sheet 2013-14'!P573</f>
        <v>0</v>
      </c>
      <c r="O463" s="486">
        <f>'NRHM State budget sheet 2013-14'!Q573</f>
        <v>0</v>
      </c>
      <c r="P463" s="486">
        <f>'NRHM State budget sheet 2013-14'!R573</f>
        <v>0</v>
      </c>
      <c r="Q463" s="486">
        <f>'NRHM State budget sheet 2013-14'!S573</f>
        <v>0</v>
      </c>
      <c r="R463" s="486">
        <f>'NRHM State budget sheet 2013-14'!T573</f>
        <v>0</v>
      </c>
      <c r="S463" s="486">
        <f>'NRHM State budget sheet 2013-14'!U573</f>
        <v>0</v>
      </c>
      <c r="T463" s="486">
        <f>'NRHM State budget sheet 2013-14'!V573</f>
        <v>0</v>
      </c>
      <c r="U463" s="486">
        <f>'NRHM State budget sheet 2013-14'!W573</f>
        <v>0</v>
      </c>
      <c r="V463" s="486">
        <f>'NRHM State budget sheet 2013-14'!X573</f>
        <v>0</v>
      </c>
      <c r="W463" s="486">
        <f>'NRHM State budget sheet 2013-14'!Y573</f>
        <v>0</v>
      </c>
      <c r="X463" s="486">
        <f>'NRHM State budget sheet 2013-14'!Z573</f>
        <v>0</v>
      </c>
      <c r="Y463" s="486">
        <f>'NRHM State budget sheet 2013-14'!AA573</f>
        <v>0</v>
      </c>
      <c r="Z463" s="486">
        <f>'NRHM State budget sheet 2013-14'!AB573</f>
        <v>0</v>
      </c>
      <c r="AA463" s="486">
        <f>'NRHM State budget sheet 2013-14'!AC573</f>
        <v>0</v>
      </c>
      <c r="AB463" s="486">
        <f>'NRHM State budget sheet 2013-14'!AD573</f>
        <v>0</v>
      </c>
      <c r="AC463" s="486">
        <f>'NRHM State budget sheet 2013-14'!AE573</f>
        <v>0</v>
      </c>
      <c r="AD463" s="486">
        <f>'NRHM State budget sheet 2013-14'!AF573</f>
        <v>0</v>
      </c>
      <c r="AE463" s="486">
        <f>'NRHM State budget sheet 2013-14'!AG573</f>
        <v>0</v>
      </c>
      <c r="AF463" s="486">
        <f>'NRHM State budget sheet 2013-14'!AH573</f>
        <v>0</v>
      </c>
      <c r="AG463" s="477"/>
      <c r="AH463" s="484"/>
      <c r="AI463" s="578" t="str">
        <f t="shared" si="49"/>
        <v/>
      </c>
      <c r="AJ463" s="435" t="str">
        <f t="shared" si="50"/>
        <v/>
      </c>
      <c r="AK463" s="463">
        <f t="shared" si="51"/>
        <v>0</v>
      </c>
      <c r="AL463" s="463" t="str">
        <f t="shared" si="52"/>
        <v/>
      </c>
      <c r="AM463" s="478" t="str">
        <f t="shared" si="53"/>
        <v/>
      </c>
      <c r="AN463" s="478" t="str">
        <f t="shared" si="54"/>
        <v/>
      </c>
      <c r="AO463" s="478" t="str">
        <f t="shared" si="55"/>
        <v/>
      </c>
    </row>
    <row r="464" spans="1:41" ht="21.75" hidden="1" customHeight="1">
      <c r="A464" s="487" t="s">
        <v>2269</v>
      </c>
      <c r="B464" s="446"/>
      <c r="C464" s="447"/>
      <c r="D464" s="486">
        <f>'NRHM State budget sheet 2013-14'!D577</f>
        <v>0</v>
      </c>
      <c r="E464" s="486">
        <f>'NRHM State budget sheet 2013-14'!E577</f>
        <v>0</v>
      </c>
      <c r="F464" s="486">
        <f>'NRHM State budget sheet 2013-14'!F577</f>
        <v>0</v>
      </c>
      <c r="G464" s="486">
        <f>'NRHM State budget sheet 2013-14'!G577</f>
        <v>0</v>
      </c>
      <c r="H464" s="486">
        <f>'NRHM State budget sheet 2013-14'!H577</f>
        <v>0</v>
      </c>
      <c r="I464" s="486">
        <f>'NRHM State budget sheet 2013-14'!I577</f>
        <v>0</v>
      </c>
      <c r="J464" s="486">
        <f>'NRHM State budget sheet 2013-14'!L577</f>
        <v>0</v>
      </c>
      <c r="K464" s="486">
        <f>'NRHM State budget sheet 2013-14'!M577</f>
        <v>0</v>
      </c>
      <c r="L464" s="486">
        <f>'NRHM State budget sheet 2013-14'!N577</f>
        <v>0</v>
      </c>
      <c r="M464" s="486">
        <f>'NRHM State budget sheet 2013-14'!O577</f>
        <v>0</v>
      </c>
      <c r="N464" s="486">
        <f>'NRHM State budget sheet 2013-14'!P577</f>
        <v>0</v>
      </c>
      <c r="O464" s="486">
        <f>'NRHM State budget sheet 2013-14'!Q577</f>
        <v>0</v>
      </c>
      <c r="P464" s="486">
        <f>'NRHM State budget sheet 2013-14'!R577</f>
        <v>0</v>
      </c>
      <c r="Q464" s="486">
        <f>'NRHM State budget sheet 2013-14'!S577</f>
        <v>0</v>
      </c>
      <c r="R464" s="486">
        <f>'NRHM State budget sheet 2013-14'!T577</f>
        <v>0</v>
      </c>
      <c r="S464" s="486">
        <f>'NRHM State budget sheet 2013-14'!U577</f>
        <v>0</v>
      </c>
      <c r="T464" s="486">
        <f>'NRHM State budget sheet 2013-14'!V577</f>
        <v>0</v>
      </c>
      <c r="U464" s="486">
        <f>'NRHM State budget sheet 2013-14'!W577</f>
        <v>0</v>
      </c>
      <c r="V464" s="486">
        <f>'NRHM State budget sheet 2013-14'!X577</f>
        <v>0</v>
      </c>
      <c r="W464" s="486">
        <f>'NRHM State budget sheet 2013-14'!Y577</f>
        <v>0</v>
      </c>
      <c r="X464" s="486">
        <f>'NRHM State budget sheet 2013-14'!Z577</f>
        <v>0</v>
      </c>
      <c r="Y464" s="486">
        <f>'NRHM State budget sheet 2013-14'!AA577</f>
        <v>0</v>
      </c>
      <c r="Z464" s="486">
        <f>'NRHM State budget sheet 2013-14'!AB577</f>
        <v>0</v>
      </c>
      <c r="AA464" s="486">
        <f>'NRHM State budget sheet 2013-14'!AC577</f>
        <v>0</v>
      </c>
      <c r="AB464" s="486">
        <f>'NRHM State budget sheet 2013-14'!AD577</f>
        <v>0</v>
      </c>
      <c r="AC464" s="486">
        <f>'NRHM State budget sheet 2013-14'!AE577</f>
        <v>0</v>
      </c>
      <c r="AD464" s="486">
        <f>'NRHM State budget sheet 2013-14'!AF577</f>
        <v>0</v>
      </c>
      <c r="AE464" s="486">
        <f>'NRHM State budget sheet 2013-14'!AG577</f>
        <v>0</v>
      </c>
      <c r="AF464" s="486">
        <f>'NRHM State budget sheet 2013-14'!AH577</f>
        <v>0</v>
      </c>
      <c r="AG464" s="477"/>
      <c r="AH464" s="484"/>
      <c r="AI464" s="578" t="str">
        <f t="shared" si="49"/>
        <v/>
      </c>
      <c r="AJ464" s="435" t="str">
        <f t="shared" si="50"/>
        <v/>
      </c>
      <c r="AK464" s="463">
        <f t="shared" si="51"/>
        <v>0</v>
      </c>
      <c r="AL464" s="463" t="str">
        <f t="shared" si="52"/>
        <v/>
      </c>
      <c r="AM464" s="478" t="str">
        <f t="shared" si="53"/>
        <v/>
      </c>
      <c r="AN464" s="478" t="str">
        <f t="shared" si="54"/>
        <v/>
      </c>
      <c r="AO464" s="478" t="str">
        <f t="shared" si="55"/>
        <v/>
      </c>
    </row>
    <row r="465" spans="1:41" ht="21.75" hidden="1" customHeight="1">
      <c r="A465" s="487"/>
      <c r="B465" s="599" t="s">
        <v>8</v>
      </c>
      <c r="C465" s="600"/>
      <c r="D465" s="486">
        <f>'NRHM State budget sheet 2013-14'!D578</f>
        <v>0</v>
      </c>
      <c r="E465" s="486">
        <f>'NRHM State budget sheet 2013-14'!E578</f>
        <v>0</v>
      </c>
      <c r="F465" s="486" t="e">
        <f>'NRHM State budget sheet 2013-14'!F578</f>
        <v>#DIV/0!</v>
      </c>
      <c r="G465" s="486">
        <f>'NRHM State budget sheet 2013-14'!G578</f>
        <v>0</v>
      </c>
      <c r="H465" s="486">
        <f>'NRHM State budget sheet 2013-14'!H578</f>
        <v>0</v>
      </c>
      <c r="I465" s="486" t="e">
        <f>'NRHM State budget sheet 2013-14'!I578</f>
        <v>#DIV/0!</v>
      </c>
      <c r="J465" s="486">
        <f>'NRHM State budget sheet 2013-14'!L578</f>
        <v>0</v>
      </c>
      <c r="K465" s="486">
        <f>'NRHM State budget sheet 2013-14'!M578</f>
        <v>0</v>
      </c>
      <c r="L465" s="486">
        <f>'NRHM State budget sheet 2013-14'!N578</f>
        <v>0</v>
      </c>
      <c r="M465" s="486">
        <f>'NRHM State budget sheet 2013-14'!O578</f>
        <v>0</v>
      </c>
      <c r="N465" s="486">
        <f>'NRHM State budget sheet 2013-14'!P578</f>
        <v>0</v>
      </c>
      <c r="O465" s="486">
        <f>'NRHM State budget sheet 2013-14'!Q578</f>
        <v>0</v>
      </c>
      <c r="P465" s="486">
        <f>'NRHM State budget sheet 2013-14'!R578</f>
        <v>0</v>
      </c>
      <c r="Q465" s="486">
        <f>'NRHM State budget sheet 2013-14'!S578</f>
        <v>0</v>
      </c>
      <c r="R465" s="486">
        <f>'NRHM State budget sheet 2013-14'!T578</f>
        <v>0</v>
      </c>
      <c r="S465" s="486">
        <f>'NRHM State budget sheet 2013-14'!U578</f>
        <v>0</v>
      </c>
      <c r="T465" s="486">
        <f>'NRHM State budget sheet 2013-14'!V578</f>
        <v>0</v>
      </c>
      <c r="U465" s="486">
        <f>'NRHM State budget sheet 2013-14'!W578</f>
        <v>0</v>
      </c>
      <c r="V465" s="486">
        <f>'NRHM State budget sheet 2013-14'!X578</f>
        <v>0</v>
      </c>
      <c r="W465" s="486">
        <f>'NRHM State budget sheet 2013-14'!Y578</f>
        <v>0</v>
      </c>
      <c r="X465" s="486">
        <f>'NRHM State budget sheet 2013-14'!Z578</f>
        <v>0</v>
      </c>
      <c r="Y465" s="486">
        <f>'NRHM State budget sheet 2013-14'!AA578</f>
        <v>0</v>
      </c>
      <c r="Z465" s="486">
        <f>'NRHM State budget sheet 2013-14'!AB578</f>
        <v>0</v>
      </c>
      <c r="AA465" s="486">
        <f>'NRHM State budget sheet 2013-14'!AC578</f>
        <v>0</v>
      </c>
      <c r="AB465" s="486">
        <f>'NRHM State budget sheet 2013-14'!AD578</f>
        <v>0</v>
      </c>
      <c r="AC465" s="486">
        <f>'NRHM State budget sheet 2013-14'!AE578</f>
        <v>0</v>
      </c>
      <c r="AD465" s="486">
        <f>'NRHM State budget sheet 2013-14'!AF578</f>
        <v>0</v>
      </c>
      <c r="AE465" s="486">
        <f>'NRHM State budget sheet 2013-14'!AG578</f>
        <v>0</v>
      </c>
      <c r="AF465" s="486">
        <f>'NRHM State budget sheet 2013-14'!AH578</f>
        <v>0</v>
      </c>
      <c r="AG465" s="477"/>
      <c r="AH465" s="484"/>
      <c r="AI465" s="578" t="str">
        <f t="shared" si="49"/>
        <v/>
      </c>
      <c r="AJ465" s="435" t="str">
        <f t="shared" si="50"/>
        <v/>
      </c>
      <c r="AK465" s="463">
        <f t="shared" si="51"/>
        <v>0</v>
      </c>
      <c r="AL465" s="463" t="str">
        <f t="shared" si="52"/>
        <v/>
      </c>
      <c r="AM465" s="478" t="str">
        <f t="shared" si="53"/>
        <v/>
      </c>
      <c r="AN465" s="478" t="str">
        <f t="shared" si="54"/>
        <v/>
      </c>
      <c r="AO465" s="478" t="str">
        <f t="shared" si="55"/>
        <v/>
      </c>
    </row>
    <row r="466" spans="1:41" ht="21.75" hidden="1" customHeight="1">
      <c r="A466" s="487"/>
      <c r="B466" s="446"/>
      <c r="C466" s="447"/>
      <c r="D466" s="486">
        <f>'NRHM State budget sheet 2013-14'!D579</f>
        <v>0</v>
      </c>
      <c r="E466" s="486">
        <f>'NRHM State budget sheet 2013-14'!E579</f>
        <v>0</v>
      </c>
      <c r="F466" s="486">
        <f>'NRHM State budget sheet 2013-14'!F579</f>
        <v>0</v>
      </c>
      <c r="G466" s="486">
        <f>'NRHM State budget sheet 2013-14'!G579</f>
        <v>0</v>
      </c>
      <c r="H466" s="486">
        <f>'NRHM State budget sheet 2013-14'!H579</f>
        <v>0</v>
      </c>
      <c r="I466" s="486">
        <f>'NRHM State budget sheet 2013-14'!I579</f>
        <v>0</v>
      </c>
      <c r="J466" s="486">
        <f>'NRHM State budget sheet 2013-14'!L579</f>
        <v>0</v>
      </c>
      <c r="K466" s="486">
        <f>'NRHM State budget sheet 2013-14'!M579</f>
        <v>0</v>
      </c>
      <c r="L466" s="486">
        <f>'NRHM State budget sheet 2013-14'!N579</f>
        <v>0</v>
      </c>
      <c r="M466" s="486">
        <f>'NRHM State budget sheet 2013-14'!O579</f>
        <v>0</v>
      </c>
      <c r="N466" s="486">
        <f>'NRHM State budget sheet 2013-14'!P579</f>
        <v>0</v>
      </c>
      <c r="O466" s="486">
        <f>'NRHM State budget sheet 2013-14'!Q579</f>
        <v>0</v>
      </c>
      <c r="P466" s="486">
        <f>'NRHM State budget sheet 2013-14'!R579</f>
        <v>0</v>
      </c>
      <c r="Q466" s="486">
        <f>'NRHM State budget sheet 2013-14'!S579</f>
        <v>0</v>
      </c>
      <c r="R466" s="486">
        <f>'NRHM State budget sheet 2013-14'!T579</f>
        <v>0</v>
      </c>
      <c r="S466" s="486">
        <f>'NRHM State budget sheet 2013-14'!U579</f>
        <v>0</v>
      </c>
      <c r="T466" s="486">
        <f>'NRHM State budget sheet 2013-14'!V579</f>
        <v>0</v>
      </c>
      <c r="U466" s="486">
        <f>'NRHM State budget sheet 2013-14'!W579</f>
        <v>0</v>
      </c>
      <c r="V466" s="486">
        <f>'NRHM State budget sheet 2013-14'!X579</f>
        <v>0</v>
      </c>
      <c r="W466" s="486">
        <f>'NRHM State budget sheet 2013-14'!Y579</f>
        <v>0</v>
      </c>
      <c r="X466" s="486">
        <f>'NRHM State budget sheet 2013-14'!Z579</f>
        <v>0</v>
      </c>
      <c r="Y466" s="486">
        <f>'NRHM State budget sheet 2013-14'!AA579</f>
        <v>0</v>
      </c>
      <c r="Z466" s="486">
        <f>'NRHM State budget sheet 2013-14'!AB579</f>
        <v>0</v>
      </c>
      <c r="AA466" s="486">
        <f>'NRHM State budget sheet 2013-14'!AC579</f>
        <v>0</v>
      </c>
      <c r="AB466" s="486">
        <f>'NRHM State budget sheet 2013-14'!AD579</f>
        <v>0</v>
      </c>
      <c r="AC466" s="486">
        <f>'NRHM State budget sheet 2013-14'!AE579</f>
        <v>0</v>
      </c>
      <c r="AD466" s="486">
        <f>'NRHM State budget sheet 2013-14'!AF579</f>
        <v>0</v>
      </c>
      <c r="AE466" s="486">
        <f>'NRHM State budget sheet 2013-14'!AG579</f>
        <v>0</v>
      </c>
      <c r="AF466" s="486">
        <f>'NRHM State budget sheet 2013-14'!AH579</f>
        <v>0</v>
      </c>
      <c r="AG466" s="477"/>
      <c r="AH466" s="484"/>
      <c r="AI466" s="578"/>
      <c r="AJ466" s="435" t="str">
        <f t="shared" si="50"/>
        <v/>
      </c>
      <c r="AK466" s="463">
        <f t="shared" si="51"/>
        <v>0</v>
      </c>
      <c r="AL466" s="463" t="str">
        <f t="shared" si="52"/>
        <v/>
      </c>
    </row>
    <row r="467" spans="1:41" ht="41.25" customHeight="1">
      <c r="A467" s="567"/>
      <c r="B467" s="602" t="s">
        <v>2055</v>
      </c>
      <c r="C467" s="603"/>
      <c r="D467" s="517">
        <f>'NRHM State budget sheet 2013-14'!D580</f>
        <v>1</v>
      </c>
      <c r="E467" s="517">
        <f>'NRHM State budget sheet 2013-14'!E580</f>
        <v>1</v>
      </c>
      <c r="F467" s="517">
        <f>'NRHM State budget sheet 2013-14'!F580</f>
        <v>100</v>
      </c>
      <c r="G467" s="517">
        <f>'NRHM State budget sheet 2013-14'!G580</f>
        <v>0</v>
      </c>
      <c r="H467" s="517">
        <f>'NRHM State budget sheet 2013-14'!H580</f>
        <v>0</v>
      </c>
      <c r="I467" s="517" t="e">
        <f>'NRHM State budget sheet 2013-14'!I580</f>
        <v>#DIV/0!</v>
      </c>
      <c r="J467" s="517">
        <f>'NRHM State budget sheet 2013-14'!L580</f>
        <v>0</v>
      </c>
      <c r="K467" s="517">
        <f>'NRHM State budget sheet 2013-14'!M580</f>
        <v>0</v>
      </c>
      <c r="L467" s="517">
        <f>'NRHM State budget sheet 2013-14'!N580</f>
        <v>0</v>
      </c>
      <c r="M467" s="517">
        <f>'NRHM State budget sheet 2013-14'!O580</f>
        <v>0</v>
      </c>
      <c r="N467" s="517">
        <f>'NRHM State budget sheet 2013-14'!P580</f>
        <v>0</v>
      </c>
      <c r="O467" s="517">
        <f>'NRHM State budget sheet 2013-14'!Q580</f>
        <v>0</v>
      </c>
      <c r="P467" s="517">
        <f>'NRHM State budget sheet 2013-14'!R580</f>
        <v>0</v>
      </c>
      <c r="Q467" s="517">
        <f>'NRHM State budget sheet 2013-14'!S580</f>
        <v>0</v>
      </c>
      <c r="R467" s="517">
        <f>'NRHM State budget sheet 2013-14'!T580</f>
        <v>0</v>
      </c>
      <c r="S467" s="517">
        <f>'NRHM State budget sheet 2013-14'!U580</f>
        <v>0</v>
      </c>
      <c r="T467" s="517">
        <f>'NRHM State budget sheet 2013-14'!V580</f>
        <v>0</v>
      </c>
      <c r="U467" s="517">
        <f>'NRHM State budget sheet 2013-14'!W580</f>
        <v>0</v>
      </c>
      <c r="V467" s="517">
        <f>'NRHM State budget sheet 2013-14'!X580</f>
        <v>0</v>
      </c>
      <c r="W467" s="517">
        <f>'NRHM State budget sheet 2013-14'!Y580</f>
        <v>0</v>
      </c>
      <c r="X467" s="517">
        <f>'NRHM State budget sheet 2013-14'!Z580</f>
        <v>0</v>
      </c>
      <c r="Y467" s="517">
        <f>'NRHM State budget sheet 2013-14'!AA580</f>
        <v>0</v>
      </c>
      <c r="Z467" s="517">
        <f>'NRHM State budget sheet 2013-14'!AB580</f>
        <v>0</v>
      </c>
      <c r="AA467" s="517">
        <f>'NRHM State budget sheet 2013-14'!AC580</f>
        <v>0</v>
      </c>
      <c r="AB467" s="517">
        <f>'NRHM State budget sheet 2013-14'!AD580</f>
        <v>0</v>
      </c>
      <c r="AC467" s="517">
        <f>'NRHM State budget sheet 2013-14'!AE580</f>
        <v>0</v>
      </c>
      <c r="AD467" s="517">
        <f>'NRHM State budget sheet 2013-14'!AF580</f>
        <v>0</v>
      </c>
      <c r="AE467" s="517">
        <f>'NRHM State budget sheet 2013-14'!AG580</f>
        <v>0</v>
      </c>
      <c r="AF467" s="517">
        <f>'NRHM State budget sheet 2013-14'!AH580</f>
        <v>0</v>
      </c>
      <c r="AG467" s="477"/>
      <c r="AH467" s="484"/>
      <c r="AI467" s="578" t="str">
        <f t="shared" si="49"/>
        <v/>
      </c>
      <c r="AJ467" s="435" t="str">
        <f t="shared" si="50"/>
        <v/>
      </c>
      <c r="AK467" s="463">
        <f t="shared" si="51"/>
        <v>0</v>
      </c>
      <c r="AL467" s="463" t="str">
        <f t="shared" si="52"/>
        <v/>
      </c>
      <c r="AM467" s="478" t="str">
        <f t="shared" si="53"/>
        <v/>
      </c>
      <c r="AN467" s="478" t="str">
        <f t="shared" si="54"/>
        <v/>
      </c>
      <c r="AO467" s="478" t="str">
        <f t="shared" si="55"/>
        <v/>
      </c>
    </row>
    <row r="468" spans="1:41" ht="41.25" customHeight="1">
      <c r="A468" s="567"/>
      <c r="B468" s="602" t="s">
        <v>2024</v>
      </c>
      <c r="C468" s="603"/>
      <c r="D468" s="517">
        <f>'NRHM State budget sheet 2013-14'!D581</f>
        <v>0</v>
      </c>
      <c r="E468" s="517">
        <f>'NRHM State budget sheet 2013-14'!E581</f>
        <v>0</v>
      </c>
      <c r="F468" s="517" t="e">
        <f>'NRHM State budget sheet 2013-14'!F581</f>
        <v>#DIV/0!</v>
      </c>
      <c r="G468" s="517">
        <f>'NRHM State budget sheet 2013-14'!G581</f>
        <v>0</v>
      </c>
      <c r="H468" s="517">
        <f>'NRHM State budget sheet 2013-14'!H581</f>
        <v>0</v>
      </c>
      <c r="I468" s="517" t="e">
        <f>'NRHM State budget sheet 2013-14'!I581</f>
        <v>#DIV/0!</v>
      </c>
      <c r="J468" s="517">
        <f>'NRHM State budget sheet 2013-14'!L581</f>
        <v>0</v>
      </c>
      <c r="K468" s="517">
        <f>'NRHM State budget sheet 2013-14'!M581</f>
        <v>0</v>
      </c>
      <c r="L468" s="517">
        <f>'NRHM State budget sheet 2013-14'!N581</f>
        <v>0</v>
      </c>
      <c r="M468" s="517">
        <f>'NRHM State budget sheet 2013-14'!O581</f>
        <v>0</v>
      </c>
      <c r="N468" s="517">
        <f>'NRHM State budget sheet 2013-14'!P581</f>
        <v>0</v>
      </c>
      <c r="O468" s="517">
        <f>'NRHM State budget sheet 2013-14'!Q581</f>
        <v>0</v>
      </c>
      <c r="P468" s="517">
        <f>'NRHM State budget sheet 2013-14'!R581</f>
        <v>0</v>
      </c>
      <c r="Q468" s="517">
        <f>'NRHM State budget sheet 2013-14'!S581</f>
        <v>0</v>
      </c>
      <c r="R468" s="517">
        <f>'NRHM State budget sheet 2013-14'!T581</f>
        <v>0</v>
      </c>
      <c r="S468" s="517">
        <f>'NRHM State budget sheet 2013-14'!U581</f>
        <v>0</v>
      </c>
      <c r="T468" s="517">
        <f>'NRHM State budget sheet 2013-14'!V581</f>
        <v>0</v>
      </c>
      <c r="U468" s="517">
        <f>'NRHM State budget sheet 2013-14'!W581</f>
        <v>0</v>
      </c>
      <c r="V468" s="517">
        <f>'NRHM State budget sheet 2013-14'!X581</f>
        <v>0</v>
      </c>
      <c r="W468" s="517">
        <f>'NRHM State budget sheet 2013-14'!Y581</f>
        <v>0</v>
      </c>
      <c r="X468" s="517">
        <f>'NRHM State budget sheet 2013-14'!Z581</f>
        <v>0</v>
      </c>
      <c r="Y468" s="517">
        <f>'NRHM State budget sheet 2013-14'!AA581</f>
        <v>0</v>
      </c>
      <c r="Z468" s="517">
        <f>'NRHM State budget sheet 2013-14'!AB581</f>
        <v>0</v>
      </c>
      <c r="AA468" s="517">
        <f>'NRHM State budget sheet 2013-14'!AC581</f>
        <v>0</v>
      </c>
      <c r="AB468" s="517">
        <f>'NRHM State budget sheet 2013-14'!AD581</f>
        <v>0</v>
      </c>
      <c r="AC468" s="517">
        <f>'NRHM State budget sheet 2013-14'!AE581</f>
        <v>0</v>
      </c>
      <c r="AD468" s="517">
        <f>'NRHM State budget sheet 2013-14'!AF581</f>
        <v>0</v>
      </c>
      <c r="AE468" s="517">
        <f>'NRHM State budget sheet 2013-14'!AG581</f>
        <v>0</v>
      </c>
      <c r="AF468" s="517">
        <f>'NRHM State budget sheet 2013-14'!AH581</f>
        <v>0</v>
      </c>
      <c r="AG468" s="477"/>
      <c r="AH468" s="484"/>
      <c r="AI468" s="578" t="str">
        <f t="shared" si="49"/>
        <v/>
      </c>
      <c r="AJ468" s="435" t="str">
        <f t="shared" si="50"/>
        <v/>
      </c>
      <c r="AK468" s="463">
        <f t="shared" si="51"/>
        <v>0</v>
      </c>
      <c r="AL468" s="463" t="str">
        <f t="shared" si="52"/>
        <v/>
      </c>
      <c r="AM468" s="478" t="str">
        <f t="shared" si="53"/>
        <v/>
      </c>
      <c r="AN468" s="478" t="str">
        <f t="shared" si="54"/>
        <v/>
      </c>
      <c r="AO468" s="478" t="str">
        <f t="shared" si="55"/>
        <v/>
      </c>
    </row>
    <row r="469" spans="1:41" ht="41.25" customHeight="1">
      <c r="A469" s="567"/>
      <c r="B469" s="604" t="s">
        <v>2493</v>
      </c>
      <c r="C469" s="605"/>
      <c r="D469" s="517">
        <f>'NRHM State budget sheet 2013-14'!D582</f>
        <v>1</v>
      </c>
      <c r="E469" s="517">
        <f>'NRHM State budget sheet 2013-14'!E582</f>
        <v>1</v>
      </c>
      <c r="F469" s="517">
        <f>'NRHM State budget sheet 2013-14'!F582</f>
        <v>100</v>
      </c>
      <c r="G469" s="517">
        <f>'NRHM State budget sheet 2013-14'!G582</f>
        <v>0</v>
      </c>
      <c r="H469" s="517">
        <f>'NRHM State budget sheet 2013-14'!H582</f>
        <v>0</v>
      </c>
      <c r="I469" s="517" t="e">
        <f>'NRHM State budget sheet 2013-14'!I582</f>
        <v>#DIV/0!</v>
      </c>
      <c r="J469" s="517">
        <f>'NRHM State budget sheet 2013-14'!L582</f>
        <v>0</v>
      </c>
      <c r="K469" s="517">
        <f>'NRHM State budget sheet 2013-14'!M582</f>
        <v>0</v>
      </c>
      <c r="L469" s="517">
        <f>'NRHM State budget sheet 2013-14'!N582</f>
        <v>0</v>
      </c>
      <c r="M469" s="517">
        <f>'NRHM State budget sheet 2013-14'!O582</f>
        <v>0</v>
      </c>
      <c r="N469" s="517">
        <f>'NRHM State budget sheet 2013-14'!P582</f>
        <v>0</v>
      </c>
      <c r="O469" s="517">
        <f>'NRHM State budget sheet 2013-14'!Q582</f>
        <v>0</v>
      </c>
      <c r="P469" s="517">
        <f>'NRHM State budget sheet 2013-14'!R582</f>
        <v>0</v>
      </c>
      <c r="Q469" s="517">
        <f>'NRHM State budget sheet 2013-14'!S582</f>
        <v>0</v>
      </c>
      <c r="R469" s="517">
        <f>'NRHM State budget sheet 2013-14'!T582</f>
        <v>0</v>
      </c>
      <c r="S469" s="517">
        <f>'NRHM State budget sheet 2013-14'!U582</f>
        <v>0</v>
      </c>
      <c r="T469" s="517">
        <f>'NRHM State budget sheet 2013-14'!V582</f>
        <v>0</v>
      </c>
      <c r="U469" s="517">
        <f>'NRHM State budget sheet 2013-14'!W582</f>
        <v>0</v>
      </c>
      <c r="V469" s="517">
        <f>'NRHM State budget sheet 2013-14'!X582</f>
        <v>0</v>
      </c>
      <c r="W469" s="517">
        <f>'NRHM State budget sheet 2013-14'!Y582</f>
        <v>0</v>
      </c>
      <c r="X469" s="517">
        <f>'NRHM State budget sheet 2013-14'!Z582</f>
        <v>0</v>
      </c>
      <c r="Y469" s="517">
        <f>'NRHM State budget sheet 2013-14'!AA582</f>
        <v>0</v>
      </c>
      <c r="Z469" s="517">
        <f>'NRHM State budget sheet 2013-14'!AB582</f>
        <v>0</v>
      </c>
      <c r="AA469" s="517">
        <f>'NRHM State budget sheet 2013-14'!AC582</f>
        <v>0</v>
      </c>
      <c r="AB469" s="517">
        <f>'NRHM State budget sheet 2013-14'!AD582</f>
        <v>0</v>
      </c>
      <c r="AC469" s="517">
        <f>'NRHM State budget sheet 2013-14'!AE582</f>
        <v>0</v>
      </c>
      <c r="AD469" s="517">
        <f>'NRHM State budget sheet 2013-14'!AF582</f>
        <v>0</v>
      </c>
      <c r="AE469" s="517">
        <f>'NRHM State budget sheet 2013-14'!AG582</f>
        <v>0</v>
      </c>
      <c r="AF469" s="517">
        <f>'NRHM State budget sheet 2013-14'!AH582</f>
        <v>0</v>
      </c>
      <c r="AG469" s="477"/>
      <c r="AH469" s="484"/>
      <c r="AI469" s="578" t="str">
        <f t="shared" si="49"/>
        <v/>
      </c>
      <c r="AJ469" s="435" t="str">
        <f t="shared" si="50"/>
        <v/>
      </c>
      <c r="AK469" s="463">
        <f t="shared" si="51"/>
        <v>0</v>
      </c>
      <c r="AL469" s="463" t="str">
        <f t="shared" si="52"/>
        <v/>
      </c>
      <c r="AM469" s="478" t="str">
        <f t="shared" si="53"/>
        <v/>
      </c>
      <c r="AN469" s="478" t="str">
        <f t="shared" si="54"/>
        <v/>
      </c>
      <c r="AO469" s="478" t="str">
        <f t="shared" si="55"/>
        <v/>
      </c>
    </row>
    <row r="470" spans="1:41" s="575" customFormat="1" ht="41.25" customHeight="1">
      <c r="A470" s="485" t="s">
        <v>715</v>
      </c>
      <c r="B470" s="495"/>
      <c r="C470" s="502"/>
      <c r="D470" s="486">
        <f>'NRHM State budget sheet 2013-14'!D583</f>
        <v>0</v>
      </c>
      <c r="E470" s="486">
        <f>'NRHM State budget sheet 2013-14'!E583</f>
        <v>0</v>
      </c>
      <c r="F470" s="486" t="e">
        <f>'NRHM State budget sheet 2013-14'!F583</f>
        <v>#DIV/0!</v>
      </c>
      <c r="G470" s="486">
        <f>'NRHM State budget sheet 2013-14'!G583</f>
        <v>0</v>
      </c>
      <c r="H470" s="486">
        <f>'NRHM State budget sheet 2013-14'!H583</f>
        <v>0</v>
      </c>
      <c r="I470" s="486" t="e">
        <f>'NRHM State budget sheet 2013-14'!I583</f>
        <v>#DIV/0!</v>
      </c>
      <c r="J470" s="486">
        <f>'NRHM State budget sheet 2013-14'!L583</f>
        <v>0</v>
      </c>
      <c r="K470" s="486">
        <f>'NRHM State budget sheet 2013-14'!M583</f>
        <v>0</v>
      </c>
      <c r="L470" s="486">
        <f>'NRHM State budget sheet 2013-14'!N583</f>
        <v>0</v>
      </c>
      <c r="M470" s="486">
        <f>'NRHM State budget sheet 2013-14'!O583</f>
        <v>0</v>
      </c>
      <c r="N470" s="486">
        <f>'NRHM State budget sheet 2013-14'!P583</f>
        <v>0</v>
      </c>
      <c r="O470" s="486">
        <f>'NRHM State budget sheet 2013-14'!Q583</f>
        <v>0</v>
      </c>
      <c r="P470" s="486">
        <f>'NRHM State budget sheet 2013-14'!R583</f>
        <v>0</v>
      </c>
      <c r="Q470" s="486">
        <f>'NRHM State budget sheet 2013-14'!S583</f>
        <v>0</v>
      </c>
      <c r="R470" s="486">
        <f>'NRHM State budget sheet 2013-14'!T583</f>
        <v>0</v>
      </c>
      <c r="S470" s="486">
        <f>'NRHM State budget sheet 2013-14'!U583</f>
        <v>0</v>
      </c>
      <c r="T470" s="486">
        <f>'NRHM State budget sheet 2013-14'!V583</f>
        <v>0</v>
      </c>
      <c r="U470" s="486">
        <f>'NRHM State budget sheet 2013-14'!W583</f>
        <v>0</v>
      </c>
      <c r="V470" s="486">
        <f>'NRHM State budget sheet 2013-14'!X583</f>
        <v>0</v>
      </c>
      <c r="W470" s="486">
        <f>'NRHM State budget sheet 2013-14'!Y583</f>
        <v>0</v>
      </c>
      <c r="X470" s="486">
        <f>'NRHM State budget sheet 2013-14'!Z583</f>
        <v>0</v>
      </c>
      <c r="Y470" s="486">
        <f>'NRHM State budget sheet 2013-14'!AA583</f>
        <v>0</v>
      </c>
      <c r="Z470" s="486">
        <f>'NRHM State budget sheet 2013-14'!AB583</f>
        <v>0</v>
      </c>
      <c r="AA470" s="486">
        <f>'NRHM State budget sheet 2013-14'!AC583</f>
        <v>0</v>
      </c>
      <c r="AB470" s="486">
        <f>'NRHM State budget sheet 2013-14'!AD583</f>
        <v>0</v>
      </c>
      <c r="AC470" s="486">
        <f>'NRHM State budget sheet 2013-14'!AE583</f>
        <v>0</v>
      </c>
      <c r="AD470" s="486">
        <f>'NRHM State budget sheet 2013-14'!AF583</f>
        <v>0</v>
      </c>
      <c r="AE470" s="486">
        <f>'NRHM State budget sheet 2013-14'!AG583</f>
        <v>0</v>
      </c>
      <c r="AF470" s="486">
        <f>'NRHM State budget sheet 2013-14'!AH583</f>
        <v>0</v>
      </c>
      <c r="AG470" s="494"/>
      <c r="AH470" s="476"/>
      <c r="AI470" s="578" t="str">
        <f t="shared" si="49"/>
        <v/>
      </c>
      <c r="AJ470" s="435" t="str">
        <f t="shared" si="50"/>
        <v/>
      </c>
      <c r="AK470" s="463">
        <f t="shared" si="51"/>
        <v>0</v>
      </c>
      <c r="AL470" s="463" t="str">
        <f t="shared" si="52"/>
        <v/>
      </c>
      <c r="AM470" s="478" t="str">
        <f t="shared" si="53"/>
        <v/>
      </c>
      <c r="AN470" s="478" t="str">
        <f t="shared" si="54"/>
        <v/>
      </c>
      <c r="AO470" s="478" t="str">
        <f t="shared" si="55"/>
        <v/>
      </c>
    </row>
    <row r="471" spans="1:41" ht="41.25" customHeight="1">
      <c r="A471" s="487" t="s">
        <v>717</v>
      </c>
      <c r="B471" s="446" t="s">
        <v>718</v>
      </c>
      <c r="C471" s="447"/>
      <c r="D471" s="486">
        <f>'NRHM State budget sheet 2013-14'!D584</f>
        <v>0</v>
      </c>
      <c r="E471" s="486">
        <f>'NRHM State budget sheet 2013-14'!E584</f>
        <v>0</v>
      </c>
      <c r="F471" s="486" t="e">
        <f>'NRHM State budget sheet 2013-14'!F584</f>
        <v>#DIV/0!</v>
      </c>
      <c r="G471" s="486">
        <f>'NRHM State budget sheet 2013-14'!G584</f>
        <v>0</v>
      </c>
      <c r="H471" s="486">
        <f>'NRHM State budget sheet 2013-14'!H584</f>
        <v>0</v>
      </c>
      <c r="I471" s="486" t="e">
        <f>'NRHM State budget sheet 2013-14'!I584</f>
        <v>#DIV/0!</v>
      </c>
      <c r="J471" s="486">
        <f>'NRHM State budget sheet 2013-14'!L584</f>
        <v>0</v>
      </c>
      <c r="K471" s="486">
        <f>'NRHM State budget sheet 2013-14'!M584</f>
        <v>0</v>
      </c>
      <c r="L471" s="486">
        <f>'NRHM State budget sheet 2013-14'!N584</f>
        <v>0</v>
      </c>
      <c r="M471" s="486">
        <f>'NRHM State budget sheet 2013-14'!O584</f>
        <v>0</v>
      </c>
      <c r="N471" s="486">
        <f>'NRHM State budget sheet 2013-14'!P584</f>
        <v>0</v>
      </c>
      <c r="O471" s="486">
        <f>'NRHM State budget sheet 2013-14'!Q584</f>
        <v>0</v>
      </c>
      <c r="P471" s="486">
        <f>'NRHM State budget sheet 2013-14'!R584</f>
        <v>0</v>
      </c>
      <c r="Q471" s="486">
        <f>'NRHM State budget sheet 2013-14'!S584</f>
        <v>0</v>
      </c>
      <c r="R471" s="486">
        <f>'NRHM State budget sheet 2013-14'!T584</f>
        <v>0</v>
      </c>
      <c r="S471" s="486">
        <f>'NRHM State budget sheet 2013-14'!U584</f>
        <v>0</v>
      </c>
      <c r="T471" s="486">
        <f>'NRHM State budget sheet 2013-14'!V584</f>
        <v>0</v>
      </c>
      <c r="U471" s="486">
        <f>'NRHM State budget sheet 2013-14'!W584</f>
        <v>0</v>
      </c>
      <c r="V471" s="486">
        <f>'NRHM State budget sheet 2013-14'!X584</f>
        <v>0</v>
      </c>
      <c r="W471" s="486">
        <f>'NRHM State budget sheet 2013-14'!Y584</f>
        <v>0</v>
      </c>
      <c r="X471" s="486">
        <f>'NRHM State budget sheet 2013-14'!Z584</f>
        <v>0</v>
      </c>
      <c r="Y471" s="486">
        <f>'NRHM State budget sheet 2013-14'!AA584</f>
        <v>0</v>
      </c>
      <c r="Z471" s="486">
        <f>'NRHM State budget sheet 2013-14'!AB584</f>
        <v>0</v>
      </c>
      <c r="AA471" s="486">
        <f>'NRHM State budget sheet 2013-14'!AC584</f>
        <v>0</v>
      </c>
      <c r="AB471" s="486">
        <f>'NRHM State budget sheet 2013-14'!AD584</f>
        <v>0</v>
      </c>
      <c r="AC471" s="486">
        <f>'NRHM State budget sheet 2013-14'!AE584</f>
        <v>0</v>
      </c>
      <c r="AD471" s="486">
        <f>'NRHM State budget sheet 2013-14'!AF584</f>
        <v>0</v>
      </c>
      <c r="AE471" s="486">
        <f>'NRHM State budget sheet 2013-14'!AG584</f>
        <v>0</v>
      </c>
      <c r="AF471" s="486">
        <f>'NRHM State budget sheet 2013-14'!AH584</f>
        <v>0</v>
      </c>
      <c r="AG471" s="477"/>
      <c r="AH471" s="615" t="s">
        <v>2035</v>
      </c>
      <c r="AI471" s="578" t="str">
        <f t="shared" si="49"/>
        <v/>
      </c>
      <c r="AJ471" s="435" t="str">
        <f t="shared" si="50"/>
        <v/>
      </c>
      <c r="AK471" s="463">
        <f t="shared" si="51"/>
        <v>0</v>
      </c>
      <c r="AL471" s="463" t="str">
        <f t="shared" si="52"/>
        <v/>
      </c>
      <c r="AM471" s="478" t="str">
        <f t="shared" si="53"/>
        <v/>
      </c>
      <c r="AN471" s="478" t="str">
        <f t="shared" si="54"/>
        <v/>
      </c>
      <c r="AO471" s="478" t="str">
        <f t="shared" si="55"/>
        <v/>
      </c>
    </row>
    <row r="472" spans="1:41" ht="21.75" hidden="1" customHeight="1">
      <c r="A472" s="487" t="s">
        <v>719</v>
      </c>
      <c r="B472" s="446" t="s">
        <v>720</v>
      </c>
      <c r="C472" s="447"/>
      <c r="D472" s="486">
        <f>'NRHM State budget sheet 2013-14'!D585</f>
        <v>0</v>
      </c>
      <c r="E472" s="486">
        <f>'NRHM State budget sheet 2013-14'!E585</f>
        <v>0</v>
      </c>
      <c r="F472" s="486" t="e">
        <f>'NRHM State budget sheet 2013-14'!F585</f>
        <v>#DIV/0!</v>
      </c>
      <c r="G472" s="486">
        <f>'NRHM State budget sheet 2013-14'!G585</f>
        <v>0</v>
      </c>
      <c r="H472" s="486">
        <f>'NRHM State budget sheet 2013-14'!H585</f>
        <v>0</v>
      </c>
      <c r="I472" s="486" t="e">
        <f>'NRHM State budget sheet 2013-14'!I585</f>
        <v>#DIV/0!</v>
      </c>
      <c r="J472" s="486">
        <f>'NRHM State budget sheet 2013-14'!L585</f>
        <v>0</v>
      </c>
      <c r="K472" s="486">
        <f>'NRHM State budget sheet 2013-14'!M585</f>
        <v>0</v>
      </c>
      <c r="L472" s="486">
        <f>'NRHM State budget sheet 2013-14'!N585</f>
        <v>0</v>
      </c>
      <c r="M472" s="486">
        <f>'NRHM State budget sheet 2013-14'!O585</f>
        <v>0</v>
      </c>
      <c r="N472" s="486">
        <f>'NRHM State budget sheet 2013-14'!P585</f>
        <v>0</v>
      </c>
      <c r="O472" s="486">
        <f>'NRHM State budget sheet 2013-14'!Q585</f>
        <v>0</v>
      </c>
      <c r="P472" s="486">
        <f>'NRHM State budget sheet 2013-14'!R585</f>
        <v>0</v>
      </c>
      <c r="Q472" s="486">
        <f>'NRHM State budget sheet 2013-14'!S585</f>
        <v>0</v>
      </c>
      <c r="R472" s="486">
        <f>'NRHM State budget sheet 2013-14'!T585</f>
        <v>0</v>
      </c>
      <c r="S472" s="486">
        <f>'NRHM State budget sheet 2013-14'!U585</f>
        <v>0</v>
      </c>
      <c r="T472" s="486">
        <f>'NRHM State budget sheet 2013-14'!V585</f>
        <v>0</v>
      </c>
      <c r="U472" s="486">
        <f>'NRHM State budget sheet 2013-14'!W585</f>
        <v>0</v>
      </c>
      <c r="V472" s="486">
        <f>'NRHM State budget sheet 2013-14'!X585</f>
        <v>0</v>
      </c>
      <c r="W472" s="486">
        <f>'NRHM State budget sheet 2013-14'!Y585</f>
        <v>0</v>
      </c>
      <c r="X472" s="486">
        <f>'NRHM State budget sheet 2013-14'!Z585</f>
        <v>0</v>
      </c>
      <c r="Y472" s="486">
        <f>'NRHM State budget sheet 2013-14'!AA585</f>
        <v>0</v>
      </c>
      <c r="Z472" s="486">
        <f>'NRHM State budget sheet 2013-14'!AB585</f>
        <v>0</v>
      </c>
      <c r="AA472" s="486">
        <f>'NRHM State budget sheet 2013-14'!AC585</f>
        <v>0</v>
      </c>
      <c r="AB472" s="486">
        <f>'NRHM State budget sheet 2013-14'!AD585</f>
        <v>0</v>
      </c>
      <c r="AC472" s="486">
        <f>'NRHM State budget sheet 2013-14'!AE585</f>
        <v>0</v>
      </c>
      <c r="AD472" s="486">
        <f>'NRHM State budget sheet 2013-14'!AF585</f>
        <v>0</v>
      </c>
      <c r="AE472" s="486">
        <f>'NRHM State budget sheet 2013-14'!AG585</f>
        <v>0</v>
      </c>
      <c r="AF472" s="486">
        <f>'NRHM State budget sheet 2013-14'!AH585</f>
        <v>0</v>
      </c>
      <c r="AG472" s="494"/>
      <c r="AH472" s="484"/>
      <c r="AI472" s="578" t="str">
        <f t="shared" si="49"/>
        <v/>
      </c>
      <c r="AJ472" s="435" t="str">
        <f t="shared" si="50"/>
        <v/>
      </c>
      <c r="AK472" s="463">
        <f t="shared" si="51"/>
        <v>0</v>
      </c>
      <c r="AL472" s="463" t="str">
        <f t="shared" si="52"/>
        <v/>
      </c>
      <c r="AM472" s="478" t="str">
        <f t="shared" si="53"/>
        <v/>
      </c>
      <c r="AN472" s="478" t="str">
        <f t="shared" si="54"/>
        <v/>
      </c>
      <c r="AO472" s="478" t="str">
        <f t="shared" si="55"/>
        <v/>
      </c>
    </row>
    <row r="473" spans="1:41" ht="21.75" hidden="1" customHeight="1">
      <c r="A473" s="487" t="s">
        <v>721</v>
      </c>
      <c r="B473" s="446" t="s">
        <v>722</v>
      </c>
      <c r="C473" s="447"/>
      <c r="D473" s="486">
        <f>'NRHM State budget sheet 2013-14'!D586</f>
        <v>0</v>
      </c>
      <c r="E473" s="486">
        <f>'NRHM State budget sheet 2013-14'!E586</f>
        <v>0</v>
      </c>
      <c r="F473" s="486" t="e">
        <f>'NRHM State budget sheet 2013-14'!F586</f>
        <v>#DIV/0!</v>
      </c>
      <c r="G473" s="486">
        <f>'NRHM State budget sheet 2013-14'!G586</f>
        <v>0</v>
      </c>
      <c r="H473" s="486">
        <f>'NRHM State budget sheet 2013-14'!H586</f>
        <v>0</v>
      </c>
      <c r="I473" s="486" t="e">
        <f>'NRHM State budget sheet 2013-14'!I586</f>
        <v>#DIV/0!</v>
      </c>
      <c r="J473" s="486">
        <f>'NRHM State budget sheet 2013-14'!L586</f>
        <v>0</v>
      </c>
      <c r="K473" s="486">
        <f>'NRHM State budget sheet 2013-14'!M586</f>
        <v>0</v>
      </c>
      <c r="L473" s="486">
        <f>'NRHM State budget sheet 2013-14'!N586</f>
        <v>0</v>
      </c>
      <c r="M473" s="486">
        <f>'NRHM State budget sheet 2013-14'!O586</f>
        <v>0</v>
      </c>
      <c r="N473" s="486">
        <f>'NRHM State budget sheet 2013-14'!P586</f>
        <v>0</v>
      </c>
      <c r="O473" s="486">
        <f>'NRHM State budget sheet 2013-14'!Q586</f>
        <v>0</v>
      </c>
      <c r="P473" s="486">
        <f>'NRHM State budget sheet 2013-14'!R586</f>
        <v>0</v>
      </c>
      <c r="Q473" s="486">
        <f>'NRHM State budget sheet 2013-14'!S586</f>
        <v>0</v>
      </c>
      <c r="R473" s="486">
        <f>'NRHM State budget sheet 2013-14'!T586</f>
        <v>0</v>
      </c>
      <c r="S473" s="486">
        <f>'NRHM State budget sheet 2013-14'!U586</f>
        <v>0</v>
      </c>
      <c r="T473" s="486">
        <f>'NRHM State budget sheet 2013-14'!V586</f>
        <v>0</v>
      </c>
      <c r="U473" s="486">
        <f>'NRHM State budget sheet 2013-14'!W586</f>
        <v>0</v>
      </c>
      <c r="V473" s="486">
        <f>'NRHM State budget sheet 2013-14'!X586</f>
        <v>0</v>
      </c>
      <c r="W473" s="486">
        <f>'NRHM State budget sheet 2013-14'!Y586</f>
        <v>0</v>
      </c>
      <c r="X473" s="486">
        <f>'NRHM State budget sheet 2013-14'!Z586</f>
        <v>0</v>
      </c>
      <c r="Y473" s="486">
        <f>'NRHM State budget sheet 2013-14'!AA586</f>
        <v>0</v>
      </c>
      <c r="Z473" s="486">
        <f>'NRHM State budget sheet 2013-14'!AB586</f>
        <v>0</v>
      </c>
      <c r="AA473" s="486">
        <f>'NRHM State budget sheet 2013-14'!AC586</f>
        <v>0</v>
      </c>
      <c r="AB473" s="486">
        <f>'NRHM State budget sheet 2013-14'!AD586</f>
        <v>0</v>
      </c>
      <c r="AC473" s="486">
        <f>'NRHM State budget sheet 2013-14'!AE586</f>
        <v>0</v>
      </c>
      <c r="AD473" s="486">
        <f>'NRHM State budget sheet 2013-14'!AF586</f>
        <v>0</v>
      </c>
      <c r="AE473" s="486">
        <f>'NRHM State budget sheet 2013-14'!AG586</f>
        <v>0</v>
      </c>
      <c r="AF473" s="486">
        <f>'NRHM State budget sheet 2013-14'!AH586</f>
        <v>0</v>
      </c>
      <c r="AG473" s="494"/>
      <c r="AH473" s="484"/>
      <c r="AI473" s="578" t="str">
        <f t="shared" si="49"/>
        <v/>
      </c>
      <c r="AJ473" s="435" t="str">
        <f t="shared" si="50"/>
        <v/>
      </c>
      <c r="AK473" s="463">
        <f t="shared" si="51"/>
        <v>0</v>
      </c>
      <c r="AL473" s="463" t="str">
        <f t="shared" si="52"/>
        <v/>
      </c>
      <c r="AM473" s="478" t="str">
        <f t="shared" si="53"/>
        <v/>
      </c>
      <c r="AN473" s="478" t="str">
        <f t="shared" si="54"/>
        <v/>
      </c>
      <c r="AO473" s="478" t="str">
        <f t="shared" si="55"/>
        <v/>
      </c>
    </row>
    <row r="474" spans="1:41" ht="21.75" hidden="1" customHeight="1">
      <c r="A474" s="487" t="s">
        <v>1714</v>
      </c>
      <c r="B474" s="500" t="s">
        <v>1613</v>
      </c>
      <c r="C474" s="503"/>
      <c r="D474" s="486">
        <f>'NRHM State budget sheet 2013-14'!D587</f>
        <v>0</v>
      </c>
      <c r="E474" s="486">
        <f>'NRHM State budget sheet 2013-14'!E587</f>
        <v>0</v>
      </c>
      <c r="F474" s="486" t="e">
        <f>'NRHM State budget sheet 2013-14'!F587</f>
        <v>#DIV/0!</v>
      </c>
      <c r="G474" s="486">
        <f>'NRHM State budget sheet 2013-14'!G587</f>
        <v>0</v>
      </c>
      <c r="H474" s="486">
        <f>'NRHM State budget sheet 2013-14'!H587</f>
        <v>0</v>
      </c>
      <c r="I474" s="486" t="e">
        <f>'NRHM State budget sheet 2013-14'!I587</f>
        <v>#DIV/0!</v>
      </c>
      <c r="J474" s="486">
        <f>'NRHM State budget sheet 2013-14'!L587</f>
        <v>0</v>
      </c>
      <c r="K474" s="486">
        <f>'NRHM State budget sheet 2013-14'!M587</f>
        <v>0</v>
      </c>
      <c r="L474" s="486">
        <f>'NRHM State budget sheet 2013-14'!N587</f>
        <v>0</v>
      </c>
      <c r="M474" s="486">
        <f>'NRHM State budget sheet 2013-14'!O587</f>
        <v>0</v>
      </c>
      <c r="N474" s="486">
        <f>'NRHM State budget sheet 2013-14'!P587</f>
        <v>0</v>
      </c>
      <c r="O474" s="486">
        <f>'NRHM State budget sheet 2013-14'!Q587</f>
        <v>0</v>
      </c>
      <c r="P474" s="486">
        <f>'NRHM State budget sheet 2013-14'!R587</f>
        <v>0</v>
      </c>
      <c r="Q474" s="486">
        <f>'NRHM State budget sheet 2013-14'!S587</f>
        <v>0</v>
      </c>
      <c r="R474" s="486">
        <f>'NRHM State budget sheet 2013-14'!T587</f>
        <v>0</v>
      </c>
      <c r="S474" s="486">
        <f>'NRHM State budget sheet 2013-14'!U587</f>
        <v>0</v>
      </c>
      <c r="T474" s="486">
        <f>'NRHM State budget sheet 2013-14'!V587</f>
        <v>0</v>
      </c>
      <c r="U474" s="486">
        <f>'NRHM State budget sheet 2013-14'!W587</f>
        <v>0</v>
      </c>
      <c r="V474" s="486">
        <f>'NRHM State budget sheet 2013-14'!X587</f>
        <v>0</v>
      </c>
      <c r="W474" s="486">
        <f>'NRHM State budget sheet 2013-14'!Y587</f>
        <v>0</v>
      </c>
      <c r="X474" s="486">
        <f>'NRHM State budget sheet 2013-14'!Z587</f>
        <v>0</v>
      </c>
      <c r="Y474" s="486">
        <f>'NRHM State budget sheet 2013-14'!AA587</f>
        <v>0</v>
      </c>
      <c r="Z474" s="486">
        <f>'NRHM State budget sheet 2013-14'!AB587</f>
        <v>0</v>
      </c>
      <c r="AA474" s="486">
        <f>'NRHM State budget sheet 2013-14'!AC587</f>
        <v>0</v>
      </c>
      <c r="AB474" s="486">
        <f>'NRHM State budget sheet 2013-14'!AD587</f>
        <v>0</v>
      </c>
      <c r="AC474" s="486">
        <f>'NRHM State budget sheet 2013-14'!AE587</f>
        <v>0</v>
      </c>
      <c r="AD474" s="486">
        <f>'NRHM State budget sheet 2013-14'!AF587</f>
        <v>0</v>
      </c>
      <c r="AE474" s="486">
        <f>'NRHM State budget sheet 2013-14'!AG587</f>
        <v>0</v>
      </c>
      <c r="AF474" s="486">
        <f>'NRHM State budget sheet 2013-14'!AH587</f>
        <v>0</v>
      </c>
      <c r="AG474" s="494"/>
      <c r="AH474" s="484"/>
      <c r="AI474" s="578" t="str">
        <f t="shared" si="49"/>
        <v/>
      </c>
      <c r="AJ474" s="435" t="str">
        <f t="shared" si="50"/>
        <v/>
      </c>
      <c r="AK474" s="463">
        <f t="shared" si="51"/>
        <v>0</v>
      </c>
      <c r="AL474" s="463" t="str">
        <f t="shared" si="52"/>
        <v/>
      </c>
      <c r="AM474" s="478" t="str">
        <f t="shared" si="53"/>
        <v/>
      </c>
      <c r="AN474" s="478" t="str">
        <f t="shared" si="54"/>
        <v/>
      </c>
      <c r="AO474" s="478" t="str">
        <f t="shared" si="55"/>
        <v/>
      </c>
    </row>
    <row r="475" spans="1:41" ht="21.75" hidden="1" customHeight="1">
      <c r="A475" s="487" t="s">
        <v>1715</v>
      </c>
      <c r="B475" s="500" t="s">
        <v>1614</v>
      </c>
      <c r="C475" s="503"/>
      <c r="D475" s="486">
        <f>'NRHM State budget sheet 2013-14'!D588</f>
        <v>0</v>
      </c>
      <c r="E475" s="486">
        <f>'NRHM State budget sheet 2013-14'!E588</f>
        <v>0</v>
      </c>
      <c r="F475" s="486" t="e">
        <f>'NRHM State budget sheet 2013-14'!F588</f>
        <v>#DIV/0!</v>
      </c>
      <c r="G475" s="486">
        <f>'NRHM State budget sheet 2013-14'!G588</f>
        <v>0</v>
      </c>
      <c r="H475" s="486">
        <f>'NRHM State budget sheet 2013-14'!H588</f>
        <v>0</v>
      </c>
      <c r="I475" s="486" t="e">
        <f>'NRHM State budget sheet 2013-14'!I588</f>
        <v>#DIV/0!</v>
      </c>
      <c r="J475" s="486">
        <f>'NRHM State budget sheet 2013-14'!L588</f>
        <v>0</v>
      </c>
      <c r="K475" s="486">
        <f>'NRHM State budget sheet 2013-14'!M588</f>
        <v>0</v>
      </c>
      <c r="L475" s="486">
        <f>'NRHM State budget sheet 2013-14'!N588</f>
        <v>0</v>
      </c>
      <c r="M475" s="486">
        <f>'NRHM State budget sheet 2013-14'!O588</f>
        <v>0</v>
      </c>
      <c r="N475" s="486">
        <f>'NRHM State budget sheet 2013-14'!P588</f>
        <v>0</v>
      </c>
      <c r="O475" s="486">
        <f>'NRHM State budget sheet 2013-14'!Q588</f>
        <v>0</v>
      </c>
      <c r="P475" s="486">
        <f>'NRHM State budget sheet 2013-14'!R588</f>
        <v>0</v>
      </c>
      <c r="Q475" s="486">
        <f>'NRHM State budget sheet 2013-14'!S588</f>
        <v>0</v>
      </c>
      <c r="R475" s="486">
        <f>'NRHM State budget sheet 2013-14'!T588</f>
        <v>0</v>
      </c>
      <c r="S475" s="486">
        <f>'NRHM State budget sheet 2013-14'!U588</f>
        <v>0</v>
      </c>
      <c r="T475" s="486">
        <f>'NRHM State budget sheet 2013-14'!V588</f>
        <v>0</v>
      </c>
      <c r="U475" s="486">
        <f>'NRHM State budget sheet 2013-14'!W588</f>
        <v>0</v>
      </c>
      <c r="V475" s="486">
        <f>'NRHM State budget sheet 2013-14'!X588</f>
        <v>0</v>
      </c>
      <c r="W475" s="486">
        <f>'NRHM State budget sheet 2013-14'!Y588</f>
        <v>0</v>
      </c>
      <c r="X475" s="486">
        <f>'NRHM State budget sheet 2013-14'!Z588</f>
        <v>0</v>
      </c>
      <c r="Y475" s="486">
        <f>'NRHM State budget sheet 2013-14'!AA588</f>
        <v>0</v>
      </c>
      <c r="Z475" s="486">
        <f>'NRHM State budget sheet 2013-14'!AB588</f>
        <v>0</v>
      </c>
      <c r="AA475" s="486">
        <f>'NRHM State budget sheet 2013-14'!AC588</f>
        <v>0</v>
      </c>
      <c r="AB475" s="486">
        <f>'NRHM State budget sheet 2013-14'!AD588</f>
        <v>0</v>
      </c>
      <c r="AC475" s="486">
        <f>'NRHM State budget sheet 2013-14'!AE588</f>
        <v>0</v>
      </c>
      <c r="AD475" s="486">
        <f>'NRHM State budget sheet 2013-14'!AF588</f>
        <v>0</v>
      </c>
      <c r="AE475" s="486">
        <f>'NRHM State budget sheet 2013-14'!AG588</f>
        <v>0</v>
      </c>
      <c r="AF475" s="486">
        <f>'NRHM State budget sheet 2013-14'!AH588</f>
        <v>0</v>
      </c>
      <c r="AG475" s="494"/>
      <c r="AH475" s="484"/>
      <c r="AI475" s="578" t="str">
        <f t="shared" si="49"/>
        <v/>
      </c>
      <c r="AJ475" s="435" t="str">
        <f t="shared" si="50"/>
        <v/>
      </c>
      <c r="AK475" s="463">
        <f t="shared" si="51"/>
        <v>0</v>
      </c>
      <c r="AL475" s="463" t="str">
        <f t="shared" si="52"/>
        <v/>
      </c>
      <c r="AM475" s="478" t="str">
        <f t="shared" si="53"/>
        <v/>
      </c>
      <c r="AN475" s="478" t="str">
        <f t="shared" si="54"/>
        <v/>
      </c>
      <c r="AO475" s="478" t="str">
        <f t="shared" si="55"/>
        <v/>
      </c>
    </row>
    <row r="476" spans="1:41" ht="21.75" hidden="1" customHeight="1">
      <c r="A476" s="487" t="s">
        <v>1716</v>
      </c>
      <c r="B476" s="500" t="s">
        <v>1615</v>
      </c>
      <c r="C476" s="503"/>
      <c r="D476" s="486">
        <f>'NRHM State budget sheet 2013-14'!D589</f>
        <v>0</v>
      </c>
      <c r="E476" s="486">
        <f>'NRHM State budget sheet 2013-14'!E589</f>
        <v>0</v>
      </c>
      <c r="F476" s="486" t="e">
        <f>'NRHM State budget sheet 2013-14'!F589</f>
        <v>#DIV/0!</v>
      </c>
      <c r="G476" s="486">
        <f>'NRHM State budget sheet 2013-14'!G589</f>
        <v>0</v>
      </c>
      <c r="H476" s="486">
        <f>'NRHM State budget sheet 2013-14'!H589</f>
        <v>0</v>
      </c>
      <c r="I476" s="486" t="e">
        <f>'NRHM State budget sheet 2013-14'!I589</f>
        <v>#DIV/0!</v>
      </c>
      <c r="J476" s="486">
        <f>'NRHM State budget sheet 2013-14'!L589</f>
        <v>0</v>
      </c>
      <c r="K476" s="486">
        <f>'NRHM State budget sheet 2013-14'!M589</f>
        <v>0</v>
      </c>
      <c r="L476" s="486">
        <f>'NRHM State budget sheet 2013-14'!N589</f>
        <v>0</v>
      </c>
      <c r="M476" s="486">
        <f>'NRHM State budget sheet 2013-14'!O589</f>
        <v>0</v>
      </c>
      <c r="N476" s="486">
        <f>'NRHM State budget sheet 2013-14'!P589</f>
        <v>0</v>
      </c>
      <c r="O476" s="486">
        <f>'NRHM State budget sheet 2013-14'!Q589</f>
        <v>0</v>
      </c>
      <c r="P476" s="486">
        <f>'NRHM State budget sheet 2013-14'!R589</f>
        <v>0</v>
      </c>
      <c r="Q476" s="486">
        <f>'NRHM State budget sheet 2013-14'!S589</f>
        <v>0</v>
      </c>
      <c r="R476" s="486">
        <f>'NRHM State budget sheet 2013-14'!T589</f>
        <v>0</v>
      </c>
      <c r="S476" s="486">
        <f>'NRHM State budget sheet 2013-14'!U589</f>
        <v>0</v>
      </c>
      <c r="T476" s="486">
        <f>'NRHM State budget sheet 2013-14'!V589</f>
        <v>0</v>
      </c>
      <c r="U476" s="486">
        <f>'NRHM State budget sheet 2013-14'!W589</f>
        <v>0</v>
      </c>
      <c r="V476" s="486">
        <f>'NRHM State budget sheet 2013-14'!X589</f>
        <v>0</v>
      </c>
      <c r="W476" s="486">
        <f>'NRHM State budget sheet 2013-14'!Y589</f>
        <v>0</v>
      </c>
      <c r="X476" s="486">
        <f>'NRHM State budget sheet 2013-14'!Z589</f>
        <v>0</v>
      </c>
      <c r="Y476" s="486">
        <f>'NRHM State budget sheet 2013-14'!AA589</f>
        <v>0</v>
      </c>
      <c r="Z476" s="486">
        <f>'NRHM State budget sheet 2013-14'!AB589</f>
        <v>0</v>
      </c>
      <c r="AA476" s="486">
        <f>'NRHM State budget sheet 2013-14'!AC589</f>
        <v>0</v>
      </c>
      <c r="AB476" s="486">
        <f>'NRHM State budget sheet 2013-14'!AD589</f>
        <v>0</v>
      </c>
      <c r="AC476" s="486">
        <f>'NRHM State budget sheet 2013-14'!AE589</f>
        <v>0</v>
      </c>
      <c r="AD476" s="486">
        <f>'NRHM State budget sheet 2013-14'!AF589</f>
        <v>0</v>
      </c>
      <c r="AE476" s="486">
        <f>'NRHM State budget sheet 2013-14'!AG589</f>
        <v>0</v>
      </c>
      <c r="AF476" s="486">
        <f>'NRHM State budget sheet 2013-14'!AH589</f>
        <v>0</v>
      </c>
      <c r="AG476" s="494"/>
      <c r="AH476" s="484"/>
      <c r="AI476" s="578" t="str">
        <f t="shared" si="49"/>
        <v/>
      </c>
      <c r="AJ476" s="435" t="str">
        <f t="shared" si="50"/>
        <v/>
      </c>
      <c r="AK476" s="463">
        <f t="shared" si="51"/>
        <v>0</v>
      </c>
      <c r="AL476" s="463" t="str">
        <f t="shared" si="52"/>
        <v/>
      </c>
      <c r="AM476" s="478" t="str">
        <f t="shared" si="53"/>
        <v/>
      </c>
      <c r="AN476" s="478" t="str">
        <f t="shared" si="54"/>
        <v/>
      </c>
      <c r="AO476" s="478" t="str">
        <f t="shared" si="55"/>
        <v/>
      </c>
    </row>
    <row r="477" spans="1:41" ht="21.75" hidden="1" customHeight="1">
      <c r="A477" s="487" t="s">
        <v>1717</v>
      </c>
      <c r="B477" s="500" t="s">
        <v>1616</v>
      </c>
      <c r="C477" s="503"/>
      <c r="D477" s="486">
        <f>'NRHM State budget sheet 2013-14'!D590</f>
        <v>0</v>
      </c>
      <c r="E477" s="486">
        <f>'NRHM State budget sheet 2013-14'!E590</f>
        <v>0</v>
      </c>
      <c r="F477" s="486" t="e">
        <f>'NRHM State budget sheet 2013-14'!F590</f>
        <v>#DIV/0!</v>
      </c>
      <c r="G477" s="486">
        <f>'NRHM State budget sheet 2013-14'!G590</f>
        <v>0</v>
      </c>
      <c r="H477" s="486">
        <f>'NRHM State budget sheet 2013-14'!H590</f>
        <v>0</v>
      </c>
      <c r="I477" s="486" t="e">
        <f>'NRHM State budget sheet 2013-14'!I590</f>
        <v>#DIV/0!</v>
      </c>
      <c r="J477" s="486">
        <f>'NRHM State budget sheet 2013-14'!L590</f>
        <v>0</v>
      </c>
      <c r="K477" s="486">
        <f>'NRHM State budget sheet 2013-14'!M590</f>
        <v>0</v>
      </c>
      <c r="L477" s="486">
        <f>'NRHM State budget sheet 2013-14'!N590</f>
        <v>0</v>
      </c>
      <c r="M477" s="486">
        <f>'NRHM State budget sheet 2013-14'!O590</f>
        <v>0</v>
      </c>
      <c r="N477" s="486">
        <f>'NRHM State budget sheet 2013-14'!P590</f>
        <v>0</v>
      </c>
      <c r="O477" s="486">
        <f>'NRHM State budget sheet 2013-14'!Q590</f>
        <v>0</v>
      </c>
      <c r="P477" s="486">
        <f>'NRHM State budget sheet 2013-14'!R590</f>
        <v>0</v>
      </c>
      <c r="Q477" s="486">
        <f>'NRHM State budget sheet 2013-14'!S590</f>
        <v>0</v>
      </c>
      <c r="R477" s="486">
        <f>'NRHM State budget sheet 2013-14'!T590</f>
        <v>0</v>
      </c>
      <c r="S477" s="486">
        <f>'NRHM State budget sheet 2013-14'!U590</f>
        <v>0</v>
      </c>
      <c r="T477" s="486">
        <f>'NRHM State budget sheet 2013-14'!V590</f>
        <v>0</v>
      </c>
      <c r="U477" s="486">
        <f>'NRHM State budget sheet 2013-14'!W590</f>
        <v>0</v>
      </c>
      <c r="V477" s="486">
        <f>'NRHM State budget sheet 2013-14'!X590</f>
        <v>0</v>
      </c>
      <c r="W477" s="486">
        <f>'NRHM State budget sheet 2013-14'!Y590</f>
        <v>0</v>
      </c>
      <c r="X477" s="486">
        <f>'NRHM State budget sheet 2013-14'!Z590</f>
        <v>0</v>
      </c>
      <c r="Y477" s="486">
        <f>'NRHM State budget sheet 2013-14'!AA590</f>
        <v>0</v>
      </c>
      <c r="Z477" s="486">
        <f>'NRHM State budget sheet 2013-14'!AB590</f>
        <v>0</v>
      </c>
      <c r="AA477" s="486">
        <f>'NRHM State budget sheet 2013-14'!AC590</f>
        <v>0</v>
      </c>
      <c r="AB477" s="486">
        <f>'NRHM State budget sheet 2013-14'!AD590</f>
        <v>0</v>
      </c>
      <c r="AC477" s="486">
        <f>'NRHM State budget sheet 2013-14'!AE590</f>
        <v>0</v>
      </c>
      <c r="AD477" s="486">
        <f>'NRHM State budget sheet 2013-14'!AF590</f>
        <v>0</v>
      </c>
      <c r="AE477" s="486">
        <f>'NRHM State budget sheet 2013-14'!AG590</f>
        <v>0</v>
      </c>
      <c r="AF477" s="486">
        <f>'NRHM State budget sheet 2013-14'!AH590</f>
        <v>0</v>
      </c>
      <c r="AG477" s="494"/>
      <c r="AH477" s="484"/>
      <c r="AI477" s="578" t="str">
        <f t="shared" si="49"/>
        <v/>
      </c>
      <c r="AJ477" s="435" t="str">
        <f t="shared" si="50"/>
        <v/>
      </c>
      <c r="AK477" s="463">
        <f t="shared" si="51"/>
        <v>0</v>
      </c>
      <c r="AL477" s="463" t="str">
        <f t="shared" si="52"/>
        <v/>
      </c>
      <c r="AM477" s="478" t="str">
        <f t="shared" si="53"/>
        <v/>
      </c>
      <c r="AN477" s="478" t="str">
        <f t="shared" si="54"/>
        <v/>
      </c>
      <c r="AO477" s="478" t="str">
        <f t="shared" si="55"/>
        <v/>
      </c>
    </row>
    <row r="478" spans="1:41" ht="21.75" hidden="1" customHeight="1">
      <c r="A478" s="487" t="s">
        <v>2270</v>
      </c>
      <c r="B478" s="500"/>
      <c r="C478" s="503"/>
      <c r="D478" s="486">
        <f>'NRHM State budget sheet 2013-14'!D591</f>
        <v>0</v>
      </c>
      <c r="E478" s="486">
        <f>'NRHM State budget sheet 2013-14'!E591</f>
        <v>0</v>
      </c>
      <c r="F478" s="486">
        <f>'NRHM State budget sheet 2013-14'!F591</f>
        <v>0</v>
      </c>
      <c r="G478" s="486">
        <f>'NRHM State budget sheet 2013-14'!G591</f>
        <v>0</v>
      </c>
      <c r="H478" s="486">
        <f>'NRHM State budget sheet 2013-14'!H591</f>
        <v>0</v>
      </c>
      <c r="I478" s="486">
        <f>'NRHM State budget sheet 2013-14'!I591</f>
        <v>0</v>
      </c>
      <c r="J478" s="486">
        <f>'NRHM State budget sheet 2013-14'!L591</f>
        <v>0</v>
      </c>
      <c r="K478" s="486">
        <f>'NRHM State budget sheet 2013-14'!M591</f>
        <v>0</v>
      </c>
      <c r="L478" s="486">
        <f>'NRHM State budget sheet 2013-14'!N591</f>
        <v>0</v>
      </c>
      <c r="M478" s="486">
        <f>'NRHM State budget sheet 2013-14'!O591</f>
        <v>0</v>
      </c>
      <c r="N478" s="486">
        <f>'NRHM State budget sheet 2013-14'!P591</f>
        <v>0</v>
      </c>
      <c r="O478" s="486">
        <f>'NRHM State budget sheet 2013-14'!Q591</f>
        <v>0</v>
      </c>
      <c r="P478" s="486">
        <f>'NRHM State budget sheet 2013-14'!R591</f>
        <v>0</v>
      </c>
      <c r="Q478" s="486">
        <f>'NRHM State budget sheet 2013-14'!S591</f>
        <v>0</v>
      </c>
      <c r="R478" s="486">
        <f>'NRHM State budget sheet 2013-14'!T591</f>
        <v>0</v>
      </c>
      <c r="S478" s="486">
        <f>'NRHM State budget sheet 2013-14'!U591</f>
        <v>0</v>
      </c>
      <c r="T478" s="486">
        <f>'NRHM State budget sheet 2013-14'!V591</f>
        <v>0</v>
      </c>
      <c r="U478" s="486">
        <f>'NRHM State budget sheet 2013-14'!W591</f>
        <v>0</v>
      </c>
      <c r="V478" s="486">
        <f>'NRHM State budget sheet 2013-14'!X591</f>
        <v>0</v>
      </c>
      <c r="W478" s="486">
        <f>'NRHM State budget sheet 2013-14'!Y591</f>
        <v>0</v>
      </c>
      <c r="X478" s="486">
        <f>'NRHM State budget sheet 2013-14'!Z591</f>
        <v>0</v>
      </c>
      <c r="Y478" s="486">
        <f>'NRHM State budget sheet 2013-14'!AA591</f>
        <v>0</v>
      </c>
      <c r="Z478" s="486">
        <f>'NRHM State budget sheet 2013-14'!AB591</f>
        <v>0</v>
      </c>
      <c r="AA478" s="486">
        <f>'NRHM State budget sheet 2013-14'!AC591</f>
        <v>0</v>
      </c>
      <c r="AB478" s="486">
        <f>'NRHM State budget sheet 2013-14'!AD591</f>
        <v>0</v>
      </c>
      <c r="AC478" s="486">
        <f>'NRHM State budget sheet 2013-14'!AE591</f>
        <v>0</v>
      </c>
      <c r="AD478" s="486">
        <f>'NRHM State budget sheet 2013-14'!AF591</f>
        <v>0</v>
      </c>
      <c r="AE478" s="486">
        <f>'NRHM State budget sheet 2013-14'!AG591</f>
        <v>0</v>
      </c>
      <c r="AF478" s="486">
        <f>'NRHM State budget sheet 2013-14'!AH591</f>
        <v>0</v>
      </c>
      <c r="AG478" s="494"/>
      <c r="AH478" s="484"/>
      <c r="AI478" s="578" t="str">
        <f t="shared" si="49"/>
        <v/>
      </c>
      <c r="AJ478" s="435" t="str">
        <f t="shared" si="50"/>
        <v/>
      </c>
      <c r="AK478" s="463">
        <f t="shared" si="51"/>
        <v>0</v>
      </c>
      <c r="AL478" s="463" t="str">
        <f t="shared" si="52"/>
        <v/>
      </c>
      <c r="AM478" s="478" t="str">
        <f t="shared" si="53"/>
        <v/>
      </c>
      <c r="AN478" s="478" t="str">
        <f t="shared" si="54"/>
        <v/>
      </c>
      <c r="AO478" s="478" t="str">
        <f t="shared" si="55"/>
        <v/>
      </c>
    </row>
    <row r="479" spans="1:41" ht="21.75" hidden="1" customHeight="1">
      <c r="A479" s="487" t="s">
        <v>2271</v>
      </c>
      <c r="B479" s="500"/>
      <c r="C479" s="503"/>
      <c r="D479" s="486">
        <f>'NRHM State budget sheet 2013-14'!D592</f>
        <v>0</v>
      </c>
      <c r="E479" s="486">
        <f>'NRHM State budget sheet 2013-14'!E592</f>
        <v>0</v>
      </c>
      <c r="F479" s="486">
        <f>'NRHM State budget sheet 2013-14'!F592</f>
        <v>0</v>
      </c>
      <c r="G479" s="486">
        <f>'NRHM State budget sheet 2013-14'!G592</f>
        <v>0</v>
      </c>
      <c r="H479" s="486">
        <f>'NRHM State budget sheet 2013-14'!H592</f>
        <v>0</v>
      </c>
      <c r="I479" s="486">
        <f>'NRHM State budget sheet 2013-14'!I592</f>
        <v>0</v>
      </c>
      <c r="J479" s="486">
        <f>'NRHM State budget sheet 2013-14'!L592</f>
        <v>0</v>
      </c>
      <c r="K479" s="486">
        <f>'NRHM State budget sheet 2013-14'!M592</f>
        <v>0</v>
      </c>
      <c r="L479" s="486">
        <f>'NRHM State budget sheet 2013-14'!N592</f>
        <v>0</v>
      </c>
      <c r="M479" s="486">
        <f>'NRHM State budget sheet 2013-14'!O592</f>
        <v>0</v>
      </c>
      <c r="N479" s="486">
        <f>'NRHM State budget sheet 2013-14'!P592</f>
        <v>0</v>
      </c>
      <c r="O479" s="486">
        <f>'NRHM State budget sheet 2013-14'!Q592</f>
        <v>0</v>
      </c>
      <c r="P479" s="486">
        <f>'NRHM State budget sheet 2013-14'!R592</f>
        <v>0</v>
      </c>
      <c r="Q479" s="486">
        <f>'NRHM State budget sheet 2013-14'!S592</f>
        <v>0</v>
      </c>
      <c r="R479" s="486">
        <f>'NRHM State budget sheet 2013-14'!T592</f>
        <v>0</v>
      </c>
      <c r="S479" s="486">
        <f>'NRHM State budget sheet 2013-14'!U592</f>
        <v>0</v>
      </c>
      <c r="T479" s="486">
        <f>'NRHM State budget sheet 2013-14'!V592</f>
        <v>0</v>
      </c>
      <c r="U479" s="486">
        <f>'NRHM State budget sheet 2013-14'!W592</f>
        <v>0</v>
      </c>
      <c r="V479" s="486">
        <f>'NRHM State budget sheet 2013-14'!X592</f>
        <v>0</v>
      </c>
      <c r="W479" s="486">
        <f>'NRHM State budget sheet 2013-14'!Y592</f>
        <v>0</v>
      </c>
      <c r="X479" s="486">
        <f>'NRHM State budget sheet 2013-14'!Z592</f>
        <v>0</v>
      </c>
      <c r="Y479" s="486">
        <f>'NRHM State budget sheet 2013-14'!AA592</f>
        <v>0</v>
      </c>
      <c r="Z479" s="486">
        <f>'NRHM State budget sheet 2013-14'!AB592</f>
        <v>0</v>
      </c>
      <c r="AA479" s="486">
        <f>'NRHM State budget sheet 2013-14'!AC592</f>
        <v>0</v>
      </c>
      <c r="AB479" s="486">
        <f>'NRHM State budget sheet 2013-14'!AD592</f>
        <v>0</v>
      </c>
      <c r="AC479" s="486">
        <f>'NRHM State budget sheet 2013-14'!AE592</f>
        <v>0</v>
      </c>
      <c r="AD479" s="486">
        <f>'NRHM State budget sheet 2013-14'!AF592</f>
        <v>0</v>
      </c>
      <c r="AE479" s="486">
        <f>'NRHM State budget sheet 2013-14'!AG592</f>
        <v>0</v>
      </c>
      <c r="AF479" s="486">
        <f>'NRHM State budget sheet 2013-14'!AH592</f>
        <v>0</v>
      </c>
      <c r="AG479" s="494"/>
      <c r="AH479" s="484"/>
      <c r="AI479" s="578" t="str">
        <f t="shared" si="49"/>
        <v/>
      </c>
      <c r="AJ479" s="435" t="str">
        <f t="shared" si="50"/>
        <v/>
      </c>
      <c r="AK479" s="463">
        <f t="shared" si="51"/>
        <v>0</v>
      </c>
      <c r="AL479" s="463" t="str">
        <f t="shared" si="52"/>
        <v/>
      </c>
      <c r="AM479" s="478" t="str">
        <f t="shared" si="53"/>
        <v/>
      </c>
      <c r="AN479" s="478" t="str">
        <f t="shared" si="54"/>
        <v/>
      </c>
      <c r="AO479" s="478" t="str">
        <f t="shared" si="55"/>
        <v/>
      </c>
    </row>
    <row r="480" spans="1:41" ht="21.75" hidden="1" customHeight="1">
      <c r="A480" s="487" t="s">
        <v>2272</v>
      </c>
      <c r="B480" s="500"/>
      <c r="C480" s="503"/>
      <c r="D480" s="486">
        <f>'NRHM State budget sheet 2013-14'!D593</f>
        <v>0</v>
      </c>
      <c r="E480" s="486">
        <f>'NRHM State budget sheet 2013-14'!E593</f>
        <v>0</v>
      </c>
      <c r="F480" s="486">
        <f>'NRHM State budget sheet 2013-14'!F593</f>
        <v>0</v>
      </c>
      <c r="G480" s="486">
        <f>'NRHM State budget sheet 2013-14'!G593</f>
        <v>0</v>
      </c>
      <c r="H480" s="486">
        <f>'NRHM State budget sheet 2013-14'!H593</f>
        <v>0</v>
      </c>
      <c r="I480" s="486">
        <f>'NRHM State budget sheet 2013-14'!I593</f>
        <v>0</v>
      </c>
      <c r="J480" s="486">
        <f>'NRHM State budget sheet 2013-14'!L593</f>
        <v>0</v>
      </c>
      <c r="K480" s="486">
        <f>'NRHM State budget sheet 2013-14'!M593</f>
        <v>0</v>
      </c>
      <c r="L480" s="486">
        <f>'NRHM State budget sheet 2013-14'!N593</f>
        <v>0</v>
      </c>
      <c r="M480" s="486">
        <f>'NRHM State budget sheet 2013-14'!O593</f>
        <v>0</v>
      </c>
      <c r="N480" s="486">
        <f>'NRHM State budget sheet 2013-14'!P593</f>
        <v>0</v>
      </c>
      <c r="O480" s="486">
        <f>'NRHM State budget sheet 2013-14'!Q593</f>
        <v>0</v>
      </c>
      <c r="P480" s="486">
        <f>'NRHM State budget sheet 2013-14'!R593</f>
        <v>0</v>
      </c>
      <c r="Q480" s="486">
        <f>'NRHM State budget sheet 2013-14'!S593</f>
        <v>0</v>
      </c>
      <c r="R480" s="486">
        <f>'NRHM State budget sheet 2013-14'!T593</f>
        <v>0</v>
      </c>
      <c r="S480" s="486">
        <f>'NRHM State budget sheet 2013-14'!U593</f>
        <v>0</v>
      </c>
      <c r="T480" s="486">
        <f>'NRHM State budget sheet 2013-14'!V593</f>
        <v>0</v>
      </c>
      <c r="U480" s="486">
        <f>'NRHM State budget sheet 2013-14'!W593</f>
        <v>0</v>
      </c>
      <c r="V480" s="486">
        <f>'NRHM State budget sheet 2013-14'!X593</f>
        <v>0</v>
      </c>
      <c r="W480" s="486">
        <f>'NRHM State budget sheet 2013-14'!Y593</f>
        <v>0</v>
      </c>
      <c r="X480" s="486">
        <f>'NRHM State budget sheet 2013-14'!Z593</f>
        <v>0</v>
      </c>
      <c r="Y480" s="486">
        <f>'NRHM State budget sheet 2013-14'!AA593</f>
        <v>0</v>
      </c>
      <c r="Z480" s="486">
        <f>'NRHM State budget sheet 2013-14'!AB593</f>
        <v>0</v>
      </c>
      <c r="AA480" s="486">
        <f>'NRHM State budget sheet 2013-14'!AC593</f>
        <v>0</v>
      </c>
      <c r="AB480" s="486">
        <f>'NRHM State budget sheet 2013-14'!AD593</f>
        <v>0</v>
      </c>
      <c r="AC480" s="486">
        <f>'NRHM State budget sheet 2013-14'!AE593</f>
        <v>0</v>
      </c>
      <c r="AD480" s="486">
        <f>'NRHM State budget sheet 2013-14'!AF593</f>
        <v>0</v>
      </c>
      <c r="AE480" s="486">
        <f>'NRHM State budget sheet 2013-14'!AG593</f>
        <v>0</v>
      </c>
      <c r="AF480" s="486">
        <f>'NRHM State budget sheet 2013-14'!AH593</f>
        <v>0</v>
      </c>
      <c r="AG480" s="494"/>
      <c r="AH480" s="484"/>
      <c r="AI480" s="578" t="str">
        <f t="shared" si="49"/>
        <v/>
      </c>
      <c r="AJ480" s="435" t="str">
        <f t="shared" si="50"/>
        <v/>
      </c>
      <c r="AK480" s="463">
        <f t="shared" si="51"/>
        <v>0</v>
      </c>
      <c r="AL480" s="463" t="str">
        <f t="shared" si="52"/>
        <v/>
      </c>
      <c r="AM480" s="478" t="str">
        <f t="shared" si="53"/>
        <v/>
      </c>
      <c r="AN480" s="478" t="str">
        <f t="shared" si="54"/>
        <v/>
      </c>
      <c r="AO480" s="478" t="str">
        <f t="shared" si="55"/>
        <v/>
      </c>
    </row>
    <row r="481" spans="1:41" ht="21.75" hidden="1" customHeight="1">
      <c r="A481" s="487" t="s">
        <v>2273</v>
      </c>
      <c r="B481" s="500"/>
      <c r="C481" s="503"/>
      <c r="D481" s="486">
        <f>'NRHM State budget sheet 2013-14'!D594</f>
        <v>0</v>
      </c>
      <c r="E481" s="486">
        <f>'NRHM State budget sheet 2013-14'!E594</f>
        <v>0</v>
      </c>
      <c r="F481" s="486">
        <f>'NRHM State budget sheet 2013-14'!F594</f>
        <v>0</v>
      </c>
      <c r="G481" s="486">
        <f>'NRHM State budget sheet 2013-14'!G594</f>
        <v>0</v>
      </c>
      <c r="H481" s="486">
        <f>'NRHM State budget sheet 2013-14'!H594</f>
        <v>0</v>
      </c>
      <c r="I481" s="486">
        <f>'NRHM State budget sheet 2013-14'!I594</f>
        <v>0</v>
      </c>
      <c r="J481" s="486">
        <f>'NRHM State budget sheet 2013-14'!L594</f>
        <v>0</v>
      </c>
      <c r="K481" s="486">
        <f>'NRHM State budget sheet 2013-14'!M594</f>
        <v>0</v>
      </c>
      <c r="L481" s="486">
        <f>'NRHM State budget sheet 2013-14'!N594</f>
        <v>0</v>
      </c>
      <c r="M481" s="486">
        <f>'NRHM State budget sheet 2013-14'!O594</f>
        <v>0</v>
      </c>
      <c r="N481" s="486">
        <f>'NRHM State budget sheet 2013-14'!P594</f>
        <v>0</v>
      </c>
      <c r="O481" s="486">
        <f>'NRHM State budget sheet 2013-14'!Q594</f>
        <v>0</v>
      </c>
      <c r="P481" s="486">
        <f>'NRHM State budget sheet 2013-14'!R594</f>
        <v>0</v>
      </c>
      <c r="Q481" s="486">
        <f>'NRHM State budget sheet 2013-14'!S594</f>
        <v>0</v>
      </c>
      <c r="R481" s="486">
        <f>'NRHM State budget sheet 2013-14'!T594</f>
        <v>0</v>
      </c>
      <c r="S481" s="486">
        <f>'NRHM State budget sheet 2013-14'!U594</f>
        <v>0</v>
      </c>
      <c r="T481" s="486">
        <f>'NRHM State budget sheet 2013-14'!V594</f>
        <v>0</v>
      </c>
      <c r="U481" s="486">
        <f>'NRHM State budget sheet 2013-14'!W594</f>
        <v>0</v>
      </c>
      <c r="V481" s="486">
        <f>'NRHM State budget sheet 2013-14'!X594</f>
        <v>0</v>
      </c>
      <c r="W481" s="486">
        <f>'NRHM State budget sheet 2013-14'!Y594</f>
        <v>0</v>
      </c>
      <c r="X481" s="486">
        <f>'NRHM State budget sheet 2013-14'!Z594</f>
        <v>0</v>
      </c>
      <c r="Y481" s="486">
        <f>'NRHM State budget sheet 2013-14'!AA594</f>
        <v>0</v>
      </c>
      <c r="Z481" s="486">
        <f>'NRHM State budget sheet 2013-14'!AB594</f>
        <v>0</v>
      </c>
      <c r="AA481" s="486">
        <f>'NRHM State budget sheet 2013-14'!AC594</f>
        <v>0</v>
      </c>
      <c r="AB481" s="486">
        <f>'NRHM State budget sheet 2013-14'!AD594</f>
        <v>0</v>
      </c>
      <c r="AC481" s="486">
        <f>'NRHM State budget sheet 2013-14'!AE594</f>
        <v>0</v>
      </c>
      <c r="AD481" s="486">
        <f>'NRHM State budget sheet 2013-14'!AF594</f>
        <v>0</v>
      </c>
      <c r="AE481" s="486">
        <f>'NRHM State budget sheet 2013-14'!AG594</f>
        <v>0</v>
      </c>
      <c r="AF481" s="486">
        <f>'NRHM State budget sheet 2013-14'!AH594</f>
        <v>0</v>
      </c>
      <c r="AG481" s="494"/>
      <c r="AH481" s="484"/>
      <c r="AI481" s="578" t="str">
        <f t="shared" si="49"/>
        <v/>
      </c>
      <c r="AJ481" s="435" t="str">
        <f t="shared" si="50"/>
        <v/>
      </c>
      <c r="AK481" s="463">
        <f t="shared" si="51"/>
        <v>0</v>
      </c>
      <c r="AL481" s="463" t="str">
        <f t="shared" si="52"/>
        <v/>
      </c>
      <c r="AM481" s="478" t="str">
        <f t="shared" si="53"/>
        <v/>
      </c>
      <c r="AN481" s="478" t="str">
        <f t="shared" si="54"/>
        <v/>
      </c>
      <c r="AO481" s="478" t="str">
        <f t="shared" si="55"/>
        <v/>
      </c>
    </row>
    <row r="482" spans="1:41" ht="21.75" hidden="1" customHeight="1">
      <c r="A482" s="487" t="s">
        <v>2441</v>
      </c>
      <c r="B482" s="500"/>
      <c r="C482" s="503"/>
      <c r="D482" s="486">
        <f>'NRHM State budget sheet 2013-14'!D595</f>
        <v>0</v>
      </c>
      <c r="E482" s="486">
        <f>'NRHM State budget sheet 2013-14'!E595</f>
        <v>0</v>
      </c>
      <c r="F482" s="486">
        <f>'NRHM State budget sheet 2013-14'!F595</f>
        <v>0</v>
      </c>
      <c r="G482" s="486">
        <f>'NRHM State budget sheet 2013-14'!G595</f>
        <v>0</v>
      </c>
      <c r="H482" s="486">
        <f>'NRHM State budget sheet 2013-14'!H595</f>
        <v>0</v>
      </c>
      <c r="I482" s="486">
        <f>'NRHM State budget sheet 2013-14'!I595</f>
        <v>0</v>
      </c>
      <c r="J482" s="486">
        <f>'NRHM State budget sheet 2013-14'!L595</f>
        <v>0</v>
      </c>
      <c r="K482" s="486">
        <f>'NRHM State budget sheet 2013-14'!M595</f>
        <v>0</v>
      </c>
      <c r="L482" s="486">
        <f>'NRHM State budget sheet 2013-14'!N595</f>
        <v>0</v>
      </c>
      <c r="M482" s="486">
        <f>'NRHM State budget sheet 2013-14'!O595</f>
        <v>0</v>
      </c>
      <c r="N482" s="486">
        <f>'NRHM State budget sheet 2013-14'!P595</f>
        <v>0</v>
      </c>
      <c r="O482" s="486">
        <f>'NRHM State budget sheet 2013-14'!Q595</f>
        <v>0</v>
      </c>
      <c r="P482" s="486">
        <f>'NRHM State budget sheet 2013-14'!R595</f>
        <v>0</v>
      </c>
      <c r="Q482" s="486">
        <f>'NRHM State budget sheet 2013-14'!S595</f>
        <v>0</v>
      </c>
      <c r="R482" s="486">
        <f>'NRHM State budget sheet 2013-14'!T595</f>
        <v>0</v>
      </c>
      <c r="S482" s="486">
        <f>'NRHM State budget sheet 2013-14'!U595</f>
        <v>0</v>
      </c>
      <c r="T482" s="486">
        <f>'NRHM State budget sheet 2013-14'!V595</f>
        <v>0</v>
      </c>
      <c r="U482" s="486">
        <f>'NRHM State budget sheet 2013-14'!W595</f>
        <v>0</v>
      </c>
      <c r="V482" s="486">
        <f>'NRHM State budget sheet 2013-14'!X595</f>
        <v>0</v>
      </c>
      <c r="W482" s="486">
        <f>'NRHM State budget sheet 2013-14'!Y595</f>
        <v>0</v>
      </c>
      <c r="X482" s="486">
        <f>'NRHM State budget sheet 2013-14'!Z595</f>
        <v>0</v>
      </c>
      <c r="Y482" s="486">
        <f>'NRHM State budget sheet 2013-14'!AA595</f>
        <v>0</v>
      </c>
      <c r="Z482" s="486">
        <f>'NRHM State budget sheet 2013-14'!AB595</f>
        <v>0</v>
      </c>
      <c r="AA482" s="486">
        <f>'NRHM State budget sheet 2013-14'!AC595</f>
        <v>0</v>
      </c>
      <c r="AB482" s="486">
        <f>'NRHM State budget sheet 2013-14'!AD595</f>
        <v>0</v>
      </c>
      <c r="AC482" s="486">
        <f>'NRHM State budget sheet 2013-14'!AE595</f>
        <v>0</v>
      </c>
      <c r="AD482" s="486">
        <f>'NRHM State budget sheet 2013-14'!AF595</f>
        <v>0</v>
      </c>
      <c r="AE482" s="486">
        <f>'NRHM State budget sheet 2013-14'!AG595</f>
        <v>0</v>
      </c>
      <c r="AF482" s="486">
        <f>'NRHM State budget sheet 2013-14'!AH595</f>
        <v>0</v>
      </c>
      <c r="AG482" s="494"/>
      <c r="AH482" s="484"/>
      <c r="AI482" s="578"/>
      <c r="AJ482" s="435"/>
      <c r="AL482" s="463" t="str">
        <f t="shared" si="52"/>
        <v/>
      </c>
      <c r="AM482" s="478" t="str">
        <f t="shared" si="53"/>
        <v/>
      </c>
      <c r="AN482" s="478" t="str">
        <f t="shared" si="54"/>
        <v/>
      </c>
      <c r="AO482" s="478" t="str">
        <f t="shared" si="55"/>
        <v/>
      </c>
    </row>
    <row r="483" spans="1:41" ht="21.75" hidden="1" customHeight="1">
      <c r="A483" s="487" t="s">
        <v>2442</v>
      </c>
      <c r="B483" s="500"/>
      <c r="C483" s="503"/>
      <c r="D483" s="486">
        <f>'NRHM State budget sheet 2013-14'!D596</f>
        <v>0</v>
      </c>
      <c r="E483" s="486">
        <f>'NRHM State budget sheet 2013-14'!E596</f>
        <v>0</v>
      </c>
      <c r="F483" s="486">
        <f>'NRHM State budget sheet 2013-14'!F596</f>
        <v>0</v>
      </c>
      <c r="G483" s="486">
        <f>'NRHM State budget sheet 2013-14'!G596</f>
        <v>0</v>
      </c>
      <c r="H483" s="486">
        <f>'NRHM State budget sheet 2013-14'!H596</f>
        <v>0</v>
      </c>
      <c r="I483" s="486">
        <f>'NRHM State budget sheet 2013-14'!I596</f>
        <v>0</v>
      </c>
      <c r="J483" s="486">
        <f>'NRHM State budget sheet 2013-14'!L596</f>
        <v>0</v>
      </c>
      <c r="K483" s="486">
        <f>'NRHM State budget sheet 2013-14'!M596</f>
        <v>0</v>
      </c>
      <c r="L483" s="486">
        <f>'NRHM State budget sheet 2013-14'!N596</f>
        <v>0</v>
      </c>
      <c r="M483" s="486">
        <f>'NRHM State budget sheet 2013-14'!O596</f>
        <v>0</v>
      </c>
      <c r="N483" s="486">
        <f>'NRHM State budget sheet 2013-14'!P596</f>
        <v>0</v>
      </c>
      <c r="O483" s="486">
        <f>'NRHM State budget sheet 2013-14'!Q596</f>
        <v>0</v>
      </c>
      <c r="P483" s="486">
        <f>'NRHM State budget sheet 2013-14'!R596</f>
        <v>0</v>
      </c>
      <c r="Q483" s="486">
        <f>'NRHM State budget sheet 2013-14'!S596</f>
        <v>0</v>
      </c>
      <c r="R483" s="486">
        <f>'NRHM State budget sheet 2013-14'!T596</f>
        <v>0</v>
      </c>
      <c r="S483" s="486">
        <f>'NRHM State budget sheet 2013-14'!U596</f>
        <v>0</v>
      </c>
      <c r="T483" s="486">
        <f>'NRHM State budget sheet 2013-14'!V596</f>
        <v>0</v>
      </c>
      <c r="U483" s="486">
        <f>'NRHM State budget sheet 2013-14'!W596</f>
        <v>0</v>
      </c>
      <c r="V483" s="486">
        <f>'NRHM State budget sheet 2013-14'!X596</f>
        <v>0</v>
      </c>
      <c r="W483" s="486">
        <f>'NRHM State budget sheet 2013-14'!Y596</f>
        <v>0</v>
      </c>
      <c r="X483" s="486">
        <f>'NRHM State budget sheet 2013-14'!Z596</f>
        <v>0</v>
      </c>
      <c r="Y483" s="486">
        <f>'NRHM State budget sheet 2013-14'!AA596</f>
        <v>0</v>
      </c>
      <c r="Z483" s="486">
        <f>'NRHM State budget sheet 2013-14'!AB596</f>
        <v>0</v>
      </c>
      <c r="AA483" s="486">
        <f>'NRHM State budget sheet 2013-14'!AC596</f>
        <v>0</v>
      </c>
      <c r="AB483" s="486">
        <f>'NRHM State budget sheet 2013-14'!AD596</f>
        <v>0</v>
      </c>
      <c r="AC483" s="486">
        <f>'NRHM State budget sheet 2013-14'!AE596</f>
        <v>0</v>
      </c>
      <c r="AD483" s="486">
        <f>'NRHM State budget sheet 2013-14'!AF596</f>
        <v>0</v>
      </c>
      <c r="AE483" s="486">
        <f>'NRHM State budget sheet 2013-14'!AG596</f>
        <v>0</v>
      </c>
      <c r="AF483" s="486">
        <f>'NRHM State budget sheet 2013-14'!AH596</f>
        <v>0</v>
      </c>
      <c r="AG483" s="494"/>
      <c r="AH483" s="484"/>
      <c r="AI483" s="578"/>
      <c r="AJ483" s="435"/>
      <c r="AL483" s="463" t="str">
        <f t="shared" si="52"/>
        <v/>
      </c>
      <c r="AM483" s="478" t="str">
        <f t="shared" si="53"/>
        <v/>
      </c>
      <c r="AN483" s="478" t="str">
        <f t="shared" si="54"/>
        <v/>
      </c>
      <c r="AO483" s="478" t="str">
        <f t="shared" si="55"/>
        <v/>
      </c>
    </row>
    <row r="484" spans="1:41" ht="21.75" hidden="1" customHeight="1">
      <c r="A484" s="487" t="s">
        <v>723</v>
      </c>
      <c r="B484" s="446" t="s">
        <v>724</v>
      </c>
      <c r="C484" s="447"/>
      <c r="D484" s="486">
        <f>'NRHM State budget sheet 2013-14'!D597</f>
        <v>0</v>
      </c>
      <c r="E484" s="486">
        <f>'NRHM State budget sheet 2013-14'!E597</f>
        <v>0</v>
      </c>
      <c r="F484" s="486" t="e">
        <f>'NRHM State budget sheet 2013-14'!F597</f>
        <v>#DIV/0!</v>
      </c>
      <c r="G484" s="486">
        <f>'NRHM State budget sheet 2013-14'!G597</f>
        <v>0</v>
      </c>
      <c r="H484" s="486">
        <f>'NRHM State budget sheet 2013-14'!H597</f>
        <v>0</v>
      </c>
      <c r="I484" s="486" t="e">
        <f>'NRHM State budget sheet 2013-14'!I597</f>
        <v>#DIV/0!</v>
      </c>
      <c r="J484" s="486">
        <f>'NRHM State budget sheet 2013-14'!L597</f>
        <v>0</v>
      </c>
      <c r="K484" s="486">
        <f>'NRHM State budget sheet 2013-14'!M597</f>
        <v>0</v>
      </c>
      <c r="L484" s="486">
        <f>'NRHM State budget sheet 2013-14'!N597</f>
        <v>0</v>
      </c>
      <c r="M484" s="486">
        <f>'NRHM State budget sheet 2013-14'!O597</f>
        <v>0</v>
      </c>
      <c r="N484" s="486">
        <f>'NRHM State budget sheet 2013-14'!P597</f>
        <v>0</v>
      </c>
      <c r="O484" s="486">
        <f>'NRHM State budget sheet 2013-14'!Q597</f>
        <v>0</v>
      </c>
      <c r="P484" s="486">
        <f>'NRHM State budget sheet 2013-14'!R597</f>
        <v>0</v>
      </c>
      <c r="Q484" s="486">
        <f>'NRHM State budget sheet 2013-14'!S597</f>
        <v>0</v>
      </c>
      <c r="R484" s="486">
        <f>'NRHM State budget sheet 2013-14'!T597</f>
        <v>0</v>
      </c>
      <c r="S484" s="486">
        <f>'NRHM State budget sheet 2013-14'!U597</f>
        <v>0</v>
      </c>
      <c r="T484" s="486">
        <f>'NRHM State budget sheet 2013-14'!V597</f>
        <v>0</v>
      </c>
      <c r="U484" s="486">
        <f>'NRHM State budget sheet 2013-14'!W597</f>
        <v>0</v>
      </c>
      <c r="V484" s="486">
        <f>'NRHM State budget sheet 2013-14'!X597</f>
        <v>0</v>
      </c>
      <c r="W484" s="486">
        <f>'NRHM State budget sheet 2013-14'!Y597</f>
        <v>0</v>
      </c>
      <c r="X484" s="486">
        <f>'NRHM State budget sheet 2013-14'!Z597</f>
        <v>0</v>
      </c>
      <c r="Y484" s="486">
        <f>'NRHM State budget sheet 2013-14'!AA597</f>
        <v>0</v>
      </c>
      <c r="Z484" s="486">
        <f>'NRHM State budget sheet 2013-14'!AB597</f>
        <v>0</v>
      </c>
      <c r="AA484" s="486">
        <f>'NRHM State budget sheet 2013-14'!AC597</f>
        <v>0</v>
      </c>
      <c r="AB484" s="486">
        <f>'NRHM State budget sheet 2013-14'!AD597</f>
        <v>0</v>
      </c>
      <c r="AC484" s="486">
        <f>'NRHM State budget sheet 2013-14'!AE597</f>
        <v>0</v>
      </c>
      <c r="AD484" s="486">
        <f>'NRHM State budget sheet 2013-14'!AF597</f>
        <v>0</v>
      </c>
      <c r="AE484" s="486">
        <f>'NRHM State budget sheet 2013-14'!AG597</f>
        <v>0</v>
      </c>
      <c r="AF484" s="486">
        <f>'NRHM State budget sheet 2013-14'!AH597</f>
        <v>0</v>
      </c>
      <c r="AG484" s="477"/>
      <c r="AH484" s="484"/>
      <c r="AI484" s="578" t="str">
        <f t="shared" si="49"/>
        <v/>
      </c>
      <c r="AJ484" s="435" t="str">
        <f t="shared" si="50"/>
        <v/>
      </c>
      <c r="AK484" s="463">
        <f t="shared" si="51"/>
        <v>0</v>
      </c>
      <c r="AL484" s="463" t="str">
        <f t="shared" si="52"/>
        <v/>
      </c>
      <c r="AM484" s="478" t="str">
        <f t="shared" si="53"/>
        <v/>
      </c>
      <c r="AN484" s="478" t="str">
        <f t="shared" si="54"/>
        <v/>
      </c>
      <c r="AO484" s="478" t="str">
        <f t="shared" si="55"/>
        <v/>
      </c>
    </row>
    <row r="485" spans="1:41" ht="21.75" hidden="1" customHeight="1">
      <c r="A485" s="487" t="s">
        <v>1718</v>
      </c>
      <c r="B485" s="446" t="s">
        <v>1375</v>
      </c>
      <c r="C485" s="447"/>
      <c r="D485" s="486">
        <f>'NRHM State budget sheet 2013-14'!D598</f>
        <v>0</v>
      </c>
      <c r="E485" s="486">
        <f>'NRHM State budget sheet 2013-14'!E598</f>
        <v>0</v>
      </c>
      <c r="F485" s="486" t="e">
        <f>'NRHM State budget sheet 2013-14'!F598</f>
        <v>#DIV/0!</v>
      </c>
      <c r="G485" s="486">
        <f>'NRHM State budget sheet 2013-14'!G598</f>
        <v>0</v>
      </c>
      <c r="H485" s="486">
        <f>'NRHM State budget sheet 2013-14'!H598</f>
        <v>0</v>
      </c>
      <c r="I485" s="486" t="e">
        <f>'NRHM State budget sheet 2013-14'!I598</f>
        <v>#DIV/0!</v>
      </c>
      <c r="J485" s="486">
        <f>'NRHM State budget sheet 2013-14'!L598</f>
        <v>0</v>
      </c>
      <c r="K485" s="486">
        <f>'NRHM State budget sheet 2013-14'!M598</f>
        <v>0</v>
      </c>
      <c r="L485" s="486">
        <f>'NRHM State budget sheet 2013-14'!N598</f>
        <v>0</v>
      </c>
      <c r="M485" s="486">
        <f>'NRHM State budget sheet 2013-14'!O598</f>
        <v>0</v>
      </c>
      <c r="N485" s="486">
        <f>'NRHM State budget sheet 2013-14'!P598</f>
        <v>0</v>
      </c>
      <c r="O485" s="486">
        <f>'NRHM State budget sheet 2013-14'!Q598</f>
        <v>0</v>
      </c>
      <c r="P485" s="486">
        <f>'NRHM State budget sheet 2013-14'!R598</f>
        <v>0</v>
      </c>
      <c r="Q485" s="486">
        <f>'NRHM State budget sheet 2013-14'!S598</f>
        <v>0</v>
      </c>
      <c r="R485" s="486">
        <f>'NRHM State budget sheet 2013-14'!T598</f>
        <v>0</v>
      </c>
      <c r="S485" s="486">
        <f>'NRHM State budget sheet 2013-14'!U598</f>
        <v>0</v>
      </c>
      <c r="T485" s="486">
        <f>'NRHM State budget sheet 2013-14'!V598</f>
        <v>0</v>
      </c>
      <c r="U485" s="486">
        <f>'NRHM State budget sheet 2013-14'!W598</f>
        <v>0</v>
      </c>
      <c r="V485" s="486">
        <f>'NRHM State budget sheet 2013-14'!X598</f>
        <v>0</v>
      </c>
      <c r="W485" s="486">
        <f>'NRHM State budget sheet 2013-14'!Y598</f>
        <v>0</v>
      </c>
      <c r="X485" s="486">
        <f>'NRHM State budget sheet 2013-14'!Z598</f>
        <v>0</v>
      </c>
      <c r="Y485" s="486">
        <f>'NRHM State budget sheet 2013-14'!AA598</f>
        <v>0</v>
      </c>
      <c r="Z485" s="486">
        <f>'NRHM State budget sheet 2013-14'!AB598</f>
        <v>0</v>
      </c>
      <c r="AA485" s="486">
        <f>'NRHM State budget sheet 2013-14'!AC598</f>
        <v>0</v>
      </c>
      <c r="AB485" s="486">
        <f>'NRHM State budget sheet 2013-14'!AD598</f>
        <v>0</v>
      </c>
      <c r="AC485" s="486">
        <f>'NRHM State budget sheet 2013-14'!AE598</f>
        <v>0</v>
      </c>
      <c r="AD485" s="486">
        <f>'NRHM State budget sheet 2013-14'!AF598</f>
        <v>0</v>
      </c>
      <c r="AE485" s="486">
        <f>'NRHM State budget sheet 2013-14'!AG598</f>
        <v>0</v>
      </c>
      <c r="AF485" s="486">
        <f>'NRHM State budget sheet 2013-14'!AH598</f>
        <v>0</v>
      </c>
      <c r="AG485" s="477"/>
      <c r="AH485" s="484"/>
      <c r="AI485" s="578" t="str">
        <f t="shared" si="49"/>
        <v/>
      </c>
      <c r="AJ485" s="435" t="str">
        <f t="shared" si="50"/>
        <v/>
      </c>
      <c r="AK485" s="463">
        <f t="shared" si="51"/>
        <v>0</v>
      </c>
      <c r="AL485" s="463" t="str">
        <f t="shared" si="52"/>
        <v/>
      </c>
      <c r="AM485" s="478" t="str">
        <f t="shared" si="53"/>
        <v/>
      </c>
      <c r="AN485" s="478" t="str">
        <f t="shared" si="54"/>
        <v/>
      </c>
      <c r="AO485" s="478" t="str">
        <f t="shared" si="55"/>
        <v/>
      </c>
    </row>
    <row r="486" spans="1:41" ht="21.75" hidden="1" customHeight="1">
      <c r="A486" s="487" t="s">
        <v>1719</v>
      </c>
      <c r="B486" s="446" t="s">
        <v>1376</v>
      </c>
      <c r="C486" s="447"/>
      <c r="D486" s="486">
        <f>'NRHM State budget sheet 2013-14'!D599</f>
        <v>0</v>
      </c>
      <c r="E486" s="486">
        <f>'NRHM State budget sheet 2013-14'!E599</f>
        <v>0</v>
      </c>
      <c r="F486" s="486" t="e">
        <f>'NRHM State budget sheet 2013-14'!F599</f>
        <v>#DIV/0!</v>
      </c>
      <c r="G486" s="486">
        <f>'NRHM State budget sheet 2013-14'!G599</f>
        <v>0</v>
      </c>
      <c r="H486" s="486">
        <f>'NRHM State budget sheet 2013-14'!H599</f>
        <v>0</v>
      </c>
      <c r="I486" s="486" t="e">
        <f>'NRHM State budget sheet 2013-14'!I599</f>
        <v>#DIV/0!</v>
      </c>
      <c r="J486" s="486">
        <f>'NRHM State budget sheet 2013-14'!L599</f>
        <v>0</v>
      </c>
      <c r="K486" s="486">
        <f>'NRHM State budget sheet 2013-14'!M599</f>
        <v>0</v>
      </c>
      <c r="L486" s="486">
        <f>'NRHM State budget sheet 2013-14'!N599</f>
        <v>0</v>
      </c>
      <c r="M486" s="486">
        <f>'NRHM State budget sheet 2013-14'!O599</f>
        <v>0</v>
      </c>
      <c r="N486" s="486">
        <f>'NRHM State budget sheet 2013-14'!P599</f>
        <v>0</v>
      </c>
      <c r="O486" s="486">
        <f>'NRHM State budget sheet 2013-14'!Q599</f>
        <v>0</v>
      </c>
      <c r="P486" s="486">
        <f>'NRHM State budget sheet 2013-14'!R599</f>
        <v>0</v>
      </c>
      <c r="Q486" s="486">
        <f>'NRHM State budget sheet 2013-14'!S599</f>
        <v>0</v>
      </c>
      <c r="R486" s="486">
        <f>'NRHM State budget sheet 2013-14'!T599</f>
        <v>0</v>
      </c>
      <c r="S486" s="486">
        <f>'NRHM State budget sheet 2013-14'!U599</f>
        <v>0</v>
      </c>
      <c r="T486" s="486">
        <f>'NRHM State budget sheet 2013-14'!V599</f>
        <v>0</v>
      </c>
      <c r="U486" s="486">
        <f>'NRHM State budget sheet 2013-14'!W599</f>
        <v>0</v>
      </c>
      <c r="V486" s="486">
        <f>'NRHM State budget sheet 2013-14'!X599</f>
        <v>0</v>
      </c>
      <c r="W486" s="486">
        <f>'NRHM State budget sheet 2013-14'!Y599</f>
        <v>0</v>
      </c>
      <c r="X486" s="486">
        <f>'NRHM State budget sheet 2013-14'!Z599</f>
        <v>0</v>
      </c>
      <c r="Y486" s="486">
        <f>'NRHM State budget sheet 2013-14'!AA599</f>
        <v>0</v>
      </c>
      <c r="Z486" s="486">
        <f>'NRHM State budget sheet 2013-14'!AB599</f>
        <v>0</v>
      </c>
      <c r="AA486" s="486">
        <f>'NRHM State budget sheet 2013-14'!AC599</f>
        <v>0</v>
      </c>
      <c r="AB486" s="486">
        <f>'NRHM State budget sheet 2013-14'!AD599</f>
        <v>0</v>
      </c>
      <c r="AC486" s="486">
        <f>'NRHM State budget sheet 2013-14'!AE599</f>
        <v>0</v>
      </c>
      <c r="AD486" s="486">
        <f>'NRHM State budget sheet 2013-14'!AF599</f>
        <v>0</v>
      </c>
      <c r="AE486" s="486">
        <f>'NRHM State budget sheet 2013-14'!AG599</f>
        <v>0</v>
      </c>
      <c r="AF486" s="486">
        <f>'NRHM State budget sheet 2013-14'!AH599</f>
        <v>0</v>
      </c>
      <c r="AG486" s="477"/>
      <c r="AH486" s="484"/>
      <c r="AI486" s="578" t="str">
        <f t="shared" si="49"/>
        <v/>
      </c>
      <c r="AJ486" s="435" t="str">
        <f t="shared" si="50"/>
        <v/>
      </c>
      <c r="AK486" s="463">
        <f t="shared" si="51"/>
        <v>0</v>
      </c>
      <c r="AL486" s="463" t="str">
        <f t="shared" si="52"/>
        <v/>
      </c>
      <c r="AM486" s="478" t="str">
        <f t="shared" si="53"/>
        <v/>
      </c>
      <c r="AN486" s="478" t="str">
        <f t="shared" si="54"/>
        <v/>
      </c>
      <c r="AO486" s="478" t="str">
        <f t="shared" si="55"/>
        <v/>
      </c>
    </row>
    <row r="487" spans="1:41" ht="21.75" hidden="1" customHeight="1">
      <c r="A487" s="487" t="s">
        <v>1720</v>
      </c>
      <c r="B487" s="500" t="s">
        <v>1617</v>
      </c>
      <c r="C487" s="499"/>
      <c r="D487" s="486">
        <f>'NRHM State budget sheet 2013-14'!D600</f>
        <v>0</v>
      </c>
      <c r="E487" s="486">
        <f>'NRHM State budget sheet 2013-14'!E600</f>
        <v>0</v>
      </c>
      <c r="F487" s="486" t="e">
        <f>'NRHM State budget sheet 2013-14'!F600</f>
        <v>#DIV/0!</v>
      </c>
      <c r="G487" s="486">
        <f>'NRHM State budget sheet 2013-14'!G600</f>
        <v>0</v>
      </c>
      <c r="H487" s="486">
        <f>'NRHM State budget sheet 2013-14'!H600</f>
        <v>0</v>
      </c>
      <c r="I487" s="486" t="e">
        <f>'NRHM State budget sheet 2013-14'!I600</f>
        <v>#DIV/0!</v>
      </c>
      <c r="J487" s="486">
        <f>'NRHM State budget sheet 2013-14'!L600</f>
        <v>0</v>
      </c>
      <c r="K487" s="486">
        <f>'NRHM State budget sheet 2013-14'!M600</f>
        <v>0</v>
      </c>
      <c r="L487" s="486">
        <f>'NRHM State budget sheet 2013-14'!N600</f>
        <v>0</v>
      </c>
      <c r="M487" s="486">
        <f>'NRHM State budget sheet 2013-14'!O600</f>
        <v>0</v>
      </c>
      <c r="N487" s="486">
        <f>'NRHM State budget sheet 2013-14'!P600</f>
        <v>0</v>
      </c>
      <c r="O487" s="486">
        <f>'NRHM State budget sheet 2013-14'!Q600</f>
        <v>0</v>
      </c>
      <c r="P487" s="486">
        <f>'NRHM State budget sheet 2013-14'!R600</f>
        <v>0</v>
      </c>
      <c r="Q487" s="486">
        <f>'NRHM State budget sheet 2013-14'!S600</f>
        <v>0</v>
      </c>
      <c r="R487" s="486">
        <f>'NRHM State budget sheet 2013-14'!T600</f>
        <v>0</v>
      </c>
      <c r="S487" s="486">
        <f>'NRHM State budget sheet 2013-14'!U600</f>
        <v>0</v>
      </c>
      <c r="T487" s="486">
        <f>'NRHM State budget sheet 2013-14'!V600</f>
        <v>0</v>
      </c>
      <c r="U487" s="486">
        <f>'NRHM State budget sheet 2013-14'!W600</f>
        <v>0</v>
      </c>
      <c r="V487" s="486">
        <f>'NRHM State budget sheet 2013-14'!X600</f>
        <v>0</v>
      </c>
      <c r="W487" s="486">
        <f>'NRHM State budget sheet 2013-14'!Y600</f>
        <v>0</v>
      </c>
      <c r="X487" s="486">
        <f>'NRHM State budget sheet 2013-14'!Z600</f>
        <v>0</v>
      </c>
      <c r="Y487" s="486">
        <f>'NRHM State budget sheet 2013-14'!AA600</f>
        <v>0</v>
      </c>
      <c r="Z487" s="486">
        <f>'NRHM State budget sheet 2013-14'!AB600</f>
        <v>0</v>
      </c>
      <c r="AA487" s="486">
        <f>'NRHM State budget sheet 2013-14'!AC600</f>
        <v>0</v>
      </c>
      <c r="AB487" s="486">
        <f>'NRHM State budget sheet 2013-14'!AD600</f>
        <v>0</v>
      </c>
      <c r="AC487" s="486">
        <f>'NRHM State budget sheet 2013-14'!AE600</f>
        <v>0</v>
      </c>
      <c r="AD487" s="486">
        <f>'NRHM State budget sheet 2013-14'!AF600</f>
        <v>0</v>
      </c>
      <c r="AE487" s="486">
        <f>'NRHM State budget sheet 2013-14'!AG600</f>
        <v>0</v>
      </c>
      <c r="AF487" s="486">
        <f>'NRHM State budget sheet 2013-14'!AH600</f>
        <v>0</v>
      </c>
      <c r="AG487" s="477"/>
      <c r="AH487" s="484"/>
      <c r="AI487" s="578" t="str">
        <f t="shared" si="49"/>
        <v/>
      </c>
      <c r="AJ487" s="435" t="str">
        <f t="shared" si="50"/>
        <v/>
      </c>
      <c r="AK487" s="463">
        <f t="shared" si="51"/>
        <v>0</v>
      </c>
      <c r="AL487" s="463" t="str">
        <f t="shared" si="52"/>
        <v/>
      </c>
      <c r="AM487" s="478" t="str">
        <f t="shared" si="53"/>
        <v/>
      </c>
      <c r="AN487" s="478" t="str">
        <f t="shared" si="54"/>
        <v/>
      </c>
      <c r="AO487" s="478" t="str">
        <f t="shared" si="55"/>
        <v/>
      </c>
    </row>
    <row r="488" spans="1:41" ht="21.75" hidden="1" customHeight="1">
      <c r="A488" s="487" t="s">
        <v>1721</v>
      </c>
      <c r="B488" s="446" t="s">
        <v>1375</v>
      </c>
      <c r="C488" s="447"/>
      <c r="D488" s="486">
        <f>'NRHM State budget sheet 2013-14'!D601</f>
        <v>0</v>
      </c>
      <c r="E488" s="486">
        <f>'NRHM State budget sheet 2013-14'!E601</f>
        <v>0</v>
      </c>
      <c r="F488" s="486" t="e">
        <f>'NRHM State budget sheet 2013-14'!F601</f>
        <v>#DIV/0!</v>
      </c>
      <c r="G488" s="486">
        <f>'NRHM State budget sheet 2013-14'!G601</f>
        <v>0</v>
      </c>
      <c r="H488" s="486">
        <f>'NRHM State budget sheet 2013-14'!H601</f>
        <v>0</v>
      </c>
      <c r="I488" s="486" t="e">
        <f>'NRHM State budget sheet 2013-14'!I601</f>
        <v>#DIV/0!</v>
      </c>
      <c r="J488" s="486">
        <f>'NRHM State budget sheet 2013-14'!L601</f>
        <v>0</v>
      </c>
      <c r="K488" s="486">
        <f>'NRHM State budget sheet 2013-14'!M601</f>
        <v>0</v>
      </c>
      <c r="L488" s="486">
        <f>'NRHM State budget sheet 2013-14'!N601</f>
        <v>0</v>
      </c>
      <c r="M488" s="486">
        <f>'NRHM State budget sheet 2013-14'!O601</f>
        <v>0</v>
      </c>
      <c r="N488" s="486">
        <f>'NRHM State budget sheet 2013-14'!P601</f>
        <v>0</v>
      </c>
      <c r="O488" s="486">
        <f>'NRHM State budget sheet 2013-14'!Q601</f>
        <v>0</v>
      </c>
      <c r="P488" s="486">
        <f>'NRHM State budget sheet 2013-14'!R601</f>
        <v>0</v>
      </c>
      <c r="Q488" s="486">
        <f>'NRHM State budget sheet 2013-14'!S601</f>
        <v>0</v>
      </c>
      <c r="R488" s="486">
        <f>'NRHM State budget sheet 2013-14'!T601</f>
        <v>0</v>
      </c>
      <c r="S488" s="486">
        <f>'NRHM State budget sheet 2013-14'!U601</f>
        <v>0</v>
      </c>
      <c r="T488" s="486">
        <f>'NRHM State budget sheet 2013-14'!V601</f>
        <v>0</v>
      </c>
      <c r="U488" s="486">
        <f>'NRHM State budget sheet 2013-14'!W601</f>
        <v>0</v>
      </c>
      <c r="V488" s="486">
        <f>'NRHM State budget sheet 2013-14'!X601</f>
        <v>0</v>
      </c>
      <c r="W488" s="486">
        <f>'NRHM State budget sheet 2013-14'!Y601</f>
        <v>0</v>
      </c>
      <c r="X488" s="486">
        <f>'NRHM State budget sheet 2013-14'!Z601</f>
        <v>0</v>
      </c>
      <c r="Y488" s="486">
        <f>'NRHM State budget sheet 2013-14'!AA601</f>
        <v>0</v>
      </c>
      <c r="Z488" s="486">
        <f>'NRHM State budget sheet 2013-14'!AB601</f>
        <v>0</v>
      </c>
      <c r="AA488" s="486">
        <f>'NRHM State budget sheet 2013-14'!AC601</f>
        <v>0</v>
      </c>
      <c r="AB488" s="486">
        <f>'NRHM State budget sheet 2013-14'!AD601</f>
        <v>0</v>
      </c>
      <c r="AC488" s="486">
        <f>'NRHM State budget sheet 2013-14'!AE601</f>
        <v>0</v>
      </c>
      <c r="AD488" s="486">
        <f>'NRHM State budget sheet 2013-14'!AF601</f>
        <v>0</v>
      </c>
      <c r="AE488" s="486">
        <f>'NRHM State budget sheet 2013-14'!AG601</f>
        <v>0</v>
      </c>
      <c r="AF488" s="486">
        <f>'NRHM State budget sheet 2013-14'!AH601</f>
        <v>0</v>
      </c>
      <c r="AG488" s="477"/>
      <c r="AH488" s="484"/>
      <c r="AI488" s="578" t="str">
        <f t="shared" si="49"/>
        <v/>
      </c>
      <c r="AJ488" s="435" t="str">
        <f t="shared" si="50"/>
        <v/>
      </c>
      <c r="AK488" s="463">
        <f t="shared" si="51"/>
        <v>0</v>
      </c>
      <c r="AL488" s="463" t="str">
        <f t="shared" si="52"/>
        <v/>
      </c>
      <c r="AM488" s="478" t="str">
        <f t="shared" si="53"/>
        <v/>
      </c>
      <c r="AN488" s="478" t="str">
        <f t="shared" si="54"/>
        <v/>
      </c>
      <c r="AO488" s="478" t="str">
        <f t="shared" si="55"/>
        <v/>
      </c>
    </row>
    <row r="489" spans="1:41" ht="21.75" hidden="1" customHeight="1">
      <c r="A489" s="487" t="s">
        <v>1722</v>
      </c>
      <c r="B489" s="446" t="s">
        <v>1376</v>
      </c>
      <c r="C489" s="447"/>
      <c r="D489" s="486">
        <f>'NRHM State budget sheet 2013-14'!D602</f>
        <v>0</v>
      </c>
      <c r="E489" s="486">
        <f>'NRHM State budget sheet 2013-14'!E602</f>
        <v>0</v>
      </c>
      <c r="F489" s="486" t="e">
        <f>'NRHM State budget sheet 2013-14'!F602</f>
        <v>#DIV/0!</v>
      </c>
      <c r="G489" s="486">
        <f>'NRHM State budget sheet 2013-14'!G602</f>
        <v>0</v>
      </c>
      <c r="H489" s="486">
        <f>'NRHM State budget sheet 2013-14'!H602</f>
        <v>0</v>
      </c>
      <c r="I489" s="486" t="e">
        <f>'NRHM State budget sheet 2013-14'!I602</f>
        <v>#DIV/0!</v>
      </c>
      <c r="J489" s="486">
        <f>'NRHM State budget sheet 2013-14'!L602</f>
        <v>0</v>
      </c>
      <c r="K489" s="486">
        <f>'NRHM State budget sheet 2013-14'!M602</f>
        <v>0</v>
      </c>
      <c r="L489" s="486">
        <f>'NRHM State budget sheet 2013-14'!N602</f>
        <v>0</v>
      </c>
      <c r="M489" s="486">
        <f>'NRHM State budget sheet 2013-14'!O602</f>
        <v>0</v>
      </c>
      <c r="N489" s="486">
        <f>'NRHM State budget sheet 2013-14'!P602</f>
        <v>0</v>
      </c>
      <c r="O489" s="486">
        <f>'NRHM State budget sheet 2013-14'!Q602</f>
        <v>0</v>
      </c>
      <c r="P489" s="486">
        <f>'NRHM State budget sheet 2013-14'!R602</f>
        <v>0</v>
      </c>
      <c r="Q489" s="486">
        <f>'NRHM State budget sheet 2013-14'!S602</f>
        <v>0</v>
      </c>
      <c r="R489" s="486">
        <f>'NRHM State budget sheet 2013-14'!T602</f>
        <v>0</v>
      </c>
      <c r="S489" s="486">
        <f>'NRHM State budget sheet 2013-14'!U602</f>
        <v>0</v>
      </c>
      <c r="T489" s="486">
        <f>'NRHM State budget sheet 2013-14'!V602</f>
        <v>0</v>
      </c>
      <c r="U489" s="486">
        <f>'NRHM State budget sheet 2013-14'!W602</f>
        <v>0</v>
      </c>
      <c r="V489" s="486">
        <f>'NRHM State budget sheet 2013-14'!X602</f>
        <v>0</v>
      </c>
      <c r="W489" s="486">
        <f>'NRHM State budget sheet 2013-14'!Y602</f>
        <v>0</v>
      </c>
      <c r="X489" s="486">
        <f>'NRHM State budget sheet 2013-14'!Z602</f>
        <v>0</v>
      </c>
      <c r="Y489" s="486">
        <f>'NRHM State budget sheet 2013-14'!AA602</f>
        <v>0</v>
      </c>
      <c r="Z489" s="486">
        <f>'NRHM State budget sheet 2013-14'!AB602</f>
        <v>0</v>
      </c>
      <c r="AA489" s="486">
        <f>'NRHM State budget sheet 2013-14'!AC602</f>
        <v>0</v>
      </c>
      <c r="AB489" s="486">
        <f>'NRHM State budget sheet 2013-14'!AD602</f>
        <v>0</v>
      </c>
      <c r="AC489" s="486">
        <f>'NRHM State budget sheet 2013-14'!AE602</f>
        <v>0</v>
      </c>
      <c r="AD489" s="486">
        <f>'NRHM State budget sheet 2013-14'!AF602</f>
        <v>0</v>
      </c>
      <c r="AE489" s="486">
        <f>'NRHM State budget sheet 2013-14'!AG602</f>
        <v>0</v>
      </c>
      <c r="AF489" s="486">
        <f>'NRHM State budget sheet 2013-14'!AH602</f>
        <v>0</v>
      </c>
      <c r="AG489" s="477"/>
      <c r="AH489" s="484"/>
      <c r="AI489" s="578" t="str">
        <f t="shared" si="49"/>
        <v/>
      </c>
      <c r="AJ489" s="435" t="str">
        <f t="shared" si="50"/>
        <v/>
      </c>
      <c r="AK489" s="463">
        <f t="shared" si="51"/>
        <v>0</v>
      </c>
      <c r="AL489" s="463" t="str">
        <f t="shared" si="52"/>
        <v/>
      </c>
      <c r="AM489" s="478" t="str">
        <f t="shared" si="53"/>
        <v/>
      </c>
      <c r="AN489" s="478" t="str">
        <f t="shared" si="54"/>
        <v/>
      </c>
      <c r="AO489" s="478" t="str">
        <f t="shared" si="55"/>
        <v/>
      </c>
    </row>
    <row r="490" spans="1:41" ht="21.75" hidden="1" customHeight="1">
      <c r="A490" s="487" t="s">
        <v>725</v>
      </c>
      <c r="B490" s="446" t="s">
        <v>726</v>
      </c>
      <c r="C490" s="447"/>
      <c r="D490" s="486">
        <f>'NRHM State budget sheet 2013-14'!D603</f>
        <v>0</v>
      </c>
      <c r="E490" s="486">
        <f>'NRHM State budget sheet 2013-14'!E603</f>
        <v>0</v>
      </c>
      <c r="F490" s="486" t="e">
        <f>'NRHM State budget sheet 2013-14'!F603</f>
        <v>#DIV/0!</v>
      </c>
      <c r="G490" s="486">
        <f>'NRHM State budget sheet 2013-14'!G603</f>
        <v>0</v>
      </c>
      <c r="H490" s="486">
        <f>'NRHM State budget sheet 2013-14'!H603</f>
        <v>0</v>
      </c>
      <c r="I490" s="486" t="e">
        <f>'NRHM State budget sheet 2013-14'!I603</f>
        <v>#DIV/0!</v>
      </c>
      <c r="J490" s="486">
        <f>'NRHM State budget sheet 2013-14'!L603</f>
        <v>0</v>
      </c>
      <c r="K490" s="486">
        <f>'NRHM State budget sheet 2013-14'!M603</f>
        <v>0</v>
      </c>
      <c r="L490" s="486">
        <f>'NRHM State budget sheet 2013-14'!N603</f>
        <v>0</v>
      </c>
      <c r="M490" s="486">
        <f>'NRHM State budget sheet 2013-14'!O603</f>
        <v>0</v>
      </c>
      <c r="N490" s="486">
        <f>'NRHM State budget sheet 2013-14'!P603</f>
        <v>0</v>
      </c>
      <c r="O490" s="486">
        <f>'NRHM State budget sheet 2013-14'!Q603</f>
        <v>0</v>
      </c>
      <c r="P490" s="486">
        <f>'NRHM State budget sheet 2013-14'!R603</f>
        <v>0</v>
      </c>
      <c r="Q490" s="486">
        <f>'NRHM State budget sheet 2013-14'!S603</f>
        <v>0</v>
      </c>
      <c r="R490" s="486">
        <f>'NRHM State budget sheet 2013-14'!T603</f>
        <v>0</v>
      </c>
      <c r="S490" s="486">
        <f>'NRHM State budget sheet 2013-14'!U603</f>
        <v>0</v>
      </c>
      <c r="T490" s="486">
        <f>'NRHM State budget sheet 2013-14'!V603</f>
        <v>0</v>
      </c>
      <c r="U490" s="486">
        <f>'NRHM State budget sheet 2013-14'!W603</f>
        <v>0</v>
      </c>
      <c r="V490" s="486">
        <f>'NRHM State budget sheet 2013-14'!X603</f>
        <v>0</v>
      </c>
      <c r="W490" s="486">
        <f>'NRHM State budget sheet 2013-14'!Y603</f>
        <v>0</v>
      </c>
      <c r="X490" s="486">
        <f>'NRHM State budget sheet 2013-14'!Z603</f>
        <v>0</v>
      </c>
      <c r="Y490" s="486">
        <f>'NRHM State budget sheet 2013-14'!AA603</f>
        <v>0</v>
      </c>
      <c r="Z490" s="486">
        <f>'NRHM State budget sheet 2013-14'!AB603</f>
        <v>0</v>
      </c>
      <c r="AA490" s="486">
        <f>'NRHM State budget sheet 2013-14'!AC603</f>
        <v>0</v>
      </c>
      <c r="AB490" s="486">
        <f>'NRHM State budget sheet 2013-14'!AD603</f>
        <v>0</v>
      </c>
      <c r="AC490" s="486">
        <f>'NRHM State budget sheet 2013-14'!AE603</f>
        <v>0</v>
      </c>
      <c r="AD490" s="486">
        <f>'NRHM State budget sheet 2013-14'!AF603</f>
        <v>0</v>
      </c>
      <c r="AE490" s="486">
        <f>'NRHM State budget sheet 2013-14'!AG603</f>
        <v>0</v>
      </c>
      <c r="AF490" s="486">
        <f>'NRHM State budget sheet 2013-14'!AH603</f>
        <v>0</v>
      </c>
      <c r="AG490" s="477"/>
      <c r="AH490" s="484"/>
      <c r="AI490" s="578" t="str">
        <f t="shared" si="49"/>
        <v/>
      </c>
      <c r="AJ490" s="435" t="str">
        <f t="shared" si="50"/>
        <v/>
      </c>
      <c r="AK490" s="463">
        <f t="shared" si="51"/>
        <v>0</v>
      </c>
      <c r="AL490" s="463" t="str">
        <f t="shared" si="52"/>
        <v/>
      </c>
      <c r="AM490" s="478" t="str">
        <f t="shared" si="53"/>
        <v/>
      </c>
      <c r="AN490" s="478" t="str">
        <f t="shared" si="54"/>
        <v/>
      </c>
      <c r="AO490" s="478" t="str">
        <f t="shared" si="55"/>
        <v/>
      </c>
    </row>
    <row r="491" spans="1:41" ht="21.75" hidden="1" customHeight="1">
      <c r="A491" s="487" t="s">
        <v>1723</v>
      </c>
      <c r="B491" s="446" t="s">
        <v>1377</v>
      </c>
      <c r="C491" s="447"/>
      <c r="D491" s="486">
        <f>'NRHM State budget sheet 2013-14'!D604</f>
        <v>0</v>
      </c>
      <c r="E491" s="486">
        <f>'NRHM State budget sheet 2013-14'!E604</f>
        <v>0</v>
      </c>
      <c r="F491" s="486">
        <f>'NRHM State budget sheet 2013-14'!F604</f>
        <v>0</v>
      </c>
      <c r="G491" s="486">
        <f>'NRHM State budget sheet 2013-14'!G604</f>
        <v>0</v>
      </c>
      <c r="H491" s="486">
        <f>'NRHM State budget sheet 2013-14'!H604</f>
        <v>0</v>
      </c>
      <c r="I491" s="486">
        <f>'NRHM State budget sheet 2013-14'!I604</f>
        <v>0</v>
      </c>
      <c r="J491" s="486">
        <f>'NRHM State budget sheet 2013-14'!L604</f>
        <v>0</v>
      </c>
      <c r="K491" s="486">
        <f>'NRHM State budget sheet 2013-14'!M604</f>
        <v>0</v>
      </c>
      <c r="L491" s="486">
        <f>'NRHM State budget sheet 2013-14'!N604</f>
        <v>0</v>
      </c>
      <c r="M491" s="486">
        <f>'NRHM State budget sheet 2013-14'!O604</f>
        <v>0</v>
      </c>
      <c r="N491" s="486">
        <f>'NRHM State budget sheet 2013-14'!P604</f>
        <v>0</v>
      </c>
      <c r="O491" s="486">
        <f>'NRHM State budget sheet 2013-14'!Q604</f>
        <v>0</v>
      </c>
      <c r="P491" s="486">
        <f>'NRHM State budget sheet 2013-14'!R604</f>
        <v>0</v>
      </c>
      <c r="Q491" s="486">
        <f>'NRHM State budget sheet 2013-14'!S604</f>
        <v>0</v>
      </c>
      <c r="R491" s="486">
        <f>'NRHM State budget sheet 2013-14'!T604</f>
        <v>0</v>
      </c>
      <c r="S491" s="486">
        <f>'NRHM State budget sheet 2013-14'!U604</f>
        <v>0</v>
      </c>
      <c r="T491" s="486">
        <f>'NRHM State budget sheet 2013-14'!V604</f>
        <v>0</v>
      </c>
      <c r="U491" s="486">
        <f>'NRHM State budget sheet 2013-14'!W604</f>
        <v>0</v>
      </c>
      <c r="V491" s="486">
        <f>'NRHM State budget sheet 2013-14'!X604</f>
        <v>0</v>
      </c>
      <c r="W491" s="486">
        <f>'NRHM State budget sheet 2013-14'!Y604</f>
        <v>0</v>
      </c>
      <c r="X491" s="486">
        <f>'NRHM State budget sheet 2013-14'!Z604</f>
        <v>0</v>
      </c>
      <c r="Y491" s="486">
        <f>'NRHM State budget sheet 2013-14'!AA604</f>
        <v>0</v>
      </c>
      <c r="Z491" s="486">
        <f>'NRHM State budget sheet 2013-14'!AB604</f>
        <v>0</v>
      </c>
      <c r="AA491" s="486">
        <f>'NRHM State budget sheet 2013-14'!AC604</f>
        <v>0</v>
      </c>
      <c r="AB491" s="486">
        <f>'NRHM State budget sheet 2013-14'!AD604</f>
        <v>0</v>
      </c>
      <c r="AC491" s="486">
        <f>'NRHM State budget sheet 2013-14'!AE604</f>
        <v>0</v>
      </c>
      <c r="AD491" s="486">
        <f>'NRHM State budget sheet 2013-14'!AF604</f>
        <v>0</v>
      </c>
      <c r="AE491" s="486">
        <f>'NRHM State budget sheet 2013-14'!AG604</f>
        <v>0</v>
      </c>
      <c r="AF491" s="486">
        <f>'NRHM State budget sheet 2013-14'!AH604</f>
        <v>0</v>
      </c>
      <c r="AG491" s="477"/>
      <c r="AH491" s="484"/>
      <c r="AI491" s="578" t="str">
        <f t="shared" si="49"/>
        <v/>
      </c>
      <c r="AJ491" s="435" t="str">
        <f t="shared" si="50"/>
        <v/>
      </c>
      <c r="AK491" s="463">
        <f t="shared" si="51"/>
        <v>0</v>
      </c>
      <c r="AL491" s="463" t="str">
        <f t="shared" si="52"/>
        <v/>
      </c>
      <c r="AM491" s="478" t="str">
        <f t="shared" si="53"/>
        <v/>
      </c>
      <c r="AN491" s="478" t="str">
        <f t="shared" si="54"/>
        <v/>
      </c>
      <c r="AO491" s="478" t="str">
        <f t="shared" si="55"/>
        <v/>
      </c>
    </row>
    <row r="492" spans="1:41" ht="21.75" hidden="1" customHeight="1">
      <c r="A492" s="487" t="s">
        <v>2423</v>
      </c>
      <c r="B492" s="446"/>
      <c r="C492" s="447"/>
      <c r="D492" s="486">
        <f>'NRHM State budget sheet 2013-14'!D605</f>
        <v>0</v>
      </c>
      <c r="E492" s="486">
        <f>'NRHM State budget sheet 2013-14'!E605</f>
        <v>0</v>
      </c>
      <c r="F492" s="486">
        <f>'NRHM State budget sheet 2013-14'!F605</f>
        <v>0</v>
      </c>
      <c r="G492" s="486">
        <f>'NRHM State budget sheet 2013-14'!G605</f>
        <v>0</v>
      </c>
      <c r="H492" s="486">
        <f>'NRHM State budget sheet 2013-14'!H605</f>
        <v>0</v>
      </c>
      <c r="I492" s="486">
        <f>'NRHM State budget sheet 2013-14'!I605</f>
        <v>0</v>
      </c>
      <c r="J492" s="486">
        <f>'NRHM State budget sheet 2013-14'!L605</f>
        <v>0</v>
      </c>
      <c r="K492" s="486">
        <f>'NRHM State budget sheet 2013-14'!M605</f>
        <v>0</v>
      </c>
      <c r="L492" s="486">
        <f>'NRHM State budget sheet 2013-14'!N605</f>
        <v>0</v>
      </c>
      <c r="M492" s="486">
        <f>'NRHM State budget sheet 2013-14'!O605</f>
        <v>0</v>
      </c>
      <c r="N492" s="486">
        <f>'NRHM State budget sheet 2013-14'!P605</f>
        <v>0</v>
      </c>
      <c r="O492" s="486">
        <f>'NRHM State budget sheet 2013-14'!Q605</f>
        <v>0</v>
      </c>
      <c r="P492" s="486">
        <f>'NRHM State budget sheet 2013-14'!R605</f>
        <v>0</v>
      </c>
      <c r="Q492" s="486">
        <f>'NRHM State budget sheet 2013-14'!S605</f>
        <v>0</v>
      </c>
      <c r="R492" s="486">
        <f>'NRHM State budget sheet 2013-14'!T605</f>
        <v>0</v>
      </c>
      <c r="S492" s="486">
        <f>'NRHM State budget sheet 2013-14'!U605</f>
        <v>0</v>
      </c>
      <c r="T492" s="486">
        <f>'NRHM State budget sheet 2013-14'!V605</f>
        <v>0</v>
      </c>
      <c r="U492" s="486">
        <f>'NRHM State budget sheet 2013-14'!W605</f>
        <v>0</v>
      </c>
      <c r="V492" s="486">
        <f>'NRHM State budget sheet 2013-14'!X605</f>
        <v>0</v>
      </c>
      <c r="W492" s="486">
        <f>'NRHM State budget sheet 2013-14'!Y605</f>
        <v>0</v>
      </c>
      <c r="X492" s="486">
        <f>'NRHM State budget sheet 2013-14'!Z605</f>
        <v>0</v>
      </c>
      <c r="Y492" s="486">
        <f>'NRHM State budget sheet 2013-14'!AA605</f>
        <v>0</v>
      </c>
      <c r="Z492" s="486">
        <f>'NRHM State budget sheet 2013-14'!AB605</f>
        <v>0</v>
      </c>
      <c r="AA492" s="486">
        <f>'NRHM State budget sheet 2013-14'!AC605</f>
        <v>0</v>
      </c>
      <c r="AB492" s="486">
        <f>'NRHM State budget sheet 2013-14'!AD605</f>
        <v>0</v>
      </c>
      <c r="AC492" s="486">
        <f>'NRHM State budget sheet 2013-14'!AE605</f>
        <v>0</v>
      </c>
      <c r="AD492" s="486">
        <f>'NRHM State budget sheet 2013-14'!AF605</f>
        <v>0</v>
      </c>
      <c r="AE492" s="486">
        <f>'NRHM State budget sheet 2013-14'!AG605</f>
        <v>0</v>
      </c>
      <c r="AF492" s="486">
        <f>'NRHM State budget sheet 2013-14'!AH605</f>
        <v>0</v>
      </c>
      <c r="AG492" s="477"/>
      <c r="AH492" s="484"/>
      <c r="AI492" s="578"/>
      <c r="AJ492" s="435"/>
      <c r="AL492" s="463" t="str">
        <f t="shared" si="52"/>
        <v/>
      </c>
      <c r="AM492" s="478" t="str">
        <f t="shared" si="53"/>
        <v/>
      </c>
      <c r="AN492" s="478" t="str">
        <f t="shared" si="54"/>
        <v/>
      </c>
      <c r="AO492" s="478" t="str">
        <f t="shared" si="55"/>
        <v/>
      </c>
    </row>
    <row r="493" spans="1:41" ht="21.75" hidden="1" customHeight="1">
      <c r="A493" s="487" t="s">
        <v>2424</v>
      </c>
      <c r="B493" s="446"/>
      <c r="C493" s="447"/>
      <c r="D493" s="486">
        <f>'NRHM State budget sheet 2013-14'!D606</f>
        <v>0</v>
      </c>
      <c r="E493" s="486">
        <f>'NRHM State budget sheet 2013-14'!E606</f>
        <v>0</v>
      </c>
      <c r="F493" s="486">
        <f>'NRHM State budget sheet 2013-14'!F606</f>
        <v>0</v>
      </c>
      <c r="G493" s="486">
        <f>'NRHM State budget sheet 2013-14'!G606</f>
        <v>0</v>
      </c>
      <c r="H493" s="486">
        <f>'NRHM State budget sheet 2013-14'!H606</f>
        <v>0</v>
      </c>
      <c r="I493" s="486">
        <f>'NRHM State budget sheet 2013-14'!I606</f>
        <v>0</v>
      </c>
      <c r="J493" s="486">
        <f>'NRHM State budget sheet 2013-14'!L606</f>
        <v>0</v>
      </c>
      <c r="K493" s="486">
        <f>'NRHM State budget sheet 2013-14'!M606</f>
        <v>0</v>
      </c>
      <c r="L493" s="486">
        <f>'NRHM State budget sheet 2013-14'!N606</f>
        <v>0</v>
      </c>
      <c r="M493" s="486">
        <f>'NRHM State budget sheet 2013-14'!O606</f>
        <v>0</v>
      </c>
      <c r="N493" s="486">
        <f>'NRHM State budget sheet 2013-14'!P606</f>
        <v>0</v>
      </c>
      <c r="O493" s="486">
        <f>'NRHM State budget sheet 2013-14'!Q606</f>
        <v>0</v>
      </c>
      <c r="P493" s="486">
        <f>'NRHM State budget sheet 2013-14'!R606</f>
        <v>0</v>
      </c>
      <c r="Q493" s="486">
        <f>'NRHM State budget sheet 2013-14'!S606</f>
        <v>0</v>
      </c>
      <c r="R493" s="486">
        <f>'NRHM State budget sheet 2013-14'!T606</f>
        <v>0</v>
      </c>
      <c r="S493" s="486">
        <f>'NRHM State budget sheet 2013-14'!U606</f>
        <v>0</v>
      </c>
      <c r="T493" s="486">
        <f>'NRHM State budget sheet 2013-14'!V606</f>
        <v>0</v>
      </c>
      <c r="U493" s="486">
        <f>'NRHM State budget sheet 2013-14'!W606</f>
        <v>0</v>
      </c>
      <c r="V493" s="486">
        <f>'NRHM State budget sheet 2013-14'!X606</f>
        <v>0</v>
      </c>
      <c r="W493" s="486">
        <f>'NRHM State budget sheet 2013-14'!Y606</f>
        <v>0</v>
      </c>
      <c r="X493" s="486">
        <f>'NRHM State budget sheet 2013-14'!Z606</f>
        <v>0</v>
      </c>
      <c r="Y493" s="486">
        <f>'NRHM State budget sheet 2013-14'!AA606</f>
        <v>0</v>
      </c>
      <c r="Z493" s="486">
        <f>'NRHM State budget sheet 2013-14'!AB606</f>
        <v>0</v>
      </c>
      <c r="AA493" s="486">
        <f>'NRHM State budget sheet 2013-14'!AC606</f>
        <v>0</v>
      </c>
      <c r="AB493" s="486">
        <f>'NRHM State budget sheet 2013-14'!AD606</f>
        <v>0</v>
      </c>
      <c r="AC493" s="486">
        <f>'NRHM State budget sheet 2013-14'!AE606</f>
        <v>0</v>
      </c>
      <c r="AD493" s="486">
        <f>'NRHM State budget sheet 2013-14'!AF606</f>
        <v>0</v>
      </c>
      <c r="AE493" s="486">
        <f>'NRHM State budget sheet 2013-14'!AG606</f>
        <v>0</v>
      </c>
      <c r="AF493" s="486">
        <f>'NRHM State budget sheet 2013-14'!AH606</f>
        <v>0</v>
      </c>
      <c r="AG493" s="477"/>
      <c r="AH493" s="484"/>
      <c r="AI493" s="578"/>
      <c r="AJ493" s="435"/>
      <c r="AL493" s="463" t="str">
        <f t="shared" si="52"/>
        <v/>
      </c>
      <c r="AM493" s="478" t="str">
        <f t="shared" si="53"/>
        <v/>
      </c>
      <c r="AN493" s="478" t="str">
        <f t="shared" si="54"/>
        <v/>
      </c>
      <c r="AO493" s="478" t="str">
        <f t="shared" si="55"/>
        <v/>
      </c>
    </row>
    <row r="494" spans="1:41" ht="21.75" hidden="1" customHeight="1">
      <c r="A494" s="487" t="s">
        <v>2425</v>
      </c>
      <c r="B494" s="446"/>
      <c r="C494" s="447"/>
      <c r="D494" s="486">
        <f>'NRHM State budget sheet 2013-14'!D607</f>
        <v>0</v>
      </c>
      <c r="E494" s="486">
        <f>'NRHM State budget sheet 2013-14'!E607</f>
        <v>0</v>
      </c>
      <c r="F494" s="486">
        <f>'NRHM State budget sheet 2013-14'!F607</f>
        <v>0</v>
      </c>
      <c r="G494" s="486">
        <f>'NRHM State budget sheet 2013-14'!G607</f>
        <v>0</v>
      </c>
      <c r="H494" s="486">
        <f>'NRHM State budget sheet 2013-14'!H607</f>
        <v>0</v>
      </c>
      <c r="I494" s="486">
        <f>'NRHM State budget sheet 2013-14'!I607</f>
        <v>0</v>
      </c>
      <c r="J494" s="486">
        <f>'NRHM State budget sheet 2013-14'!L607</f>
        <v>0</v>
      </c>
      <c r="K494" s="486">
        <f>'NRHM State budget sheet 2013-14'!M607</f>
        <v>0</v>
      </c>
      <c r="L494" s="486">
        <f>'NRHM State budget sheet 2013-14'!N607</f>
        <v>0</v>
      </c>
      <c r="M494" s="486">
        <f>'NRHM State budget sheet 2013-14'!O607</f>
        <v>0</v>
      </c>
      <c r="N494" s="486">
        <f>'NRHM State budget sheet 2013-14'!P607</f>
        <v>0</v>
      </c>
      <c r="O494" s="486">
        <f>'NRHM State budget sheet 2013-14'!Q607</f>
        <v>0</v>
      </c>
      <c r="P494" s="486">
        <f>'NRHM State budget sheet 2013-14'!R607</f>
        <v>0</v>
      </c>
      <c r="Q494" s="486">
        <f>'NRHM State budget sheet 2013-14'!S607</f>
        <v>0</v>
      </c>
      <c r="R494" s="486">
        <f>'NRHM State budget sheet 2013-14'!T607</f>
        <v>0</v>
      </c>
      <c r="S494" s="486">
        <f>'NRHM State budget sheet 2013-14'!U607</f>
        <v>0</v>
      </c>
      <c r="T494" s="486">
        <f>'NRHM State budget sheet 2013-14'!V607</f>
        <v>0</v>
      </c>
      <c r="U494" s="486">
        <f>'NRHM State budget sheet 2013-14'!W607</f>
        <v>0</v>
      </c>
      <c r="V494" s="486">
        <f>'NRHM State budget sheet 2013-14'!X607</f>
        <v>0</v>
      </c>
      <c r="W494" s="486">
        <f>'NRHM State budget sheet 2013-14'!Y607</f>
        <v>0</v>
      </c>
      <c r="X494" s="486">
        <f>'NRHM State budget sheet 2013-14'!Z607</f>
        <v>0</v>
      </c>
      <c r="Y494" s="486">
        <f>'NRHM State budget sheet 2013-14'!AA607</f>
        <v>0</v>
      </c>
      <c r="Z494" s="486">
        <f>'NRHM State budget sheet 2013-14'!AB607</f>
        <v>0</v>
      </c>
      <c r="AA494" s="486">
        <f>'NRHM State budget sheet 2013-14'!AC607</f>
        <v>0</v>
      </c>
      <c r="AB494" s="486">
        <f>'NRHM State budget sheet 2013-14'!AD607</f>
        <v>0</v>
      </c>
      <c r="AC494" s="486">
        <f>'NRHM State budget sheet 2013-14'!AE607</f>
        <v>0</v>
      </c>
      <c r="AD494" s="486">
        <f>'NRHM State budget sheet 2013-14'!AF607</f>
        <v>0</v>
      </c>
      <c r="AE494" s="486">
        <f>'NRHM State budget sheet 2013-14'!AG607</f>
        <v>0</v>
      </c>
      <c r="AF494" s="486">
        <f>'NRHM State budget sheet 2013-14'!AH607</f>
        <v>0</v>
      </c>
      <c r="AG494" s="477"/>
      <c r="AH494" s="484"/>
      <c r="AI494" s="578"/>
      <c r="AJ494" s="435"/>
      <c r="AL494" s="463" t="str">
        <f t="shared" si="52"/>
        <v/>
      </c>
      <c r="AM494" s="478" t="str">
        <f t="shared" si="53"/>
        <v/>
      </c>
      <c r="AN494" s="478" t="str">
        <f t="shared" si="54"/>
        <v/>
      </c>
      <c r="AO494" s="478" t="str">
        <f t="shared" si="55"/>
        <v/>
      </c>
    </row>
    <row r="495" spans="1:41" ht="21.75" hidden="1" customHeight="1">
      <c r="A495" s="487" t="s">
        <v>1724</v>
      </c>
      <c r="B495" s="446" t="s">
        <v>1378</v>
      </c>
      <c r="C495" s="447"/>
      <c r="D495" s="486">
        <f>'NRHM State budget sheet 2013-14'!D608</f>
        <v>0</v>
      </c>
      <c r="E495" s="486">
        <f>'NRHM State budget sheet 2013-14'!E608</f>
        <v>0</v>
      </c>
      <c r="F495" s="486">
        <f>'NRHM State budget sheet 2013-14'!F608</f>
        <v>0</v>
      </c>
      <c r="G495" s="486">
        <f>'NRHM State budget sheet 2013-14'!G608</f>
        <v>0</v>
      </c>
      <c r="H495" s="486">
        <f>'NRHM State budget sheet 2013-14'!H608</f>
        <v>0</v>
      </c>
      <c r="I495" s="486">
        <f>'NRHM State budget sheet 2013-14'!I608</f>
        <v>0</v>
      </c>
      <c r="J495" s="486">
        <f>'NRHM State budget sheet 2013-14'!L608</f>
        <v>0</v>
      </c>
      <c r="K495" s="486">
        <f>'NRHM State budget sheet 2013-14'!M608</f>
        <v>0</v>
      </c>
      <c r="L495" s="486">
        <f>'NRHM State budget sheet 2013-14'!N608</f>
        <v>0</v>
      </c>
      <c r="M495" s="486">
        <f>'NRHM State budget sheet 2013-14'!O608</f>
        <v>0</v>
      </c>
      <c r="N495" s="486">
        <f>'NRHM State budget sheet 2013-14'!P608</f>
        <v>0</v>
      </c>
      <c r="O495" s="486">
        <f>'NRHM State budget sheet 2013-14'!Q608</f>
        <v>0</v>
      </c>
      <c r="P495" s="486">
        <f>'NRHM State budget sheet 2013-14'!R608</f>
        <v>0</v>
      </c>
      <c r="Q495" s="486">
        <f>'NRHM State budget sheet 2013-14'!S608</f>
        <v>0</v>
      </c>
      <c r="R495" s="486">
        <f>'NRHM State budget sheet 2013-14'!T608</f>
        <v>0</v>
      </c>
      <c r="S495" s="486">
        <f>'NRHM State budget sheet 2013-14'!U608</f>
        <v>0</v>
      </c>
      <c r="T495" s="486">
        <f>'NRHM State budget sheet 2013-14'!V608</f>
        <v>0</v>
      </c>
      <c r="U495" s="486">
        <f>'NRHM State budget sheet 2013-14'!W608</f>
        <v>0</v>
      </c>
      <c r="V495" s="486">
        <f>'NRHM State budget sheet 2013-14'!X608</f>
        <v>0</v>
      </c>
      <c r="W495" s="486">
        <f>'NRHM State budget sheet 2013-14'!Y608</f>
        <v>0</v>
      </c>
      <c r="X495" s="486">
        <f>'NRHM State budget sheet 2013-14'!Z608</f>
        <v>0</v>
      </c>
      <c r="Y495" s="486">
        <f>'NRHM State budget sheet 2013-14'!AA608</f>
        <v>0</v>
      </c>
      <c r="Z495" s="486">
        <f>'NRHM State budget sheet 2013-14'!AB608</f>
        <v>0</v>
      </c>
      <c r="AA495" s="486">
        <f>'NRHM State budget sheet 2013-14'!AC608</f>
        <v>0</v>
      </c>
      <c r="AB495" s="486">
        <f>'NRHM State budget sheet 2013-14'!AD608</f>
        <v>0</v>
      </c>
      <c r="AC495" s="486">
        <f>'NRHM State budget sheet 2013-14'!AE608</f>
        <v>0</v>
      </c>
      <c r="AD495" s="486">
        <f>'NRHM State budget sheet 2013-14'!AF608</f>
        <v>0</v>
      </c>
      <c r="AE495" s="486">
        <f>'NRHM State budget sheet 2013-14'!AG608</f>
        <v>0</v>
      </c>
      <c r="AF495" s="486">
        <f>'NRHM State budget sheet 2013-14'!AH608</f>
        <v>0</v>
      </c>
      <c r="AG495" s="477"/>
      <c r="AH495" s="484"/>
      <c r="AI495" s="578" t="str">
        <f t="shared" si="49"/>
        <v/>
      </c>
      <c r="AJ495" s="435" t="str">
        <f t="shared" si="50"/>
        <v/>
      </c>
      <c r="AK495" s="463">
        <f t="shared" si="51"/>
        <v>0</v>
      </c>
      <c r="AL495" s="463" t="str">
        <f t="shared" si="52"/>
        <v/>
      </c>
      <c r="AM495" s="478" t="str">
        <f t="shared" si="53"/>
        <v/>
      </c>
      <c r="AN495" s="478" t="str">
        <f t="shared" si="54"/>
        <v/>
      </c>
      <c r="AO495" s="478" t="str">
        <f t="shared" si="55"/>
        <v/>
      </c>
    </row>
    <row r="496" spans="1:41" ht="21.75" hidden="1" customHeight="1">
      <c r="A496" s="487" t="s">
        <v>2426</v>
      </c>
      <c r="B496" s="446"/>
      <c r="C496" s="447"/>
      <c r="D496" s="486">
        <f>'NRHM State budget sheet 2013-14'!D609</f>
        <v>0</v>
      </c>
      <c r="E496" s="486">
        <f>'NRHM State budget sheet 2013-14'!E609</f>
        <v>0</v>
      </c>
      <c r="F496" s="486">
        <f>'NRHM State budget sheet 2013-14'!F609</f>
        <v>0</v>
      </c>
      <c r="G496" s="486">
        <f>'NRHM State budget sheet 2013-14'!G609</f>
        <v>0</v>
      </c>
      <c r="H496" s="486">
        <f>'NRHM State budget sheet 2013-14'!H609</f>
        <v>0</v>
      </c>
      <c r="I496" s="486">
        <f>'NRHM State budget sheet 2013-14'!I609</f>
        <v>0</v>
      </c>
      <c r="J496" s="486">
        <f>'NRHM State budget sheet 2013-14'!L609</f>
        <v>0</v>
      </c>
      <c r="K496" s="486">
        <f>'NRHM State budget sheet 2013-14'!M609</f>
        <v>0</v>
      </c>
      <c r="L496" s="486">
        <f>'NRHM State budget sheet 2013-14'!N609</f>
        <v>0</v>
      </c>
      <c r="M496" s="486">
        <f>'NRHM State budget sheet 2013-14'!O609</f>
        <v>0</v>
      </c>
      <c r="N496" s="486">
        <f>'NRHM State budget sheet 2013-14'!P609</f>
        <v>0</v>
      </c>
      <c r="O496" s="486">
        <f>'NRHM State budget sheet 2013-14'!Q609</f>
        <v>0</v>
      </c>
      <c r="P496" s="486">
        <f>'NRHM State budget sheet 2013-14'!R609</f>
        <v>0</v>
      </c>
      <c r="Q496" s="486">
        <f>'NRHM State budget sheet 2013-14'!S609</f>
        <v>0</v>
      </c>
      <c r="R496" s="486">
        <f>'NRHM State budget sheet 2013-14'!T609</f>
        <v>0</v>
      </c>
      <c r="S496" s="486">
        <f>'NRHM State budget sheet 2013-14'!U609</f>
        <v>0</v>
      </c>
      <c r="T496" s="486">
        <f>'NRHM State budget sheet 2013-14'!V609</f>
        <v>0</v>
      </c>
      <c r="U496" s="486">
        <f>'NRHM State budget sheet 2013-14'!W609</f>
        <v>0</v>
      </c>
      <c r="V496" s="486">
        <f>'NRHM State budget sheet 2013-14'!X609</f>
        <v>0</v>
      </c>
      <c r="W496" s="486">
        <f>'NRHM State budget sheet 2013-14'!Y609</f>
        <v>0</v>
      </c>
      <c r="X496" s="486">
        <f>'NRHM State budget sheet 2013-14'!Z609</f>
        <v>0</v>
      </c>
      <c r="Y496" s="486">
        <f>'NRHM State budget sheet 2013-14'!AA609</f>
        <v>0</v>
      </c>
      <c r="Z496" s="486">
        <f>'NRHM State budget sheet 2013-14'!AB609</f>
        <v>0</v>
      </c>
      <c r="AA496" s="486">
        <f>'NRHM State budget sheet 2013-14'!AC609</f>
        <v>0</v>
      </c>
      <c r="AB496" s="486">
        <f>'NRHM State budget sheet 2013-14'!AD609</f>
        <v>0</v>
      </c>
      <c r="AC496" s="486">
        <f>'NRHM State budget sheet 2013-14'!AE609</f>
        <v>0</v>
      </c>
      <c r="AD496" s="486">
        <f>'NRHM State budget sheet 2013-14'!AF609</f>
        <v>0</v>
      </c>
      <c r="AE496" s="486">
        <f>'NRHM State budget sheet 2013-14'!AG609</f>
        <v>0</v>
      </c>
      <c r="AF496" s="486">
        <f>'NRHM State budget sheet 2013-14'!AH609</f>
        <v>0</v>
      </c>
      <c r="AG496" s="477"/>
      <c r="AH496" s="484"/>
      <c r="AI496" s="578"/>
      <c r="AJ496" s="435"/>
      <c r="AL496" s="463" t="str">
        <f t="shared" si="52"/>
        <v/>
      </c>
      <c r="AM496" s="478" t="str">
        <f t="shared" si="53"/>
        <v/>
      </c>
      <c r="AN496" s="478" t="str">
        <f t="shared" si="54"/>
        <v/>
      </c>
      <c r="AO496" s="478" t="str">
        <f t="shared" si="55"/>
        <v/>
      </c>
    </row>
    <row r="497" spans="1:41" ht="21.75" hidden="1" customHeight="1">
      <c r="A497" s="487" t="s">
        <v>2427</v>
      </c>
      <c r="B497" s="446"/>
      <c r="C497" s="447"/>
      <c r="D497" s="486">
        <f>'NRHM State budget sheet 2013-14'!D610</f>
        <v>0</v>
      </c>
      <c r="E497" s="486">
        <f>'NRHM State budget sheet 2013-14'!E610</f>
        <v>0</v>
      </c>
      <c r="F497" s="486">
        <f>'NRHM State budget sheet 2013-14'!F610</f>
        <v>0</v>
      </c>
      <c r="G497" s="486">
        <f>'NRHM State budget sheet 2013-14'!G610</f>
        <v>0</v>
      </c>
      <c r="H497" s="486">
        <f>'NRHM State budget sheet 2013-14'!H610</f>
        <v>0</v>
      </c>
      <c r="I497" s="486">
        <f>'NRHM State budget sheet 2013-14'!I610</f>
        <v>0</v>
      </c>
      <c r="J497" s="486">
        <f>'NRHM State budget sheet 2013-14'!L610</f>
        <v>0</v>
      </c>
      <c r="K497" s="486">
        <f>'NRHM State budget sheet 2013-14'!M610</f>
        <v>0</v>
      </c>
      <c r="L497" s="486">
        <f>'NRHM State budget sheet 2013-14'!N610</f>
        <v>0</v>
      </c>
      <c r="M497" s="486">
        <f>'NRHM State budget sheet 2013-14'!O610</f>
        <v>0</v>
      </c>
      <c r="N497" s="486">
        <f>'NRHM State budget sheet 2013-14'!P610</f>
        <v>0</v>
      </c>
      <c r="O497" s="486">
        <f>'NRHM State budget sheet 2013-14'!Q610</f>
        <v>0</v>
      </c>
      <c r="P497" s="486">
        <f>'NRHM State budget sheet 2013-14'!R610</f>
        <v>0</v>
      </c>
      <c r="Q497" s="486">
        <f>'NRHM State budget sheet 2013-14'!S610</f>
        <v>0</v>
      </c>
      <c r="R497" s="486">
        <f>'NRHM State budget sheet 2013-14'!T610</f>
        <v>0</v>
      </c>
      <c r="S497" s="486">
        <f>'NRHM State budget sheet 2013-14'!U610</f>
        <v>0</v>
      </c>
      <c r="T497" s="486">
        <f>'NRHM State budget sheet 2013-14'!V610</f>
        <v>0</v>
      </c>
      <c r="U497" s="486">
        <f>'NRHM State budget sheet 2013-14'!W610</f>
        <v>0</v>
      </c>
      <c r="V497" s="486">
        <f>'NRHM State budget sheet 2013-14'!X610</f>
        <v>0</v>
      </c>
      <c r="W497" s="486">
        <f>'NRHM State budget sheet 2013-14'!Y610</f>
        <v>0</v>
      </c>
      <c r="X497" s="486">
        <f>'NRHM State budget sheet 2013-14'!Z610</f>
        <v>0</v>
      </c>
      <c r="Y497" s="486">
        <f>'NRHM State budget sheet 2013-14'!AA610</f>
        <v>0</v>
      </c>
      <c r="Z497" s="486">
        <f>'NRHM State budget sheet 2013-14'!AB610</f>
        <v>0</v>
      </c>
      <c r="AA497" s="486">
        <f>'NRHM State budget sheet 2013-14'!AC610</f>
        <v>0</v>
      </c>
      <c r="AB497" s="486">
        <f>'NRHM State budget sheet 2013-14'!AD610</f>
        <v>0</v>
      </c>
      <c r="AC497" s="486">
        <f>'NRHM State budget sheet 2013-14'!AE610</f>
        <v>0</v>
      </c>
      <c r="AD497" s="486">
        <f>'NRHM State budget sheet 2013-14'!AF610</f>
        <v>0</v>
      </c>
      <c r="AE497" s="486">
        <f>'NRHM State budget sheet 2013-14'!AG610</f>
        <v>0</v>
      </c>
      <c r="AF497" s="486">
        <f>'NRHM State budget sheet 2013-14'!AH610</f>
        <v>0</v>
      </c>
      <c r="AG497" s="477"/>
      <c r="AH497" s="484"/>
      <c r="AI497" s="578"/>
      <c r="AJ497" s="435"/>
      <c r="AL497" s="463" t="str">
        <f t="shared" si="52"/>
        <v/>
      </c>
      <c r="AM497" s="478" t="str">
        <f t="shared" si="53"/>
        <v/>
      </c>
      <c r="AN497" s="478" t="str">
        <f t="shared" si="54"/>
        <v/>
      </c>
      <c r="AO497" s="478" t="str">
        <f t="shared" si="55"/>
        <v/>
      </c>
    </row>
    <row r="498" spans="1:41" ht="21.75" hidden="1" customHeight="1">
      <c r="A498" s="487" t="s">
        <v>2428</v>
      </c>
      <c r="B498" s="446"/>
      <c r="C498" s="447"/>
      <c r="D498" s="486">
        <f>'NRHM State budget sheet 2013-14'!D611</f>
        <v>0</v>
      </c>
      <c r="E498" s="486">
        <f>'NRHM State budget sheet 2013-14'!E611</f>
        <v>0</v>
      </c>
      <c r="F498" s="486">
        <f>'NRHM State budget sheet 2013-14'!F611</f>
        <v>0</v>
      </c>
      <c r="G498" s="486">
        <f>'NRHM State budget sheet 2013-14'!G611</f>
        <v>0</v>
      </c>
      <c r="H498" s="486">
        <f>'NRHM State budget sheet 2013-14'!H611</f>
        <v>0</v>
      </c>
      <c r="I498" s="486">
        <f>'NRHM State budget sheet 2013-14'!I611</f>
        <v>0</v>
      </c>
      <c r="J498" s="486">
        <f>'NRHM State budget sheet 2013-14'!L611</f>
        <v>0</v>
      </c>
      <c r="K498" s="486">
        <f>'NRHM State budget sheet 2013-14'!M611</f>
        <v>0</v>
      </c>
      <c r="L498" s="486">
        <f>'NRHM State budget sheet 2013-14'!N611</f>
        <v>0</v>
      </c>
      <c r="M498" s="486">
        <f>'NRHM State budget sheet 2013-14'!O611</f>
        <v>0</v>
      </c>
      <c r="N498" s="486">
        <f>'NRHM State budget sheet 2013-14'!P611</f>
        <v>0</v>
      </c>
      <c r="O498" s="486">
        <f>'NRHM State budget sheet 2013-14'!Q611</f>
        <v>0</v>
      </c>
      <c r="P498" s="486">
        <f>'NRHM State budget sheet 2013-14'!R611</f>
        <v>0</v>
      </c>
      <c r="Q498" s="486">
        <f>'NRHM State budget sheet 2013-14'!S611</f>
        <v>0</v>
      </c>
      <c r="R498" s="486">
        <f>'NRHM State budget sheet 2013-14'!T611</f>
        <v>0</v>
      </c>
      <c r="S498" s="486">
        <f>'NRHM State budget sheet 2013-14'!U611</f>
        <v>0</v>
      </c>
      <c r="T498" s="486">
        <f>'NRHM State budget sheet 2013-14'!V611</f>
        <v>0</v>
      </c>
      <c r="U498" s="486">
        <f>'NRHM State budget sheet 2013-14'!W611</f>
        <v>0</v>
      </c>
      <c r="V498" s="486">
        <f>'NRHM State budget sheet 2013-14'!X611</f>
        <v>0</v>
      </c>
      <c r="W498" s="486">
        <f>'NRHM State budget sheet 2013-14'!Y611</f>
        <v>0</v>
      </c>
      <c r="X498" s="486">
        <f>'NRHM State budget sheet 2013-14'!Z611</f>
        <v>0</v>
      </c>
      <c r="Y498" s="486">
        <f>'NRHM State budget sheet 2013-14'!AA611</f>
        <v>0</v>
      </c>
      <c r="Z498" s="486">
        <f>'NRHM State budget sheet 2013-14'!AB611</f>
        <v>0</v>
      </c>
      <c r="AA498" s="486">
        <f>'NRHM State budget sheet 2013-14'!AC611</f>
        <v>0</v>
      </c>
      <c r="AB498" s="486">
        <f>'NRHM State budget sheet 2013-14'!AD611</f>
        <v>0</v>
      </c>
      <c r="AC498" s="486">
        <f>'NRHM State budget sheet 2013-14'!AE611</f>
        <v>0</v>
      </c>
      <c r="AD498" s="486">
        <f>'NRHM State budget sheet 2013-14'!AF611</f>
        <v>0</v>
      </c>
      <c r="AE498" s="486">
        <f>'NRHM State budget sheet 2013-14'!AG611</f>
        <v>0</v>
      </c>
      <c r="AF498" s="486">
        <f>'NRHM State budget sheet 2013-14'!AH611</f>
        <v>0</v>
      </c>
      <c r="AG498" s="477"/>
      <c r="AH498" s="484"/>
      <c r="AI498" s="578"/>
      <c r="AJ498" s="435"/>
      <c r="AL498" s="463" t="str">
        <f t="shared" si="52"/>
        <v/>
      </c>
      <c r="AM498" s="478" t="str">
        <f t="shared" si="53"/>
        <v/>
      </c>
      <c r="AN498" s="478" t="str">
        <f t="shared" si="54"/>
        <v/>
      </c>
      <c r="AO498" s="478" t="str">
        <f t="shared" si="55"/>
        <v/>
      </c>
    </row>
    <row r="499" spans="1:41" ht="21.75" hidden="1" customHeight="1">
      <c r="A499" s="487" t="s">
        <v>1725</v>
      </c>
      <c r="B499" s="446" t="s">
        <v>1379</v>
      </c>
      <c r="C499" s="447"/>
      <c r="D499" s="486">
        <f>'NRHM State budget sheet 2013-14'!D612</f>
        <v>0</v>
      </c>
      <c r="E499" s="486">
        <f>'NRHM State budget sheet 2013-14'!E612</f>
        <v>0</v>
      </c>
      <c r="F499" s="486">
        <f>'NRHM State budget sheet 2013-14'!F612</f>
        <v>0</v>
      </c>
      <c r="G499" s="486">
        <f>'NRHM State budget sheet 2013-14'!G612</f>
        <v>0</v>
      </c>
      <c r="H499" s="486">
        <f>'NRHM State budget sheet 2013-14'!H612</f>
        <v>0</v>
      </c>
      <c r="I499" s="486">
        <f>'NRHM State budget sheet 2013-14'!I612</f>
        <v>0</v>
      </c>
      <c r="J499" s="486">
        <f>'NRHM State budget sheet 2013-14'!L612</f>
        <v>0</v>
      </c>
      <c r="K499" s="486">
        <f>'NRHM State budget sheet 2013-14'!M612</f>
        <v>0</v>
      </c>
      <c r="L499" s="486">
        <f>'NRHM State budget sheet 2013-14'!N612</f>
        <v>0</v>
      </c>
      <c r="M499" s="486">
        <f>'NRHM State budget sheet 2013-14'!O612</f>
        <v>0</v>
      </c>
      <c r="N499" s="486">
        <f>'NRHM State budget sheet 2013-14'!P612</f>
        <v>0</v>
      </c>
      <c r="O499" s="486">
        <f>'NRHM State budget sheet 2013-14'!Q612</f>
        <v>0</v>
      </c>
      <c r="P499" s="486">
        <f>'NRHM State budget sheet 2013-14'!R612</f>
        <v>0</v>
      </c>
      <c r="Q499" s="486">
        <f>'NRHM State budget sheet 2013-14'!S612</f>
        <v>0</v>
      </c>
      <c r="R499" s="486">
        <f>'NRHM State budget sheet 2013-14'!T612</f>
        <v>0</v>
      </c>
      <c r="S499" s="486">
        <f>'NRHM State budget sheet 2013-14'!U612</f>
        <v>0</v>
      </c>
      <c r="T499" s="486">
        <f>'NRHM State budget sheet 2013-14'!V612</f>
        <v>0</v>
      </c>
      <c r="U499" s="486">
        <f>'NRHM State budget sheet 2013-14'!W612</f>
        <v>0</v>
      </c>
      <c r="V499" s="486">
        <f>'NRHM State budget sheet 2013-14'!X612</f>
        <v>0</v>
      </c>
      <c r="W499" s="486">
        <f>'NRHM State budget sheet 2013-14'!Y612</f>
        <v>0</v>
      </c>
      <c r="X499" s="486">
        <f>'NRHM State budget sheet 2013-14'!Z612</f>
        <v>0</v>
      </c>
      <c r="Y499" s="486">
        <f>'NRHM State budget sheet 2013-14'!AA612</f>
        <v>0</v>
      </c>
      <c r="Z499" s="486">
        <f>'NRHM State budget sheet 2013-14'!AB612</f>
        <v>0</v>
      </c>
      <c r="AA499" s="486">
        <f>'NRHM State budget sheet 2013-14'!AC612</f>
        <v>0</v>
      </c>
      <c r="AB499" s="486">
        <f>'NRHM State budget sheet 2013-14'!AD612</f>
        <v>0</v>
      </c>
      <c r="AC499" s="486">
        <f>'NRHM State budget sheet 2013-14'!AE612</f>
        <v>0</v>
      </c>
      <c r="AD499" s="486">
        <f>'NRHM State budget sheet 2013-14'!AF612</f>
        <v>0</v>
      </c>
      <c r="AE499" s="486">
        <f>'NRHM State budget sheet 2013-14'!AG612</f>
        <v>0</v>
      </c>
      <c r="AF499" s="486">
        <f>'NRHM State budget sheet 2013-14'!AH612</f>
        <v>0</v>
      </c>
      <c r="AG499" s="477"/>
      <c r="AH499" s="484"/>
      <c r="AI499" s="578" t="str">
        <f t="shared" si="49"/>
        <v/>
      </c>
      <c r="AJ499" s="435" t="str">
        <f t="shared" si="50"/>
        <v/>
      </c>
      <c r="AK499" s="463">
        <f t="shared" si="51"/>
        <v>0</v>
      </c>
      <c r="AL499" s="463" t="str">
        <f t="shared" si="52"/>
        <v/>
      </c>
      <c r="AM499" s="478" t="str">
        <f t="shared" si="53"/>
        <v/>
      </c>
      <c r="AN499" s="478" t="str">
        <f t="shared" si="54"/>
        <v/>
      </c>
      <c r="AO499" s="478" t="str">
        <f t="shared" si="55"/>
        <v/>
      </c>
    </row>
    <row r="500" spans="1:41" ht="21.75" hidden="1" customHeight="1">
      <c r="A500" s="487" t="s">
        <v>2429</v>
      </c>
      <c r="B500" s="446"/>
      <c r="C500" s="447"/>
      <c r="D500" s="486">
        <f>'NRHM State budget sheet 2013-14'!D613</f>
        <v>0</v>
      </c>
      <c r="E500" s="486">
        <f>'NRHM State budget sheet 2013-14'!E613</f>
        <v>0</v>
      </c>
      <c r="F500" s="486">
        <f>'NRHM State budget sheet 2013-14'!F613</f>
        <v>0</v>
      </c>
      <c r="G500" s="486">
        <f>'NRHM State budget sheet 2013-14'!G613</f>
        <v>0</v>
      </c>
      <c r="H500" s="486">
        <f>'NRHM State budget sheet 2013-14'!H613</f>
        <v>0</v>
      </c>
      <c r="I500" s="486">
        <f>'NRHM State budget sheet 2013-14'!I613</f>
        <v>0</v>
      </c>
      <c r="J500" s="486">
        <f>'NRHM State budget sheet 2013-14'!L613</f>
        <v>0</v>
      </c>
      <c r="K500" s="486">
        <f>'NRHM State budget sheet 2013-14'!M613</f>
        <v>0</v>
      </c>
      <c r="L500" s="486">
        <f>'NRHM State budget sheet 2013-14'!N613</f>
        <v>0</v>
      </c>
      <c r="M500" s="486">
        <f>'NRHM State budget sheet 2013-14'!O613</f>
        <v>0</v>
      </c>
      <c r="N500" s="486">
        <f>'NRHM State budget sheet 2013-14'!P613</f>
        <v>0</v>
      </c>
      <c r="O500" s="486">
        <f>'NRHM State budget sheet 2013-14'!Q613</f>
        <v>0</v>
      </c>
      <c r="P500" s="486">
        <f>'NRHM State budget sheet 2013-14'!R613</f>
        <v>0</v>
      </c>
      <c r="Q500" s="486">
        <f>'NRHM State budget sheet 2013-14'!S613</f>
        <v>0</v>
      </c>
      <c r="R500" s="486">
        <f>'NRHM State budget sheet 2013-14'!T613</f>
        <v>0</v>
      </c>
      <c r="S500" s="486">
        <f>'NRHM State budget sheet 2013-14'!U613</f>
        <v>0</v>
      </c>
      <c r="T500" s="486">
        <f>'NRHM State budget sheet 2013-14'!V613</f>
        <v>0</v>
      </c>
      <c r="U500" s="486">
        <f>'NRHM State budget sheet 2013-14'!W613</f>
        <v>0</v>
      </c>
      <c r="V500" s="486">
        <f>'NRHM State budget sheet 2013-14'!X613</f>
        <v>0</v>
      </c>
      <c r="W500" s="486">
        <f>'NRHM State budget sheet 2013-14'!Y613</f>
        <v>0</v>
      </c>
      <c r="X500" s="486">
        <f>'NRHM State budget sheet 2013-14'!Z613</f>
        <v>0</v>
      </c>
      <c r="Y500" s="486">
        <f>'NRHM State budget sheet 2013-14'!AA613</f>
        <v>0</v>
      </c>
      <c r="Z500" s="486">
        <f>'NRHM State budget sheet 2013-14'!AB613</f>
        <v>0</v>
      </c>
      <c r="AA500" s="486">
        <f>'NRHM State budget sheet 2013-14'!AC613</f>
        <v>0</v>
      </c>
      <c r="AB500" s="486">
        <f>'NRHM State budget sheet 2013-14'!AD613</f>
        <v>0</v>
      </c>
      <c r="AC500" s="486">
        <f>'NRHM State budget sheet 2013-14'!AE613</f>
        <v>0</v>
      </c>
      <c r="AD500" s="486">
        <f>'NRHM State budget sheet 2013-14'!AF613</f>
        <v>0</v>
      </c>
      <c r="AE500" s="486">
        <f>'NRHM State budget sheet 2013-14'!AG613</f>
        <v>0</v>
      </c>
      <c r="AF500" s="486">
        <f>'NRHM State budget sheet 2013-14'!AH613</f>
        <v>0</v>
      </c>
      <c r="AG500" s="477"/>
      <c r="AH500" s="484"/>
      <c r="AI500" s="578"/>
      <c r="AJ500" s="435"/>
      <c r="AL500" s="463" t="str">
        <f t="shared" si="52"/>
        <v/>
      </c>
      <c r="AM500" s="478" t="str">
        <f t="shared" si="53"/>
        <v/>
      </c>
      <c r="AN500" s="478" t="str">
        <f t="shared" si="54"/>
        <v/>
      </c>
      <c r="AO500" s="478" t="str">
        <f t="shared" si="55"/>
        <v/>
      </c>
    </row>
    <row r="501" spans="1:41" ht="21.75" hidden="1" customHeight="1">
      <c r="A501" s="487" t="s">
        <v>2430</v>
      </c>
      <c r="B501" s="446"/>
      <c r="C501" s="447"/>
      <c r="D501" s="486">
        <f>'NRHM State budget sheet 2013-14'!D614</f>
        <v>0</v>
      </c>
      <c r="E501" s="486">
        <f>'NRHM State budget sheet 2013-14'!E614</f>
        <v>0</v>
      </c>
      <c r="F501" s="486">
        <f>'NRHM State budget sheet 2013-14'!F614</f>
        <v>0</v>
      </c>
      <c r="G501" s="486">
        <f>'NRHM State budget sheet 2013-14'!G614</f>
        <v>0</v>
      </c>
      <c r="H501" s="486">
        <f>'NRHM State budget sheet 2013-14'!H614</f>
        <v>0</v>
      </c>
      <c r="I501" s="486">
        <f>'NRHM State budget sheet 2013-14'!I614</f>
        <v>0</v>
      </c>
      <c r="J501" s="486">
        <f>'NRHM State budget sheet 2013-14'!L614</f>
        <v>0</v>
      </c>
      <c r="K501" s="486">
        <f>'NRHM State budget sheet 2013-14'!M614</f>
        <v>0</v>
      </c>
      <c r="L501" s="486">
        <f>'NRHM State budget sheet 2013-14'!N614</f>
        <v>0</v>
      </c>
      <c r="M501" s="486">
        <f>'NRHM State budget sheet 2013-14'!O614</f>
        <v>0</v>
      </c>
      <c r="N501" s="486">
        <f>'NRHM State budget sheet 2013-14'!P614</f>
        <v>0</v>
      </c>
      <c r="O501" s="486">
        <f>'NRHM State budget sheet 2013-14'!Q614</f>
        <v>0</v>
      </c>
      <c r="P501" s="486">
        <f>'NRHM State budget sheet 2013-14'!R614</f>
        <v>0</v>
      </c>
      <c r="Q501" s="486">
        <f>'NRHM State budget sheet 2013-14'!S614</f>
        <v>0</v>
      </c>
      <c r="R501" s="486">
        <f>'NRHM State budget sheet 2013-14'!T614</f>
        <v>0</v>
      </c>
      <c r="S501" s="486">
        <f>'NRHM State budget sheet 2013-14'!U614</f>
        <v>0</v>
      </c>
      <c r="T501" s="486">
        <f>'NRHM State budget sheet 2013-14'!V614</f>
        <v>0</v>
      </c>
      <c r="U501" s="486">
        <f>'NRHM State budget sheet 2013-14'!W614</f>
        <v>0</v>
      </c>
      <c r="V501" s="486">
        <f>'NRHM State budget sheet 2013-14'!X614</f>
        <v>0</v>
      </c>
      <c r="W501" s="486">
        <f>'NRHM State budget sheet 2013-14'!Y614</f>
        <v>0</v>
      </c>
      <c r="X501" s="486">
        <f>'NRHM State budget sheet 2013-14'!Z614</f>
        <v>0</v>
      </c>
      <c r="Y501" s="486">
        <f>'NRHM State budget sheet 2013-14'!AA614</f>
        <v>0</v>
      </c>
      <c r="Z501" s="486">
        <f>'NRHM State budget sheet 2013-14'!AB614</f>
        <v>0</v>
      </c>
      <c r="AA501" s="486">
        <f>'NRHM State budget sheet 2013-14'!AC614</f>
        <v>0</v>
      </c>
      <c r="AB501" s="486">
        <f>'NRHM State budget sheet 2013-14'!AD614</f>
        <v>0</v>
      </c>
      <c r="AC501" s="486">
        <f>'NRHM State budget sheet 2013-14'!AE614</f>
        <v>0</v>
      </c>
      <c r="AD501" s="486">
        <f>'NRHM State budget sheet 2013-14'!AF614</f>
        <v>0</v>
      </c>
      <c r="AE501" s="486">
        <f>'NRHM State budget sheet 2013-14'!AG614</f>
        <v>0</v>
      </c>
      <c r="AF501" s="486">
        <f>'NRHM State budget sheet 2013-14'!AH614</f>
        <v>0</v>
      </c>
      <c r="AG501" s="477"/>
      <c r="AH501" s="484"/>
      <c r="AI501" s="578"/>
      <c r="AJ501" s="435"/>
      <c r="AL501" s="463" t="str">
        <f t="shared" si="52"/>
        <v/>
      </c>
      <c r="AM501" s="478" t="str">
        <f t="shared" si="53"/>
        <v/>
      </c>
      <c r="AN501" s="478" t="str">
        <f t="shared" si="54"/>
        <v/>
      </c>
      <c r="AO501" s="478" t="str">
        <f t="shared" si="55"/>
        <v/>
      </c>
    </row>
    <row r="502" spans="1:41" ht="21.75" hidden="1" customHeight="1">
      <c r="A502" s="487" t="s">
        <v>2431</v>
      </c>
      <c r="B502" s="446"/>
      <c r="C502" s="447"/>
      <c r="D502" s="486">
        <f>'NRHM State budget sheet 2013-14'!D615</f>
        <v>0</v>
      </c>
      <c r="E502" s="486">
        <f>'NRHM State budget sheet 2013-14'!E615</f>
        <v>0</v>
      </c>
      <c r="F502" s="486">
        <f>'NRHM State budget sheet 2013-14'!F615</f>
        <v>0</v>
      </c>
      <c r="G502" s="486">
        <f>'NRHM State budget sheet 2013-14'!G615</f>
        <v>0</v>
      </c>
      <c r="H502" s="486">
        <f>'NRHM State budget sheet 2013-14'!H615</f>
        <v>0</v>
      </c>
      <c r="I502" s="486">
        <f>'NRHM State budget sheet 2013-14'!I615</f>
        <v>0</v>
      </c>
      <c r="J502" s="486">
        <f>'NRHM State budget sheet 2013-14'!L615</f>
        <v>0</v>
      </c>
      <c r="K502" s="486">
        <f>'NRHM State budget sheet 2013-14'!M615</f>
        <v>0</v>
      </c>
      <c r="L502" s="486">
        <f>'NRHM State budget sheet 2013-14'!N615</f>
        <v>0</v>
      </c>
      <c r="M502" s="486">
        <f>'NRHM State budget sheet 2013-14'!O615</f>
        <v>0</v>
      </c>
      <c r="N502" s="486">
        <f>'NRHM State budget sheet 2013-14'!P615</f>
        <v>0</v>
      </c>
      <c r="O502" s="486">
        <f>'NRHM State budget sheet 2013-14'!Q615</f>
        <v>0</v>
      </c>
      <c r="P502" s="486">
        <f>'NRHM State budget sheet 2013-14'!R615</f>
        <v>0</v>
      </c>
      <c r="Q502" s="486">
        <f>'NRHM State budget sheet 2013-14'!S615</f>
        <v>0</v>
      </c>
      <c r="R502" s="486">
        <f>'NRHM State budget sheet 2013-14'!T615</f>
        <v>0</v>
      </c>
      <c r="S502" s="486">
        <f>'NRHM State budget sheet 2013-14'!U615</f>
        <v>0</v>
      </c>
      <c r="T502" s="486">
        <f>'NRHM State budget sheet 2013-14'!V615</f>
        <v>0</v>
      </c>
      <c r="U502" s="486">
        <f>'NRHM State budget sheet 2013-14'!W615</f>
        <v>0</v>
      </c>
      <c r="V502" s="486">
        <f>'NRHM State budget sheet 2013-14'!X615</f>
        <v>0</v>
      </c>
      <c r="W502" s="486">
        <f>'NRHM State budget sheet 2013-14'!Y615</f>
        <v>0</v>
      </c>
      <c r="X502" s="486">
        <f>'NRHM State budget sheet 2013-14'!Z615</f>
        <v>0</v>
      </c>
      <c r="Y502" s="486">
        <f>'NRHM State budget sheet 2013-14'!AA615</f>
        <v>0</v>
      </c>
      <c r="Z502" s="486">
        <f>'NRHM State budget sheet 2013-14'!AB615</f>
        <v>0</v>
      </c>
      <c r="AA502" s="486">
        <f>'NRHM State budget sheet 2013-14'!AC615</f>
        <v>0</v>
      </c>
      <c r="AB502" s="486">
        <f>'NRHM State budget sheet 2013-14'!AD615</f>
        <v>0</v>
      </c>
      <c r="AC502" s="486">
        <f>'NRHM State budget sheet 2013-14'!AE615</f>
        <v>0</v>
      </c>
      <c r="AD502" s="486">
        <f>'NRHM State budget sheet 2013-14'!AF615</f>
        <v>0</v>
      </c>
      <c r="AE502" s="486">
        <f>'NRHM State budget sheet 2013-14'!AG615</f>
        <v>0</v>
      </c>
      <c r="AF502" s="486">
        <f>'NRHM State budget sheet 2013-14'!AH615</f>
        <v>0</v>
      </c>
      <c r="AG502" s="477"/>
      <c r="AH502" s="484"/>
      <c r="AI502" s="578"/>
      <c r="AJ502" s="435"/>
      <c r="AL502" s="463" t="str">
        <f t="shared" si="52"/>
        <v/>
      </c>
      <c r="AM502" s="478" t="str">
        <f t="shared" si="53"/>
        <v/>
      </c>
      <c r="AN502" s="478" t="str">
        <f t="shared" si="54"/>
        <v/>
      </c>
      <c r="AO502" s="478" t="str">
        <f t="shared" si="55"/>
        <v/>
      </c>
    </row>
    <row r="503" spans="1:41" ht="21.75" hidden="1" customHeight="1">
      <c r="A503" s="487" t="s">
        <v>1726</v>
      </c>
      <c r="B503" s="446" t="s">
        <v>1381</v>
      </c>
      <c r="C503" s="447"/>
      <c r="D503" s="486">
        <f>'NRHM State budget sheet 2013-14'!D616</f>
        <v>0</v>
      </c>
      <c r="E503" s="486">
        <f>'NRHM State budget sheet 2013-14'!E616</f>
        <v>0</v>
      </c>
      <c r="F503" s="486" t="e">
        <f>'NRHM State budget sheet 2013-14'!F616</f>
        <v>#DIV/0!</v>
      </c>
      <c r="G503" s="486">
        <f>'NRHM State budget sheet 2013-14'!G616</f>
        <v>0</v>
      </c>
      <c r="H503" s="486">
        <f>'NRHM State budget sheet 2013-14'!H616</f>
        <v>0</v>
      </c>
      <c r="I503" s="486" t="e">
        <f>'NRHM State budget sheet 2013-14'!I616</f>
        <v>#DIV/0!</v>
      </c>
      <c r="J503" s="486">
        <f>'NRHM State budget sheet 2013-14'!L616</f>
        <v>0</v>
      </c>
      <c r="K503" s="486">
        <f>'NRHM State budget sheet 2013-14'!M616</f>
        <v>0</v>
      </c>
      <c r="L503" s="486">
        <f>'NRHM State budget sheet 2013-14'!N616</f>
        <v>0</v>
      </c>
      <c r="M503" s="486">
        <f>'NRHM State budget sheet 2013-14'!O616</f>
        <v>0</v>
      </c>
      <c r="N503" s="486">
        <f>'NRHM State budget sheet 2013-14'!P616</f>
        <v>0</v>
      </c>
      <c r="O503" s="486">
        <f>'NRHM State budget sheet 2013-14'!Q616</f>
        <v>0</v>
      </c>
      <c r="P503" s="486">
        <f>'NRHM State budget sheet 2013-14'!R616</f>
        <v>0</v>
      </c>
      <c r="Q503" s="486">
        <f>'NRHM State budget sheet 2013-14'!S616</f>
        <v>0</v>
      </c>
      <c r="R503" s="486">
        <f>'NRHM State budget sheet 2013-14'!T616</f>
        <v>0</v>
      </c>
      <c r="S503" s="486">
        <f>'NRHM State budget sheet 2013-14'!U616</f>
        <v>0</v>
      </c>
      <c r="T503" s="486">
        <f>'NRHM State budget sheet 2013-14'!V616</f>
        <v>0</v>
      </c>
      <c r="U503" s="486">
        <f>'NRHM State budget sheet 2013-14'!W616</f>
        <v>0</v>
      </c>
      <c r="V503" s="486">
        <f>'NRHM State budget sheet 2013-14'!X616</f>
        <v>0</v>
      </c>
      <c r="W503" s="486">
        <f>'NRHM State budget sheet 2013-14'!Y616</f>
        <v>0</v>
      </c>
      <c r="X503" s="486">
        <f>'NRHM State budget sheet 2013-14'!Z616</f>
        <v>0</v>
      </c>
      <c r="Y503" s="486">
        <f>'NRHM State budget sheet 2013-14'!AA616</f>
        <v>0</v>
      </c>
      <c r="Z503" s="486">
        <f>'NRHM State budget sheet 2013-14'!AB616</f>
        <v>0</v>
      </c>
      <c r="AA503" s="486">
        <f>'NRHM State budget sheet 2013-14'!AC616</f>
        <v>0</v>
      </c>
      <c r="AB503" s="486">
        <f>'NRHM State budget sheet 2013-14'!AD616</f>
        <v>0</v>
      </c>
      <c r="AC503" s="486">
        <f>'NRHM State budget sheet 2013-14'!AE616</f>
        <v>0</v>
      </c>
      <c r="AD503" s="486">
        <f>'NRHM State budget sheet 2013-14'!AF616</f>
        <v>0</v>
      </c>
      <c r="AE503" s="486">
        <f>'NRHM State budget sheet 2013-14'!AG616</f>
        <v>0</v>
      </c>
      <c r="AF503" s="486">
        <f>'NRHM State budget sheet 2013-14'!AH616</f>
        <v>0</v>
      </c>
      <c r="AG503" s="477"/>
      <c r="AH503" s="484"/>
      <c r="AI503" s="578" t="str">
        <f t="shared" si="49"/>
        <v/>
      </c>
      <c r="AJ503" s="435" t="str">
        <f t="shared" si="50"/>
        <v/>
      </c>
      <c r="AK503" s="463">
        <f t="shared" si="51"/>
        <v>0</v>
      </c>
      <c r="AL503" s="463" t="str">
        <f t="shared" si="52"/>
        <v/>
      </c>
      <c r="AM503" s="478" t="str">
        <f t="shared" si="53"/>
        <v/>
      </c>
      <c r="AN503" s="478" t="str">
        <f t="shared" si="54"/>
        <v/>
      </c>
      <c r="AO503" s="478" t="str">
        <f t="shared" si="55"/>
        <v/>
      </c>
    </row>
    <row r="504" spans="1:41" ht="21.75" hidden="1" customHeight="1">
      <c r="A504" s="487" t="s">
        <v>1727</v>
      </c>
      <c r="B504" s="495" t="s">
        <v>1380</v>
      </c>
      <c r="C504" s="502"/>
      <c r="D504" s="486">
        <f>'NRHM State budget sheet 2013-14'!D617</f>
        <v>0</v>
      </c>
      <c r="E504" s="486">
        <f>'NRHM State budget sheet 2013-14'!E617</f>
        <v>0</v>
      </c>
      <c r="F504" s="486" t="e">
        <f>'NRHM State budget sheet 2013-14'!F617</f>
        <v>#DIV/0!</v>
      </c>
      <c r="G504" s="486">
        <f>'NRHM State budget sheet 2013-14'!G617</f>
        <v>0</v>
      </c>
      <c r="H504" s="486">
        <f>'NRHM State budget sheet 2013-14'!H617</f>
        <v>0</v>
      </c>
      <c r="I504" s="486" t="e">
        <f>'NRHM State budget sheet 2013-14'!I617</f>
        <v>#DIV/0!</v>
      </c>
      <c r="J504" s="486">
        <f>'NRHM State budget sheet 2013-14'!L617</f>
        <v>0</v>
      </c>
      <c r="K504" s="486">
        <f>'NRHM State budget sheet 2013-14'!M617</f>
        <v>0</v>
      </c>
      <c r="L504" s="486">
        <f>'NRHM State budget sheet 2013-14'!N617</f>
        <v>0</v>
      </c>
      <c r="M504" s="486">
        <f>'NRHM State budget sheet 2013-14'!O617</f>
        <v>0</v>
      </c>
      <c r="N504" s="486">
        <f>'NRHM State budget sheet 2013-14'!P617</f>
        <v>0</v>
      </c>
      <c r="O504" s="486">
        <f>'NRHM State budget sheet 2013-14'!Q617</f>
        <v>0</v>
      </c>
      <c r="P504" s="486">
        <f>'NRHM State budget sheet 2013-14'!R617</f>
        <v>0</v>
      </c>
      <c r="Q504" s="486">
        <f>'NRHM State budget sheet 2013-14'!S617</f>
        <v>0</v>
      </c>
      <c r="R504" s="486">
        <f>'NRHM State budget sheet 2013-14'!T617</f>
        <v>0</v>
      </c>
      <c r="S504" s="486">
        <f>'NRHM State budget sheet 2013-14'!U617</f>
        <v>0</v>
      </c>
      <c r="T504" s="486">
        <f>'NRHM State budget sheet 2013-14'!V617</f>
        <v>0</v>
      </c>
      <c r="U504" s="486">
        <f>'NRHM State budget sheet 2013-14'!W617</f>
        <v>0</v>
      </c>
      <c r="V504" s="486">
        <f>'NRHM State budget sheet 2013-14'!X617</f>
        <v>0</v>
      </c>
      <c r="W504" s="486">
        <f>'NRHM State budget sheet 2013-14'!Y617</f>
        <v>0</v>
      </c>
      <c r="X504" s="486">
        <f>'NRHM State budget sheet 2013-14'!Z617</f>
        <v>0</v>
      </c>
      <c r="Y504" s="486">
        <f>'NRHM State budget sheet 2013-14'!AA617</f>
        <v>0</v>
      </c>
      <c r="Z504" s="486">
        <f>'NRHM State budget sheet 2013-14'!AB617</f>
        <v>0</v>
      </c>
      <c r="AA504" s="486">
        <f>'NRHM State budget sheet 2013-14'!AC617</f>
        <v>0</v>
      </c>
      <c r="AB504" s="486">
        <f>'NRHM State budget sheet 2013-14'!AD617</f>
        <v>0</v>
      </c>
      <c r="AC504" s="486">
        <f>'NRHM State budget sheet 2013-14'!AE617</f>
        <v>0</v>
      </c>
      <c r="AD504" s="486">
        <f>'NRHM State budget sheet 2013-14'!AF617</f>
        <v>0</v>
      </c>
      <c r="AE504" s="486">
        <f>'NRHM State budget sheet 2013-14'!AG617</f>
        <v>0</v>
      </c>
      <c r="AF504" s="486">
        <f>'NRHM State budget sheet 2013-14'!AH617</f>
        <v>0</v>
      </c>
      <c r="AG504" s="477"/>
      <c r="AH504" s="484"/>
      <c r="AI504" s="578" t="str">
        <f t="shared" si="49"/>
        <v/>
      </c>
      <c r="AJ504" s="435" t="str">
        <f t="shared" si="50"/>
        <v/>
      </c>
      <c r="AK504" s="463">
        <f t="shared" si="51"/>
        <v>0</v>
      </c>
      <c r="AL504" s="463" t="str">
        <f t="shared" si="52"/>
        <v/>
      </c>
      <c r="AM504" s="478" t="str">
        <f t="shared" si="53"/>
        <v/>
      </c>
      <c r="AN504" s="478" t="str">
        <f t="shared" si="54"/>
        <v/>
      </c>
      <c r="AO504" s="478" t="str">
        <f t="shared" si="55"/>
        <v/>
      </c>
    </row>
    <row r="505" spans="1:41" ht="21.75" hidden="1" customHeight="1">
      <c r="A505" s="487" t="s">
        <v>2274</v>
      </c>
      <c r="B505" s="495"/>
      <c r="C505" s="502"/>
      <c r="D505" s="486">
        <f>'NRHM State budget sheet 2013-14'!D618</f>
        <v>0</v>
      </c>
      <c r="E505" s="486">
        <f>'NRHM State budget sheet 2013-14'!E618</f>
        <v>0</v>
      </c>
      <c r="F505" s="486">
        <f>'NRHM State budget sheet 2013-14'!F618</f>
        <v>0</v>
      </c>
      <c r="G505" s="486">
        <f>'NRHM State budget sheet 2013-14'!G618</f>
        <v>0</v>
      </c>
      <c r="H505" s="486">
        <f>'NRHM State budget sheet 2013-14'!H618</f>
        <v>0</v>
      </c>
      <c r="I505" s="486">
        <f>'NRHM State budget sheet 2013-14'!I618</f>
        <v>0</v>
      </c>
      <c r="J505" s="486">
        <f>'NRHM State budget sheet 2013-14'!L618</f>
        <v>0</v>
      </c>
      <c r="K505" s="486">
        <f>'NRHM State budget sheet 2013-14'!M618</f>
        <v>0</v>
      </c>
      <c r="L505" s="486">
        <f>'NRHM State budget sheet 2013-14'!N618</f>
        <v>0</v>
      </c>
      <c r="M505" s="486">
        <f>'NRHM State budget sheet 2013-14'!O618</f>
        <v>0</v>
      </c>
      <c r="N505" s="486">
        <f>'NRHM State budget sheet 2013-14'!P618</f>
        <v>0</v>
      </c>
      <c r="O505" s="486">
        <f>'NRHM State budget sheet 2013-14'!Q618</f>
        <v>0</v>
      </c>
      <c r="P505" s="486">
        <f>'NRHM State budget sheet 2013-14'!R618</f>
        <v>0</v>
      </c>
      <c r="Q505" s="486">
        <f>'NRHM State budget sheet 2013-14'!S618</f>
        <v>0</v>
      </c>
      <c r="R505" s="486">
        <f>'NRHM State budget sheet 2013-14'!T618</f>
        <v>0</v>
      </c>
      <c r="S505" s="486">
        <f>'NRHM State budget sheet 2013-14'!U618</f>
        <v>0</v>
      </c>
      <c r="T505" s="486">
        <f>'NRHM State budget sheet 2013-14'!V618</f>
        <v>0</v>
      </c>
      <c r="U505" s="486">
        <f>'NRHM State budget sheet 2013-14'!W618</f>
        <v>0</v>
      </c>
      <c r="V505" s="486">
        <f>'NRHM State budget sheet 2013-14'!X618</f>
        <v>0</v>
      </c>
      <c r="W505" s="486">
        <f>'NRHM State budget sheet 2013-14'!Y618</f>
        <v>0</v>
      </c>
      <c r="X505" s="486">
        <f>'NRHM State budget sheet 2013-14'!Z618</f>
        <v>0</v>
      </c>
      <c r="Y505" s="486">
        <f>'NRHM State budget sheet 2013-14'!AA618</f>
        <v>0</v>
      </c>
      <c r="Z505" s="486">
        <f>'NRHM State budget sheet 2013-14'!AB618</f>
        <v>0</v>
      </c>
      <c r="AA505" s="486">
        <f>'NRHM State budget sheet 2013-14'!AC618</f>
        <v>0</v>
      </c>
      <c r="AB505" s="486">
        <f>'NRHM State budget sheet 2013-14'!AD618</f>
        <v>0</v>
      </c>
      <c r="AC505" s="486">
        <f>'NRHM State budget sheet 2013-14'!AE618</f>
        <v>0</v>
      </c>
      <c r="AD505" s="486">
        <f>'NRHM State budget sheet 2013-14'!AF618</f>
        <v>0</v>
      </c>
      <c r="AE505" s="486">
        <f>'NRHM State budget sheet 2013-14'!AG618</f>
        <v>0</v>
      </c>
      <c r="AF505" s="486">
        <f>'NRHM State budget sheet 2013-14'!AH618</f>
        <v>0</v>
      </c>
      <c r="AG505" s="477"/>
      <c r="AH505" s="484"/>
      <c r="AI505" s="578" t="str">
        <f t="shared" si="49"/>
        <v/>
      </c>
      <c r="AJ505" s="435" t="str">
        <f t="shared" si="50"/>
        <v/>
      </c>
      <c r="AK505" s="463">
        <f t="shared" si="51"/>
        <v>0</v>
      </c>
      <c r="AL505" s="463" t="str">
        <f t="shared" si="52"/>
        <v/>
      </c>
      <c r="AM505" s="478" t="str">
        <f t="shared" si="53"/>
        <v/>
      </c>
      <c r="AN505" s="478" t="str">
        <f t="shared" si="54"/>
        <v/>
      </c>
      <c r="AO505" s="478" t="str">
        <f t="shared" si="55"/>
        <v/>
      </c>
    </row>
    <row r="506" spans="1:41" ht="21.75" hidden="1" customHeight="1">
      <c r="A506" s="487" t="s">
        <v>2275</v>
      </c>
      <c r="B506" s="495"/>
      <c r="C506" s="502"/>
      <c r="D506" s="486">
        <f>'NRHM State budget sheet 2013-14'!D619</f>
        <v>0</v>
      </c>
      <c r="E506" s="486">
        <f>'NRHM State budget sheet 2013-14'!E619</f>
        <v>0</v>
      </c>
      <c r="F506" s="486">
        <f>'NRHM State budget sheet 2013-14'!F619</f>
        <v>0</v>
      </c>
      <c r="G506" s="486">
        <f>'NRHM State budget sheet 2013-14'!G619</f>
        <v>0</v>
      </c>
      <c r="H506" s="486">
        <f>'NRHM State budget sheet 2013-14'!H619</f>
        <v>0</v>
      </c>
      <c r="I506" s="486">
        <f>'NRHM State budget sheet 2013-14'!I619</f>
        <v>0</v>
      </c>
      <c r="J506" s="486">
        <f>'NRHM State budget sheet 2013-14'!L619</f>
        <v>0</v>
      </c>
      <c r="K506" s="486">
        <f>'NRHM State budget sheet 2013-14'!M619</f>
        <v>0</v>
      </c>
      <c r="L506" s="486">
        <f>'NRHM State budget sheet 2013-14'!N619</f>
        <v>0</v>
      </c>
      <c r="M506" s="486">
        <f>'NRHM State budget sheet 2013-14'!O619</f>
        <v>0</v>
      </c>
      <c r="N506" s="486">
        <f>'NRHM State budget sheet 2013-14'!P619</f>
        <v>0</v>
      </c>
      <c r="O506" s="486">
        <f>'NRHM State budget sheet 2013-14'!Q619</f>
        <v>0</v>
      </c>
      <c r="P506" s="486">
        <f>'NRHM State budget sheet 2013-14'!R619</f>
        <v>0</v>
      </c>
      <c r="Q506" s="486">
        <f>'NRHM State budget sheet 2013-14'!S619</f>
        <v>0</v>
      </c>
      <c r="R506" s="486">
        <f>'NRHM State budget sheet 2013-14'!T619</f>
        <v>0</v>
      </c>
      <c r="S506" s="486">
        <f>'NRHM State budget sheet 2013-14'!U619</f>
        <v>0</v>
      </c>
      <c r="T506" s="486">
        <f>'NRHM State budget sheet 2013-14'!V619</f>
        <v>0</v>
      </c>
      <c r="U506" s="486">
        <f>'NRHM State budget sheet 2013-14'!W619</f>
        <v>0</v>
      </c>
      <c r="V506" s="486">
        <f>'NRHM State budget sheet 2013-14'!X619</f>
        <v>0</v>
      </c>
      <c r="W506" s="486">
        <f>'NRHM State budget sheet 2013-14'!Y619</f>
        <v>0</v>
      </c>
      <c r="X506" s="486">
        <f>'NRHM State budget sheet 2013-14'!Z619</f>
        <v>0</v>
      </c>
      <c r="Y506" s="486">
        <f>'NRHM State budget sheet 2013-14'!AA619</f>
        <v>0</v>
      </c>
      <c r="Z506" s="486">
        <f>'NRHM State budget sheet 2013-14'!AB619</f>
        <v>0</v>
      </c>
      <c r="AA506" s="486">
        <f>'NRHM State budget sheet 2013-14'!AC619</f>
        <v>0</v>
      </c>
      <c r="AB506" s="486">
        <f>'NRHM State budget sheet 2013-14'!AD619</f>
        <v>0</v>
      </c>
      <c r="AC506" s="486">
        <f>'NRHM State budget sheet 2013-14'!AE619</f>
        <v>0</v>
      </c>
      <c r="AD506" s="486">
        <f>'NRHM State budget sheet 2013-14'!AF619</f>
        <v>0</v>
      </c>
      <c r="AE506" s="486">
        <f>'NRHM State budget sheet 2013-14'!AG619</f>
        <v>0</v>
      </c>
      <c r="AF506" s="486">
        <f>'NRHM State budget sheet 2013-14'!AH619</f>
        <v>0</v>
      </c>
      <c r="AG506" s="477"/>
      <c r="AH506" s="484"/>
      <c r="AI506" s="578" t="str">
        <f t="shared" si="49"/>
        <v/>
      </c>
      <c r="AJ506" s="435" t="str">
        <f t="shared" si="50"/>
        <v/>
      </c>
      <c r="AK506" s="463">
        <f t="shared" si="51"/>
        <v>0</v>
      </c>
      <c r="AL506" s="463" t="str">
        <f t="shared" si="52"/>
        <v/>
      </c>
      <c r="AM506" s="478" t="str">
        <f t="shared" si="53"/>
        <v/>
      </c>
      <c r="AN506" s="478" t="str">
        <f t="shared" si="54"/>
        <v/>
      </c>
      <c r="AO506" s="478" t="str">
        <f t="shared" si="55"/>
        <v/>
      </c>
    </row>
    <row r="507" spans="1:41" ht="21.75" hidden="1" customHeight="1">
      <c r="A507" s="487" t="s">
        <v>2276</v>
      </c>
      <c r="B507" s="495"/>
      <c r="C507" s="502"/>
      <c r="D507" s="486">
        <f>'NRHM State budget sheet 2013-14'!D620</f>
        <v>0</v>
      </c>
      <c r="E507" s="486">
        <f>'NRHM State budget sheet 2013-14'!E620</f>
        <v>0</v>
      </c>
      <c r="F507" s="486">
        <f>'NRHM State budget sheet 2013-14'!F620</f>
        <v>0</v>
      </c>
      <c r="G507" s="486">
        <f>'NRHM State budget sheet 2013-14'!G620</f>
        <v>0</v>
      </c>
      <c r="H507" s="486">
        <f>'NRHM State budget sheet 2013-14'!H620</f>
        <v>0</v>
      </c>
      <c r="I507" s="486">
        <f>'NRHM State budget sheet 2013-14'!I620</f>
        <v>0</v>
      </c>
      <c r="J507" s="486">
        <f>'NRHM State budget sheet 2013-14'!L620</f>
        <v>0</v>
      </c>
      <c r="K507" s="486">
        <f>'NRHM State budget sheet 2013-14'!M620</f>
        <v>0</v>
      </c>
      <c r="L507" s="486">
        <f>'NRHM State budget sheet 2013-14'!N620</f>
        <v>0</v>
      </c>
      <c r="M507" s="486">
        <f>'NRHM State budget sheet 2013-14'!O620</f>
        <v>0</v>
      </c>
      <c r="N507" s="486">
        <f>'NRHM State budget sheet 2013-14'!P620</f>
        <v>0</v>
      </c>
      <c r="O507" s="486">
        <f>'NRHM State budget sheet 2013-14'!Q620</f>
        <v>0</v>
      </c>
      <c r="P507" s="486">
        <f>'NRHM State budget sheet 2013-14'!R620</f>
        <v>0</v>
      </c>
      <c r="Q507" s="486">
        <f>'NRHM State budget sheet 2013-14'!S620</f>
        <v>0</v>
      </c>
      <c r="R507" s="486">
        <f>'NRHM State budget sheet 2013-14'!T620</f>
        <v>0</v>
      </c>
      <c r="S507" s="486">
        <f>'NRHM State budget sheet 2013-14'!U620</f>
        <v>0</v>
      </c>
      <c r="T507" s="486">
        <f>'NRHM State budget sheet 2013-14'!V620</f>
        <v>0</v>
      </c>
      <c r="U507" s="486">
        <f>'NRHM State budget sheet 2013-14'!W620</f>
        <v>0</v>
      </c>
      <c r="V507" s="486">
        <f>'NRHM State budget sheet 2013-14'!X620</f>
        <v>0</v>
      </c>
      <c r="W507" s="486">
        <f>'NRHM State budget sheet 2013-14'!Y620</f>
        <v>0</v>
      </c>
      <c r="X507" s="486">
        <f>'NRHM State budget sheet 2013-14'!Z620</f>
        <v>0</v>
      </c>
      <c r="Y507" s="486">
        <f>'NRHM State budget sheet 2013-14'!AA620</f>
        <v>0</v>
      </c>
      <c r="Z507" s="486">
        <f>'NRHM State budget sheet 2013-14'!AB620</f>
        <v>0</v>
      </c>
      <c r="AA507" s="486">
        <f>'NRHM State budget sheet 2013-14'!AC620</f>
        <v>0</v>
      </c>
      <c r="AB507" s="486">
        <f>'NRHM State budget sheet 2013-14'!AD620</f>
        <v>0</v>
      </c>
      <c r="AC507" s="486">
        <f>'NRHM State budget sheet 2013-14'!AE620</f>
        <v>0</v>
      </c>
      <c r="AD507" s="486">
        <f>'NRHM State budget sheet 2013-14'!AF620</f>
        <v>0</v>
      </c>
      <c r="AE507" s="486">
        <f>'NRHM State budget sheet 2013-14'!AG620</f>
        <v>0</v>
      </c>
      <c r="AF507" s="486">
        <f>'NRHM State budget sheet 2013-14'!AH620</f>
        <v>0</v>
      </c>
      <c r="AG507" s="477"/>
      <c r="AH507" s="484"/>
      <c r="AI507" s="578"/>
      <c r="AJ507" s="435"/>
      <c r="AL507" s="463" t="str">
        <f t="shared" si="52"/>
        <v/>
      </c>
      <c r="AM507" s="478" t="str">
        <f t="shared" si="53"/>
        <v/>
      </c>
      <c r="AN507" s="478" t="str">
        <f t="shared" si="54"/>
        <v/>
      </c>
      <c r="AO507" s="478" t="str">
        <f t="shared" si="55"/>
        <v/>
      </c>
    </row>
    <row r="508" spans="1:41" ht="21.75" hidden="1" customHeight="1">
      <c r="A508" s="487" t="s">
        <v>2432</v>
      </c>
      <c r="B508" s="495"/>
      <c r="C508" s="502"/>
      <c r="D508" s="486">
        <f>'NRHM State budget sheet 2013-14'!D621</f>
        <v>0</v>
      </c>
      <c r="E508" s="486">
        <f>'NRHM State budget sheet 2013-14'!E621</f>
        <v>0</v>
      </c>
      <c r="F508" s="486">
        <f>'NRHM State budget sheet 2013-14'!F621</f>
        <v>0</v>
      </c>
      <c r="G508" s="486">
        <f>'NRHM State budget sheet 2013-14'!G621</f>
        <v>0</v>
      </c>
      <c r="H508" s="486">
        <f>'NRHM State budget sheet 2013-14'!H621</f>
        <v>0</v>
      </c>
      <c r="I508" s="486">
        <f>'NRHM State budget sheet 2013-14'!I621</f>
        <v>0</v>
      </c>
      <c r="J508" s="486">
        <f>'NRHM State budget sheet 2013-14'!L621</f>
        <v>0</v>
      </c>
      <c r="K508" s="486">
        <f>'NRHM State budget sheet 2013-14'!M621</f>
        <v>0</v>
      </c>
      <c r="L508" s="486">
        <f>'NRHM State budget sheet 2013-14'!N621</f>
        <v>0</v>
      </c>
      <c r="M508" s="486">
        <f>'NRHM State budget sheet 2013-14'!O621</f>
        <v>0</v>
      </c>
      <c r="N508" s="486">
        <f>'NRHM State budget sheet 2013-14'!P621</f>
        <v>0</v>
      </c>
      <c r="O508" s="486">
        <f>'NRHM State budget sheet 2013-14'!Q621</f>
        <v>0</v>
      </c>
      <c r="P508" s="486">
        <f>'NRHM State budget sheet 2013-14'!R621</f>
        <v>0</v>
      </c>
      <c r="Q508" s="486">
        <f>'NRHM State budget sheet 2013-14'!S621</f>
        <v>0</v>
      </c>
      <c r="R508" s="486">
        <f>'NRHM State budget sheet 2013-14'!T621</f>
        <v>0</v>
      </c>
      <c r="S508" s="486">
        <f>'NRHM State budget sheet 2013-14'!U621</f>
        <v>0</v>
      </c>
      <c r="T508" s="486">
        <f>'NRHM State budget sheet 2013-14'!V621</f>
        <v>0</v>
      </c>
      <c r="U508" s="486">
        <f>'NRHM State budget sheet 2013-14'!W621</f>
        <v>0</v>
      </c>
      <c r="V508" s="486">
        <f>'NRHM State budget sheet 2013-14'!X621</f>
        <v>0</v>
      </c>
      <c r="W508" s="486">
        <f>'NRHM State budget sheet 2013-14'!Y621</f>
        <v>0</v>
      </c>
      <c r="X508" s="486">
        <f>'NRHM State budget sheet 2013-14'!Z621</f>
        <v>0</v>
      </c>
      <c r="Y508" s="486">
        <f>'NRHM State budget sheet 2013-14'!AA621</f>
        <v>0</v>
      </c>
      <c r="Z508" s="486">
        <f>'NRHM State budget sheet 2013-14'!AB621</f>
        <v>0</v>
      </c>
      <c r="AA508" s="486">
        <f>'NRHM State budget sheet 2013-14'!AC621</f>
        <v>0</v>
      </c>
      <c r="AB508" s="486">
        <f>'NRHM State budget sheet 2013-14'!AD621</f>
        <v>0</v>
      </c>
      <c r="AC508" s="486">
        <f>'NRHM State budget sheet 2013-14'!AE621</f>
        <v>0</v>
      </c>
      <c r="AD508" s="486">
        <f>'NRHM State budget sheet 2013-14'!AF621</f>
        <v>0</v>
      </c>
      <c r="AE508" s="486">
        <f>'NRHM State budget sheet 2013-14'!AG621</f>
        <v>0</v>
      </c>
      <c r="AF508" s="486">
        <f>'NRHM State budget sheet 2013-14'!AH621</f>
        <v>0</v>
      </c>
      <c r="AG508" s="477"/>
      <c r="AH508" s="484"/>
      <c r="AI508" s="578"/>
      <c r="AJ508" s="435"/>
      <c r="AL508" s="463" t="str">
        <f t="shared" si="52"/>
        <v/>
      </c>
      <c r="AM508" s="478" t="str">
        <f t="shared" si="53"/>
        <v/>
      </c>
      <c r="AN508" s="478" t="str">
        <f t="shared" si="54"/>
        <v/>
      </c>
      <c r="AO508" s="478" t="str">
        <f t="shared" si="55"/>
        <v/>
      </c>
    </row>
    <row r="509" spans="1:41" ht="21.75" hidden="1" customHeight="1">
      <c r="A509" s="487" t="s">
        <v>2433</v>
      </c>
      <c r="B509" s="495"/>
      <c r="C509" s="502"/>
      <c r="D509" s="486">
        <f>'NRHM State budget sheet 2013-14'!D622</f>
        <v>0</v>
      </c>
      <c r="E509" s="486">
        <f>'NRHM State budget sheet 2013-14'!E622</f>
        <v>0</v>
      </c>
      <c r="F509" s="486">
        <f>'NRHM State budget sheet 2013-14'!F622</f>
        <v>0</v>
      </c>
      <c r="G509" s="486">
        <f>'NRHM State budget sheet 2013-14'!G622</f>
        <v>0</v>
      </c>
      <c r="H509" s="486">
        <f>'NRHM State budget sheet 2013-14'!H622</f>
        <v>0</v>
      </c>
      <c r="I509" s="486">
        <f>'NRHM State budget sheet 2013-14'!I622</f>
        <v>0</v>
      </c>
      <c r="J509" s="486">
        <f>'NRHM State budget sheet 2013-14'!L622</f>
        <v>0</v>
      </c>
      <c r="K509" s="486">
        <f>'NRHM State budget sheet 2013-14'!M622</f>
        <v>0</v>
      </c>
      <c r="L509" s="486">
        <f>'NRHM State budget sheet 2013-14'!N622</f>
        <v>0</v>
      </c>
      <c r="M509" s="486">
        <f>'NRHM State budget sheet 2013-14'!O622</f>
        <v>0</v>
      </c>
      <c r="N509" s="486">
        <f>'NRHM State budget sheet 2013-14'!P622</f>
        <v>0</v>
      </c>
      <c r="O509" s="486">
        <f>'NRHM State budget sheet 2013-14'!Q622</f>
        <v>0</v>
      </c>
      <c r="P509" s="486">
        <f>'NRHM State budget sheet 2013-14'!R622</f>
        <v>0</v>
      </c>
      <c r="Q509" s="486">
        <f>'NRHM State budget sheet 2013-14'!S622</f>
        <v>0</v>
      </c>
      <c r="R509" s="486">
        <f>'NRHM State budget sheet 2013-14'!T622</f>
        <v>0</v>
      </c>
      <c r="S509" s="486">
        <f>'NRHM State budget sheet 2013-14'!U622</f>
        <v>0</v>
      </c>
      <c r="T509" s="486">
        <f>'NRHM State budget sheet 2013-14'!V622</f>
        <v>0</v>
      </c>
      <c r="U509" s="486">
        <f>'NRHM State budget sheet 2013-14'!W622</f>
        <v>0</v>
      </c>
      <c r="V509" s="486">
        <f>'NRHM State budget sheet 2013-14'!X622</f>
        <v>0</v>
      </c>
      <c r="W509" s="486">
        <f>'NRHM State budget sheet 2013-14'!Y622</f>
        <v>0</v>
      </c>
      <c r="X509" s="486">
        <f>'NRHM State budget sheet 2013-14'!Z622</f>
        <v>0</v>
      </c>
      <c r="Y509" s="486">
        <f>'NRHM State budget sheet 2013-14'!AA622</f>
        <v>0</v>
      </c>
      <c r="Z509" s="486">
        <f>'NRHM State budget sheet 2013-14'!AB622</f>
        <v>0</v>
      </c>
      <c r="AA509" s="486">
        <f>'NRHM State budget sheet 2013-14'!AC622</f>
        <v>0</v>
      </c>
      <c r="AB509" s="486">
        <f>'NRHM State budget sheet 2013-14'!AD622</f>
        <v>0</v>
      </c>
      <c r="AC509" s="486">
        <f>'NRHM State budget sheet 2013-14'!AE622</f>
        <v>0</v>
      </c>
      <c r="AD509" s="486">
        <f>'NRHM State budget sheet 2013-14'!AF622</f>
        <v>0</v>
      </c>
      <c r="AE509" s="486">
        <f>'NRHM State budget sheet 2013-14'!AG622</f>
        <v>0</v>
      </c>
      <c r="AF509" s="486">
        <f>'NRHM State budget sheet 2013-14'!AH622</f>
        <v>0</v>
      </c>
      <c r="AG509" s="477"/>
      <c r="AH509" s="484"/>
      <c r="AI509" s="578"/>
      <c r="AJ509" s="435"/>
      <c r="AL509" s="463" t="str">
        <f t="shared" si="52"/>
        <v/>
      </c>
      <c r="AM509" s="478" t="str">
        <f t="shared" si="53"/>
        <v/>
      </c>
      <c r="AN509" s="478" t="str">
        <f t="shared" si="54"/>
        <v/>
      </c>
      <c r="AO509" s="478" t="str">
        <f t="shared" si="55"/>
        <v/>
      </c>
    </row>
    <row r="510" spans="1:41" ht="21.75" hidden="1" customHeight="1">
      <c r="A510" s="487" t="s">
        <v>2434</v>
      </c>
      <c r="B510" s="495"/>
      <c r="C510" s="502"/>
      <c r="D510" s="486">
        <f>'NRHM State budget sheet 2013-14'!D623</f>
        <v>0</v>
      </c>
      <c r="E510" s="486">
        <f>'NRHM State budget sheet 2013-14'!E623</f>
        <v>0</v>
      </c>
      <c r="F510" s="486">
        <f>'NRHM State budget sheet 2013-14'!F623</f>
        <v>0</v>
      </c>
      <c r="G510" s="486">
        <f>'NRHM State budget sheet 2013-14'!G623</f>
        <v>0</v>
      </c>
      <c r="H510" s="486">
        <f>'NRHM State budget sheet 2013-14'!H623</f>
        <v>0</v>
      </c>
      <c r="I510" s="486">
        <f>'NRHM State budget sheet 2013-14'!I623</f>
        <v>0</v>
      </c>
      <c r="J510" s="486">
        <f>'NRHM State budget sheet 2013-14'!L623</f>
        <v>0</v>
      </c>
      <c r="K510" s="486">
        <f>'NRHM State budget sheet 2013-14'!M623</f>
        <v>0</v>
      </c>
      <c r="L510" s="486">
        <f>'NRHM State budget sheet 2013-14'!N623</f>
        <v>0</v>
      </c>
      <c r="M510" s="486">
        <f>'NRHM State budget sheet 2013-14'!O623</f>
        <v>0</v>
      </c>
      <c r="N510" s="486">
        <f>'NRHM State budget sheet 2013-14'!P623</f>
        <v>0</v>
      </c>
      <c r="O510" s="486">
        <f>'NRHM State budget sheet 2013-14'!Q623</f>
        <v>0</v>
      </c>
      <c r="P510" s="486">
        <f>'NRHM State budget sheet 2013-14'!R623</f>
        <v>0</v>
      </c>
      <c r="Q510" s="486">
        <f>'NRHM State budget sheet 2013-14'!S623</f>
        <v>0</v>
      </c>
      <c r="R510" s="486">
        <f>'NRHM State budget sheet 2013-14'!T623</f>
        <v>0</v>
      </c>
      <c r="S510" s="486">
        <f>'NRHM State budget sheet 2013-14'!U623</f>
        <v>0</v>
      </c>
      <c r="T510" s="486">
        <f>'NRHM State budget sheet 2013-14'!V623</f>
        <v>0</v>
      </c>
      <c r="U510" s="486">
        <f>'NRHM State budget sheet 2013-14'!W623</f>
        <v>0</v>
      </c>
      <c r="V510" s="486">
        <f>'NRHM State budget sheet 2013-14'!X623</f>
        <v>0</v>
      </c>
      <c r="W510" s="486">
        <f>'NRHM State budget sheet 2013-14'!Y623</f>
        <v>0</v>
      </c>
      <c r="X510" s="486">
        <f>'NRHM State budget sheet 2013-14'!Z623</f>
        <v>0</v>
      </c>
      <c r="Y510" s="486">
        <f>'NRHM State budget sheet 2013-14'!AA623</f>
        <v>0</v>
      </c>
      <c r="Z510" s="486">
        <f>'NRHM State budget sheet 2013-14'!AB623</f>
        <v>0</v>
      </c>
      <c r="AA510" s="486">
        <f>'NRHM State budget sheet 2013-14'!AC623</f>
        <v>0</v>
      </c>
      <c r="AB510" s="486">
        <f>'NRHM State budget sheet 2013-14'!AD623</f>
        <v>0</v>
      </c>
      <c r="AC510" s="486">
        <f>'NRHM State budget sheet 2013-14'!AE623</f>
        <v>0</v>
      </c>
      <c r="AD510" s="486">
        <f>'NRHM State budget sheet 2013-14'!AF623</f>
        <v>0</v>
      </c>
      <c r="AE510" s="486">
        <f>'NRHM State budget sheet 2013-14'!AG623</f>
        <v>0</v>
      </c>
      <c r="AF510" s="486">
        <f>'NRHM State budget sheet 2013-14'!AH623</f>
        <v>0</v>
      </c>
      <c r="AG510" s="477"/>
      <c r="AH510" s="484"/>
      <c r="AI510" s="578"/>
      <c r="AJ510" s="435"/>
      <c r="AL510" s="463" t="str">
        <f t="shared" si="52"/>
        <v/>
      </c>
      <c r="AM510" s="478" t="str">
        <f t="shared" si="53"/>
        <v/>
      </c>
      <c r="AN510" s="478" t="str">
        <f t="shared" si="54"/>
        <v/>
      </c>
      <c r="AO510" s="478" t="str">
        <f t="shared" si="55"/>
        <v/>
      </c>
    </row>
    <row r="511" spans="1:41" ht="21.75" hidden="1" customHeight="1">
      <c r="A511" s="487" t="s">
        <v>2435</v>
      </c>
      <c r="B511" s="495"/>
      <c r="C511" s="502"/>
      <c r="D511" s="486">
        <f>'NRHM State budget sheet 2013-14'!D624</f>
        <v>0</v>
      </c>
      <c r="E511" s="486">
        <f>'NRHM State budget sheet 2013-14'!E624</f>
        <v>0</v>
      </c>
      <c r="F511" s="486">
        <f>'NRHM State budget sheet 2013-14'!F624</f>
        <v>0</v>
      </c>
      <c r="G511" s="486">
        <f>'NRHM State budget sheet 2013-14'!G624</f>
        <v>0</v>
      </c>
      <c r="H511" s="486">
        <f>'NRHM State budget sheet 2013-14'!H624</f>
        <v>0</v>
      </c>
      <c r="I511" s="486">
        <f>'NRHM State budget sheet 2013-14'!I624</f>
        <v>0</v>
      </c>
      <c r="J511" s="486">
        <f>'NRHM State budget sheet 2013-14'!L624</f>
        <v>0</v>
      </c>
      <c r="K511" s="486">
        <f>'NRHM State budget sheet 2013-14'!M624</f>
        <v>0</v>
      </c>
      <c r="L511" s="486">
        <f>'NRHM State budget sheet 2013-14'!N624</f>
        <v>0</v>
      </c>
      <c r="M511" s="486">
        <f>'NRHM State budget sheet 2013-14'!O624</f>
        <v>0</v>
      </c>
      <c r="N511" s="486">
        <f>'NRHM State budget sheet 2013-14'!P624</f>
        <v>0</v>
      </c>
      <c r="O511" s="486">
        <f>'NRHM State budget sheet 2013-14'!Q624</f>
        <v>0</v>
      </c>
      <c r="P511" s="486">
        <f>'NRHM State budget sheet 2013-14'!R624</f>
        <v>0</v>
      </c>
      <c r="Q511" s="486">
        <f>'NRHM State budget sheet 2013-14'!S624</f>
        <v>0</v>
      </c>
      <c r="R511" s="486">
        <f>'NRHM State budget sheet 2013-14'!T624</f>
        <v>0</v>
      </c>
      <c r="S511" s="486">
        <f>'NRHM State budget sheet 2013-14'!U624</f>
        <v>0</v>
      </c>
      <c r="T511" s="486">
        <f>'NRHM State budget sheet 2013-14'!V624</f>
        <v>0</v>
      </c>
      <c r="U511" s="486">
        <f>'NRHM State budget sheet 2013-14'!W624</f>
        <v>0</v>
      </c>
      <c r="V511" s="486">
        <f>'NRHM State budget sheet 2013-14'!X624</f>
        <v>0</v>
      </c>
      <c r="W511" s="486">
        <f>'NRHM State budget sheet 2013-14'!Y624</f>
        <v>0</v>
      </c>
      <c r="X511" s="486">
        <f>'NRHM State budget sheet 2013-14'!Z624</f>
        <v>0</v>
      </c>
      <c r="Y511" s="486">
        <f>'NRHM State budget sheet 2013-14'!AA624</f>
        <v>0</v>
      </c>
      <c r="Z511" s="486">
        <f>'NRHM State budget sheet 2013-14'!AB624</f>
        <v>0</v>
      </c>
      <c r="AA511" s="486">
        <f>'NRHM State budget sheet 2013-14'!AC624</f>
        <v>0</v>
      </c>
      <c r="AB511" s="486">
        <f>'NRHM State budget sheet 2013-14'!AD624</f>
        <v>0</v>
      </c>
      <c r="AC511" s="486">
        <f>'NRHM State budget sheet 2013-14'!AE624</f>
        <v>0</v>
      </c>
      <c r="AD511" s="486">
        <f>'NRHM State budget sheet 2013-14'!AF624</f>
        <v>0</v>
      </c>
      <c r="AE511" s="486">
        <f>'NRHM State budget sheet 2013-14'!AG624</f>
        <v>0</v>
      </c>
      <c r="AF511" s="486">
        <f>'NRHM State budget sheet 2013-14'!AH624</f>
        <v>0</v>
      </c>
      <c r="AG511" s="477"/>
      <c r="AH511" s="484"/>
      <c r="AI511" s="578"/>
      <c r="AJ511" s="435"/>
      <c r="AL511" s="463" t="str">
        <f t="shared" si="52"/>
        <v/>
      </c>
      <c r="AM511" s="478" t="str">
        <f t="shared" si="53"/>
        <v/>
      </c>
      <c r="AN511" s="478" t="str">
        <f t="shared" si="54"/>
        <v/>
      </c>
      <c r="AO511" s="478" t="str">
        <f t="shared" si="55"/>
        <v/>
      </c>
    </row>
    <row r="512" spans="1:41" ht="21.75" hidden="1" customHeight="1">
      <c r="A512" s="487" t="s">
        <v>2436</v>
      </c>
      <c r="B512" s="495"/>
      <c r="C512" s="502"/>
      <c r="D512" s="486">
        <f>'NRHM State budget sheet 2013-14'!D625</f>
        <v>0</v>
      </c>
      <c r="E512" s="486">
        <f>'NRHM State budget sheet 2013-14'!E625</f>
        <v>0</v>
      </c>
      <c r="F512" s="486">
        <f>'NRHM State budget sheet 2013-14'!F625</f>
        <v>0</v>
      </c>
      <c r="G512" s="486">
        <f>'NRHM State budget sheet 2013-14'!G625</f>
        <v>0</v>
      </c>
      <c r="H512" s="486">
        <f>'NRHM State budget sheet 2013-14'!H625</f>
        <v>0</v>
      </c>
      <c r="I512" s="486">
        <f>'NRHM State budget sheet 2013-14'!I625</f>
        <v>0</v>
      </c>
      <c r="J512" s="486">
        <f>'NRHM State budget sheet 2013-14'!L625</f>
        <v>0</v>
      </c>
      <c r="K512" s="486">
        <f>'NRHM State budget sheet 2013-14'!M625</f>
        <v>0</v>
      </c>
      <c r="L512" s="486">
        <f>'NRHM State budget sheet 2013-14'!N625</f>
        <v>0</v>
      </c>
      <c r="M512" s="486">
        <f>'NRHM State budget sheet 2013-14'!O625</f>
        <v>0</v>
      </c>
      <c r="N512" s="486">
        <f>'NRHM State budget sheet 2013-14'!P625</f>
        <v>0</v>
      </c>
      <c r="O512" s="486">
        <f>'NRHM State budget sheet 2013-14'!Q625</f>
        <v>0</v>
      </c>
      <c r="P512" s="486">
        <f>'NRHM State budget sheet 2013-14'!R625</f>
        <v>0</v>
      </c>
      <c r="Q512" s="486">
        <f>'NRHM State budget sheet 2013-14'!S625</f>
        <v>0</v>
      </c>
      <c r="R512" s="486">
        <f>'NRHM State budget sheet 2013-14'!T625</f>
        <v>0</v>
      </c>
      <c r="S512" s="486">
        <f>'NRHM State budget sheet 2013-14'!U625</f>
        <v>0</v>
      </c>
      <c r="T512" s="486">
        <f>'NRHM State budget sheet 2013-14'!V625</f>
        <v>0</v>
      </c>
      <c r="U512" s="486">
        <f>'NRHM State budget sheet 2013-14'!W625</f>
        <v>0</v>
      </c>
      <c r="V512" s="486">
        <f>'NRHM State budget sheet 2013-14'!X625</f>
        <v>0</v>
      </c>
      <c r="W512" s="486">
        <f>'NRHM State budget sheet 2013-14'!Y625</f>
        <v>0</v>
      </c>
      <c r="X512" s="486">
        <f>'NRHM State budget sheet 2013-14'!Z625</f>
        <v>0</v>
      </c>
      <c r="Y512" s="486">
        <f>'NRHM State budget sheet 2013-14'!AA625</f>
        <v>0</v>
      </c>
      <c r="Z512" s="486">
        <f>'NRHM State budget sheet 2013-14'!AB625</f>
        <v>0</v>
      </c>
      <c r="AA512" s="486">
        <f>'NRHM State budget sheet 2013-14'!AC625</f>
        <v>0</v>
      </c>
      <c r="AB512" s="486">
        <f>'NRHM State budget sheet 2013-14'!AD625</f>
        <v>0</v>
      </c>
      <c r="AC512" s="486">
        <f>'NRHM State budget sheet 2013-14'!AE625</f>
        <v>0</v>
      </c>
      <c r="AD512" s="486">
        <f>'NRHM State budget sheet 2013-14'!AF625</f>
        <v>0</v>
      </c>
      <c r="AE512" s="486">
        <f>'NRHM State budget sheet 2013-14'!AG625</f>
        <v>0</v>
      </c>
      <c r="AF512" s="486">
        <f>'NRHM State budget sheet 2013-14'!AH625</f>
        <v>0</v>
      </c>
      <c r="AG512" s="477"/>
      <c r="AH512" s="484"/>
      <c r="AI512" s="578"/>
      <c r="AJ512" s="435"/>
      <c r="AL512" s="463" t="str">
        <f t="shared" si="52"/>
        <v/>
      </c>
      <c r="AM512" s="478" t="str">
        <f t="shared" si="53"/>
        <v/>
      </c>
      <c r="AN512" s="478" t="str">
        <f t="shared" si="54"/>
        <v/>
      </c>
      <c r="AO512" s="478" t="str">
        <f t="shared" si="55"/>
        <v/>
      </c>
    </row>
    <row r="513" spans="1:41" ht="21.75" hidden="1" customHeight="1">
      <c r="A513" s="487" t="s">
        <v>2437</v>
      </c>
      <c r="B513" s="495"/>
      <c r="C513" s="502"/>
      <c r="D513" s="486">
        <f>'NRHM State budget sheet 2013-14'!D626</f>
        <v>0</v>
      </c>
      <c r="E513" s="486">
        <f>'NRHM State budget sheet 2013-14'!E626</f>
        <v>0</v>
      </c>
      <c r="F513" s="486">
        <f>'NRHM State budget sheet 2013-14'!F626</f>
        <v>0</v>
      </c>
      <c r="G513" s="486">
        <f>'NRHM State budget sheet 2013-14'!G626</f>
        <v>0</v>
      </c>
      <c r="H513" s="486">
        <f>'NRHM State budget sheet 2013-14'!H626</f>
        <v>0</v>
      </c>
      <c r="I513" s="486">
        <f>'NRHM State budget sheet 2013-14'!I626</f>
        <v>0</v>
      </c>
      <c r="J513" s="486">
        <f>'NRHM State budget sheet 2013-14'!L626</f>
        <v>0</v>
      </c>
      <c r="K513" s="486">
        <f>'NRHM State budget sheet 2013-14'!M626</f>
        <v>0</v>
      </c>
      <c r="L513" s="486">
        <f>'NRHM State budget sheet 2013-14'!N626</f>
        <v>0</v>
      </c>
      <c r="M513" s="486">
        <f>'NRHM State budget sheet 2013-14'!O626</f>
        <v>0</v>
      </c>
      <c r="N513" s="486">
        <f>'NRHM State budget sheet 2013-14'!P626</f>
        <v>0</v>
      </c>
      <c r="O513" s="486">
        <f>'NRHM State budget sheet 2013-14'!Q626</f>
        <v>0</v>
      </c>
      <c r="P513" s="486">
        <f>'NRHM State budget sheet 2013-14'!R626</f>
        <v>0</v>
      </c>
      <c r="Q513" s="486">
        <f>'NRHM State budget sheet 2013-14'!S626</f>
        <v>0</v>
      </c>
      <c r="R513" s="486">
        <f>'NRHM State budget sheet 2013-14'!T626</f>
        <v>0</v>
      </c>
      <c r="S513" s="486">
        <f>'NRHM State budget sheet 2013-14'!U626</f>
        <v>0</v>
      </c>
      <c r="T513" s="486">
        <f>'NRHM State budget sheet 2013-14'!V626</f>
        <v>0</v>
      </c>
      <c r="U513" s="486">
        <f>'NRHM State budget sheet 2013-14'!W626</f>
        <v>0</v>
      </c>
      <c r="V513" s="486">
        <f>'NRHM State budget sheet 2013-14'!X626</f>
        <v>0</v>
      </c>
      <c r="W513" s="486">
        <f>'NRHM State budget sheet 2013-14'!Y626</f>
        <v>0</v>
      </c>
      <c r="X513" s="486">
        <f>'NRHM State budget sheet 2013-14'!Z626</f>
        <v>0</v>
      </c>
      <c r="Y513" s="486">
        <f>'NRHM State budget sheet 2013-14'!AA626</f>
        <v>0</v>
      </c>
      <c r="Z513" s="486">
        <f>'NRHM State budget sheet 2013-14'!AB626</f>
        <v>0</v>
      </c>
      <c r="AA513" s="486">
        <f>'NRHM State budget sheet 2013-14'!AC626</f>
        <v>0</v>
      </c>
      <c r="AB513" s="486">
        <f>'NRHM State budget sheet 2013-14'!AD626</f>
        <v>0</v>
      </c>
      <c r="AC513" s="486">
        <f>'NRHM State budget sheet 2013-14'!AE626</f>
        <v>0</v>
      </c>
      <c r="AD513" s="486">
        <f>'NRHM State budget sheet 2013-14'!AF626</f>
        <v>0</v>
      </c>
      <c r="AE513" s="486">
        <f>'NRHM State budget sheet 2013-14'!AG626</f>
        <v>0</v>
      </c>
      <c r="AF513" s="486">
        <f>'NRHM State budget sheet 2013-14'!AH626</f>
        <v>0</v>
      </c>
      <c r="AG513" s="477"/>
      <c r="AH513" s="484"/>
      <c r="AI513" s="578"/>
      <c r="AJ513" s="435"/>
      <c r="AL513" s="463" t="str">
        <f t="shared" si="52"/>
        <v/>
      </c>
      <c r="AM513" s="478" t="str">
        <f t="shared" si="53"/>
        <v/>
      </c>
      <c r="AN513" s="478" t="str">
        <f t="shared" si="54"/>
        <v/>
      </c>
      <c r="AO513" s="478" t="str">
        <f t="shared" si="55"/>
        <v/>
      </c>
    </row>
    <row r="514" spans="1:41" ht="21.75" hidden="1" customHeight="1">
      <c r="A514" s="487" t="s">
        <v>2438</v>
      </c>
      <c r="B514" s="495"/>
      <c r="C514" s="502"/>
      <c r="D514" s="486">
        <f>'NRHM State budget sheet 2013-14'!D627</f>
        <v>0</v>
      </c>
      <c r="E514" s="486">
        <f>'NRHM State budget sheet 2013-14'!E627</f>
        <v>0</v>
      </c>
      <c r="F514" s="486">
        <f>'NRHM State budget sheet 2013-14'!F627</f>
        <v>0</v>
      </c>
      <c r="G514" s="486">
        <f>'NRHM State budget sheet 2013-14'!G627</f>
        <v>0</v>
      </c>
      <c r="H514" s="486">
        <f>'NRHM State budget sheet 2013-14'!H627</f>
        <v>0</v>
      </c>
      <c r="I514" s="486">
        <f>'NRHM State budget sheet 2013-14'!I627</f>
        <v>0</v>
      </c>
      <c r="J514" s="486">
        <f>'NRHM State budget sheet 2013-14'!L627</f>
        <v>0</v>
      </c>
      <c r="K514" s="486">
        <f>'NRHM State budget sheet 2013-14'!M627</f>
        <v>0</v>
      </c>
      <c r="L514" s="486">
        <f>'NRHM State budget sheet 2013-14'!N627</f>
        <v>0</v>
      </c>
      <c r="M514" s="486">
        <f>'NRHM State budget sheet 2013-14'!O627</f>
        <v>0</v>
      </c>
      <c r="N514" s="486">
        <f>'NRHM State budget sheet 2013-14'!P627</f>
        <v>0</v>
      </c>
      <c r="O514" s="486">
        <f>'NRHM State budget sheet 2013-14'!Q627</f>
        <v>0</v>
      </c>
      <c r="P514" s="486">
        <f>'NRHM State budget sheet 2013-14'!R627</f>
        <v>0</v>
      </c>
      <c r="Q514" s="486">
        <f>'NRHM State budget sheet 2013-14'!S627</f>
        <v>0</v>
      </c>
      <c r="R514" s="486">
        <f>'NRHM State budget sheet 2013-14'!T627</f>
        <v>0</v>
      </c>
      <c r="S514" s="486">
        <f>'NRHM State budget sheet 2013-14'!U627</f>
        <v>0</v>
      </c>
      <c r="T514" s="486">
        <f>'NRHM State budget sheet 2013-14'!V627</f>
        <v>0</v>
      </c>
      <c r="U514" s="486">
        <f>'NRHM State budget sheet 2013-14'!W627</f>
        <v>0</v>
      </c>
      <c r="V514" s="486">
        <f>'NRHM State budget sheet 2013-14'!X627</f>
        <v>0</v>
      </c>
      <c r="W514" s="486">
        <f>'NRHM State budget sheet 2013-14'!Y627</f>
        <v>0</v>
      </c>
      <c r="X514" s="486">
        <f>'NRHM State budget sheet 2013-14'!Z627</f>
        <v>0</v>
      </c>
      <c r="Y514" s="486">
        <f>'NRHM State budget sheet 2013-14'!AA627</f>
        <v>0</v>
      </c>
      <c r="Z514" s="486">
        <f>'NRHM State budget sheet 2013-14'!AB627</f>
        <v>0</v>
      </c>
      <c r="AA514" s="486">
        <f>'NRHM State budget sheet 2013-14'!AC627</f>
        <v>0</v>
      </c>
      <c r="AB514" s="486">
        <f>'NRHM State budget sheet 2013-14'!AD627</f>
        <v>0</v>
      </c>
      <c r="AC514" s="486">
        <f>'NRHM State budget sheet 2013-14'!AE627</f>
        <v>0</v>
      </c>
      <c r="AD514" s="486">
        <f>'NRHM State budget sheet 2013-14'!AF627</f>
        <v>0</v>
      </c>
      <c r="AE514" s="486">
        <f>'NRHM State budget sheet 2013-14'!AG627</f>
        <v>0</v>
      </c>
      <c r="AF514" s="486">
        <f>'NRHM State budget sheet 2013-14'!AH627</f>
        <v>0</v>
      </c>
      <c r="AG514" s="477"/>
      <c r="AH514" s="484"/>
      <c r="AI514" s="578"/>
      <c r="AJ514" s="435"/>
      <c r="AL514" s="463" t="str">
        <f t="shared" si="52"/>
        <v/>
      </c>
      <c r="AM514" s="478" t="str">
        <f t="shared" si="53"/>
        <v/>
      </c>
      <c r="AN514" s="478" t="str">
        <f t="shared" si="54"/>
        <v/>
      </c>
      <c r="AO514" s="478" t="str">
        <f t="shared" si="55"/>
        <v/>
      </c>
    </row>
    <row r="515" spans="1:41" ht="21.75" hidden="1" customHeight="1">
      <c r="A515" s="487" t="s">
        <v>2439</v>
      </c>
      <c r="B515" s="495"/>
      <c r="C515" s="502"/>
      <c r="D515" s="486">
        <f>'NRHM State budget sheet 2013-14'!D628</f>
        <v>0</v>
      </c>
      <c r="E515" s="486">
        <f>'NRHM State budget sheet 2013-14'!E628</f>
        <v>0</v>
      </c>
      <c r="F515" s="486">
        <f>'NRHM State budget sheet 2013-14'!F628</f>
        <v>0</v>
      </c>
      <c r="G515" s="486">
        <f>'NRHM State budget sheet 2013-14'!G628</f>
        <v>0</v>
      </c>
      <c r="H515" s="486">
        <f>'NRHM State budget sheet 2013-14'!H628</f>
        <v>0</v>
      </c>
      <c r="I515" s="486">
        <f>'NRHM State budget sheet 2013-14'!I628</f>
        <v>0</v>
      </c>
      <c r="J515" s="486">
        <f>'NRHM State budget sheet 2013-14'!L628</f>
        <v>0</v>
      </c>
      <c r="K515" s="486">
        <f>'NRHM State budget sheet 2013-14'!M628</f>
        <v>0</v>
      </c>
      <c r="L515" s="486">
        <f>'NRHM State budget sheet 2013-14'!N628</f>
        <v>0</v>
      </c>
      <c r="M515" s="486">
        <f>'NRHM State budget sheet 2013-14'!O628</f>
        <v>0</v>
      </c>
      <c r="N515" s="486">
        <f>'NRHM State budget sheet 2013-14'!P628</f>
        <v>0</v>
      </c>
      <c r="O515" s="486">
        <f>'NRHM State budget sheet 2013-14'!Q628</f>
        <v>0</v>
      </c>
      <c r="P515" s="486">
        <f>'NRHM State budget sheet 2013-14'!R628</f>
        <v>0</v>
      </c>
      <c r="Q515" s="486">
        <f>'NRHM State budget sheet 2013-14'!S628</f>
        <v>0</v>
      </c>
      <c r="R515" s="486">
        <f>'NRHM State budget sheet 2013-14'!T628</f>
        <v>0</v>
      </c>
      <c r="S515" s="486">
        <f>'NRHM State budget sheet 2013-14'!U628</f>
        <v>0</v>
      </c>
      <c r="T515" s="486">
        <f>'NRHM State budget sheet 2013-14'!V628</f>
        <v>0</v>
      </c>
      <c r="U515" s="486">
        <f>'NRHM State budget sheet 2013-14'!W628</f>
        <v>0</v>
      </c>
      <c r="V515" s="486">
        <f>'NRHM State budget sheet 2013-14'!X628</f>
        <v>0</v>
      </c>
      <c r="W515" s="486">
        <f>'NRHM State budget sheet 2013-14'!Y628</f>
        <v>0</v>
      </c>
      <c r="X515" s="486">
        <f>'NRHM State budget sheet 2013-14'!Z628</f>
        <v>0</v>
      </c>
      <c r="Y515" s="486">
        <f>'NRHM State budget sheet 2013-14'!AA628</f>
        <v>0</v>
      </c>
      <c r="Z515" s="486">
        <f>'NRHM State budget sheet 2013-14'!AB628</f>
        <v>0</v>
      </c>
      <c r="AA515" s="486">
        <f>'NRHM State budget sheet 2013-14'!AC628</f>
        <v>0</v>
      </c>
      <c r="AB515" s="486">
        <f>'NRHM State budget sheet 2013-14'!AD628</f>
        <v>0</v>
      </c>
      <c r="AC515" s="486">
        <f>'NRHM State budget sheet 2013-14'!AE628</f>
        <v>0</v>
      </c>
      <c r="AD515" s="486">
        <f>'NRHM State budget sheet 2013-14'!AF628</f>
        <v>0</v>
      </c>
      <c r="AE515" s="486">
        <f>'NRHM State budget sheet 2013-14'!AG628</f>
        <v>0</v>
      </c>
      <c r="AF515" s="486">
        <f>'NRHM State budget sheet 2013-14'!AH628</f>
        <v>0</v>
      </c>
      <c r="AG515" s="477"/>
      <c r="AH515" s="484"/>
      <c r="AI515" s="578"/>
      <c r="AJ515" s="435"/>
      <c r="AL515" s="463" t="str">
        <f t="shared" si="52"/>
        <v/>
      </c>
      <c r="AM515" s="478" t="str">
        <f t="shared" si="53"/>
        <v/>
      </c>
      <c r="AN515" s="478" t="str">
        <f t="shared" si="54"/>
        <v/>
      </c>
      <c r="AO515" s="478" t="str">
        <f t="shared" si="55"/>
        <v/>
      </c>
    </row>
    <row r="516" spans="1:41" ht="21.75" hidden="1" customHeight="1">
      <c r="A516" s="487" t="s">
        <v>2440</v>
      </c>
      <c r="B516" s="495"/>
      <c r="C516" s="502"/>
      <c r="D516" s="486">
        <f>'NRHM State budget sheet 2013-14'!D629</f>
        <v>0</v>
      </c>
      <c r="E516" s="486">
        <f>'NRHM State budget sheet 2013-14'!E629</f>
        <v>0</v>
      </c>
      <c r="F516" s="486">
        <f>'NRHM State budget sheet 2013-14'!F629</f>
        <v>0</v>
      </c>
      <c r="G516" s="486">
        <f>'NRHM State budget sheet 2013-14'!G629</f>
        <v>0</v>
      </c>
      <c r="H516" s="486">
        <f>'NRHM State budget sheet 2013-14'!H629</f>
        <v>0</v>
      </c>
      <c r="I516" s="486">
        <f>'NRHM State budget sheet 2013-14'!I629</f>
        <v>0</v>
      </c>
      <c r="J516" s="486">
        <f>'NRHM State budget sheet 2013-14'!L629</f>
        <v>0</v>
      </c>
      <c r="K516" s="486">
        <f>'NRHM State budget sheet 2013-14'!M629</f>
        <v>0</v>
      </c>
      <c r="L516" s="486">
        <f>'NRHM State budget sheet 2013-14'!N629</f>
        <v>0</v>
      </c>
      <c r="M516" s="486">
        <f>'NRHM State budget sheet 2013-14'!O629</f>
        <v>0</v>
      </c>
      <c r="N516" s="486">
        <f>'NRHM State budget sheet 2013-14'!P629</f>
        <v>0</v>
      </c>
      <c r="O516" s="486">
        <f>'NRHM State budget sheet 2013-14'!Q629</f>
        <v>0</v>
      </c>
      <c r="P516" s="486">
        <f>'NRHM State budget sheet 2013-14'!R629</f>
        <v>0</v>
      </c>
      <c r="Q516" s="486">
        <f>'NRHM State budget sheet 2013-14'!S629</f>
        <v>0</v>
      </c>
      <c r="R516" s="486">
        <f>'NRHM State budget sheet 2013-14'!T629</f>
        <v>0</v>
      </c>
      <c r="S516" s="486">
        <f>'NRHM State budget sheet 2013-14'!U629</f>
        <v>0</v>
      </c>
      <c r="T516" s="486">
        <f>'NRHM State budget sheet 2013-14'!V629</f>
        <v>0</v>
      </c>
      <c r="U516" s="486">
        <f>'NRHM State budget sheet 2013-14'!W629</f>
        <v>0</v>
      </c>
      <c r="V516" s="486">
        <f>'NRHM State budget sheet 2013-14'!X629</f>
        <v>0</v>
      </c>
      <c r="W516" s="486">
        <f>'NRHM State budget sheet 2013-14'!Y629</f>
        <v>0</v>
      </c>
      <c r="X516" s="486">
        <f>'NRHM State budget sheet 2013-14'!Z629</f>
        <v>0</v>
      </c>
      <c r="Y516" s="486">
        <f>'NRHM State budget sheet 2013-14'!AA629</f>
        <v>0</v>
      </c>
      <c r="Z516" s="486">
        <f>'NRHM State budget sheet 2013-14'!AB629</f>
        <v>0</v>
      </c>
      <c r="AA516" s="486">
        <f>'NRHM State budget sheet 2013-14'!AC629</f>
        <v>0</v>
      </c>
      <c r="AB516" s="486">
        <f>'NRHM State budget sheet 2013-14'!AD629</f>
        <v>0</v>
      </c>
      <c r="AC516" s="486">
        <f>'NRHM State budget sheet 2013-14'!AE629</f>
        <v>0</v>
      </c>
      <c r="AD516" s="486">
        <f>'NRHM State budget sheet 2013-14'!AF629</f>
        <v>0</v>
      </c>
      <c r="AE516" s="486">
        <f>'NRHM State budget sheet 2013-14'!AG629</f>
        <v>0</v>
      </c>
      <c r="AF516" s="486">
        <f>'NRHM State budget sheet 2013-14'!AH629</f>
        <v>0</v>
      </c>
      <c r="AG516" s="477"/>
      <c r="AH516" s="484"/>
      <c r="AI516" s="578" t="str">
        <f t="shared" si="49"/>
        <v/>
      </c>
      <c r="AJ516" s="435" t="str">
        <f t="shared" si="50"/>
        <v/>
      </c>
      <c r="AK516" s="463">
        <f t="shared" si="51"/>
        <v>0</v>
      </c>
      <c r="AL516" s="463" t="str">
        <f t="shared" si="52"/>
        <v/>
      </c>
      <c r="AM516" s="478" t="str">
        <f t="shared" si="53"/>
        <v/>
      </c>
      <c r="AN516" s="478" t="str">
        <f t="shared" si="54"/>
        <v/>
      </c>
      <c r="AO516" s="478" t="str">
        <f t="shared" si="55"/>
        <v/>
      </c>
    </row>
    <row r="517" spans="1:41" ht="21.75" hidden="1" customHeight="1">
      <c r="A517" s="487" t="s">
        <v>1728</v>
      </c>
      <c r="B517" s="500" t="s">
        <v>1622</v>
      </c>
      <c r="C517" s="499"/>
      <c r="D517" s="486">
        <f>'NRHM State budget sheet 2013-14'!D630</f>
        <v>0</v>
      </c>
      <c r="E517" s="486">
        <f>'NRHM State budget sheet 2013-14'!E630</f>
        <v>0</v>
      </c>
      <c r="F517" s="486" t="e">
        <f>'NRHM State budget sheet 2013-14'!F630</f>
        <v>#DIV/0!</v>
      </c>
      <c r="G517" s="486">
        <f>'NRHM State budget sheet 2013-14'!G630</f>
        <v>0</v>
      </c>
      <c r="H517" s="486">
        <f>'NRHM State budget sheet 2013-14'!H630</f>
        <v>0</v>
      </c>
      <c r="I517" s="486" t="e">
        <f>'NRHM State budget sheet 2013-14'!I630</f>
        <v>#DIV/0!</v>
      </c>
      <c r="J517" s="486">
        <f>'NRHM State budget sheet 2013-14'!L630</f>
        <v>0</v>
      </c>
      <c r="K517" s="486">
        <f>'NRHM State budget sheet 2013-14'!M630</f>
        <v>0</v>
      </c>
      <c r="L517" s="486">
        <f>'NRHM State budget sheet 2013-14'!N630</f>
        <v>0</v>
      </c>
      <c r="M517" s="486">
        <f>'NRHM State budget sheet 2013-14'!O630</f>
        <v>0</v>
      </c>
      <c r="N517" s="486">
        <f>'NRHM State budget sheet 2013-14'!P630</f>
        <v>0</v>
      </c>
      <c r="O517" s="486">
        <f>'NRHM State budget sheet 2013-14'!Q630</f>
        <v>0</v>
      </c>
      <c r="P517" s="486">
        <f>'NRHM State budget sheet 2013-14'!R630</f>
        <v>0</v>
      </c>
      <c r="Q517" s="486">
        <f>'NRHM State budget sheet 2013-14'!S630</f>
        <v>0</v>
      </c>
      <c r="R517" s="486">
        <f>'NRHM State budget sheet 2013-14'!T630</f>
        <v>0</v>
      </c>
      <c r="S517" s="486">
        <f>'NRHM State budget sheet 2013-14'!U630</f>
        <v>0</v>
      </c>
      <c r="T517" s="486">
        <f>'NRHM State budget sheet 2013-14'!V630</f>
        <v>0</v>
      </c>
      <c r="U517" s="486">
        <f>'NRHM State budget sheet 2013-14'!W630</f>
        <v>0</v>
      </c>
      <c r="V517" s="486">
        <f>'NRHM State budget sheet 2013-14'!X630</f>
        <v>0</v>
      </c>
      <c r="W517" s="486">
        <f>'NRHM State budget sheet 2013-14'!Y630</f>
        <v>0</v>
      </c>
      <c r="X517" s="486">
        <f>'NRHM State budget sheet 2013-14'!Z630</f>
        <v>0</v>
      </c>
      <c r="Y517" s="486">
        <f>'NRHM State budget sheet 2013-14'!AA630</f>
        <v>0</v>
      </c>
      <c r="Z517" s="486">
        <f>'NRHM State budget sheet 2013-14'!AB630</f>
        <v>0</v>
      </c>
      <c r="AA517" s="486">
        <f>'NRHM State budget sheet 2013-14'!AC630</f>
        <v>0</v>
      </c>
      <c r="AB517" s="486">
        <f>'NRHM State budget sheet 2013-14'!AD630</f>
        <v>0</v>
      </c>
      <c r="AC517" s="486">
        <f>'NRHM State budget sheet 2013-14'!AE630</f>
        <v>0</v>
      </c>
      <c r="AD517" s="486">
        <f>'NRHM State budget sheet 2013-14'!AF630</f>
        <v>0</v>
      </c>
      <c r="AE517" s="486">
        <f>'NRHM State budget sheet 2013-14'!AG630</f>
        <v>0</v>
      </c>
      <c r="AF517" s="486">
        <f>'NRHM State budget sheet 2013-14'!AH630</f>
        <v>0</v>
      </c>
      <c r="AG517" s="477"/>
      <c r="AH517" s="484"/>
      <c r="AI517" s="578" t="str">
        <f t="shared" si="49"/>
        <v/>
      </c>
      <c r="AJ517" s="435" t="str">
        <f t="shared" si="50"/>
        <v/>
      </c>
      <c r="AK517" s="463">
        <f t="shared" si="51"/>
        <v>0</v>
      </c>
      <c r="AL517" s="463" t="str">
        <f t="shared" si="52"/>
        <v/>
      </c>
      <c r="AM517" s="478" t="str">
        <f t="shared" si="53"/>
        <v/>
      </c>
      <c r="AN517" s="478" t="str">
        <f t="shared" si="54"/>
        <v/>
      </c>
      <c r="AO517" s="478" t="str">
        <f t="shared" si="55"/>
        <v/>
      </c>
    </row>
    <row r="518" spans="1:41" ht="21.75" hidden="1" customHeight="1">
      <c r="A518" s="487" t="s">
        <v>2277</v>
      </c>
      <c r="B518" s="500"/>
      <c r="C518" s="499"/>
      <c r="D518" s="486">
        <f>'NRHM State budget sheet 2013-14'!D631</f>
        <v>0</v>
      </c>
      <c r="E518" s="486">
        <f>'NRHM State budget sheet 2013-14'!E631</f>
        <v>0</v>
      </c>
      <c r="F518" s="486">
        <f>'NRHM State budget sheet 2013-14'!F631</f>
        <v>0</v>
      </c>
      <c r="G518" s="486">
        <f>'NRHM State budget sheet 2013-14'!G631</f>
        <v>0</v>
      </c>
      <c r="H518" s="486">
        <f>'NRHM State budget sheet 2013-14'!H631</f>
        <v>0</v>
      </c>
      <c r="I518" s="486">
        <f>'NRHM State budget sheet 2013-14'!I631</f>
        <v>0</v>
      </c>
      <c r="J518" s="486">
        <f>'NRHM State budget sheet 2013-14'!L631</f>
        <v>0</v>
      </c>
      <c r="K518" s="486">
        <f>'NRHM State budget sheet 2013-14'!M631</f>
        <v>0</v>
      </c>
      <c r="L518" s="486">
        <f>'NRHM State budget sheet 2013-14'!N631</f>
        <v>0</v>
      </c>
      <c r="M518" s="486">
        <f>'NRHM State budget sheet 2013-14'!O631</f>
        <v>0</v>
      </c>
      <c r="N518" s="486">
        <f>'NRHM State budget sheet 2013-14'!P631</f>
        <v>0</v>
      </c>
      <c r="O518" s="486">
        <f>'NRHM State budget sheet 2013-14'!Q631</f>
        <v>0</v>
      </c>
      <c r="P518" s="486">
        <f>'NRHM State budget sheet 2013-14'!R631</f>
        <v>0</v>
      </c>
      <c r="Q518" s="486">
        <f>'NRHM State budget sheet 2013-14'!S631</f>
        <v>0</v>
      </c>
      <c r="R518" s="486">
        <f>'NRHM State budget sheet 2013-14'!T631</f>
        <v>0</v>
      </c>
      <c r="S518" s="486">
        <f>'NRHM State budget sheet 2013-14'!U631</f>
        <v>0</v>
      </c>
      <c r="T518" s="486">
        <f>'NRHM State budget sheet 2013-14'!V631</f>
        <v>0</v>
      </c>
      <c r="U518" s="486">
        <f>'NRHM State budget sheet 2013-14'!W631</f>
        <v>0</v>
      </c>
      <c r="V518" s="486">
        <f>'NRHM State budget sheet 2013-14'!X631</f>
        <v>0</v>
      </c>
      <c r="W518" s="486">
        <f>'NRHM State budget sheet 2013-14'!Y631</f>
        <v>0</v>
      </c>
      <c r="X518" s="486">
        <f>'NRHM State budget sheet 2013-14'!Z631</f>
        <v>0</v>
      </c>
      <c r="Y518" s="486">
        <f>'NRHM State budget sheet 2013-14'!AA631</f>
        <v>0</v>
      </c>
      <c r="Z518" s="486">
        <f>'NRHM State budget sheet 2013-14'!AB631</f>
        <v>0</v>
      </c>
      <c r="AA518" s="486">
        <f>'NRHM State budget sheet 2013-14'!AC631</f>
        <v>0</v>
      </c>
      <c r="AB518" s="486">
        <f>'NRHM State budget sheet 2013-14'!AD631</f>
        <v>0</v>
      </c>
      <c r="AC518" s="486">
        <f>'NRHM State budget sheet 2013-14'!AE631</f>
        <v>0</v>
      </c>
      <c r="AD518" s="486">
        <f>'NRHM State budget sheet 2013-14'!AF631</f>
        <v>0</v>
      </c>
      <c r="AE518" s="486">
        <f>'NRHM State budget sheet 2013-14'!AG631</f>
        <v>0</v>
      </c>
      <c r="AF518" s="486">
        <f>'NRHM State budget sheet 2013-14'!AH631</f>
        <v>0</v>
      </c>
      <c r="AG518" s="477"/>
      <c r="AH518" s="484"/>
      <c r="AI518" s="578" t="str">
        <f t="shared" si="49"/>
        <v/>
      </c>
      <c r="AJ518" s="435" t="str">
        <f t="shared" si="50"/>
        <v/>
      </c>
      <c r="AK518" s="463">
        <f t="shared" si="51"/>
        <v>0</v>
      </c>
      <c r="AL518" s="463" t="str">
        <f t="shared" si="52"/>
        <v/>
      </c>
      <c r="AM518" s="478" t="str">
        <f t="shared" si="53"/>
        <v/>
      </c>
      <c r="AN518" s="478" t="str">
        <f t="shared" si="54"/>
        <v/>
      </c>
      <c r="AO518" s="478" t="str">
        <f t="shared" si="55"/>
        <v/>
      </c>
    </row>
    <row r="519" spans="1:41" ht="21.75" hidden="1" customHeight="1">
      <c r="A519" s="487" t="s">
        <v>2278</v>
      </c>
      <c r="B519" s="500"/>
      <c r="C519" s="499"/>
      <c r="D519" s="486">
        <f>'NRHM State budget sheet 2013-14'!D632</f>
        <v>0</v>
      </c>
      <c r="E519" s="486">
        <f>'NRHM State budget sheet 2013-14'!E632</f>
        <v>0</v>
      </c>
      <c r="F519" s="486">
        <f>'NRHM State budget sheet 2013-14'!F632</f>
        <v>0</v>
      </c>
      <c r="G519" s="486">
        <f>'NRHM State budget sheet 2013-14'!G632</f>
        <v>0</v>
      </c>
      <c r="H519" s="486">
        <f>'NRHM State budget sheet 2013-14'!H632</f>
        <v>0</v>
      </c>
      <c r="I519" s="486">
        <f>'NRHM State budget sheet 2013-14'!I632</f>
        <v>0</v>
      </c>
      <c r="J519" s="486">
        <f>'NRHM State budget sheet 2013-14'!L632</f>
        <v>0</v>
      </c>
      <c r="K519" s="486">
        <f>'NRHM State budget sheet 2013-14'!M632</f>
        <v>0</v>
      </c>
      <c r="L519" s="486">
        <f>'NRHM State budget sheet 2013-14'!N632</f>
        <v>0</v>
      </c>
      <c r="M519" s="486">
        <f>'NRHM State budget sheet 2013-14'!O632</f>
        <v>0</v>
      </c>
      <c r="N519" s="486">
        <f>'NRHM State budget sheet 2013-14'!P632</f>
        <v>0</v>
      </c>
      <c r="O519" s="486">
        <f>'NRHM State budget sheet 2013-14'!Q632</f>
        <v>0</v>
      </c>
      <c r="P519" s="486">
        <f>'NRHM State budget sheet 2013-14'!R632</f>
        <v>0</v>
      </c>
      <c r="Q519" s="486">
        <f>'NRHM State budget sheet 2013-14'!S632</f>
        <v>0</v>
      </c>
      <c r="R519" s="486">
        <f>'NRHM State budget sheet 2013-14'!T632</f>
        <v>0</v>
      </c>
      <c r="S519" s="486">
        <f>'NRHM State budget sheet 2013-14'!U632</f>
        <v>0</v>
      </c>
      <c r="T519" s="486">
        <f>'NRHM State budget sheet 2013-14'!V632</f>
        <v>0</v>
      </c>
      <c r="U519" s="486">
        <f>'NRHM State budget sheet 2013-14'!W632</f>
        <v>0</v>
      </c>
      <c r="V519" s="486">
        <f>'NRHM State budget sheet 2013-14'!X632</f>
        <v>0</v>
      </c>
      <c r="W519" s="486">
        <f>'NRHM State budget sheet 2013-14'!Y632</f>
        <v>0</v>
      </c>
      <c r="X519" s="486">
        <f>'NRHM State budget sheet 2013-14'!Z632</f>
        <v>0</v>
      </c>
      <c r="Y519" s="486">
        <f>'NRHM State budget sheet 2013-14'!AA632</f>
        <v>0</v>
      </c>
      <c r="Z519" s="486">
        <f>'NRHM State budget sheet 2013-14'!AB632</f>
        <v>0</v>
      </c>
      <c r="AA519" s="486">
        <f>'NRHM State budget sheet 2013-14'!AC632</f>
        <v>0</v>
      </c>
      <c r="AB519" s="486">
        <f>'NRHM State budget sheet 2013-14'!AD632</f>
        <v>0</v>
      </c>
      <c r="AC519" s="486">
        <f>'NRHM State budget sheet 2013-14'!AE632</f>
        <v>0</v>
      </c>
      <c r="AD519" s="486">
        <f>'NRHM State budget sheet 2013-14'!AF632</f>
        <v>0</v>
      </c>
      <c r="AE519" s="486">
        <f>'NRHM State budget sheet 2013-14'!AG632</f>
        <v>0</v>
      </c>
      <c r="AF519" s="486">
        <f>'NRHM State budget sheet 2013-14'!AH632</f>
        <v>0</v>
      </c>
      <c r="AG519" s="477"/>
      <c r="AH519" s="484"/>
      <c r="AI519" s="578" t="str">
        <f t="shared" si="49"/>
        <v/>
      </c>
      <c r="AJ519" s="435" t="str">
        <f t="shared" si="50"/>
        <v/>
      </c>
      <c r="AK519" s="463">
        <f t="shared" si="51"/>
        <v>0</v>
      </c>
      <c r="AL519" s="463" t="str">
        <f t="shared" si="52"/>
        <v/>
      </c>
      <c r="AM519" s="478" t="str">
        <f t="shared" si="53"/>
        <v/>
      </c>
      <c r="AN519" s="478" t="str">
        <f t="shared" si="54"/>
        <v/>
      </c>
      <c r="AO519" s="478" t="str">
        <f t="shared" si="55"/>
        <v/>
      </c>
    </row>
    <row r="520" spans="1:41" ht="21.75" hidden="1" customHeight="1">
      <c r="A520" s="487" t="s">
        <v>2279</v>
      </c>
      <c r="B520" s="500"/>
      <c r="C520" s="499"/>
      <c r="D520" s="486">
        <f>'NRHM State budget sheet 2013-14'!D633</f>
        <v>0</v>
      </c>
      <c r="E520" s="486">
        <f>'NRHM State budget sheet 2013-14'!E633</f>
        <v>0</v>
      </c>
      <c r="F520" s="486">
        <f>'NRHM State budget sheet 2013-14'!F633</f>
        <v>0</v>
      </c>
      <c r="G520" s="486">
        <f>'NRHM State budget sheet 2013-14'!G633</f>
        <v>0</v>
      </c>
      <c r="H520" s="486">
        <f>'NRHM State budget sheet 2013-14'!H633</f>
        <v>0</v>
      </c>
      <c r="I520" s="486">
        <f>'NRHM State budget sheet 2013-14'!I633</f>
        <v>0</v>
      </c>
      <c r="J520" s="486">
        <f>'NRHM State budget sheet 2013-14'!L633</f>
        <v>0</v>
      </c>
      <c r="K520" s="486">
        <f>'NRHM State budget sheet 2013-14'!M633</f>
        <v>0</v>
      </c>
      <c r="L520" s="486">
        <f>'NRHM State budget sheet 2013-14'!N633</f>
        <v>0</v>
      </c>
      <c r="M520" s="486">
        <f>'NRHM State budget sheet 2013-14'!O633</f>
        <v>0</v>
      </c>
      <c r="N520" s="486">
        <f>'NRHM State budget sheet 2013-14'!P633</f>
        <v>0</v>
      </c>
      <c r="O520" s="486">
        <f>'NRHM State budget sheet 2013-14'!Q633</f>
        <v>0</v>
      </c>
      <c r="P520" s="486">
        <f>'NRHM State budget sheet 2013-14'!R633</f>
        <v>0</v>
      </c>
      <c r="Q520" s="486">
        <f>'NRHM State budget sheet 2013-14'!S633</f>
        <v>0</v>
      </c>
      <c r="R520" s="486">
        <f>'NRHM State budget sheet 2013-14'!T633</f>
        <v>0</v>
      </c>
      <c r="S520" s="486">
        <f>'NRHM State budget sheet 2013-14'!U633</f>
        <v>0</v>
      </c>
      <c r="T520" s="486">
        <f>'NRHM State budget sheet 2013-14'!V633</f>
        <v>0</v>
      </c>
      <c r="U520" s="486">
        <f>'NRHM State budget sheet 2013-14'!W633</f>
        <v>0</v>
      </c>
      <c r="V520" s="486">
        <f>'NRHM State budget sheet 2013-14'!X633</f>
        <v>0</v>
      </c>
      <c r="W520" s="486">
        <f>'NRHM State budget sheet 2013-14'!Y633</f>
        <v>0</v>
      </c>
      <c r="X520" s="486">
        <f>'NRHM State budget sheet 2013-14'!Z633</f>
        <v>0</v>
      </c>
      <c r="Y520" s="486">
        <f>'NRHM State budget sheet 2013-14'!AA633</f>
        <v>0</v>
      </c>
      <c r="Z520" s="486">
        <f>'NRHM State budget sheet 2013-14'!AB633</f>
        <v>0</v>
      </c>
      <c r="AA520" s="486">
        <f>'NRHM State budget sheet 2013-14'!AC633</f>
        <v>0</v>
      </c>
      <c r="AB520" s="486">
        <f>'NRHM State budget sheet 2013-14'!AD633</f>
        <v>0</v>
      </c>
      <c r="AC520" s="486">
        <f>'NRHM State budget sheet 2013-14'!AE633</f>
        <v>0</v>
      </c>
      <c r="AD520" s="486">
        <f>'NRHM State budget sheet 2013-14'!AF633</f>
        <v>0</v>
      </c>
      <c r="AE520" s="486">
        <f>'NRHM State budget sheet 2013-14'!AG633</f>
        <v>0</v>
      </c>
      <c r="AF520" s="486">
        <f>'NRHM State budget sheet 2013-14'!AH633</f>
        <v>0</v>
      </c>
      <c r="AG520" s="477"/>
      <c r="AH520" s="484"/>
      <c r="AI520" s="578" t="str">
        <f t="shared" si="49"/>
        <v/>
      </c>
      <c r="AJ520" s="435" t="str">
        <f t="shared" si="50"/>
        <v/>
      </c>
      <c r="AK520" s="463">
        <f t="shared" si="51"/>
        <v>0</v>
      </c>
      <c r="AL520" s="463" t="str">
        <f t="shared" ref="AL520:AL583" si="56">IF(AND(G520&gt;=0.00000000001,AF520&gt;=0.0000000000001),((AF520-G520)/G520)*100,"")</f>
        <v/>
      </c>
      <c r="AM520" s="478" t="str">
        <f t="shared" ref="AM520:AM583" si="57">IF(AND(G520&gt;=0.000000001,AL520&gt;=30.000000000001),"The proposed budget is more that 30% increase over FY 12-13 budget. Consider revising or provide explanation","")</f>
        <v/>
      </c>
      <c r="AN520" s="478" t="str">
        <f t="shared" ref="AN520:AN583" si="58">IF(AND(AJ520&lt;30,AK520&gt;=0.000001),"Please check, there is a proposed budget but FY 12-13 expenditure is  &lt;30%","")&amp;IF(AND(AJ520&gt;30,AJ520&lt;50,AK520&gt;=0.000001),"Please check, there is a proposed budget but FY 12-13 expenditure is  &lt;50%","")&amp;IF(AND(AJ520&gt;50,AJ520&lt;60,AK520&gt;=0.000001),"Please check, there is a proposed budget but FY 12-13 expenditure is  &lt;60%","")</f>
        <v/>
      </c>
      <c r="AO520" s="478" t="str">
        <f t="shared" ref="AO520:AO583" si="59">IF(AND(G520=0,AF520&gt;=0.0000001), "New activity? If not kindly provide the details of the progress (physical and financial) for FY 2012-13", "")</f>
        <v/>
      </c>
    </row>
    <row r="521" spans="1:41" ht="21.75" hidden="1" customHeight="1">
      <c r="A521" s="487" t="s">
        <v>2280</v>
      </c>
      <c r="B521" s="500"/>
      <c r="C521" s="499"/>
      <c r="D521" s="486">
        <f>'NRHM State budget sheet 2013-14'!D634</f>
        <v>0</v>
      </c>
      <c r="E521" s="486">
        <f>'NRHM State budget sheet 2013-14'!E634</f>
        <v>0</v>
      </c>
      <c r="F521" s="486">
        <f>'NRHM State budget sheet 2013-14'!F634</f>
        <v>0</v>
      </c>
      <c r="G521" s="486">
        <f>'NRHM State budget sheet 2013-14'!G634</f>
        <v>0</v>
      </c>
      <c r="H521" s="486">
        <f>'NRHM State budget sheet 2013-14'!H634</f>
        <v>0</v>
      </c>
      <c r="I521" s="486">
        <f>'NRHM State budget sheet 2013-14'!I634</f>
        <v>0</v>
      </c>
      <c r="J521" s="486">
        <f>'NRHM State budget sheet 2013-14'!L634</f>
        <v>0</v>
      </c>
      <c r="K521" s="486">
        <f>'NRHM State budget sheet 2013-14'!M634</f>
        <v>0</v>
      </c>
      <c r="L521" s="486">
        <f>'NRHM State budget sheet 2013-14'!N634</f>
        <v>0</v>
      </c>
      <c r="M521" s="486">
        <f>'NRHM State budget sheet 2013-14'!O634</f>
        <v>0</v>
      </c>
      <c r="N521" s="486">
        <f>'NRHM State budget sheet 2013-14'!P634</f>
        <v>0</v>
      </c>
      <c r="O521" s="486">
        <f>'NRHM State budget sheet 2013-14'!Q634</f>
        <v>0</v>
      </c>
      <c r="P521" s="486">
        <f>'NRHM State budget sheet 2013-14'!R634</f>
        <v>0</v>
      </c>
      <c r="Q521" s="486">
        <f>'NRHM State budget sheet 2013-14'!S634</f>
        <v>0</v>
      </c>
      <c r="R521" s="486">
        <f>'NRHM State budget sheet 2013-14'!T634</f>
        <v>0</v>
      </c>
      <c r="S521" s="486">
        <f>'NRHM State budget sheet 2013-14'!U634</f>
        <v>0</v>
      </c>
      <c r="T521" s="486">
        <f>'NRHM State budget sheet 2013-14'!V634</f>
        <v>0</v>
      </c>
      <c r="U521" s="486">
        <f>'NRHM State budget sheet 2013-14'!W634</f>
        <v>0</v>
      </c>
      <c r="V521" s="486">
        <f>'NRHM State budget sheet 2013-14'!X634</f>
        <v>0</v>
      </c>
      <c r="W521" s="486">
        <f>'NRHM State budget sheet 2013-14'!Y634</f>
        <v>0</v>
      </c>
      <c r="X521" s="486">
        <f>'NRHM State budget sheet 2013-14'!Z634</f>
        <v>0</v>
      </c>
      <c r="Y521" s="486">
        <f>'NRHM State budget sheet 2013-14'!AA634</f>
        <v>0</v>
      </c>
      <c r="Z521" s="486">
        <f>'NRHM State budget sheet 2013-14'!AB634</f>
        <v>0</v>
      </c>
      <c r="AA521" s="486">
        <f>'NRHM State budget sheet 2013-14'!AC634</f>
        <v>0</v>
      </c>
      <c r="AB521" s="486">
        <f>'NRHM State budget sheet 2013-14'!AD634</f>
        <v>0</v>
      </c>
      <c r="AC521" s="486">
        <f>'NRHM State budget sheet 2013-14'!AE634</f>
        <v>0</v>
      </c>
      <c r="AD521" s="486">
        <f>'NRHM State budget sheet 2013-14'!AF634</f>
        <v>0</v>
      </c>
      <c r="AE521" s="486">
        <f>'NRHM State budget sheet 2013-14'!AG634</f>
        <v>0</v>
      </c>
      <c r="AF521" s="486">
        <f>'NRHM State budget sheet 2013-14'!AH634</f>
        <v>0</v>
      </c>
      <c r="AG521" s="477"/>
      <c r="AH521" s="484"/>
      <c r="AI521" s="578" t="str">
        <f t="shared" si="49"/>
        <v/>
      </c>
      <c r="AJ521" s="435" t="str">
        <f t="shared" si="50"/>
        <v/>
      </c>
      <c r="AK521" s="463">
        <f t="shared" si="51"/>
        <v>0</v>
      </c>
      <c r="AL521" s="463" t="str">
        <f t="shared" si="56"/>
        <v/>
      </c>
      <c r="AM521" s="478" t="str">
        <f t="shared" si="57"/>
        <v/>
      </c>
      <c r="AN521" s="478" t="str">
        <f t="shared" si="58"/>
        <v/>
      </c>
      <c r="AO521" s="478" t="str">
        <f t="shared" si="59"/>
        <v/>
      </c>
    </row>
    <row r="522" spans="1:41" ht="21.75" hidden="1" customHeight="1">
      <c r="A522" s="487" t="s">
        <v>727</v>
      </c>
      <c r="B522" s="446" t="s">
        <v>728</v>
      </c>
      <c r="C522" s="447"/>
      <c r="D522" s="486">
        <f>'NRHM State budget sheet 2013-14'!D635</f>
        <v>0</v>
      </c>
      <c r="E522" s="486">
        <f>'NRHM State budget sheet 2013-14'!E635</f>
        <v>0</v>
      </c>
      <c r="F522" s="486" t="e">
        <f>'NRHM State budget sheet 2013-14'!F635</f>
        <v>#DIV/0!</v>
      </c>
      <c r="G522" s="486">
        <f>'NRHM State budget sheet 2013-14'!G635</f>
        <v>0</v>
      </c>
      <c r="H522" s="486">
        <f>'NRHM State budget sheet 2013-14'!H635</f>
        <v>0</v>
      </c>
      <c r="I522" s="486" t="e">
        <f>'NRHM State budget sheet 2013-14'!I635</f>
        <v>#DIV/0!</v>
      </c>
      <c r="J522" s="486">
        <f>'NRHM State budget sheet 2013-14'!L635</f>
        <v>0</v>
      </c>
      <c r="K522" s="486">
        <f>'NRHM State budget sheet 2013-14'!M635</f>
        <v>0</v>
      </c>
      <c r="L522" s="486">
        <f>'NRHM State budget sheet 2013-14'!N635</f>
        <v>0</v>
      </c>
      <c r="M522" s="486">
        <f>'NRHM State budget sheet 2013-14'!O635</f>
        <v>0</v>
      </c>
      <c r="N522" s="486">
        <f>'NRHM State budget sheet 2013-14'!P635</f>
        <v>0</v>
      </c>
      <c r="O522" s="486">
        <f>'NRHM State budget sheet 2013-14'!Q635</f>
        <v>0</v>
      </c>
      <c r="P522" s="486">
        <f>'NRHM State budget sheet 2013-14'!R635</f>
        <v>0</v>
      </c>
      <c r="Q522" s="486">
        <f>'NRHM State budget sheet 2013-14'!S635</f>
        <v>0</v>
      </c>
      <c r="R522" s="486">
        <f>'NRHM State budget sheet 2013-14'!T635</f>
        <v>0</v>
      </c>
      <c r="S522" s="486">
        <f>'NRHM State budget sheet 2013-14'!U635</f>
        <v>0</v>
      </c>
      <c r="T522" s="486">
        <f>'NRHM State budget sheet 2013-14'!V635</f>
        <v>0</v>
      </c>
      <c r="U522" s="486">
        <f>'NRHM State budget sheet 2013-14'!W635</f>
        <v>0</v>
      </c>
      <c r="V522" s="486">
        <f>'NRHM State budget sheet 2013-14'!X635</f>
        <v>0</v>
      </c>
      <c r="W522" s="486">
        <f>'NRHM State budget sheet 2013-14'!Y635</f>
        <v>0</v>
      </c>
      <c r="X522" s="486">
        <f>'NRHM State budget sheet 2013-14'!Z635</f>
        <v>0</v>
      </c>
      <c r="Y522" s="486">
        <f>'NRHM State budget sheet 2013-14'!AA635</f>
        <v>0</v>
      </c>
      <c r="Z522" s="486">
        <f>'NRHM State budget sheet 2013-14'!AB635</f>
        <v>0</v>
      </c>
      <c r="AA522" s="486">
        <f>'NRHM State budget sheet 2013-14'!AC635</f>
        <v>0</v>
      </c>
      <c r="AB522" s="486">
        <f>'NRHM State budget sheet 2013-14'!AD635</f>
        <v>0</v>
      </c>
      <c r="AC522" s="486">
        <f>'NRHM State budget sheet 2013-14'!AE635</f>
        <v>0</v>
      </c>
      <c r="AD522" s="486">
        <f>'NRHM State budget sheet 2013-14'!AF635</f>
        <v>0</v>
      </c>
      <c r="AE522" s="486">
        <f>'NRHM State budget sheet 2013-14'!AG635</f>
        <v>0</v>
      </c>
      <c r="AF522" s="486">
        <f>'NRHM State budget sheet 2013-14'!AH635</f>
        <v>0</v>
      </c>
      <c r="AG522" s="477"/>
      <c r="AH522" s="484"/>
      <c r="AI522" s="578" t="str">
        <f t="shared" si="49"/>
        <v/>
      </c>
      <c r="AJ522" s="435" t="str">
        <f t="shared" si="50"/>
        <v/>
      </c>
      <c r="AK522" s="463">
        <f t="shared" si="51"/>
        <v>0</v>
      </c>
      <c r="AL522" s="463" t="str">
        <f t="shared" si="56"/>
        <v/>
      </c>
      <c r="AM522" s="478" t="str">
        <f t="shared" si="57"/>
        <v/>
      </c>
      <c r="AN522" s="478" t="str">
        <f t="shared" si="58"/>
        <v/>
      </c>
      <c r="AO522" s="478" t="str">
        <f t="shared" si="59"/>
        <v/>
      </c>
    </row>
    <row r="523" spans="1:41" ht="21.75" hidden="1" customHeight="1">
      <c r="A523" s="487" t="s">
        <v>729</v>
      </c>
      <c r="B523" s="446" t="s">
        <v>730</v>
      </c>
      <c r="C523" s="447"/>
      <c r="D523" s="486">
        <f>'NRHM State budget sheet 2013-14'!D636</f>
        <v>0</v>
      </c>
      <c r="E523" s="486">
        <f>'NRHM State budget sheet 2013-14'!E636</f>
        <v>0</v>
      </c>
      <c r="F523" s="486" t="e">
        <f>'NRHM State budget sheet 2013-14'!F636</f>
        <v>#DIV/0!</v>
      </c>
      <c r="G523" s="486">
        <f>'NRHM State budget sheet 2013-14'!G636</f>
        <v>0</v>
      </c>
      <c r="H523" s="486">
        <f>'NRHM State budget sheet 2013-14'!H636</f>
        <v>0</v>
      </c>
      <c r="I523" s="486" t="e">
        <f>'NRHM State budget sheet 2013-14'!I636</f>
        <v>#DIV/0!</v>
      </c>
      <c r="J523" s="486">
        <f>'NRHM State budget sheet 2013-14'!L636</f>
        <v>0</v>
      </c>
      <c r="K523" s="486">
        <f>'NRHM State budget sheet 2013-14'!M636</f>
        <v>0</v>
      </c>
      <c r="L523" s="486">
        <f>'NRHM State budget sheet 2013-14'!N636</f>
        <v>0</v>
      </c>
      <c r="M523" s="486">
        <f>'NRHM State budget sheet 2013-14'!O636</f>
        <v>0</v>
      </c>
      <c r="N523" s="486">
        <f>'NRHM State budget sheet 2013-14'!P636</f>
        <v>0</v>
      </c>
      <c r="O523" s="486">
        <f>'NRHM State budget sheet 2013-14'!Q636</f>
        <v>0</v>
      </c>
      <c r="P523" s="486">
        <f>'NRHM State budget sheet 2013-14'!R636</f>
        <v>0</v>
      </c>
      <c r="Q523" s="486">
        <f>'NRHM State budget sheet 2013-14'!S636</f>
        <v>0</v>
      </c>
      <c r="R523" s="486">
        <f>'NRHM State budget sheet 2013-14'!T636</f>
        <v>0</v>
      </c>
      <c r="S523" s="486">
        <f>'NRHM State budget sheet 2013-14'!U636</f>
        <v>0</v>
      </c>
      <c r="T523" s="486">
        <f>'NRHM State budget sheet 2013-14'!V636</f>
        <v>0</v>
      </c>
      <c r="U523" s="486">
        <f>'NRHM State budget sheet 2013-14'!W636</f>
        <v>0</v>
      </c>
      <c r="V523" s="486">
        <f>'NRHM State budget sheet 2013-14'!X636</f>
        <v>0</v>
      </c>
      <c r="W523" s="486">
        <f>'NRHM State budget sheet 2013-14'!Y636</f>
        <v>0</v>
      </c>
      <c r="X523" s="486">
        <f>'NRHM State budget sheet 2013-14'!Z636</f>
        <v>0</v>
      </c>
      <c r="Y523" s="486">
        <f>'NRHM State budget sheet 2013-14'!AA636</f>
        <v>0</v>
      </c>
      <c r="Z523" s="486">
        <f>'NRHM State budget sheet 2013-14'!AB636</f>
        <v>0</v>
      </c>
      <c r="AA523" s="486">
        <f>'NRHM State budget sheet 2013-14'!AC636</f>
        <v>0</v>
      </c>
      <c r="AB523" s="486">
        <f>'NRHM State budget sheet 2013-14'!AD636</f>
        <v>0</v>
      </c>
      <c r="AC523" s="486">
        <f>'NRHM State budget sheet 2013-14'!AE636</f>
        <v>0</v>
      </c>
      <c r="AD523" s="486">
        <f>'NRHM State budget sheet 2013-14'!AF636</f>
        <v>0</v>
      </c>
      <c r="AE523" s="486">
        <f>'NRHM State budget sheet 2013-14'!AG636</f>
        <v>0</v>
      </c>
      <c r="AF523" s="486">
        <f>'NRHM State budget sheet 2013-14'!AH636</f>
        <v>0</v>
      </c>
      <c r="AG523" s="477"/>
      <c r="AH523" s="484"/>
      <c r="AI523" s="578" t="str">
        <f t="shared" si="49"/>
        <v/>
      </c>
      <c r="AJ523" s="435" t="str">
        <f t="shared" si="50"/>
        <v/>
      </c>
      <c r="AK523" s="463">
        <f t="shared" si="51"/>
        <v>0</v>
      </c>
      <c r="AL523" s="463" t="str">
        <f t="shared" si="56"/>
        <v/>
      </c>
      <c r="AM523" s="478" t="str">
        <f t="shared" si="57"/>
        <v/>
      </c>
      <c r="AN523" s="478" t="str">
        <f t="shared" si="58"/>
        <v/>
      </c>
      <c r="AO523" s="478" t="str">
        <f t="shared" si="59"/>
        <v/>
      </c>
    </row>
    <row r="524" spans="1:41" ht="21.75" hidden="1" customHeight="1">
      <c r="A524" s="487" t="s">
        <v>1729</v>
      </c>
      <c r="B524" s="500" t="s">
        <v>1618</v>
      </c>
      <c r="C524" s="503"/>
      <c r="D524" s="486">
        <f>'NRHM State budget sheet 2013-14'!D637</f>
        <v>0</v>
      </c>
      <c r="E524" s="486">
        <f>'NRHM State budget sheet 2013-14'!E637</f>
        <v>0</v>
      </c>
      <c r="F524" s="486" t="e">
        <f>'NRHM State budget sheet 2013-14'!F637</f>
        <v>#DIV/0!</v>
      </c>
      <c r="G524" s="486">
        <f>'NRHM State budget sheet 2013-14'!G637</f>
        <v>0</v>
      </c>
      <c r="H524" s="486">
        <f>'NRHM State budget sheet 2013-14'!H637</f>
        <v>0</v>
      </c>
      <c r="I524" s="486" t="e">
        <f>'NRHM State budget sheet 2013-14'!I637</f>
        <v>#DIV/0!</v>
      </c>
      <c r="J524" s="486">
        <f>'NRHM State budget sheet 2013-14'!L637</f>
        <v>0</v>
      </c>
      <c r="K524" s="486">
        <f>'NRHM State budget sheet 2013-14'!M637</f>
        <v>0</v>
      </c>
      <c r="L524" s="486">
        <f>'NRHM State budget sheet 2013-14'!N637</f>
        <v>0</v>
      </c>
      <c r="M524" s="486">
        <f>'NRHM State budget sheet 2013-14'!O637</f>
        <v>0</v>
      </c>
      <c r="N524" s="486">
        <f>'NRHM State budget sheet 2013-14'!P637</f>
        <v>0</v>
      </c>
      <c r="O524" s="486">
        <f>'NRHM State budget sheet 2013-14'!Q637</f>
        <v>0</v>
      </c>
      <c r="P524" s="486">
        <f>'NRHM State budget sheet 2013-14'!R637</f>
        <v>0</v>
      </c>
      <c r="Q524" s="486">
        <f>'NRHM State budget sheet 2013-14'!S637</f>
        <v>0</v>
      </c>
      <c r="R524" s="486">
        <f>'NRHM State budget sheet 2013-14'!T637</f>
        <v>0</v>
      </c>
      <c r="S524" s="486">
        <f>'NRHM State budget sheet 2013-14'!U637</f>
        <v>0</v>
      </c>
      <c r="T524" s="486">
        <f>'NRHM State budget sheet 2013-14'!V637</f>
        <v>0</v>
      </c>
      <c r="U524" s="486">
        <f>'NRHM State budget sheet 2013-14'!W637</f>
        <v>0</v>
      </c>
      <c r="V524" s="486">
        <f>'NRHM State budget sheet 2013-14'!X637</f>
        <v>0</v>
      </c>
      <c r="W524" s="486">
        <f>'NRHM State budget sheet 2013-14'!Y637</f>
        <v>0</v>
      </c>
      <c r="X524" s="486">
        <f>'NRHM State budget sheet 2013-14'!Z637</f>
        <v>0</v>
      </c>
      <c r="Y524" s="486">
        <f>'NRHM State budget sheet 2013-14'!AA637</f>
        <v>0</v>
      </c>
      <c r="Z524" s="486">
        <f>'NRHM State budget sheet 2013-14'!AB637</f>
        <v>0</v>
      </c>
      <c r="AA524" s="486">
        <f>'NRHM State budget sheet 2013-14'!AC637</f>
        <v>0</v>
      </c>
      <c r="AB524" s="486">
        <f>'NRHM State budget sheet 2013-14'!AD637</f>
        <v>0</v>
      </c>
      <c r="AC524" s="486">
        <f>'NRHM State budget sheet 2013-14'!AE637</f>
        <v>0</v>
      </c>
      <c r="AD524" s="486">
        <f>'NRHM State budget sheet 2013-14'!AF637</f>
        <v>0</v>
      </c>
      <c r="AE524" s="486">
        <f>'NRHM State budget sheet 2013-14'!AG637</f>
        <v>0</v>
      </c>
      <c r="AF524" s="486">
        <f>'NRHM State budget sheet 2013-14'!AH637</f>
        <v>0</v>
      </c>
      <c r="AG524" s="477"/>
      <c r="AH524" s="484"/>
      <c r="AI524" s="578" t="str">
        <f t="shared" si="49"/>
        <v/>
      </c>
      <c r="AJ524" s="435" t="str">
        <f t="shared" si="50"/>
        <v/>
      </c>
      <c r="AK524" s="463">
        <f t="shared" si="51"/>
        <v>0</v>
      </c>
      <c r="AL524" s="463" t="str">
        <f t="shared" si="56"/>
        <v/>
      </c>
      <c r="AM524" s="478" t="str">
        <f t="shared" si="57"/>
        <v/>
      </c>
      <c r="AN524" s="478" t="str">
        <f t="shared" si="58"/>
        <v/>
      </c>
      <c r="AO524" s="478" t="str">
        <f t="shared" si="59"/>
        <v/>
      </c>
    </row>
    <row r="525" spans="1:41" ht="21.75" hidden="1" customHeight="1">
      <c r="A525" s="487" t="s">
        <v>1730</v>
      </c>
      <c r="B525" s="500" t="s">
        <v>1619</v>
      </c>
      <c r="C525" s="503"/>
      <c r="D525" s="486">
        <f>'NRHM State budget sheet 2013-14'!D638</f>
        <v>0</v>
      </c>
      <c r="E525" s="486">
        <f>'NRHM State budget sheet 2013-14'!E638</f>
        <v>0</v>
      </c>
      <c r="F525" s="486" t="e">
        <f>'NRHM State budget sheet 2013-14'!F638</f>
        <v>#DIV/0!</v>
      </c>
      <c r="G525" s="486">
        <f>'NRHM State budget sheet 2013-14'!G638</f>
        <v>0</v>
      </c>
      <c r="H525" s="486">
        <f>'NRHM State budget sheet 2013-14'!H638</f>
        <v>0</v>
      </c>
      <c r="I525" s="486" t="e">
        <f>'NRHM State budget sheet 2013-14'!I638</f>
        <v>#DIV/0!</v>
      </c>
      <c r="J525" s="486">
        <f>'NRHM State budget sheet 2013-14'!L638</f>
        <v>0</v>
      </c>
      <c r="K525" s="486">
        <f>'NRHM State budget sheet 2013-14'!M638</f>
        <v>0</v>
      </c>
      <c r="L525" s="486">
        <f>'NRHM State budget sheet 2013-14'!N638</f>
        <v>0</v>
      </c>
      <c r="M525" s="486">
        <f>'NRHM State budget sheet 2013-14'!O638</f>
        <v>0</v>
      </c>
      <c r="N525" s="486">
        <f>'NRHM State budget sheet 2013-14'!P638</f>
        <v>0</v>
      </c>
      <c r="O525" s="486">
        <f>'NRHM State budget sheet 2013-14'!Q638</f>
        <v>0</v>
      </c>
      <c r="P525" s="486">
        <f>'NRHM State budget sheet 2013-14'!R638</f>
        <v>0</v>
      </c>
      <c r="Q525" s="486">
        <f>'NRHM State budget sheet 2013-14'!S638</f>
        <v>0</v>
      </c>
      <c r="R525" s="486">
        <f>'NRHM State budget sheet 2013-14'!T638</f>
        <v>0</v>
      </c>
      <c r="S525" s="486">
        <f>'NRHM State budget sheet 2013-14'!U638</f>
        <v>0</v>
      </c>
      <c r="T525" s="486">
        <f>'NRHM State budget sheet 2013-14'!V638</f>
        <v>0</v>
      </c>
      <c r="U525" s="486">
        <f>'NRHM State budget sheet 2013-14'!W638</f>
        <v>0</v>
      </c>
      <c r="V525" s="486">
        <f>'NRHM State budget sheet 2013-14'!X638</f>
        <v>0</v>
      </c>
      <c r="W525" s="486">
        <f>'NRHM State budget sheet 2013-14'!Y638</f>
        <v>0</v>
      </c>
      <c r="X525" s="486">
        <f>'NRHM State budget sheet 2013-14'!Z638</f>
        <v>0</v>
      </c>
      <c r="Y525" s="486">
        <f>'NRHM State budget sheet 2013-14'!AA638</f>
        <v>0</v>
      </c>
      <c r="Z525" s="486">
        <f>'NRHM State budget sheet 2013-14'!AB638</f>
        <v>0</v>
      </c>
      <c r="AA525" s="486">
        <f>'NRHM State budget sheet 2013-14'!AC638</f>
        <v>0</v>
      </c>
      <c r="AB525" s="486">
        <f>'NRHM State budget sheet 2013-14'!AD638</f>
        <v>0</v>
      </c>
      <c r="AC525" s="486">
        <f>'NRHM State budget sheet 2013-14'!AE638</f>
        <v>0</v>
      </c>
      <c r="AD525" s="486">
        <f>'NRHM State budget sheet 2013-14'!AF638</f>
        <v>0</v>
      </c>
      <c r="AE525" s="486">
        <f>'NRHM State budget sheet 2013-14'!AG638</f>
        <v>0</v>
      </c>
      <c r="AF525" s="486">
        <f>'NRHM State budget sheet 2013-14'!AH638</f>
        <v>0</v>
      </c>
      <c r="AG525" s="477"/>
      <c r="AH525" s="484"/>
      <c r="AI525" s="578" t="str">
        <f t="shared" si="49"/>
        <v/>
      </c>
      <c r="AJ525" s="435" t="str">
        <f t="shared" si="50"/>
        <v/>
      </c>
      <c r="AK525" s="463">
        <f t="shared" si="51"/>
        <v>0</v>
      </c>
      <c r="AL525" s="463" t="str">
        <f t="shared" si="56"/>
        <v/>
      </c>
      <c r="AM525" s="478" t="str">
        <f t="shared" si="57"/>
        <v/>
      </c>
      <c r="AN525" s="478" t="str">
        <f t="shared" si="58"/>
        <v/>
      </c>
      <c r="AO525" s="478" t="str">
        <f t="shared" si="59"/>
        <v/>
      </c>
    </row>
    <row r="526" spans="1:41" ht="21.75" hidden="1" customHeight="1">
      <c r="A526" s="487" t="s">
        <v>1731</v>
      </c>
      <c r="B526" s="500" t="s">
        <v>1620</v>
      </c>
      <c r="C526" s="503"/>
      <c r="D526" s="486">
        <f>'NRHM State budget sheet 2013-14'!D639</f>
        <v>0</v>
      </c>
      <c r="E526" s="486">
        <f>'NRHM State budget sheet 2013-14'!E639</f>
        <v>0</v>
      </c>
      <c r="F526" s="486" t="e">
        <f>'NRHM State budget sheet 2013-14'!F639</f>
        <v>#DIV/0!</v>
      </c>
      <c r="G526" s="486">
        <f>'NRHM State budget sheet 2013-14'!G639</f>
        <v>0</v>
      </c>
      <c r="H526" s="486">
        <f>'NRHM State budget sheet 2013-14'!H639</f>
        <v>0</v>
      </c>
      <c r="I526" s="486" t="e">
        <f>'NRHM State budget sheet 2013-14'!I639</f>
        <v>#DIV/0!</v>
      </c>
      <c r="J526" s="486">
        <f>'NRHM State budget sheet 2013-14'!L639</f>
        <v>0</v>
      </c>
      <c r="K526" s="486">
        <f>'NRHM State budget sheet 2013-14'!M639</f>
        <v>0</v>
      </c>
      <c r="L526" s="486">
        <f>'NRHM State budget sheet 2013-14'!N639</f>
        <v>0</v>
      </c>
      <c r="M526" s="486">
        <f>'NRHM State budget sheet 2013-14'!O639</f>
        <v>0</v>
      </c>
      <c r="N526" s="486">
        <f>'NRHM State budget sheet 2013-14'!P639</f>
        <v>0</v>
      </c>
      <c r="O526" s="486">
        <f>'NRHM State budget sheet 2013-14'!Q639</f>
        <v>0</v>
      </c>
      <c r="P526" s="486">
        <f>'NRHM State budget sheet 2013-14'!R639</f>
        <v>0</v>
      </c>
      <c r="Q526" s="486">
        <f>'NRHM State budget sheet 2013-14'!S639</f>
        <v>0</v>
      </c>
      <c r="R526" s="486">
        <f>'NRHM State budget sheet 2013-14'!T639</f>
        <v>0</v>
      </c>
      <c r="S526" s="486">
        <f>'NRHM State budget sheet 2013-14'!U639</f>
        <v>0</v>
      </c>
      <c r="T526" s="486">
        <f>'NRHM State budget sheet 2013-14'!V639</f>
        <v>0</v>
      </c>
      <c r="U526" s="486">
        <f>'NRHM State budget sheet 2013-14'!W639</f>
        <v>0</v>
      </c>
      <c r="V526" s="486">
        <f>'NRHM State budget sheet 2013-14'!X639</f>
        <v>0</v>
      </c>
      <c r="W526" s="486">
        <f>'NRHM State budget sheet 2013-14'!Y639</f>
        <v>0</v>
      </c>
      <c r="X526" s="486">
        <f>'NRHM State budget sheet 2013-14'!Z639</f>
        <v>0</v>
      </c>
      <c r="Y526" s="486">
        <f>'NRHM State budget sheet 2013-14'!AA639</f>
        <v>0</v>
      </c>
      <c r="Z526" s="486">
        <f>'NRHM State budget sheet 2013-14'!AB639</f>
        <v>0</v>
      </c>
      <c r="AA526" s="486">
        <f>'NRHM State budget sheet 2013-14'!AC639</f>
        <v>0</v>
      </c>
      <c r="AB526" s="486">
        <f>'NRHM State budget sheet 2013-14'!AD639</f>
        <v>0</v>
      </c>
      <c r="AC526" s="486">
        <f>'NRHM State budget sheet 2013-14'!AE639</f>
        <v>0</v>
      </c>
      <c r="AD526" s="486">
        <f>'NRHM State budget sheet 2013-14'!AF639</f>
        <v>0</v>
      </c>
      <c r="AE526" s="486">
        <f>'NRHM State budget sheet 2013-14'!AG639</f>
        <v>0</v>
      </c>
      <c r="AF526" s="486">
        <f>'NRHM State budget sheet 2013-14'!AH639</f>
        <v>0</v>
      </c>
      <c r="AG526" s="477"/>
      <c r="AH526" s="484"/>
      <c r="AI526" s="578" t="str">
        <f t="shared" si="49"/>
        <v/>
      </c>
      <c r="AJ526" s="435" t="str">
        <f t="shared" si="50"/>
        <v/>
      </c>
      <c r="AK526" s="463">
        <f t="shared" si="51"/>
        <v>0</v>
      </c>
      <c r="AL526" s="463" t="str">
        <f t="shared" si="56"/>
        <v/>
      </c>
      <c r="AM526" s="478" t="str">
        <f t="shared" si="57"/>
        <v/>
      </c>
      <c r="AN526" s="478" t="str">
        <f t="shared" si="58"/>
        <v/>
      </c>
      <c r="AO526" s="478" t="str">
        <f t="shared" si="59"/>
        <v/>
      </c>
    </row>
    <row r="527" spans="1:41" ht="21.75" hidden="1" customHeight="1">
      <c r="A527" s="487" t="s">
        <v>1732</v>
      </c>
      <c r="B527" s="500" t="s">
        <v>1621</v>
      </c>
      <c r="C527" s="503"/>
      <c r="D527" s="486">
        <f>'NRHM State budget sheet 2013-14'!D640</f>
        <v>0</v>
      </c>
      <c r="E527" s="486">
        <f>'NRHM State budget sheet 2013-14'!E640</f>
        <v>0</v>
      </c>
      <c r="F527" s="486" t="e">
        <f>'NRHM State budget sheet 2013-14'!F640</f>
        <v>#DIV/0!</v>
      </c>
      <c r="G527" s="486">
        <f>'NRHM State budget sheet 2013-14'!G640</f>
        <v>0</v>
      </c>
      <c r="H527" s="486">
        <f>'NRHM State budget sheet 2013-14'!H640</f>
        <v>0</v>
      </c>
      <c r="I527" s="486" t="e">
        <f>'NRHM State budget sheet 2013-14'!I640</f>
        <v>#DIV/0!</v>
      </c>
      <c r="J527" s="486">
        <f>'NRHM State budget sheet 2013-14'!L640</f>
        <v>0</v>
      </c>
      <c r="K527" s="486">
        <f>'NRHM State budget sheet 2013-14'!M640</f>
        <v>0</v>
      </c>
      <c r="L527" s="486">
        <f>'NRHM State budget sheet 2013-14'!N640</f>
        <v>0</v>
      </c>
      <c r="M527" s="486">
        <f>'NRHM State budget sheet 2013-14'!O640</f>
        <v>0</v>
      </c>
      <c r="N527" s="486">
        <f>'NRHM State budget sheet 2013-14'!P640</f>
        <v>0</v>
      </c>
      <c r="O527" s="486">
        <f>'NRHM State budget sheet 2013-14'!Q640</f>
        <v>0</v>
      </c>
      <c r="P527" s="486">
        <f>'NRHM State budget sheet 2013-14'!R640</f>
        <v>0</v>
      </c>
      <c r="Q527" s="486">
        <f>'NRHM State budget sheet 2013-14'!S640</f>
        <v>0</v>
      </c>
      <c r="R527" s="486">
        <f>'NRHM State budget sheet 2013-14'!T640</f>
        <v>0</v>
      </c>
      <c r="S527" s="486">
        <f>'NRHM State budget sheet 2013-14'!U640</f>
        <v>0</v>
      </c>
      <c r="T527" s="486">
        <f>'NRHM State budget sheet 2013-14'!V640</f>
        <v>0</v>
      </c>
      <c r="U527" s="486">
        <f>'NRHM State budget sheet 2013-14'!W640</f>
        <v>0</v>
      </c>
      <c r="V527" s="486">
        <f>'NRHM State budget sheet 2013-14'!X640</f>
        <v>0</v>
      </c>
      <c r="W527" s="486">
        <f>'NRHM State budget sheet 2013-14'!Y640</f>
        <v>0</v>
      </c>
      <c r="X527" s="486">
        <f>'NRHM State budget sheet 2013-14'!Z640</f>
        <v>0</v>
      </c>
      <c r="Y527" s="486">
        <f>'NRHM State budget sheet 2013-14'!AA640</f>
        <v>0</v>
      </c>
      <c r="Z527" s="486">
        <f>'NRHM State budget sheet 2013-14'!AB640</f>
        <v>0</v>
      </c>
      <c r="AA527" s="486">
        <f>'NRHM State budget sheet 2013-14'!AC640</f>
        <v>0</v>
      </c>
      <c r="AB527" s="486">
        <f>'NRHM State budget sheet 2013-14'!AD640</f>
        <v>0</v>
      </c>
      <c r="AC527" s="486">
        <f>'NRHM State budget sheet 2013-14'!AE640</f>
        <v>0</v>
      </c>
      <c r="AD527" s="486">
        <f>'NRHM State budget sheet 2013-14'!AF640</f>
        <v>0</v>
      </c>
      <c r="AE527" s="486">
        <f>'NRHM State budget sheet 2013-14'!AG640</f>
        <v>0</v>
      </c>
      <c r="AF527" s="486">
        <f>'NRHM State budget sheet 2013-14'!AH640</f>
        <v>0</v>
      </c>
      <c r="AG527" s="477"/>
      <c r="AH527" s="484"/>
      <c r="AI527" s="578" t="str">
        <f t="shared" si="49"/>
        <v/>
      </c>
      <c r="AJ527" s="435" t="str">
        <f t="shared" si="50"/>
        <v/>
      </c>
      <c r="AK527" s="463">
        <f t="shared" si="51"/>
        <v>0</v>
      </c>
      <c r="AL527" s="463" t="str">
        <f t="shared" si="56"/>
        <v/>
      </c>
      <c r="AM527" s="478" t="str">
        <f t="shared" si="57"/>
        <v/>
      </c>
      <c r="AN527" s="478" t="str">
        <f t="shared" si="58"/>
        <v/>
      </c>
      <c r="AO527" s="478" t="str">
        <f t="shared" si="59"/>
        <v/>
      </c>
    </row>
    <row r="528" spans="1:41" ht="41.25" customHeight="1">
      <c r="A528" s="487" t="s">
        <v>731</v>
      </c>
      <c r="B528" s="446" t="s">
        <v>732</v>
      </c>
      <c r="C528" s="447"/>
      <c r="D528" s="486">
        <f>'NRHM State budget sheet 2013-14'!D641</f>
        <v>0</v>
      </c>
      <c r="E528" s="486">
        <f>'NRHM State budget sheet 2013-14'!E641</f>
        <v>0</v>
      </c>
      <c r="F528" s="486" t="e">
        <f>'NRHM State budget sheet 2013-14'!F641</f>
        <v>#DIV/0!</v>
      </c>
      <c r="G528" s="486">
        <f>'NRHM State budget sheet 2013-14'!G641</f>
        <v>0</v>
      </c>
      <c r="H528" s="486">
        <f>'NRHM State budget sheet 2013-14'!H641</f>
        <v>0</v>
      </c>
      <c r="I528" s="486" t="e">
        <f>'NRHM State budget sheet 2013-14'!I641</f>
        <v>#DIV/0!</v>
      </c>
      <c r="J528" s="486">
        <f>'NRHM State budget sheet 2013-14'!L641</f>
        <v>0</v>
      </c>
      <c r="K528" s="486">
        <f>'NRHM State budget sheet 2013-14'!M641</f>
        <v>0</v>
      </c>
      <c r="L528" s="486">
        <f>'NRHM State budget sheet 2013-14'!N641</f>
        <v>0</v>
      </c>
      <c r="M528" s="486">
        <f>'NRHM State budget sheet 2013-14'!O641</f>
        <v>0</v>
      </c>
      <c r="N528" s="486">
        <f>'NRHM State budget sheet 2013-14'!P641</f>
        <v>0</v>
      </c>
      <c r="O528" s="486">
        <f>'NRHM State budget sheet 2013-14'!Q641</f>
        <v>0</v>
      </c>
      <c r="P528" s="486">
        <f>'NRHM State budget sheet 2013-14'!R641</f>
        <v>0</v>
      </c>
      <c r="Q528" s="486">
        <f>'NRHM State budget sheet 2013-14'!S641</f>
        <v>0</v>
      </c>
      <c r="R528" s="486">
        <f>'NRHM State budget sheet 2013-14'!T641</f>
        <v>0</v>
      </c>
      <c r="S528" s="486">
        <f>'NRHM State budget sheet 2013-14'!U641</f>
        <v>0</v>
      </c>
      <c r="T528" s="486">
        <f>'NRHM State budget sheet 2013-14'!V641</f>
        <v>0</v>
      </c>
      <c r="U528" s="486">
        <f>'NRHM State budget sheet 2013-14'!W641</f>
        <v>0</v>
      </c>
      <c r="V528" s="486">
        <f>'NRHM State budget sheet 2013-14'!X641</f>
        <v>0</v>
      </c>
      <c r="W528" s="486">
        <f>'NRHM State budget sheet 2013-14'!Y641</f>
        <v>0</v>
      </c>
      <c r="X528" s="486">
        <f>'NRHM State budget sheet 2013-14'!Z641</f>
        <v>0</v>
      </c>
      <c r="Y528" s="486">
        <f>'NRHM State budget sheet 2013-14'!AA641</f>
        <v>0</v>
      </c>
      <c r="Z528" s="486">
        <f>'NRHM State budget sheet 2013-14'!AB641</f>
        <v>0</v>
      </c>
      <c r="AA528" s="486">
        <f>'NRHM State budget sheet 2013-14'!AC641</f>
        <v>0</v>
      </c>
      <c r="AB528" s="486">
        <f>'NRHM State budget sheet 2013-14'!AD641</f>
        <v>0</v>
      </c>
      <c r="AC528" s="486">
        <f>'NRHM State budget sheet 2013-14'!AE641</f>
        <v>0</v>
      </c>
      <c r="AD528" s="486">
        <f>'NRHM State budget sheet 2013-14'!AF641</f>
        <v>0</v>
      </c>
      <c r="AE528" s="486">
        <f>'NRHM State budget sheet 2013-14'!AG641</f>
        <v>0</v>
      </c>
      <c r="AF528" s="486">
        <f>'NRHM State budget sheet 2013-14'!AH641</f>
        <v>0</v>
      </c>
      <c r="AG528" s="477"/>
      <c r="AH528" s="615" t="s">
        <v>2036</v>
      </c>
      <c r="AI528" s="578" t="str">
        <f t="shared" si="49"/>
        <v/>
      </c>
      <c r="AJ528" s="435" t="str">
        <f t="shared" si="50"/>
        <v/>
      </c>
      <c r="AK528" s="463">
        <f t="shared" si="51"/>
        <v>0</v>
      </c>
      <c r="AL528" s="463" t="str">
        <f t="shared" si="56"/>
        <v/>
      </c>
      <c r="AM528" s="478" t="str">
        <f t="shared" si="57"/>
        <v/>
      </c>
      <c r="AN528" s="478" t="str">
        <f t="shared" si="58"/>
        <v/>
      </c>
      <c r="AO528" s="478" t="str">
        <f t="shared" si="59"/>
        <v/>
      </c>
    </row>
    <row r="529" spans="1:41" ht="21.75" hidden="1" customHeight="1">
      <c r="A529" s="487" t="s">
        <v>733</v>
      </c>
      <c r="B529" s="446" t="s">
        <v>1385</v>
      </c>
      <c r="C529" s="447"/>
      <c r="D529" s="486">
        <f>'NRHM State budget sheet 2013-14'!D642</f>
        <v>0</v>
      </c>
      <c r="E529" s="486">
        <f>'NRHM State budget sheet 2013-14'!E642</f>
        <v>0</v>
      </c>
      <c r="F529" s="486" t="e">
        <f>'NRHM State budget sheet 2013-14'!F642</f>
        <v>#DIV/0!</v>
      </c>
      <c r="G529" s="486">
        <f>'NRHM State budget sheet 2013-14'!G642</f>
        <v>0</v>
      </c>
      <c r="H529" s="486">
        <f>'NRHM State budget sheet 2013-14'!H642</f>
        <v>0</v>
      </c>
      <c r="I529" s="486" t="e">
        <f>'NRHM State budget sheet 2013-14'!I642</f>
        <v>#DIV/0!</v>
      </c>
      <c r="J529" s="486">
        <f>'NRHM State budget sheet 2013-14'!L642</f>
        <v>0</v>
      </c>
      <c r="K529" s="486">
        <f>'NRHM State budget sheet 2013-14'!M642</f>
        <v>0</v>
      </c>
      <c r="L529" s="486">
        <f>'NRHM State budget sheet 2013-14'!N642</f>
        <v>0</v>
      </c>
      <c r="M529" s="486">
        <f>'NRHM State budget sheet 2013-14'!O642</f>
        <v>0</v>
      </c>
      <c r="N529" s="486">
        <f>'NRHM State budget sheet 2013-14'!P642</f>
        <v>0</v>
      </c>
      <c r="O529" s="486">
        <f>'NRHM State budget sheet 2013-14'!Q642</f>
        <v>0</v>
      </c>
      <c r="P529" s="486">
        <f>'NRHM State budget sheet 2013-14'!R642</f>
        <v>0</v>
      </c>
      <c r="Q529" s="486">
        <f>'NRHM State budget sheet 2013-14'!S642</f>
        <v>0</v>
      </c>
      <c r="R529" s="486">
        <f>'NRHM State budget sheet 2013-14'!T642</f>
        <v>0</v>
      </c>
      <c r="S529" s="486">
        <f>'NRHM State budget sheet 2013-14'!U642</f>
        <v>0</v>
      </c>
      <c r="T529" s="486">
        <f>'NRHM State budget sheet 2013-14'!V642</f>
        <v>0</v>
      </c>
      <c r="U529" s="486">
        <f>'NRHM State budget sheet 2013-14'!W642</f>
        <v>0</v>
      </c>
      <c r="V529" s="486">
        <f>'NRHM State budget sheet 2013-14'!X642</f>
        <v>0</v>
      </c>
      <c r="W529" s="486">
        <f>'NRHM State budget sheet 2013-14'!Y642</f>
        <v>0</v>
      </c>
      <c r="X529" s="486">
        <f>'NRHM State budget sheet 2013-14'!Z642</f>
        <v>0</v>
      </c>
      <c r="Y529" s="486">
        <f>'NRHM State budget sheet 2013-14'!AA642</f>
        <v>0</v>
      </c>
      <c r="Z529" s="486">
        <f>'NRHM State budget sheet 2013-14'!AB642</f>
        <v>0</v>
      </c>
      <c r="AA529" s="486">
        <f>'NRHM State budget sheet 2013-14'!AC642</f>
        <v>0</v>
      </c>
      <c r="AB529" s="486">
        <f>'NRHM State budget sheet 2013-14'!AD642</f>
        <v>0</v>
      </c>
      <c r="AC529" s="486">
        <f>'NRHM State budget sheet 2013-14'!AE642</f>
        <v>0</v>
      </c>
      <c r="AD529" s="486">
        <f>'NRHM State budget sheet 2013-14'!AF642</f>
        <v>0</v>
      </c>
      <c r="AE529" s="486">
        <f>'NRHM State budget sheet 2013-14'!AG642</f>
        <v>0</v>
      </c>
      <c r="AF529" s="486">
        <f>'NRHM State budget sheet 2013-14'!AH642</f>
        <v>0</v>
      </c>
      <c r="AG529" s="477"/>
      <c r="AH529" s="484"/>
      <c r="AI529" s="578" t="str">
        <f t="shared" si="49"/>
        <v/>
      </c>
      <c r="AJ529" s="435" t="str">
        <f t="shared" si="50"/>
        <v/>
      </c>
      <c r="AK529" s="463">
        <f t="shared" si="51"/>
        <v>0</v>
      </c>
      <c r="AL529" s="463" t="str">
        <f t="shared" si="56"/>
        <v/>
      </c>
      <c r="AM529" s="478" t="str">
        <f t="shared" si="57"/>
        <v/>
      </c>
      <c r="AN529" s="478" t="str">
        <f t="shared" si="58"/>
        <v/>
      </c>
      <c r="AO529" s="478" t="str">
        <f t="shared" si="59"/>
        <v/>
      </c>
    </row>
    <row r="530" spans="1:41" ht="21.75" hidden="1" customHeight="1">
      <c r="A530" s="487" t="s">
        <v>735</v>
      </c>
      <c r="B530" s="446" t="s">
        <v>736</v>
      </c>
      <c r="C530" s="447"/>
      <c r="D530" s="486">
        <f>'NRHM State budget sheet 2013-14'!D643</f>
        <v>0</v>
      </c>
      <c r="E530" s="486">
        <f>'NRHM State budget sheet 2013-14'!E643</f>
        <v>0</v>
      </c>
      <c r="F530" s="486" t="e">
        <f>'NRHM State budget sheet 2013-14'!F643</f>
        <v>#DIV/0!</v>
      </c>
      <c r="G530" s="486">
        <f>'NRHM State budget sheet 2013-14'!G643</f>
        <v>0</v>
      </c>
      <c r="H530" s="486">
        <f>'NRHM State budget sheet 2013-14'!H643</f>
        <v>0</v>
      </c>
      <c r="I530" s="486">
        <f>'NRHM State budget sheet 2013-14'!I643</f>
        <v>0</v>
      </c>
      <c r="J530" s="486">
        <f>'NRHM State budget sheet 2013-14'!L643</f>
        <v>0</v>
      </c>
      <c r="K530" s="486">
        <f>'NRHM State budget sheet 2013-14'!M643</f>
        <v>0</v>
      </c>
      <c r="L530" s="486">
        <f>'NRHM State budget sheet 2013-14'!N643</f>
        <v>0</v>
      </c>
      <c r="M530" s="486">
        <f>'NRHM State budget sheet 2013-14'!O643</f>
        <v>0</v>
      </c>
      <c r="N530" s="486">
        <f>'NRHM State budget sheet 2013-14'!P643</f>
        <v>0</v>
      </c>
      <c r="O530" s="486">
        <f>'NRHM State budget sheet 2013-14'!Q643</f>
        <v>0</v>
      </c>
      <c r="P530" s="486">
        <f>'NRHM State budget sheet 2013-14'!R643</f>
        <v>0</v>
      </c>
      <c r="Q530" s="486">
        <f>'NRHM State budget sheet 2013-14'!S643</f>
        <v>0</v>
      </c>
      <c r="R530" s="486">
        <f>'NRHM State budget sheet 2013-14'!T643</f>
        <v>0</v>
      </c>
      <c r="S530" s="486">
        <f>'NRHM State budget sheet 2013-14'!U643</f>
        <v>0</v>
      </c>
      <c r="T530" s="486">
        <f>'NRHM State budget sheet 2013-14'!V643</f>
        <v>0</v>
      </c>
      <c r="U530" s="486">
        <f>'NRHM State budget sheet 2013-14'!W643</f>
        <v>0</v>
      </c>
      <c r="V530" s="486">
        <f>'NRHM State budget sheet 2013-14'!X643</f>
        <v>0</v>
      </c>
      <c r="W530" s="486">
        <f>'NRHM State budget sheet 2013-14'!Y643</f>
        <v>0</v>
      </c>
      <c r="X530" s="486">
        <f>'NRHM State budget sheet 2013-14'!Z643</f>
        <v>0</v>
      </c>
      <c r="Y530" s="486">
        <f>'NRHM State budget sheet 2013-14'!AA643</f>
        <v>0</v>
      </c>
      <c r="Z530" s="486">
        <f>'NRHM State budget sheet 2013-14'!AB643</f>
        <v>0</v>
      </c>
      <c r="AA530" s="486">
        <f>'NRHM State budget sheet 2013-14'!AC643</f>
        <v>0</v>
      </c>
      <c r="AB530" s="486">
        <f>'NRHM State budget sheet 2013-14'!AD643</f>
        <v>0</v>
      </c>
      <c r="AC530" s="486">
        <f>'NRHM State budget sheet 2013-14'!AE643</f>
        <v>0</v>
      </c>
      <c r="AD530" s="486">
        <f>'NRHM State budget sheet 2013-14'!AF643</f>
        <v>0</v>
      </c>
      <c r="AE530" s="486">
        <f>'NRHM State budget sheet 2013-14'!AG643</f>
        <v>0</v>
      </c>
      <c r="AF530" s="486">
        <f>'NRHM State budget sheet 2013-14'!AH643</f>
        <v>0</v>
      </c>
      <c r="AG530" s="477"/>
      <c r="AH530" s="484"/>
      <c r="AI530" s="578" t="str">
        <f t="shared" si="49"/>
        <v/>
      </c>
      <c r="AJ530" s="435" t="str">
        <f t="shared" si="50"/>
        <v/>
      </c>
      <c r="AK530" s="463">
        <f t="shared" si="51"/>
        <v>0</v>
      </c>
      <c r="AL530" s="463" t="str">
        <f t="shared" si="56"/>
        <v/>
      </c>
      <c r="AM530" s="478" t="str">
        <f t="shared" si="57"/>
        <v/>
      </c>
      <c r="AN530" s="478" t="str">
        <f t="shared" si="58"/>
        <v/>
      </c>
      <c r="AO530" s="478" t="str">
        <f t="shared" si="59"/>
        <v/>
      </c>
    </row>
    <row r="531" spans="1:41" ht="21.75" hidden="1" customHeight="1">
      <c r="A531" s="487" t="s">
        <v>737</v>
      </c>
      <c r="B531" s="446" t="s">
        <v>738</v>
      </c>
      <c r="C531" s="447"/>
      <c r="D531" s="486">
        <f>'NRHM State budget sheet 2013-14'!D644</f>
        <v>0</v>
      </c>
      <c r="E531" s="486">
        <f>'NRHM State budget sheet 2013-14'!E644</f>
        <v>0</v>
      </c>
      <c r="F531" s="486" t="e">
        <f>'NRHM State budget sheet 2013-14'!F644</f>
        <v>#DIV/0!</v>
      </c>
      <c r="G531" s="486">
        <f>'NRHM State budget sheet 2013-14'!G644</f>
        <v>0</v>
      </c>
      <c r="H531" s="486">
        <f>'NRHM State budget sheet 2013-14'!H644</f>
        <v>0</v>
      </c>
      <c r="I531" s="486">
        <f>'NRHM State budget sheet 2013-14'!I644</f>
        <v>0</v>
      </c>
      <c r="J531" s="486">
        <f>'NRHM State budget sheet 2013-14'!L644</f>
        <v>0</v>
      </c>
      <c r="K531" s="486">
        <f>'NRHM State budget sheet 2013-14'!M644</f>
        <v>0</v>
      </c>
      <c r="L531" s="486">
        <f>'NRHM State budget sheet 2013-14'!N644</f>
        <v>0</v>
      </c>
      <c r="M531" s="486">
        <f>'NRHM State budget sheet 2013-14'!O644</f>
        <v>0</v>
      </c>
      <c r="N531" s="486">
        <f>'NRHM State budget sheet 2013-14'!P644</f>
        <v>0</v>
      </c>
      <c r="O531" s="486">
        <f>'NRHM State budget sheet 2013-14'!Q644</f>
        <v>0</v>
      </c>
      <c r="P531" s="486">
        <f>'NRHM State budget sheet 2013-14'!R644</f>
        <v>0</v>
      </c>
      <c r="Q531" s="486">
        <f>'NRHM State budget sheet 2013-14'!S644</f>
        <v>0</v>
      </c>
      <c r="R531" s="486">
        <f>'NRHM State budget sheet 2013-14'!T644</f>
        <v>0</v>
      </c>
      <c r="S531" s="486">
        <f>'NRHM State budget sheet 2013-14'!U644</f>
        <v>0</v>
      </c>
      <c r="T531" s="486">
        <f>'NRHM State budget sheet 2013-14'!V644</f>
        <v>0</v>
      </c>
      <c r="U531" s="486">
        <f>'NRHM State budget sheet 2013-14'!W644</f>
        <v>0</v>
      </c>
      <c r="V531" s="486">
        <f>'NRHM State budget sheet 2013-14'!X644</f>
        <v>0</v>
      </c>
      <c r="W531" s="486">
        <f>'NRHM State budget sheet 2013-14'!Y644</f>
        <v>0</v>
      </c>
      <c r="X531" s="486">
        <f>'NRHM State budget sheet 2013-14'!Z644</f>
        <v>0</v>
      </c>
      <c r="Y531" s="486">
        <f>'NRHM State budget sheet 2013-14'!AA644</f>
        <v>0</v>
      </c>
      <c r="Z531" s="486">
        <f>'NRHM State budget sheet 2013-14'!AB644</f>
        <v>0</v>
      </c>
      <c r="AA531" s="486">
        <f>'NRHM State budget sheet 2013-14'!AC644</f>
        <v>0</v>
      </c>
      <c r="AB531" s="486">
        <f>'NRHM State budget sheet 2013-14'!AD644</f>
        <v>0</v>
      </c>
      <c r="AC531" s="486">
        <f>'NRHM State budget sheet 2013-14'!AE644</f>
        <v>0</v>
      </c>
      <c r="AD531" s="486">
        <f>'NRHM State budget sheet 2013-14'!AF644</f>
        <v>0</v>
      </c>
      <c r="AE531" s="486">
        <f>'NRHM State budget sheet 2013-14'!AG644</f>
        <v>0</v>
      </c>
      <c r="AF531" s="486">
        <f>'NRHM State budget sheet 2013-14'!AH644</f>
        <v>0</v>
      </c>
      <c r="AG531" s="477"/>
      <c r="AH531" s="484"/>
      <c r="AI531" s="578" t="str">
        <f t="shared" si="49"/>
        <v/>
      </c>
      <c r="AJ531" s="435" t="str">
        <f t="shared" si="50"/>
        <v/>
      </c>
      <c r="AK531" s="463">
        <f t="shared" si="51"/>
        <v>0</v>
      </c>
      <c r="AL531" s="463" t="str">
        <f t="shared" si="56"/>
        <v/>
      </c>
      <c r="AM531" s="478" t="str">
        <f t="shared" si="57"/>
        <v/>
      </c>
      <c r="AN531" s="478" t="str">
        <f t="shared" si="58"/>
        <v/>
      </c>
      <c r="AO531" s="478" t="str">
        <f t="shared" si="59"/>
        <v/>
      </c>
    </row>
    <row r="532" spans="1:41" ht="21.75" hidden="1" customHeight="1">
      <c r="A532" s="487" t="s">
        <v>739</v>
      </c>
      <c r="B532" s="446" t="s">
        <v>740</v>
      </c>
      <c r="C532" s="447"/>
      <c r="D532" s="486">
        <f>'NRHM State budget sheet 2013-14'!D645</f>
        <v>0</v>
      </c>
      <c r="E532" s="486">
        <f>'NRHM State budget sheet 2013-14'!E645</f>
        <v>0</v>
      </c>
      <c r="F532" s="486" t="e">
        <f>'NRHM State budget sheet 2013-14'!F645</f>
        <v>#DIV/0!</v>
      </c>
      <c r="G532" s="486">
        <f>'NRHM State budget sheet 2013-14'!G645</f>
        <v>0</v>
      </c>
      <c r="H532" s="486">
        <f>'NRHM State budget sheet 2013-14'!H645</f>
        <v>0</v>
      </c>
      <c r="I532" s="486" t="e">
        <f>'NRHM State budget sheet 2013-14'!I645</f>
        <v>#DIV/0!</v>
      </c>
      <c r="J532" s="486">
        <f>'NRHM State budget sheet 2013-14'!L645</f>
        <v>0</v>
      </c>
      <c r="K532" s="486">
        <f>'NRHM State budget sheet 2013-14'!M645</f>
        <v>0</v>
      </c>
      <c r="L532" s="486">
        <f>'NRHM State budget sheet 2013-14'!N645</f>
        <v>0</v>
      </c>
      <c r="M532" s="486">
        <f>'NRHM State budget sheet 2013-14'!O645</f>
        <v>0</v>
      </c>
      <c r="N532" s="486">
        <f>'NRHM State budget sheet 2013-14'!P645</f>
        <v>0</v>
      </c>
      <c r="O532" s="486">
        <f>'NRHM State budget sheet 2013-14'!Q645</f>
        <v>0</v>
      </c>
      <c r="P532" s="486">
        <f>'NRHM State budget sheet 2013-14'!R645</f>
        <v>0</v>
      </c>
      <c r="Q532" s="486">
        <f>'NRHM State budget sheet 2013-14'!S645</f>
        <v>0</v>
      </c>
      <c r="R532" s="486">
        <f>'NRHM State budget sheet 2013-14'!T645</f>
        <v>0</v>
      </c>
      <c r="S532" s="486">
        <f>'NRHM State budget sheet 2013-14'!U645</f>
        <v>0</v>
      </c>
      <c r="T532" s="486">
        <f>'NRHM State budget sheet 2013-14'!V645</f>
        <v>0</v>
      </c>
      <c r="U532" s="486">
        <f>'NRHM State budget sheet 2013-14'!W645</f>
        <v>0</v>
      </c>
      <c r="V532" s="486">
        <f>'NRHM State budget sheet 2013-14'!X645</f>
        <v>0</v>
      </c>
      <c r="W532" s="486">
        <f>'NRHM State budget sheet 2013-14'!Y645</f>
        <v>0</v>
      </c>
      <c r="X532" s="486">
        <f>'NRHM State budget sheet 2013-14'!Z645</f>
        <v>0</v>
      </c>
      <c r="Y532" s="486">
        <f>'NRHM State budget sheet 2013-14'!AA645</f>
        <v>0</v>
      </c>
      <c r="Z532" s="486">
        <f>'NRHM State budget sheet 2013-14'!AB645</f>
        <v>0</v>
      </c>
      <c r="AA532" s="486">
        <f>'NRHM State budget sheet 2013-14'!AC645</f>
        <v>0</v>
      </c>
      <c r="AB532" s="486">
        <f>'NRHM State budget sheet 2013-14'!AD645</f>
        <v>0</v>
      </c>
      <c r="AC532" s="486">
        <f>'NRHM State budget sheet 2013-14'!AE645</f>
        <v>0</v>
      </c>
      <c r="AD532" s="486">
        <f>'NRHM State budget sheet 2013-14'!AF645</f>
        <v>0</v>
      </c>
      <c r="AE532" s="486">
        <f>'NRHM State budget sheet 2013-14'!AG645</f>
        <v>0</v>
      </c>
      <c r="AF532" s="486">
        <f>'NRHM State budget sheet 2013-14'!AH645</f>
        <v>0</v>
      </c>
      <c r="AG532" s="477"/>
      <c r="AH532" s="484"/>
      <c r="AI532" s="578" t="str">
        <f t="shared" si="49"/>
        <v/>
      </c>
      <c r="AJ532" s="435" t="str">
        <f t="shared" si="50"/>
        <v/>
      </c>
      <c r="AK532" s="463">
        <f t="shared" si="51"/>
        <v>0</v>
      </c>
      <c r="AL532" s="463" t="str">
        <f t="shared" si="56"/>
        <v/>
      </c>
      <c r="AM532" s="478" t="str">
        <f t="shared" si="57"/>
        <v/>
      </c>
      <c r="AN532" s="478" t="str">
        <f t="shared" si="58"/>
        <v/>
      </c>
      <c r="AO532" s="478" t="str">
        <f t="shared" si="59"/>
        <v/>
      </c>
    </row>
    <row r="533" spans="1:41" ht="21.75" hidden="1" customHeight="1">
      <c r="A533" s="487" t="s">
        <v>1512</v>
      </c>
      <c r="B533" s="446" t="s">
        <v>759</v>
      </c>
      <c r="C533" s="447"/>
      <c r="D533" s="486">
        <f>'NRHM State budget sheet 2013-14'!D646</f>
        <v>0</v>
      </c>
      <c r="E533" s="486">
        <f>'NRHM State budget sheet 2013-14'!E646</f>
        <v>0</v>
      </c>
      <c r="F533" s="486" t="e">
        <f>'NRHM State budget sheet 2013-14'!F646</f>
        <v>#DIV/0!</v>
      </c>
      <c r="G533" s="486">
        <f>'NRHM State budget sheet 2013-14'!G646</f>
        <v>0</v>
      </c>
      <c r="H533" s="486">
        <f>'NRHM State budget sheet 2013-14'!H646</f>
        <v>0</v>
      </c>
      <c r="I533" s="486" t="e">
        <f>'NRHM State budget sheet 2013-14'!I646</f>
        <v>#DIV/0!</v>
      </c>
      <c r="J533" s="486">
        <f>'NRHM State budget sheet 2013-14'!L646</f>
        <v>0</v>
      </c>
      <c r="K533" s="486">
        <f>'NRHM State budget sheet 2013-14'!M646</f>
        <v>0</v>
      </c>
      <c r="L533" s="486">
        <f>'NRHM State budget sheet 2013-14'!N646</f>
        <v>0</v>
      </c>
      <c r="M533" s="486">
        <f>'NRHM State budget sheet 2013-14'!O646</f>
        <v>0</v>
      </c>
      <c r="N533" s="486">
        <f>'NRHM State budget sheet 2013-14'!P646</f>
        <v>0</v>
      </c>
      <c r="O533" s="486">
        <f>'NRHM State budget sheet 2013-14'!Q646</f>
        <v>0</v>
      </c>
      <c r="P533" s="486">
        <f>'NRHM State budget sheet 2013-14'!R646</f>
        <v>0</v>
      </c>
      <c r="Q533" s="486">
        <f>'NRHM State budget sheet 2013-14'!S646</f>
        <v>0</v>
      </c>
      <c r="R533" s="486">
        <f>'NRHM State budget sheet 2013-14'!T646</f>
        <v>0</v>
      </c>
      <c r="S533" s="486">
        <f>'NRHM State budget sheet 2013-14'!U646</f>
        <v>0</v>
      </c>
      <c r="T533" s="486">
        <f>'NRHM State budget sheet 2013-14'!V646</f>
        <v>0</v>
      </c>
      <c r="U533" s="486">
        <f>'NRHM State budget sheet 2013-14'!W646</f>
        <v>0</v>
      </c>
      <c r="V533" s="486">
        <f>'NRHM State budget sheet 2013-14'!X646</f>
        <v>0</v>
      </c>
      <c r="W533" s="486">
        <f>'NRHM State budget sheet 2013-14'!Y646</f>
        <v>0</v>
      </c>
      <c r="X533" s="486">
        <f>'NRHM State budget sheet 2013-14'!Z646</f>
        <v>0</v>
      </c>
      <c r="Y533" s="486">
        <f>'NRHM State budget sheet 2013-14'!AA646</f>
        <v>0</v>
      </c>
      <c r="Z533" s="486">
        <f>'NRHM State budget sheet 2013-14'!AB646</f>
        <v>0</v>
      </c>
      <c r="AA533" s="486">
        <f>'NRHM State budget sheet 2013-14'!AC646</f>
        <v>0</v>
      </c>
      <c r="AB533" s="486">
        <f>'NRHM State budget sheet 2013-14'!AD646</f>
        <v>0</v>
      </c>
      <c r="AC533" s="486">
        <f>'NRHM State budget sheet 2013-14'!AE646</f>
        <v>0</v>
      </c>
      <c r="AD533" s="486">
        <f>'NRHM State budget sheet 2013-14'!AF646</f>
        <v>0</v>
      </c>
      <c r="AE533" s="486">
        <f>'NRHM State budget sheet 2013-14'!AG646</f>
        <v>0</v>
      </c>
      <c r="AF533" s="486">
        <f>'NRHM State budget sheet 2013-14'!AH646</f>
        <v>0</v>
      </c>
      <c r="AG533" s="477"/>
      <c r="AH533" s="484"/>
      <c r="AI533" s="578" t="str">
        <f t="shared" si="49"/>
        <v/>
      </c>
      <c r="AJ533" s="435" t="str">
        <f t="shared" si="50"/>
        <v/>
      </c>
      <c r="AK533" s="463">
        <f t="shared" si="51"/>
        <v>0</v>
      </c>
      <c r="AL533" s="463" t="str">
        <f t="shared" si="56"/>
        <v/>
      </c>
      <c r="AM533" s="478" t="str">
        <f t="shared" si="57"/>
        <v/>
      </c>
      <c r="AN533" s="478" t="str">
        <f t="shared" si="58"/>
        <v/>
      </c>
      <c r="AO533" s="478" t="str">
        <f t="shared" si="59"/>
        <v/>
      </c>
    </row>
    <row r="534" spans="1:41" ht="41.25" customHeight="1">
      <c r="A534" s="487" t="s">
        <v>741</v>
      </c>
      <c r="B534" s="446" t="s">
        <v>2225</v>
      </c>
      <c r="C534" s="447"/>
      <c r="D534" s="486">
        <f>'NRHM State budget sheet 2013-14'!D647</f>
        <v>0</v>
      </c>
      <c r="E534" s="486">
        <f>'NRHM State budget sheet 2013-14'!E647</f>
        <v>0</v>
      </c>
      <c r="F534" s="486" t="e">
        <f>'NRHM State budget sheet 2013-14'!F647</f>
        <v>#DIV/0!</v>
      </c>
      <c r="G534" s="486">
        <f>'NRHM State budget sheet 2013-14'!G647</f>
        <v>0</v>
      </c>
      <c r="H534" s="486">
        <f>'NRHM State budget sheet 2013-14'!H647</f>
        <v>0</v>
      </c>
      <c r="I534" s="486" t="e">
        <f>'NRHM State budget sheet 2013-14'!I647</f>
        <v>#DIV/0!</v>
      </c>
      <c r="J534" s="486">
        <f>'NRHM State budget sheet 2013-14'!L647</f>
        <v>0</v>
      </c>
      <c r="K534" s="486">
        <f>'NRHM State budget sheet 2013-14'!M647</f>
        <v>0</v>
      </c>
      <c r="L534" s="486">
        <f>'NRHM State budget sheet 2013-14'!N647</f>
        <v>0</v>
      </c>
      <c r="M534" s="486">
        <f>'NRHM State budget sheet 2013-14'!O647</f>
        <v>0</v>
      </c>
      <c r="N534" s="486">
        <f>'NRHM State budget sheet 2013-14'!P647</f>
        <v>0</v>
      </c>
      <c r="O534" s="486">
        <f>'NRHM State budget sheet 2013-14'!Q647</f>
        <v>0</v>
      </c>
      <c r="P534" s="486">
        <f>'NRHM State budget sheet 2013-14'!R647</f>
        <v>0</v>
      </c>
      <c r="Q534" s="486">
        <f>'NRHM State budget sheet 2013-14'!S647</f>
        <v>0</v>
      </c>
      <c r="R534" s="486">
        <f>'NRHM State budget sheet 2013-14'!T647</f>
        <v>0</v>
      </c>
      <c r="S534" s="486">
        <f>'NRHM State budget sheet 2013-14'!U647</f>
        <v>0</v>
      </c>
      <c r="T534" s="486">
        <f>'NRHM State budget sheet 2013-14'!V647</f>
        <v>0</v>
      </c>
      <c r="U534" s="486">
        <f>'NRHM State budget sheet 2013-14'!W647</f>
        <v>0</v>
      </c>
      <c r="V534" s="486">
        <f>'NRHM State budget sheet 2013-14'!X647</f>
        <v>0</v>
      </c>
      <c r="W534" s="486">
        <f>'NRHM State budget sheet 2013-14'!Y647</f>
        <v>0</v>
      </c>
      <c r="X534" s="486">
        <f>'NRHM State budget sheet 2013-14'!Z647</f>
        <v>0</v>
      </c>
      <c r="Y534" s="486">
        <f>'NRHM State budget sheet 2013-14'!AA647</f>
        <v>0</v>
      </c>
      <c r="Z534" s="486">
        <f>'NRHM State budget sheet 2013-14'!AB647</f>
        <v>0</v>
      </c>
      <c r="AA534" s="486">
        <f>'NRHM State budget sheet 2013-14'!AC647</f>
        <v>0</v>
      </c>
      <c r="AB534" s="486">
        <f>'NRHM State budget sheet 2013-14'!AD647</f>
        <v>0</v>
      </c>
      <c r="AC534" s="486">
        <f>'NRHM State budget sheet 2013-14'!AE647</f>
        <v>0</v>
      </c>
      <c r="AD534" s="486">
        <f>'NRHM State budget sheet 2013-14'!AF647</f>
        <v>0</v>
      </c>
      <c r="AE534" s="486">
        <f>'NRHM State budget sheet 2013-14'!AG647</f>
        <v>0</v>
      </c>
      <c r="AF534" s="486">
        <f>'NRHM State budget sheet 2013-14'!AH647</f>
        <v>0</v>
      </c>
      <c r="AG534" s="477"/>
      <c r="AH534" s="615" t="s">
        <v>2037</v>
      </c>
      <c r="AI534" s="578" t="str">
        <f t="shared" si="49"/>
        <v/>
      </c>
      <c r="AJ534" s="435" t="str">
        <f t="shared" si="50"/>
        <v/>
      </c>
      <c r="AK534" s="463">
        <f t="shared" si="51"/>
        <v>0</v>
      </c>
      <c r="AL534" s="463" t="str">
        <f t="shared" si="56"/>
        <v/>
      </c>
      <c r="AM534" s="478" t="str">
        <f t="shared" si="57"/>
        <v/>
      </c>
      <c r="AN534" s="478" t="str">
        <f t="shared" si="58"/>
        <v/>
      </c>
      <c r="AO534" s="478" t="str">
        <f t="shared" si="59"/>
        <v/>
      </c>
    </row>
    <row r="535" spans="1:41" ht="21.75" hidden="1" customHeight="1">
      <c r="A535" s="487" t="s">
        <v>743</v>
      </c>
      <c r="B535" s="446" t="s">
        <v>1454</v>
      </c>
      <c r="C535" s="447"/>
      <c r="D535" s="486">
        <f>'NRHM State budget sheet 2013-14'!D648</f>
        <v>0</v>
      </c>
      <c r="E535" s="486">
        <f>'NRHM State budget sheet 2013-14'!E648</f>
        <v>0</v>
      </c>
      <c r="F535" s="486" t="e">
        <f>'NRHM State budget sheet 2013-14'!F648</f>
        <v>#DIV/0!</v>
      </c>
      <c r="G535" s="486">
        <f>'NRHM State budget sheet 2013-14'!G648</f>
        <v>0</v>
      </c>
      <c r="H535" s="486">
        <f>'NRHM State budget sheet 2013-14'!H648</f>
        <v>0</v>
      </c>
      <c r="I535" s="486" t="e">
        <f>'NRHM State budget sheet 2013-14'!I648</f>
        <v>#DIV/0!</v>
      </c>
      <c r="J535" s="486">
        <f>'NRHM State budget sheet 2013-14'!L648</f>
        <v>0</v>
      </c>
      <c r="K535" s="486">
        <f>'NRHM State budget sheet 2013-14'!M648</f>
        <v>0</v>
      </c>
      <c r="L535" s="486">
        <f>'NRHM State budget sheet 2013-14'!N648</f>
        <v>0</v>
      </c>
      <c r="M535" s="486">
        <f>'NRHM State budget sheet 2013-14'!O648</f>
        <v>0</v>
      </c>
      <c r="N535" s="486">
        <f>'NRHM State budget sheet 2013-14'!P648</f>
        <v>0</v>
      </c>
      <c r="O535" s="486">
        <f>'NRHM State budget sheet 2013-14'!Q648</f>
        <v>0</v>
      </c>
      <c r="P535" s="486">
        <f>'NRHM State budget sheet 2013-14'!R648</f>
        <v>0</v>
      </c>
      <c r="Q535" s="486">
        <f>'NRHM State budget sheet 2013-14'!S648</f>
        <v>0</v>
      </c>
      <c r="R535" s="486">
        <f>'NRHM State budget sheet 2013-14'!T648</f>
        <v>0</v>
      </c>
      <c r="S535" s="486">
        <f>'NRHM State budget sheet 2013-14'!U648</f>
        <v>0</v>
      </c>
      <c r="T535" s="486">
        <f>'NRHM State budget sheet 2013-14'!V648</f>
        <v>0</v>
      </c>
      <c r="U535" s="486">
        <f>'NRHM State budget sheet 2013-14'!W648</f>
        <v>0</v>
      </c>
      <c r="V535" s="486">
        <f>'NRHM State budget sheet 2013-14'!X648</f>
        <v>0</v>
      </c>
      <c r="W535" s="486">
        <f>'NRHM State budget sheet 2013-14'!Y648</f>
        <v>0</v>
      </c>
      <c r="X535" s="486">
        <f>'NRHM State budget sheet 2013-14'!Z648</f>
        <v>0</v>
      </c>
      <c r="Y535" s="486">
        <f>'NRHM State budget sheet 2013-14'!AA648</f>
        <v>0</v>
      </c>
      <c r="Z535" s="486">
        <f>'NRHM State budget sheet 2013-14'!AB648</f>
        <v>0</v>
      </c>
      <c r="AA535" s="486">
        <f>'NRHM State budget sheet 2013-14'!AC648</f>
        <v>0</v>
      </c>
      <c r="AB535" s="486">
        <f>'NRHM State budget sheet 2013-14'!AD648</f>
        <v>0</v>
      </c>
      <c r="AC535" s="486">
        <f>'NRHM State budget sheet 2013-14'!AE648</f>
        <v>0</v>
      </c>
      <c r="AD535" s="486">
        <f>'NRHM State budget sheet 2013-14'!AF648</f>
        <v>0</v>
      </c>
      <c r="AE535" s="486">
        <f>'NRHM State budget sheet 2013-14'!AG648</f>
        <v>0</v>
      </c>
      <c r="AF535" s="486">
        <f>'NRHM State budget sheet 2013-14'!AH648</f>
        <v>0</v>
      </c>
      <c r="AG535" s="477"/>
      <c r="AH535" s="484"/>
      <c r="AI535" s="578" t="str">
        <f t="shared" si="49"/>
        <v/>
      </c>
      <c r="AJ535" s="435" t="str">
        <f t="shared" si="50"/>
        <v/>
      </c>
      <c r="AK535" s="463">
        <f t="shared" si="51"/>
        <v>0</v>
      </c>
      <c r="AL535" s="463" t="str">
        <f t="shared" si="56"/>
        <v/>
      </c>
      <c r="AM535" s="478" t="str">
        <f t="shared" si="57"/>
        <v/>
      </c>
      <c r="AN535" s="478" t="str">
        <f t="shared" si="58"/>
        <v/>
      </c>
      <c r="AO535" s="478" t="str">
        <f t="shared" si="59"/>
        <v/>
      </c>
    </row>
    <row r="536" spans="1:41" ht="21.75" hidden="1" customHeight="1">
      <c r="A536" s="487" t="s">
        <v>745</v>
      </c>
      <c r="B536" s="446" t="s">
        <v>746</v>
      </c>
      <c r="C536" s="447"/>
      <c r="D536" s="486">
        <f>'NRHM State budget sheet 2013-14'!D649</f>
        <v>0</v>
      </c>
      <c r="E536" s="486">
        <f>'NRHM State budget sheet 2013-14'!E649</f>
        <v>0</v>
      </c>
      <c r="F536" s="486" t="e">
        <f>'NRHM State budget sheet 2013-14'!F649</f>
        <v>#DIV/0!</v>
      </c>
      <c r="G536" s="486">
        <f>'NRHM State budget sheet 2013-14'!G649</f>
        <v>0</v>
      </c>
      <c r="H536" s="486">
        <f>'NRHM State budget sheet 2013-14'!H649</f>
        <v>0</v>
      </c>
      <c r="I536" s="486" t="e">
        <f>'NRHM State budget sheet 2013-14'!I649</f>
        <v>#DIV/0!</v>
      </c>
      <c r="J536" s="486">
        <f>'NRHM State budget sheet 2013-14'!L649</f>
        <v>0</v>
      </c>
      <c r="K536" s="486">
        <f>'NRHM State budget sheet 2013-14'!M649</f>
        <v>0</v>
      </c>
      <c r="L536" s="486">
        <f>'NRHM State budget sheet 2013-14'!N649</f>
        <v>0</v>
      </c>
      <c r="M536" s="486">
        <f>'NRHM State budget sheet 2013-14'!O649</f>
        <v>0</v>
      </c>
      <c r="N536" s="486">
        <f>'NRHM State budget sheet 2013-14'!P649</f>
        <v>0</v>
      </c>
      <c r="O536" s="486">
        <f>'NRHM State budget sheet 2013-14'!Q649</f>
        <v>0</v>
      </c>
      <c r="P536" s="486">
        <f>'NRHM State budget sheet 2013-14'!R649</f>
        <v>0</v>
      </c>
      <c r="Q536" s="486">
        <f>'NRHM State budget sheet 2013-14'!S649</f>
        <v>0</v>
      </c>
      <c r="R536" s="486">
        <f>'NRHM State budget sheet 2013-14'!T649</f>
        <v>0</v>
      </c>
      <c r="S536" s="486">
        <f>'NRHM State budget sheet 2013-14'!U649</f>
        <v>0</v>
      </c>
      <c r="T536" s="486">
        <f>'NRHM State budget sheet 2013-14'!V649</f>
        <v>0</v>
      </c>
      <c r="U536" s="486">
        <f>'NRHM State budget sheet 2013-14'!W649</f>
        <v>0</v>
      </c>
      <c r="V536" s="486">
        <f>'NRHM State budget sheet 2013-14'!X649</f>
        <v>0</v>
      </c>
      <c r="W536" s="486">
        <f>'NRHM State budget sheet 2013-14'!Y649</f>
        <v>0</v>
      </c>
      <c r="X536" s="486">
        <f>'NRHM State budget sheet 2013-14'!Z649</f>
        <v>0</v>
      </c>
      <c r="Y536" s="486">
        <f>'NRHM State budget sheet 2013-14'!AA649</f>
        <v>0</v>
      </c>
      <c r="Z536" s="486">
        <f>'NRHM State budget sheet 2013-14'!AB649</f>
        <v>0</v>
      </c>
      <c r="AA536" s="486">
        <f>'NRHM State budget sheet 2013-14'!AC649</f>
        <v>0</v>
      </c>
      <c r="AB536" s="486">
        <f>'NRHM State budget sheet 2013-14'!AD649</f>
        <v>0</v>
      </c>
      <c r="AC536" s="486">
        <f>'NRHM State budget sheet 2013-14'!AE649</f>
        <v>0</v>
      </c>
      <c r="AD536" s="486">
        <f>'NRHM State budget sheet 2013-14'!AF649</f>
        <v>0</v>
      </c>
      <c r="AE536" s="486">
        <f>'NRHM State budget sheet 2013-14'!AG649</f>
        <v>0</v>
      </c>
      <c r="AF536" s="486">
        <f>'NRHM State budget sheet 2013-14'!AH649</f>
        <v>0</v>
      </c>
      <c r="AG536" s="477"/>
      <c r="AH536" s="484"/>
      <c r="AI536" s="578" t="str">
        <f t="shared" si="49"/>
        <v/>
      </c>
      <c r="AJ536" s="435" t="str">
        <f t="shared" si="50"/>
        <v/>
      </c>
      <c r="AK536" s="463">
        <f t="shared" si="51"/>
        <v>0</v>
      </c>
      <c r="AL536" s="463" t="str">
        <f t="shared" si="56"/>
        <v/>
      </c>
      <c r="AM536" s="478" t="str">
        <f t="shared" si="57"/>
        <v/>
      </c>
      <c r="AN536" s="478" t="str">
        <f t="shared" si="58"/>
        <v/>
      </c>
      <c r="AO536" s="478" t="str">
        <f t="shared" si="59"/>
        <v/>
      </c>
    </row>
    <row r="537" spans="1:41" ht="21.75" hidden="1" customHeight="1">
      <c r="A537" s="487" t="s">
        <v>747</v>
      </c>
      <c r="B537" s="446" t="s">
        <v>748</v>
      </c>
      <c r="C537" s="447"/>
      <c r="D537" s="486">
        <f>'NRHM State budget sheet 2013-14'!D650</f>
        <v>0</v>
      </c>
      <c r="E537" s="486">
        <f>'NRHM State budget sheet 2013-14'!E650</f>
        <v>0</v>
      </c>
      <c r="F537" s="486" t="e">
        <f>'NRHM State budget sheet 2013-14'!F650</f>
        <v>#DIV/0!</v>
      </c>
      <c r="G537" s="486">
        <f>'NRHM State budget sheet 2013-14'!G650</f>
        <v>0</v>
      </c>
      <c r="H537" s="486">
        <f>'NRHM State budget sheet 2013-14'!H650</f>
        <v>0</v>
      </c>
      <c r="I537" s="486" t="e">
        <f>'NRHM State budget sheet 2013-14'!I650</f>
        <v>#DIV/0!</v>
      </c>
      <c r="J537" s="486">
        <f>'NRHM State budget sheet 2013-14'!L650</f>
        <v>0</v>
      </c>
      <c r="K537" s="486">
        <f>'NRHM State budget sheet 2013-14'!M650</f>
        <v>0</v>
      </c>
      <c r="L537" s="486">
        <f>'NRHM State budget sheet 2013-14'!N650</f>
        <v>0</v>
      </c>
      <c r="M537" s="486">
        <f>'NRHM State budget sheet 2013-14'!O650</f>
        <v>0</v>
      </c>
      <c r="N537" s="486">
        <f>'NRHM State budget sheet 2013-14'!P650</f>
        <v>0</v>
      </c>
      <c r="O537" s="486">
        <f>'NRHM State budget sheet 2013-14'!Q650</f>
        <v>0</v>
      </c>
      <c r="P537" s="486">
        <f>'NRHM State budget sheet 2013-14'!R650</f>
        <v>0</v>
      </c>
      <c r="Q537" s="486">
        <f>'NRHM State budget sheet 2013-14'!S650</f>
        <v>0</v>
      </c>
      <c r="R537" s="486">
        <f>'NRHM State budget sheet 2013-14'!T650</f>
        <v>0</v>
      </c>
      <c r="S537" s="486">
        <f>'NRHM State budget sheet 2013-14'!U650</f>
        <v>0</v>
      </c>
      <c r="T537" s="486">
        <f>'NRHM State budget sheet 2013-14'!V650</f>
        <v>0</v>
      </c>
      <c r="U537" s="486">
        <f>'NRHM State budget sheet 2013-14'!W650</f>
        <v>0</v>
      </c>
      <c r="V537" s="486">
        <f>'NRHM State budget sheet 2013-14'!X650</f>
        <v>0</v>
      </c>
      <c r="W537" s="486">
        <f>'NRHM State budget sheet 2013-14'!Y650</f>
        <v>0</v>
      </c>
      <c r="X537" s="486">
        <f>'NRHM State budget sheet 2013-14'!Z650</f>
        <v>0</v>
      </c>
      <c r="Y537" s="486">
        <f>'NRHM State budget sheet 2013-14'!AA650</f>
        <v>0</v>
      </c>
      <c r="Z537" s="486">
        <f>'NRHM State budget sheet 2013-14'!AB650</f>
        <v>0</v>
      </c>
      <c r="AA537" s="486">
        <f>'NRHM State budget sheet 2013-14'!AC650</f>
        <v>0</v>
      </c>
      <c r="AB537" s="486">
        <f>'NRHM State budget sheet 2013-14'!AD650</f>
        <v>0</v>
      </c>
      <c r="AC537" s="486">
        <f>'NRHM State budget sheet 2013-14'!AE650</f>
        <v>0</v>
      </c>
      <c r="AD537" s="486">
        <f>'NRHM State budget sheet 2013-14'!AF650</f>
        <v>0</v>
      </c>
      <c r="AE537" s="486">
        <f>'NRHM State budget sheet 2013-14'!AG650</f>
        <v>0</v>
      </c>
      <c r="AF537" s="486">
        <f>'NRHM State budget sheet 2013-14'!AH650</f>
        <v>0</v>
      </c>
      <c r="AG537" s="477"/>
      <c r="AH537" s="484"/>
      <c r="AI537" s="578" t="str">
        <f t="shared" si="49"/>
        <v/>
      </c>
      <c r="AJ537" s="435" t="str">
        <f t="shared" si="50"/>
        <v/>
      </c>
      <c r="AK537" s="463">
        <f t="shared" si="51"/>
        <v>0</v>
      </c>
      <c r="AL537" s="463" t="str">
        <f t="shared" si="56"/>
        <v/>
      </c>
      <c r="AM537" s="478" t="str">
        <f t="shared" si="57"/>
        <v/>
      </c>
      <c r="AN537" s="478" t="str">
        <f t="shared" si="58"/>
        <v/>
      </c>
      <c r="AO537" s="478" t="str">
        <f t="shared" si="59"/>
        <v/>
      </c>
    </row>
    <row r="538" spans="1:41" ht="21.75" hidden="1" customHeight="1">
      <c r="A538" s="487" t="s">
        <v>1509</v>
      </c>
      <c r="B538" s="446" t="s">
        <v>1393</v>
      </c>
      <c r="C538" s="447"/>
      <c r="D538" s="486">
        <f>'NRHM State budget sheet 2013-14'!D651</f>
        <v>0</v>
      </c>
      <c r="E538" s="486">
        <f>'NRHM State budget sheet 2013-14'!E651</f>
        <v>0</v>
      </c>
      <c r="F538" s="486" t="e">
        <f>'NRHM State budget sheet 2013-14'!F651</f>
        <v>#DIV/0!</v>
      </c>
      <c r="G538" s="486">
        <f>'NRHM State budget sheet 2013-14'!G651</f>
        <v>0</v>
      </c>
      <c r="H538" s="486">
        <f>'NRHM State budget sheet 2013-14'!H651</f>
        <v>0</v>
      </c>
      <c r="I538" s="486" t="e">
        <f>'NRHM State budget sheet 2013-14'!I651</f>
        <v>#DIV/0!</v>
      </c>
      <c r="J538" s="486">
        <f>'NRHM State budget sheet 2013-14'!L651</f>
        <v>0</v>
      </c>
      <c r="K538" s="486">
        <f>'NRHM State budget sheet 2013-14'!M651</f>
        <v>0</v>
      </c>
      <c r="L538" s="486">
        <f>'NRHM State budget sheet 2013-14'!N651</f>
        <v>0</v>
      </c>
      <c r="M538" s="486">
        <f>'NRHM State budget sheet 2013-14'!O651</f>
        <v>0</v>
      </c>
      <c r="N538" s="486">
        <f>'NRHM State budget sheet 2013-14'!P651</f>
        <v>0</v>
      </c>
      <c r="O538" s="486">
        <f>'NRHM State budget sheet 2013-14'!Q651</f>
        <v>0</v>
      </c>
      <c r="P538" s="486">
        <f>'NRHM State budget sheet 2013-14'!R651</f>
        <v>0</v>
      </c>
      <c r="Q538" s="486">
        <f>'NRHM State budget sheet 2013-14'!S651</f>
        <v>0</v>
      </c>
      <c r="R538" s="486">
        <f>'NRHM State budget sheet 2013-14'!T651</f>
        <v>0</v>
      </c>
      <c r="S538" s="486">
        <f>'NRHM State budget sheet 2013-14'!U651</f>
        <v>0</v>
      </c>
      <c r="T538" s="486">
        <f>'NRHM State budget sheet 2013-14'!V651</f>
        <v>0</v>
      </c>
      <c r="U538" s="486">
        <f>'NRHM State budget sheet 2013-14'!W651</f>
        <v>0</v>
      </c>
      <c r="V538" s="486">
        <f>'NRHM State budget sheet 2013-14'!X651</f>
        <v>0</v>
      </c>
      <c r="W538" s="486">
        <f>'NRHM State budget sheet 2013-14'!Y651</f>
        <v>0</v>
      </c>
      <c r="X538" s="486">
        <f>'NRHM State budget sheet 2013-14'!Z651</f>
        <v>0</v>
      </c>
      <c r="Y538" s="486">
        <f>'NRHM State budget sheet 2013-14'!AA651</f>
        <v>0</v>
      </c>
      <c r="Z538" s="486">
        <f>'NRHM State budget sheet 2013-14'!AB651</f>
        <v>0</v>
      </c>
      <c r="AA538" s="486">
        <f>'NRHM State budget sheet 2013-14'!AC651</f>
        <v>0</v>
      </c>
      <c r="AB538" s="486">
        <f>'NRHM State budget sheet 2013-14'!AD651</f>
        <v>0</v>
      </c>
      <c r="AC538" s="486">
        <f>'NRHM State budget sheet 2013-14'!AE651</f>
        <v>0</v>
      </c>
      <c r="AD538" s="486">
        <f>'NRHM State budget sheet 2013-14'!AF651</f>
        <v>0</v>
      </c>
      <c r="AE538" s="486">
        <f>'NRHM State budget sheet 2013-14'!AG651</f>
        <v>0</v>
      </c>
      <c r="AF538" s="486">
        <f>'NRHM State budget sheet 2013-14'!AH651</f>
        <v>0</v>
      </c>
      <c r="AG538" s="477"/>
      <c r="AH538" s="484"/>
      <c r="AI538" s="578" t="str">
        <f t="shared" ref="AI538:AI601" si="60">IF(OR(AM538="The proposed budget is more that 30% increase over FY 12-13 budget. Consider revising or provide explanation",AN538="Please check, there is a proposed budget but FY 12-13 expenditure is  &lt;30%", AN538="Please check, there is a proposed budget but FY 12-13 expenditure is  &lt;50%", AN538="Please check, there is a proposed budget but FY 12-13 expenditure is  &lt;60%",AO538="New activity? If not kindly provide the details of the progress (physical and financial) for FY 2012-13"),1,"")</f>
        <v/>
      </c>
      <c r="AJ538" s="435" t="str">
        <f t="shared" ref="AJ538:AJ601" si="61">IF(AND(G538&gt;=0.00000000001,H538&gt;=0.0000000000001),H538/G538*100,"")</f>
        <v/>
      </c>
      <c r="AK538" s="463">
        <f t="shared" ref="AK538:AK601" si="62">AF538-G538</f>
        <v>0</v>
      </c>
      <c r="AL538" s="463" t="str">
        <f t="shared" si="56"/>
        <v/>
      </c>
      <c r="AM538" s="478" t="str">
        <f t="shared" si="57"/>
        <v/>
      </c>
      <c r="AN538" s="478" t="str">
        <f t="shared" si="58"/>
        <v/>
      </c>
      <c r="AO538" s="478" t="str">
        <f t="shared" si="59"/>
        <v/>
      </c>
    </row>
    <row r="539" spans="1:41" ht="21.75" hidden="1" customHeight="1">
      <c r="A539" s="487" t="s">
        <v>1510</v>
      </c>
      <c r="B539" s="446" t="s">
        <v>1384</v>
      </c>
      <c r="C539" s="447"/>
      <c r="D539" s="486">
        <f>'NRHM State budget sheet 2013-14'!D652</f>
        <v>0</v>
      </c>
      <c r="E539" s="486">
        <f>'NRHM State budget sheet 2013-14'!E652</f>
        <v>0</v>
      </c>
      <c r="F539" s="486" t="e">
        <f>'NRHM State budget sheet 2013-14'!F652</f>
        <v>#DIV/0!</v>
      </c>
      <c r="G539" s="486">
        <f>'NRHM State budget sheet 2013-14'!G652</f>
        <v>0</v>
      </c>
      <c r="H539" s="486">
        <f>'NRHM State budget sheet 2013-14'!H652</f>
        <v>0</v>
      </c>
      <c r="I539" s="486" t="e">
        <f>'NRHM State budget sheet 2013-14'!I652</f>
        <v>#DIV/0!</v>
      </c>
      <c r="J539" s="486">
        <f>'NRHM State budget sheet 2013-14'!L652</f>
        <v>0</v>
      </c>
      <c r="K539" s="486">
        <f>'NRHM State budget sheet 2013-14'!M652</f>
        <v>0</v>
      </c>
      <c r="L539" s="486">
        <f>'NRHM State budget sheet 2013-14'!N652</f>
        <v>0</v>
      </c>
      <c r="M539" s="486">
        <f>'NRHM State budget sheet 2013-14'!O652</f>
        <v>0</v>
      </c>
      <c r="N539" s="486">
        <f>'NRHM State budget sheet 2013-14'!P652</f>
        <v>0</v>
      </c>
      <c r="O539" s="486">
        <f>'NRHM State budget sheet 2013-14'!Q652</f>
        <v>0</v>
      </c>
      <c r="P539" s="486">
        <f>'NRHM State budget sheet 2013-14'!R652</f>
        <v>0</v>
      </c>
      <c r="Q539" s="486">
        <f>'NRHM State budget sheet 2013-14'!S652</f>
        <v>0</v>
      </c>
      <c r="R539" s="486">
        <f>'NRHM State budget sheet 2013-14'!T652</f>
        <v>0</v>
      </c>
      <c r="S539" s="486">
        <f>'NRHM State budget sheet 2013-14'!U652</f>
        <v>0</v>
      </c>
      <c r="T539" s="486">
        <f>'NRHM State budget sheet 2013-14'!V652</f>
        <v>0</v>
      </c>
      <c r="U539" s="486">
        <f>'NRHM State budget sheet 2013-14'!W652</f>
        <v>0</v>
      </c>
      <c r="V539" s="486">
        <f>'NRHM State budget sheet 2013-14'!X652</f>
        <v>0</v>
      </c>
      <c r="W539" s="486">
        <f>'NRHM State budget sheet 2013-14'!Y652</f>
        <v>0</v>
      </c>
      <c r="X539" s="486">
        <f>'NRHM State budget sheet 2013-14'!Z652</f>
        <v>0</v>
      </c>
      <c r="Y539" s="486">
        <f>'NRHM State budget sheet 2013-14'!AA652</f>
        <v>0</v>
      </c>
      <c r="Z539" s="486">
        <f>'NRHM State budget sheet 2013-14'!AB652</f>
        <v>0</v>
      </c>
      <c r="AA539" s="486">
        <f>'NRHM State budget sheet 2013-14'!AC652</f>
        <v>0</v>
      </c>
      <c r="AB539" s="486">
        <f>'NRHM State budget sheet 2013-14'!AD652</f>
        <v>0</v>
      </c>
      <c r="AC539" s="486">
        <f>'NRHM State budget sheet 2013-14'!AE652</f>
        <v>0</v>
      </c>
      <c r="AD539" s="486">
        <f>'NRHM State budget sheet 2013-14'!AF652</f>
        <v>0</v>
      </c>
      <c r="AE539" s="486">
        <f>'NRHM State budget sheet 2013-14'!AG652</f>
        <v>0</v>
      </c>
      <c r="AF539" s="486">
        <f>'NRHM State budget sheet 2013-14'!AH652</f>
        <v>0</v>
      </c>
      <c r="AG539" s="477"/>
      <c r="AH539" s="484"/>
      <c r="AI539" s="578" t="str">
        <f t="shared" si="60"/>
        <v/>
      </c>
      <c r="AJ539" s="435" t="str">
        <f t="shared" si="61"/>
        <v/>
      </c>
      <c r="AK539" s="463">
        <f t="shared" si="62"/>
        <v>0</v>
      </c>
      <c r="AL539" s="463" t="str">
        <f t="shared" si="56"/>
        <v/>
      </c>
      <c r="AM539" s="478" t="str">
        <f t="shared" si="57"/>
        <v/>
      </c>
      <c r="AN539" s="478" t="str">
        <f t="shared" si="58"/>
        <v/>
      </c>
      <c r="AO539" s="478" t="str">
        <f t="shared" si="59"/>
        <v/>
      </c>
    </row>
    <row r="540" spans="1:41" ht="21.75" hidden="1" customHeight="1">
      <c r="A540" s="487" t="s">
        <v>1511</v>
      </c>
      <c r="B540" s="446" t="s">
        <v>1503</v>
      </c>
      <c r="C540" s="447"/>
      <c r="D540" s="486">
        <f>'NRHM State budget sheet 2013-14'!D653</f>
        <v>0</v>
      </c>
      <c r="E540" s="486">
        <f>'NRHM State budget sheet 2013-14'!E653</f>
        <v>0</v>
      </c>
      <c r="F540" s="486" t="e">
        <f>'NRHM State budget sheet 2013-14'!F653</f>
        <v>#DIV/0!</v>
      </c>
      <c r="G540" s="486">
        <f>'NRHM State budget sheet 2013-14'!G653</f>
        <v>0</v>
      </c>
      <c r="H540" s="486">
        <f>'NRHM State budget sheet 2013-14'!H653</f>
        <v>0</v>
      </c>
      <c r="I540" s="486" t="e">
        <f>'NRHM State budget sheet 2013-14'!I653</f>
        <v>#DIV/0!</v>
      </c>
      <c r="J540" s="486">
        <f>'NRHM State budget sheet 2013-14'!L653</f>
        <v>0</v>
      </c>
      <c r="K540" s="486">
        <f>'NRHM State budget sheet 2013-14'!M653</f>
        <v>0</v>
      </c>
      <c r="L540" s="486">
        <f>'NRHM State budget sheet 2013-14'!N653</f>
        <v>0</v>
      </c>
      <c r="M540" s="486">
        <f>'NRHM State budget sheet 2013-14'!O653</f>
        <v>0</v>
      </c>
      <c r="N540" s="486">
        <f>'NRHM State budget sheet 2013-14'!P653</f>
        <v>0</v>
      </c>
      <c r="O540" s="486">
        <f>'NRHM State budget sheet 2013-14'!Q653</f>
        <v>0</v>
      </c>
      <c r="P540" s="486">
        <f>'NRHM State budget sheet 2013-14'!R653</f>
        <v>0</v>
      </c>
      <c r="Q540" s="486">
        <f>'NRHM State budget sheet 2013-14'!S653</f>
        <v>0</v>
      </c>
      <c r="R540" s="486">
        <f>'NRHM State budget sheet 2013-14'!T653</f>
        <v>0</v>
      </c>
      <c r="S540" s="486">
        <f>'NRHM State budget sheet 2013-14'!U653</f>
        <v>0</v>
      </c>
      <c r="T540" s="486">
        <f>'NRHM State budget sheet 2013-14'!V653</f>
        <v>0</v>
      </c>
      <c r="U540" s="486">
        <f>'NRHM State budget sheet 2013-14'!W653</f>
        <v>0</v>
      </c>
      <c r="V540" s="486">
        <f>'NRHM State budget sheet 2013-14'!X653</f>
        <v>0</v>
      </c>
      <c r="W540" s="486">
        <f>'NRHM State budget sheet 2013-14'!Y653</f>
        <v>0</v>
      </c>
      <c r="X540" s="486">
        <f>'NRHM State budget sheet 2013-14'!Z653</f>
        <v>0</v>
      </c>
      <c r="Y540" s="486">
        <f>'NRHM State budget sheet 2013-14'!AA653</f>
        <v>0</v>
      </c>
      <c r="Z540" s="486">
        <f>'NRHM State budget sheet 2013-14'!AB653</f>
        <v>0</v>
      </c>
      <c r="AA540" s="486">
        <f>'NRHM State budget sheet 2013-14'!AC653</f>
        <v>0</v>
      </c>
      <c r="AB540" s="486">
        <f>'NRHM State budget sheet 2013-14'!AD653</f>
        <v>0</v>
      </c>
      <c r="AC540" s="486">
        <f>'NRHM State budget sheet 2013-14'!AE653</f>
        <v>0</v>
      </c>
      <c r="AD540" s="486">
        <f>'NRHM State budget sheet 2013-14'!AF653</f>
        <v>0</v>
      </c>
      <c r="AE540" s="486">
        <f>'NRHM State budget sheet 2013-14'!AG653</f>
        <v>0</v>
      </c>
      <c r="AF540" s="486">
        <f>'NRHM State budget sheet 2013-14'!AH653</f>
        <v>0</v>
      </c>
      <c r="AG540" s="477"/>
      <c r="AH540" s="484"/>
      <c r="AI540" s="578" t="str">
        <f t="shared" si="60"/>
        <v/>
      </c>
      <c r="AJ540" s="435" t="str">
        <f t="shared" si="61"/>
        <v/>
      </c>
      <c r="AK540" s="463">
        <f t="shared" si="62"/>
        <v>0</v>
      </c>
      <c r="AL540" s="463" t="str">
        <f t="shared" si="56"/>
        <v/>
      </c>
      <c r="AM540" s="478" t="str">
        <f t="shared" si="57"/>
        <v/>
      </c>
      <c r="AN540" s="478" t="str">
        <f t="shared" si="58"/>
        <v/>
      </c>
      <c r="AO540" s="478" t="str">
        <f t="shared" si="59"/>
        <v/>
      </c>
    </row>
    <row r="541" spans="1:41" ht="41.25" customHeight="1">
      <c r="A541" s="487" t="s">
        <v>749</v>
      </c>
      <c r="B541" s="446" t="s">
        <v>750</v>
      </c>
      <c r="C541" s="447"/>
      <c r="D541" s="486">
        <f>'NRHM State budget sheet 2013-14'!D654</f>
        <v>0</v>
      </c>
      <c r="E541" s="486">
        <f>'NRHM State budget sheet 2013-14'!E654</f>
        <v>0</v>
      </c>
      <c r="F541" s="486" t="e">
        <f>'NRHM State budget sheet 2013-14'!F654</f>
        <v>#DIV/0!</v>
      </c>
      <c r="G541" s="486">
        <f>'NRHM State budget sheet 2013-14'!G654</f>
        <v>0</v>
      </c>
      <c r="H541" s="486">
        <f>'NRHM State budget sheet 2013-14'!H654</f>
        <v>0</v>
      </c>
      <c r="I541" s="486" t="e">
        <f>'NRHM State budget sheet 2013-14'!I654</f>
        <v>#DIV/0!</v>
      </c>
      <c r="J541" s="486">
        <f>'NRHM State budget sheet 2013-14'!L654</f>
        <v>0</v>
      </c>
      <c r="K541" s="486">
        <f>'NRHM State budget sheet 2013-14'!M654</f>
        <v>0</v>
      </c>
      <c r="L541" s="486">
        <f>'NRHM State budget sheet 2013-14'!N654</f>
        <v>0</v>
      </c>
      <c r="M541" s="486">
        <f>'NRHM State budget sheet 2013-14'!O654</f>
        <v>0</v>
      </c>
      <c r="N541" s="486">
        <f>'NRHM State budget sheet 2013-14'!P654</f>
        <v>0</v>
      </c>
      <c r="O541" s="486">
        <f>'NRHM State budget sheet 2013-14'!Q654</f>
        <v>0</v>
      </c>
      <c r="P541" s="486">
        <f>'NRHM State budget sheet 2013-14'!R654</f>
        <v>0</v>
      </c>
      <c r="Q541" s="486">
        <f>'NRHM State budget sheet 2013-14'!S654</f>
        <v>0</v>
      </c>
      <c r="R541" s="486">
        <f>'NRHM State budget sheet 2013-14'!T654</f>
        <v>0</v>
      </c>
      <c r="S541" s="486">
        <f>'NRHM State budget sheet 2013-14'!U654</f>
        <v>0</v>
      </c>
      <c r="T541" s="486">
        <f>'NRHM State budget sheet 2013-14'!V654</f>
        <v>0</v>
      </c>
      <c r="U541" s="486">
        <f>'NRHM State budget sheet 2013-14'!W654</f>
        <v>0</v>
      </c>
      <c r="V541" s="486">
        <f>'NRHM State budget sheet 2013-14'!X654</f>
        <v>0</v>
      </c>
      <c r="W541" s="486">
        <f>'NRHM State budget sheet 2013-14'!Y654</f>
        <v>0</v>
      </c>
      <c r="X541" s="486">
        <f>'NRHM State budget sheet 2013-14'!Z654</f>
        <v>0</v>
      </c>
      <c r="Y541" s="486">
        <f>'NRHM State budget sheet 2013-14'!AA654</f>
        <v>0</v>
      </c>
      <c r="Z541" s="486">
        <f>'NRHM State budget sheet 2013-14'!AB654</f>
        <v>0</v>
      </c>
      <c r="AA541" s="486">
        <f>'NRHM State budget sheet 2013-14'!AC654</f>
        <v>0</v>
      </c>
      <c r="AB541" s="486">
        <f>'NRHM State budget sheet 2013-14'!AD654</f>
        <v>0</v>
      </c>
      <c r="AC541" s="486">
        <f>'NRHM State budget sheet 2013-14'!AE654</f>
        <v>0</v>
      </c>
      <c r="AD541" s="486">
        <f>'NRHM State budget sheet 2013-14'!AF654</f>
        <v>0</v>
      </c>
      <c r="AE541" s="486">
        <f>'NRHM State budget sheet 2013-14'!AG654</f>
        <v>0</v>
      </c>
      <c r="AF541" s="486">
        <f>'NRHM State budget sheet 2013-14'!AH654</f>
        <v>0</v>
      </c>
      <c r="AG541" s="477"/>
      <c r="AH541" s="615" t="s">
        <v>2045</v>
      </c>
      <c r="AI541" s="578" t="str">
        <f t="shared" si="60"/>
        <v/>
      </c>
      <c r="AJ541" s="435" t="str">
        <f t="shared" si="61"/>
        <v/>
      </c>
      <c r="AK541" s="463">
        <f t="shared" si="62"/>
        <v>0</v>
      </c>
      <c r="AL541" s="463" t="str">
        <f t="shared" si="56"/>
        <v/>
      </c>
      <c r="AM541" s="478" t="str">
        <f t="shared" si="57"/>
        <v/>
      </c>
      <c r="AN541" s="478" t="str">
        <f t="shared" si="58"/>
        <v/>
      </c>
      <c r="AO541" s="478" t="str">
        <f t="shared" si="59"/>
        <v/>
      </c>
    </row>
    <row r="542" spans="1:41" ht="21.75" hidden="1" customHeight="1">
      <c r="A542" s="487" t="s">
        <v>751</v>
      </c>
      <c r="B542" s="446" t="s">
        <v>1394</v>
      </c>
      <c r="C542" s="447"/>
      <c r="D542" s="486">
        <f>'NRHM State budget sheet 2013-14'!D655</f>
        <v>0</v>
      </c>
      <c r="E542" s="486">
        <f>'NRHM State budget sheet 2013-14'!E655</f>
        <v>0</v>
      </c>
      <c r="F542" s="486" t="e">
        <f>'NRHM State budget sheet 2013-14'!F655</f>
        <v>#DIV/0!</v>
      </c>
      <c r="G542" s="486">
        <f>'NRHM State budget sheet 2013-14'!G655</f>
        <v>0</v>
      </c>
      <c r="H542" s="486">
        <f>'NRHM State budget sheet 2013-14'!H655</f>
        <v>0</v>
      </c>
      <c r="I542" s="486" t="e">
        <f>'NRHM State budget sheet 2013-14'!I655</f>
        <v>#DIV/0!</v>
      </c>
      <c r="J542" s="486">
        <f>'NRHM State budget sheet 2013-14'!L655</f>
        <v>0</v>
      </c>
      <c r="K542" s="486">
        <f>'NRHM State budget sheet 2013-14'!M655</f>
        <v>0</v>
      </c>
      <c r="L542" s="486">
        <f>'NRHM State budget sheet 2013-14'!N655</f>
        <v>0</v>
      </c>
      <c r="M542" s="486">
        <f>'NRHM State budget sheet 2013-14'!O655</f>
        <v>0</v>
      </c>
      <c r="N542" s="486">
        <f>'NRHM State budget sheet 2013-14'!P655</f>
        <v>0</v>
      </c>
      <c r="O542" s="486">
        <f>'NRHM State budget sheet 2013-14'!Q655</f>
        <v>0</v>
      </c>
      <c r="P542" s="486">
        <f>'NRHM State budget sheet 2013-14'!R655</f>
        <v>0</v>
      </c>
      <c r="Q542" s="486">
        <f>'NRHM State budget sheet 2013-14'!S655</f>
        <v>0</v>
      </c>
      <c r="R542" s="486">
        <f>'NRHM State budget sheet 2013-14'!T655</f>
        <v>0</v>
      </c>
      <c r="S542" s="486">
        <f>'NRHM State budget sheet 2013-14'!U655</f>
        <v>0</v>
      </c>
      <c r="T542" s="486">
        <f>'NRHM State budget sheet 2013-14'!V655</f>
        <v>0</v>
      </c>
      <c r="U542" s="486">
        <f>'NRHM State budget sheet 2013-14'!W655</f>
        <v>0</v>
      </c>
      <c r="V542" s="486">
        <f>'NRHM State budget sheet 2013-14'!X655</f>
        <v>0</v>
      </c>
      <c r="W542" s="486">
        <f>'NRHM State budget sheet 2013-14'!Y655</f>
        <v>0</v>
      </c>
      <c r="X542" s="486">
        <f>'NRHM State budget sheet 2013-14'!Z655</f>
        <v>0</v>
      </c>
      <c r="Y542" s="486">
        <f>'NRHM State budget sheet 2013-14'!AA655</f>
        <v>0</v>
      </c>
      <c r="Z542" s="486">
        <f>'NRHM State budget sheet 2013-14'!AB655</f>
        <v>0</v>
      </c>
      <c r="AA542" s="486">
        <f>'NRHM State budget sheet 2013-14'!AC655</f>
        <v>0</v>
      </c>
      <c r="AB542" s="486">
        <f>'NRHM State budget sheet 2013-14'!AD655</f>
        <v>0</v>
      </c>
      <c r="AC542" s="486">
        <f>'NRHM State budget sheet 2013-14'!AE655</f>
        <v>0</v>
      </c>
      <c r="AD542" s="486">
        <f>'NRHM State budget sheet 2013-14'!AF655</f>
        <v>0</v>
      </c>
      <c r="AE542" s="486">
        <f>'NRHM State budget sheet 2013-14'!AG655</f>
        <v>0</v>
      </c>
      <c r="AF542" s="486">
        <f>'NRHM State budget sheet 2013-14'!AH655</f>
        <v>0</v>
      </c>
      <c r="AG542" s="477"/>
      <c r="AH542" s="484"/>
      <c r="AI542" s="578" t="str">
        <f t="shared" si="60"/>
        <v/>
      </c>
      <c r="AJ542" s="435" t="str">
        <f t="shared" si="61"/>
        <v/>
      </c>
      <c r="AK542" s="463">
        <f t="shared" si="62"/>
        <v>0</v>
      </c>
      <c r="AL542" s="463" t="str">
        <f t="shared" si="56"/>
        <v/>
      </c>
      <c r="AM542" s="478" t="str">
        <f t="shared" si="57"/>
        <v/>
      </c>
      <c r="AN542" s="478" t="str">
        <f t="shared" si="58"/>
        <v/>
      </c>
      <c r="AO542" s="478" t="str">
        <f t="shared" si="59"/>
        <v/>
      </c>
    </row>
    <row r="543" spans="1:41" ht="21.75" hidden="1" customHeight="1">
      <c r="A543" s="487" t="s">
        <v>753</v>
      </c>
      <c r="B543" s="446" t="s">
        <v>754</v>
      </c>
      <c r="C543" s="447"/>
      <c r="D543" s="486">
        <f>'NRHM State budget sheet 2013-14'!D656</f>
        <v>0</v>
      </c>
      <c r="E543" s="486">
        <f>'NRHM State budget sheet 2013-14'!E656</f>
        <v>0</v>
      </c>
      <c r="F543" s="486" t="e">
        <f>'NRHM State budget sheet 2013-14'!F656</f>
        <v>#DIV/0!</v>
      </c>
      <c r="G543" s="486">
        <f>'NRHM State budget sheet 2013-14'!G656</f>
        <v>0</v>
      </c>
      <c r="H543" s="486">
        <f>'NRHM State budget sheet 2013-14'!H656</f>
        <v>0</v>
      </c>
      <c r="I543" s="486" t="e">
        <f>'NRHM State budget sheet 2013-14'!I656</f>
        <v>#DIV/0!</v>
      </c>
      <c r="J543" s="486">
        <f>'NRHM State budget sheet 2013-14'!L656</f>
        <v>0</v>
      </c>
      <c r="K543" s="486">
        <f>'NRHM State budget sheet 2013-14'!M656</f>
        <v>0</v>
      </c>
      <c r="L543" s="486">
        <f>'NRHM State budget sheet 2013-14'!N656</f>
        <v>0</v>
      </c>
      <c r="M543" s="486">
        <f>'NRHM State budget sheet 2013-14'!O656</f>
        <v>0</v>
      </c>
      <c r="N543" s="486">
        <f>'NRHM State budget sheet 2013-14'!P656</f>
        <v>0</v>
      </c>
      <c r="O543" s="486">
        <f>'NRHM State budget sheet 2013-14'!Q656</f>
        <v>0</v>
      </c>
      <c r="P543" s="486">
        <f>'NRHM State budget sheet 2013-14'!R656</f>
        <v>0</v>
      </c>
      <c r="Q543" s="486">
        <f>'NRHM State budget sheet 2013-14'!S656</f>
        <v>0</v>
      </c>
      <c r="R543" s="486">
        <f>'NRHM State budget sheet 2013-14'!T656</f>
        <v>0</v>
      </c>
      <c r="S543" s="486">
        <f>'NRHM State budget sheet 2013-14'!U656</f>
        <v>0</v>
      </c>
      <c r="T543" s="486">
        <f>'NRHM State budget sheet 2013-14'!V656</f>
        <v>0</v>
      </c>
      <c r="U543" s="486">
        <f>'NRHM State budget sheet 2013-14'!W656</f>
        <v>0</v>
      </c>
      <c r="V543" s="486">
        <f>'NRHM State budget sheet 2013-14'!X656</f>
        <v>0</v>
      </c>
      <c r="W543" s="486">
        <f>'NRHM State budget sheet 2013-14'!Y656</f>
        <v>0</v>
      </c>
      <c r="X543" s="486">
        <f>'NRHM State budget sheet 2013-14'!Z656</f>
        <v>0</v>
      </c>
      <c r="Y543" s="486">
        <f>'NRHM State budget sheet 2013-14'!AA656</f>
        <v>0</v>
      </c>
      <c r="Z543" s="486">
        <f>'NRHM State budget sheet 2013-14'!AB656</f>
        <v>0</v>
      </c>
      <c r="AA543" s="486">
        <f>'NRHM State budget sheet 2013-14'!AC656</f>
        <v>0</v>
      </c>
      <c r="AB543" s="486">
        <f>'NRHM State budget sheet 2013-14'!AD656</f>
        <v>0</v>
      </c>
      <c r="AC543" s="486">
        <f>'NRHM State budget sheet 2013-14'!AE656</f>
        <v>0</v>
      </c>
      <c r="AD543" s="486">
        <f>'NRHM State budget sheet 2013-14'!AF656</f>
        <v>0</v>
      </c>
      <c r="AE543" s="486">
        <f>'NRHM State budget sheet 2013-14'!AG656</f>
        <v>0</v>
      </c>
      <c r="AF543" s="486">
        <f>'NRHM State budget sheet 2013-14'!AH656</f>
        <v>0</v>
      </c>
      <c r="AG543" s="477"/>
      <c r="AH543" s="484"/>
      <c r="AI543" s="578" t="str">
        <f t="shared" si="60"/>
        <v/>
      </c>
      <c r="AJ543" s="435" t="str">
        <f t="shared" si="61"/>
        <v/>
      </c>
      <c r="AK543" s="463">
        <f t="shared" si="62"/>
        <v>0</v>
      </c>
      <c r="AL543" s="463" t="str">
        <f t="shared" si="56"/>
        <v/>
      </c>
      <c r="AM543" s="478" t="str">
        <f t="shared" si="57"/>
        <v/>
      </c>
      <c r="AN543" s="478" t="str">
        <f t="shared" si="58"/>
        <v/>
      </c>
      <c r="AO543" s="478" t="str">
        <f t="shared" si="59"/>
        <v/>
      </c>
    </row>
    <row r="544" spans="1:41" ht="21.75" hidden="1" customHeight="1">
      <c r="A544" s="487" t="s">
        <v>1733</v>
      </c>
      <c r="B544" s="446" t="s">
        <v>1387</v>
      </c>
      <c r="C544" s="447"/>
      <c r="D544" s="486">
        <f>'NRHM State budget sheet 2013-14'!D657</f>
        <v>0</v>
      </c>
      <c r="E544" s="486">
        <f>'NRHM State budget sheet 2013-14'!E657</f>
        <v>0</v>
      </c>
      <c r="F544" s="486" t="e">
        <f>'NRHM State budget sheet 2013-14'!F657</f>
        <v>#DIV/0!</v>
      </c>
      <c r="G544" s="486">
        <f>'NRHM State budget sheet 2013-14'!G657</f>
        <v>0</v>
      </c>
      <c r="H544" s="486">
        <f>'NRHM State budget sheet 2013-14'!H657</f>
        <v>0</v>
      </c>
      <c r="I544" s="486" t="e">
        <f>'NRHM State budget sheet 2013-14'!I657</f>
        <v>#DIV/0!</v>
      </c>
      <c r="J544" s="486">
        <f>'NRHM State budget sheet 2013-14'!L657</f>
        <v>0</v>
      </c>
      <c r="K544" s="486">
        <f>'NRHM State budget sheet 2013-14'!M657</f>
        <v>0</v>
      </c>
      <c r="L544" s="486">
        <f>'NRHM State budget sheet 2013-14'!N657</f>
        <v>0</v>
      </c>
      <c r="M544" s="486">
        <f>'NRHM State budget sheet 2013-14'!O657</f>
        <v>0</v>
      </c>
      <c r="N544" s="486">
        <f>'NRHM State budget sheet 2013-14'!P657</f>
        <v>0</v>
      </c>
      <c r="O544" s="486">
        <f>'NRHM State budget sheet 2013-14'!Q657</f>
        <v>0</v>
      </c>
      <c r="P544" s="486">
        <f>'NRHM State budget sheet 2013-14'!R657</f>
        <v>0</v>
      </c>
      <c r="Q544" s="486">
        <f>'NRHM State budget sheet 2013-14'!S657</f>
        <v>0</v>
      </c>
      <c r="R544" s="486">
        <f>'NRHM State budget sheet 2013-14'!T657</f>
        <v>0</v>
      </c>
      <c r="S544" s="486">
        <f>'NRHM State budget sheet 2013-14'!U657</f>
        <v>0</v>
      </c>
      <c r="T544" s="486">
        <f>'NRHM State budget sheet 2013-14'!V657</f>
        <v>0</v>
      </c>
      <c r="U544" s="486">
        <f>'NRHM State budget sheet 2013-14'!W657</f>
        <v>0</v>
      </c>
      <c r="V544" s="486">
        <f>'NRHM State budget sheet 2013-14'!X657</f>
        <v>0</v>
      </c>
      <c r="W544" s="486">
        <f>'NRHM State budget sheet 2013-14'!Y657</f>
        <v>0</v>
      </c>
      <c r="X544" s="486">
        <f>'NRHM State budget sheet 2013-14'!Z657</f>
        <v>0</v>
      </c>
      <c r="Y544" s="486">
        <f>'NRHM State budget sheet 2013-14'!AA657</f>
        <v>0</v>
      </c>
      <c r="Z544" s="486">
        <f>'NRHM State budget sheet 2013-14'!AB657</f>
        <v>0</v>
      </c>
      <c r="AA544" s="486">
        <f>'NRHM State budget sheet 2013-14'!AC657</f>
        <v>0</v>
      </c>
      <c r="AB544" s="486">
        <f>'NRHM State budget sheet 2013-14'!AD657</f>
        <v>0</v>
      </c>
      <c r="AC544" s="486">
        <f>'NRHM State budget sheet 2013-14'!AE657</f>
        <v>0</v>
      </c>
      <c r="AD544" s="486">
        <f>'NRHM State budget sheet 2013-14'!AF657</f>
        <v>0</v>
      </c>
      <c r="AE544" s="486">
        <f>'NRHM State budget sheet 2013-14'!AG657</f>
        <v>0</v>
      </c>
      <c r="AF544" s="486">
        <f>'NRHM State budget sheet 2013-14'!AH657</f>
        <v>0</v>
      </c>
      <c r="AG544" s="477"/>
      <c r="AH544" s="484"/>
      <c r="AI544" s="578" t="str">
        <f t="shared" si="60"/>
        <v/>
      </c>
      <c r="AJ544" s="435" t="str">
        <f t="shared" si="61"/>
        <v/>
      </c>
      <c r="AK544" s="463">
        <f t="shared" si="62"/>
        <v>0</v>
      </c>
      <c r="AL544" s="463" t="str">
        <f t="shared" si="56"/>
        <v/>
      </c>
      <c r="AM544" s="478" t="str">
        <f t="shared" si="57"/>
        <v/>
      </c>
      <c r="AN544" s="478" t="str">
        <f t="shared" si="58"/>
        <v/>
      </c>
      <c r="AO544" s="478" t="str">
        <f t="shared" si="59"/>
        <v/>
      </c>
    </row>
    <row r="545" spans="1:41" ht="21.75" hidden="1" customHeight="1">
      <c r="A545" s="487" t="s">
        <v>1734</v>
      </c>
      <c r="B545" s="446" t="s">
        <v>1388</v>
      </c>
      <c r="C545" s="447"/>
      <c r="D545" s="486">
        <f>'NRHM State budget sheet 2013-14'!D658</f>
        <v>0</v>
      </c>
      <c r="E545" s="486">
        <f>'NRHM State budget sheet 2013-14'!E658</f>
        <v>0</v>
      </c>
      <c r="F545" s="486" t="e">
        <f>'NRHM State budget sheet 2013-14'!F658</f>
        <v>#DIV/0!</v>
      </c>
      <c r="G545" s="486">
        <f>'NRHM State budget sheet 2013-14'!G658</f>
        <v>0</v>
      </c>
      <c r="H545" s="486">
        <f>'NRHM State budget sheet 2013-14'!H658</f>
        <v>0</v>
      </c>
      <c r="I545" s="486" t="e">
        <f>'NRHM State budget sheet 2013-14'!I658</f>
        <v>#DIV/0!</v>
      </c>
      <c r="J545" s="486">
        <f>'NRHM State budget sheet 2013-14'!L658</f>
        <v>0</v>
      </c>
      <c r="K545" s="486">
        <f>'NRHM State budget sheet 2013-14'!M658</f>
        <v>0</v>
      </c>
      <c r="L545" s="486">
        <f>'NRHM State budget sheet 2013-14'!N658</f>
        <v>0</v>
      </c>
      <c r="M545" s="486">
        <f>'NRHM State budget sheet 2013-14'!O658</f>
        <v>0</v>
      </c>
      <c r="N545" s="486">
        <f>'NRHM State budget sheet 2013-14'!P658</f>
        <v>0</v>
      </c>
      <c r="O545" s="486">
        <f>'NRHM State budget sheet 2013-14'!Q658</f>
        <v>0</v>
      </c>
      <c r="P545" s="486">
        <f>'NRHM State budget sheet 2013-14'!R658</f>
        <v>0</v>
      </c>
      <c r="Q545" s="486">
        <f>'NRHM State budget sheet 2013-14'!S658</f>
        <v>0</v>
      </c>
      <c r="R545" s="486">
        <f>'NRHM State budget sheet 2013-14'!T658</f>
        <v>0</v>
      </c>
      <c r="S545" s="486">
        <f>'NRHM State budget sheet 2013-14'!U658</f>
        <v>0</v>
      </c>
      <c r="T545" s="486">
        <f>'NRHM State budget sheet 2013-14'!V658</f>
        <v>0</v>
      </c>
      <c r="U545" s="486">
        <f>'NRHM State budget sheet 2013-14'!W658</f>
        <v>0</v>
      </c>
      <c r="V545" s="486">
        <f>'NRHM State budget sheet 2013-14'!X658</f>
        <v>0</v>
      </c>
      <c r="W545" s="486">
        <f>'NRHM State budget sheet 2013-14'!Y658</f>
        <v>0</v>
      </c>
      <c r="X545" s="486">
        <f>'NRHM State budget sheet 2013-14'!Z658</f>
        <v>0</v>
      </c>
      <c r="Y545" s="486">
        <f>'NRHM State budget sheet 2013-14'!AA658</f>
        <v>0</v>
      </c>
      <c r="Z545" s="486">
        <f>'NRHM State budget sheet 2013-14'!AB658</f>
        <v>0</v>
      </c>
      <c r="AA545" s="486">
        <f>'NRHM State budget sheet 2013-14'!AC658</f>
        <v>0</v>
      </c>
      <c r="AB545" s="486">
        <f>'NRHM State budget sheet 2013-14'!AD658</f>
        <v>0</v>
      </c>
      <c r="AC545" s="486">
        <f>'NRHM State budget sheet 2013-14'!AE658</f>
        <v>0</v>
      </c>
      <c r="AD545" s="486">
        <f>'NRHM State budget sheet 2013-14'!AF658</f>
        <v>0</v>
      </c>
      <c r="AE545" s="486">
        <f>'NRHM State budget sheet 2013-14'!AG658</f>
        <v>0</v>
      </c>
      <c r="AF545" s="486">
        <f>'NRHM State budget sheet 2013-14'!AH658</f>
        <v>0</v>
      </c>
      <c r="AG545" s="477"/>
      <c r="AH545" s="484"/>
      <c r="AI545" s="578" t="str">
        <f t="shared" si="60"/>
        <v/>
      </c>
      <c r="AJ545" s="435" t="str">
        <f t="shared" si="61"/>
        <v/>
      </c>
      <c r="AK545" s="463">
        <f t="shared" si="62"/>
        <v>0</v>
      </c>
      <c r="AL545" s="463" t="str">
        <f t="shared" si="56"/>
        <v/>
      </c>
      <c r="AM545" s="478" t="str">
        <f t="shared" si="57"/>
        <v/>
      </c>
      <c r="AN545" s="478" t="str">
        <f t="shared" si="58"/>
        <v/>
      </c>
      <c r="AO545" s="478" t="str">
        <f t="shared" si="59"/>
        <v/>
      </c>
    </row>
    <row r="546" spans="1:41" ht="21.75" hidden="1" customHeight="1">
      <c r="A546" s="487" t="s">
        <v>1735</v>
      </c>
      <c r="B546" s="446" t="s">
        <v>1389</v>
      </c>
      <c r="C546" s="447"/>
      <c r="D546" s="486">
        <f>'NRHM State budget sheet 2013-14'!D659</f>
        <v>0</v>
      </c>
      <c r="E546" s="486">
        <f>'NRHM State budget sheet 2013-14'!E659</f>
        <v>0</v>
      </c>
      <c r="F546" s="486" t="e">
        <f>'NRHM State budget sheet 2013-14'!F659</f>
        <v>#DIV/0!</v>
      </c>
      <c r="G546" s="486">
        <f>'NRHM State budget sheet 2013-14'!G659</f>
        <v>0</v>
      </c>
      <c r="H546" s="486">
        <f>'NRHM State budget sheet 2013-14'!H659</f>
        <v>0</v>
      </c>
      <c r="I546" s="486" t="e">
        <f>'NRHM State budget sheet 2013-14'!I659</f>
        <v>#DIV/0!</v>
      </c>
      <c r="J546" s="486">
        <f>'NRHM State budget sheet 2013-14'!L659</f>
        <v>0</v>
      </c>
      <c r="K546" s="486">
        <f>'NRHM State budget sheet 2013-14'!M659</f>
        <v>0</v>
      </c>
      <c r="L546" s="486">
        <f>'NRHM State budget sheet 2013-14'!N659</f>
        <v>0</v>
      </c>
      <c r="M546" s="486">
        <f>'NRHM State budget sheet 2013-14'!O659</f>
        <v>0</v>
      </c>
      <c r="N546" s="486">
        <f>'NRHM State budget sheet 2013-14'!P659</f>
        <v>0</v>
      </c>
      <c r="O546" s="486">
        <f>'NRHM State budget sheet 2013-14'!Q659</f>
        <v>0</v>
      </c>
      <c r="P546" s="486">
        <f>'NRHM State budget sheet 2013-14'!R659</f>
        <v>0</v>
      </c>
      <c r="Q546" s="486">
        <f>'NRHM State budget sheet 2013-14'!S659</f>
        <v>0</v>
      </c>
      <c r="R546" s="486">
        <f>'NRHM State budget sheet 2013-14'!T659</f>
        <v>0</v>
      </c>
      <c r="S546" s="486">
        <f>'NRHM State budget sheet 2013-14'!U659</f>
        <v>0</v>
      </c>
      <c r="T546" s="486">
        <f>'NRHM State budget sheet 2013-14'!V659</f>
        <v>0</v>
      </c>
      <c r="U546" s="486">
        <f>'NRHM State budget sheet 2013-14'!W659</f>
        <v>0</v>
      </c>
      <c r="V546" s="486">
        <f>'NRHM State budget sheet 2013-14'!X659</f>
        <v>0</v>
      </c>
      <c r="W546" s="486">
        <f>'NRHM State budget sheet 2013-14'!Y659</f>
        <v>0</v>
      </c>
      <c r="X546" s="486">
        <f>'NRHM State budget sheet 2013-14'!Z659</f>
        <v>0</v>
      </c>
      <c r="Y546" s="486">
        <f>'NRHM State budget sheet 2013-14'!AA659</f>
        <v>0</v>
      </c>
      <c r="Z546" s="486">
        <f>'NRHM State budget sheet 2013-14'!AB659</f>
        <v>0</v>
      </c>
      <c r="AA546" s="486">
        <f>'NRHM State budget sheet 2013-14'!AC659</f>
        <v>0</v>
      </c>
      <c r="AB546" s="486">
        <f>'NRHM State budget sheet 2013-14'!AD659</f>
        <v>0</v>
      </c>
      <c r="AC546" s="486">
        <f>'NRHM State budget sheet 2013-14'!AE659</f>
        <v>0</v>
      </c>
      <c r="AD546" s="486">
        <f>'NRHM State budget sheet 2013-14'!AF659</f>
        <v>0</v>
      </c>
      <c r="AE546" s="486">
        <f>'NRHM State budget sheet 2013-14'!AG659</f>
        <v>0</v>
      </c>
      <c r="AF546" s="486">
        <f>'NRHM State budget sheet 2013-14'!AH659</f>
        <v>0</v>
      </c>
      <c r="AG546" s="477"/>
      <c r="AH546" s="484"/>
      <c r="AI546" s="578" t="str">
        <f t="shared" si="60"/>
        <v/>
      </c>
      <c r="AJ546" s="435" t="str">
        <f t="shared" si="61"/>
        <v/>
      </c>
      <c r="AK546" s="463">
        <f t="shared" si="62"/>
        <v>0</v>
      </c>
      <c r="AL546" s="463" t="str">
        <f t="shared" si="56"/>
        <v/>
      </c>
      <c r="AM546" s="478" t="str">
        <f t="shared" si="57"/>
        <v/>
      </c>
      <c r="AN546" s="478" t="str">
        <f t="shared" si="58"/>
        <v/>
      </c>
      <c r="AO546" s="478" t="str">
        <f t="shared" si="59"/>
        <v/>
      </c>
    </row>
    <row r="547" spans="1:41" ht="21.75" hidden="1" customHeight="1">
      <c r="A547" s="487" t="s">
        <v>1736</v>
      </c>
      <c r="B547" s="446" t="s">
        <v>1390</v>
      </c>
      <c r="C547" s="447"/>
      <c r="D547" s="486">
        <f>'NRHM State budget sheet 2013-14'!D660</f>
        <v>0</v>
      </c>
      <c r="E547" s="486">
        <f>'NRHM State budget sheet 2013-14'!E660</f>
        <v>0</v>
      </c>
      <c r="F547" s="486" t="e">
        <f>'NRHM State budget sheet 2013-14'!F660</f>
        <v>#DIV/0!</v>
      </c>
      <c r="G547" s="486">
        <f>'NRHM State budget sheet 2013-14'!G660</f>
        <v>0</v>
      </c>
      <c r="H547" s="486">
        <f>'NRHM State budget sheet 2013-14'!H660</f>
        <v>0</v>
      </c>
      <c r="I547" s="486" t="e">
        <f>'NRHM State budget sheet 2013-14'!I660</f>
        <v>#DIV/0!</v>
      </c>
      <c r="J547" s="486">
        <f>'NRHM State budget sheet 2013-14'!L660</f>
        <v>0</v>
      </c>
      <c r="K547" s="486">
        <f>'NRHM State budget sheet 2013-14'!M660</f>
        <v>0</v>
      </c>
      <c r="L547" s="486">
        <f>'NRHM State budget sheet 2013-14'!N660</f>
        <v>0</v>
      </c>
      <c r="M547" s="486">
        <f>'NRHM State budget sheet 2013-14'!O660</f>
        <v>0</v>
      </c>
      <c r="N547" s="486">
        <f>'NRHM State budget sheet 2013-14'!P660</f>
        <v>0</v>
      </c>
      <c r="O547" s="486">
        <f>'NRHM State budget sheet 2013-14'!Q660</f>
        <v>0</v>
      </c>
      <c r="P547" s="486">
        <f>'NRHM State budget sheet 2013-14'!R660</f>
        <v>0</v>
      </c>
      <c r="Q547" s="486">
        <f>'NRHM State budget sheet 2013-14'!S660</f>
        <v>0</v>
      </c>
      <c r="R547" s="486">
        <f>'NRHM State budget sheet 2013-14'!T660</f>
        <v>0</v>
      </c>
      <c r="S547" s="486">
        <f>'NRHM State budget sheet 2013-14'!U660</f>
        <v>0</v>
      </c>
      <c r="T547" s="486">
        <f>'NRHM State budget sheet 2013-14'!V660</f>
        <v>0</v>
      </c>
      <c r="U547" s="486">
        <f>'NRHM State budget sheet 2013-14'!W660</f>
        <v>0</v>
      </c>
      <c r="V547" s="486">
        <f>'NRHM State budget sheet 2013-14'!X660</f>
        <v>0</v>
      </c>
      <c r="W547" s="486">
        <f>'NRHM State budget sheet 2013-14'!Y660</f>
        <v>0</v>
      </c>
      <c r="X547" s="486">
        <f>'NRHM State budget sheet 2013-14'!Z660</f>
        <v>0</v>
      </c>
      <c r="Y547" s="486">
        <f>'NRHM State budget sheet 2013-14'!AA660</f>
        <v>0</v>
      </c>
      <c r="Z547" s="486">
        <f>'NRHM State budget sheet 2013-14'!AB660</f>
        <v>0</v>
      </c>
      <c r="AA547" s="486">
        <f>'NRHM State budget sheet 2013-14'!AC660</f>
        <v>0</v>
      </c>
      <c r="AB547" s="486">
        <f>'NRHM State budget sheet 2013-14'!AD660</f>
        <v>0</v>
      </c>
      <c r="AC547" s="486">
        <f>'NRHM State budget sheet 2013-14'!AE660</f>
        <v>0</v>
      </c>
      <c r="AD547" s="486">
        <f>'NRHM State budget sheet 2013-14'!AF660</f>
        <v>0</v>
      </c>
      <c r="AE547" s="486">
        <f>'NRHM State budget sheet 2013-14'!AG660</f>
        <v>0</v>
      </c>
      <c r="AF547" s="486">
        <f>'NRHM State budget sheet 2013-14'!AH660</f>
        <v>0</v>
      </c>
      <c r="AG547" s="477"/>
      <c r="AH547" s="484"/>
      <c r="AI547" s="578" t="str">
        <f t="shared" si="60"/>
        <v/>
      </c>
      <c r="AJ547" s="435" t="str">
        <f t="shared" si="61"/>
        <v/>
      </c>
      <c r="AK547" s="463">
        <f t="shared" si="62"/>
        <v>0</v>
      </c>
      <c r="AL547" s="463" t="str">
        <f t="shared" si="56"/>
        <v/>
      </c>
      <c r="AM547" s="478" t="str">
        <f t="shared" si="57"/>
        <v/>
      </c>
      <c r="AN547" s="478" t="str">
        <f t="shared" si="58"/>
        <v/>
      </c>
      <c r="AO547" s="478" t="str">
        <f t="shared" si="59"/>
        <v/>
      </c>
    </row>
    <row r="548" spans="1:41" ht="21.75" hidden="1" customHeight="1">
      <c r="A548" s="487" t="s">
        <v>755</v>
      </c>
      <c r="B548" s="446" t="s">
        <v>744</v>
      </c>
      <c r="C548" s="447"/>
      <c r="D548" s="486">
        <f>'NRHM State budget sheet 2013-14'!D661</f>
        <v>0</v>
      </c>
      <c r="E548" s="486">
        <f>'NRHM State budget sheet 2013-14'!E661</f>
        <v>0</v>
      </c>
      <c r="F548" s="486" t="e">
        <f>'NRHM State budget sheet 2013-14'!F661</f>
        <v>#DIV/0!</v>
      </c>
      <c r="G548" s="486">
        <f>'NRHM State budget sheet 2013-14'!G661</f>
        <v>0</v>
      </c>
      <c r="H548" s="486">
        <f>'NRHM State budget sheet 2013-14'!H661</f>
        <v>0</v>
      </c>
      <c r="I548" s="486" t="e">
        <f>'NRHM State budget sheet 2013-14'!I661</f>
        <v>#DIV/0!</v>
      </c>
      <c r="J548" s="486">
        <f>'NRHM State budget sheet 2013-14'!L661</f>
        <v>0</v>
      </c>
      <c r="K548" s="486">
        <f>'NRHM State budget sheet 2013-14'!M661</f>
        <v>0</v>
      </c>
      <c r="L548" s="486">
        <f>'NRHM State budget sheet 2013-14'!N661</f>
        <v>0</v>
      </c>
      <c r="M548" s="486">
        <f>'NRHM State budget sheet 2013-14'!O661</f>
        <v>0</v>
      </c>
      <c r="N548" s="486">
        <f>'NRHM State budget sheet 2013-14'!P661</f>
        <v>0</v>
      </c>
      <c r="O548" s="486">
        <f>'NRHM State budget sheet 2013-14'!Q661</f>
        <v>0</v>
      </c>
      <c r="P548" s="486">
        <f>'NRHM State budget sheet 2013-14'!R661</f>
        <v>0</v>
      </c>
      <c r="Q548" s="486">
        <f>'NRHM State budget sheet 2013-14'!S661</f>
        <v>0</v>
      </c>
      <c r="R548" s="486">
        <f>'NRHM State budget sheet 2013-14'!T661</f>
        <v>0</v>
      </c>
      <c r="S548" s="486">
        <f>'NRHM State budget sheet 2013-14'!U661</f>
        <v>0</v>
      </c>
      <c r="T548" s="486">
        <f>'NRHM State budget sheet 2013-14'!V661</f>
        <v>0</v>
      </c>
      <c r="U548" s="486">
        <f>'NRHM State budget sheet 2013-14'!W661</f>
        <v>0</v>
      </c>
      <c r="V548" s="486">
        <f>'NRHM State budget sheet 2013-14'!X661</f>
        <v>0</v>
      </c>
      <c r="W548" s="486">
        <f>'NRHM State budget sheet 2013-14'!Y661</f>
        <v>0</v>
      </c>
      <c r="X548" s="486">
        <f>'NRHM State budget sheet 2013-14'!Z661</f>
        <v>0</v>
      </c>
      <c r="Y548" s="486">
        <f>'NRHM State budget sheet 2013-14'!AA661</f>
        <v>0</v>
      </c>
      <c r="Z548" s="486">
        <f>'NRHM State budget sheet 2013-14'!AB661</f>
        <v>0</v>
      </c>
      <c r="AA548" s="486">
        <f>'NRHM State budget sheet 2013-14'!AC661</f>
        <v>0</v>
      </c>
      <c r="AB548" s="486">
        <f>'NRHM State budget sheet 2013-14'!AD661</f>
        <v>0</v>
      </c>
      <c r="AC548" s="486">
        <f>'NRHM State budget sheet 2013-14'!AE661</f>
        <v>0</v>
      </c>
      <c r="AD548" s="486">
        <f>'NRHM State budget sheet 2013-14'!AF661</f>
        <v>0</v>
      </c>
      <c r="AE548" s="486">
        <f>'NRHM State budget sheet 2013-14'!AG661</f>
        <v>0</v>
      </c>
      <c r="AF548" s="486">
        <f>'NRHM State budget sheet 2013-14'!AH661</f>
        <v>0</v>
      </c>
      <c r="AG548" s="494"/>
      <c r="AH548" s="484"/>
      <c r="AI548" s="578" t="str">
        <f t="shared" si="60"/>
        <v/>
      </c>
      <c r="AJ548" s="435" t="str">
        <f t="shared" si="61"/>
        <v/>
      </c>
      <c r="AK548" s="463">
        <f t="shared" si="62"/>
        <v>0</v>
      </c>
      <c r="AL548" s="463" t="str">
        <f t="shared" si="56"/>
        <v/>
      </c>
      <c r="AM548" s="478" t="str">
        <f t="shared" si="57"/>
        <v/>
      </c>
      <c r="AN548" s="478" t="str">
        <f t="shared" si="58"/>
        <v/>
      </c>
      <c r="AO548" s="478" t="str">
        <f t="shared" si="59"/>
        <v/>
      </c>
    </row>
    <row r="549" spans="1:41" ht="21.75" hidden="1" customHeight="1">
      <c r="A549" s="487" t="s">
        <v>1737</v>
      </c>
      <c r="B549" s="446" t="s">
        <v>1387</v>
      </c>
      <c r="C549" s="447"/>
      <c r="D549" s="486">
        <f>'NRHM State budget sheet 2013-14'!D662</f>
        <v>0</v>
      </c>
      <c r="E549" s="486">
        <f>'NRHM State budget sheet 2013-14'!E662</f>
        <v>0</v>
      </c>
      <c r="F549" s="486" t="e">
        <f>'NRHM State budget sheet 2013-14'!F662</f>
        <v>#DIV/0!</v>
      </c>
      <c r="G549" s="486">
        <f>'NRHM State budget sheet 2013-14'!G662</f>
        <v>0</v>
      </c>
      <c r="H549" s="486">
        <f>'NRHM State budget sheet 2013-14'!H662</f>
        <v>0</v>
      </c>
      <c r="I549" s="486" t="e">
        <f>'NRHM State budget sheet 2013-14'!I662</f>
        <v>#DIV/0!</v>
      </c>
      <c r="J549" s="486">
        <f>'NRHM State budget sheet 2013-14'!L662</f>
        <v>0</v>
      </c>
      <c r="K549" s="486">
        <f>'NRHM State budget sheet 2013-14'!M662</f>
        <v>0</v>
      </c>
      <c r="L549" s="486">
        <f>'NRHM State budget sheet 2013-14'!N662</f>
        <v>0</v>
      </c>
      <c r="M549" s="486">
        <f>'NRHM State budget sheet 2013-14'!O662</f>
        <v>0</v>
      </c>
      <c r="N549" s="486">
        <f>'NRHM State budget sheet 2013-14'!P662</f>
        <v>0</v>
      </c>
      <c r="O549" s="486">
        <f>'NRHM State budget sheet 2013-14'!Q662</f>
        <v>0</v>
      </c>
      <c r="P549" s="486">
        <f>'NRHM State budget sheet 2013-14'!R662</f>
        <v>0</v>
      </c>
      <c r="Q549" s="486">
        <f>'NRHM State budget sheet 2013-14'!S662</f>
        <v>0</v>
      </c>
      <c r="R549" s="486">
        <f>'NRHM State budget sheet 2013-14'!T662</f>
        <v>0</v>
      </c>
      <c r="S549" s="486">
        <f>'NRHM State budget sheet 2013-14'!U662</f>
        <v>0</v>
      </c>
      <c r="T549" s="486">
        <f>'NRHM State budget sheet 2013-14'!V662</f>
        <v>0</v>
      </c>
      <c r="U549" s="486">
        <f>'NRHM State budget sheet 2013-14'!W662</f>
        <v>0</v>
      </c>
      <c r="V549" s="486">
        <f>'NRHM State budget sheet 2013-14'!X662</f>
        <v>0</v>
      </c>
      <c r="W549" s="486">
        <f>'NRHM State budget sheet 2013-14'!Y662</f>
        <v>0</v>
      </c>
      <c r="X549" s="486">
        <f>'NRHM State budget sheet 2013-14'!Z662</f>
        <v>0</v>
      </c>
      <c r="Y549" s="486">
        <f>'NRHM State budget sheet 2013-14'!AA662</f>
        <v>0</v>
      </c>
      <c r="Z549" s="486">
        <f>'NRHM State budget sheet 2013-14'!AB662</f>
        <v>0</v>
      </c>
      <c r="AA549" s="486">
        <f>'NRHM State budget sheet 2013-14'!AC662</f>
        <v>0</v>
      </c>
      <c r="AB549" s="486">
        <f>'NRHM State budget sheet 2013-14'!AD662</f>
        <v>0</v>
      </c>
      <c r="AC549" s="486">
        <f>'NRHM State budget sheet 2013-14'!AE662</f>
        <v>0</v>
      </c>
      <c r="AD549" s="486">
        <f>'NRHM State budget sheet 2013-14'!AF662</f>
        <v>0</v>
      </c>
      <c r="AE549" s="486">
        <f>'NRHM State budget sheet 2013-14'!AG662</f>
        <v>0</v>
      </c>
      <c r="AF549" s="486">
        <f>'NRHM State budget sheet 2013-14'!AH662</f>
        <v>0</v>
      </c>
      <c r="AG549" s="494"/>
      <c r="AH549" s="484"/>
      <c r="AI549" s="578" t="str">
        <f t="shared" si="60"/>
        <v/>
      </c>
      <c r="AJ549" s="435" t="str">
        <f t="shared" si="61"/>
        <v/>
      </c>
      <c r="AK549" s="463">
        <f t="shared" si="62"/>
        <v>0</v>
      </c>
      <c r="AL549" s="463" t="str">
        <f t="shared" si="56"/>
        <v/>
      </c>
      <c r="AM549" s="478" t="str">
        <f t="shared" si="57"/>
        <v/>
      </c>
      <c r="AN549" s="478" t="str">
        <f t="shared" si="58"/>
        <v/>
      </c>
      <c r="AO549" s="478" t="str">
        <f t="shared" si="59"/>
        <v/>
      </c>
    </row>
    <row r="550" spans="1:41" ht="21.75" hidden="1" customHeight="1">
      <c r="A550" s="487" t="s">
        <v>1738</v>
      </c>
      <c r="B550" s="446" t="s">
        <v>1388</v>
      </c>
      <c r="C550" s="447"/>
      <c r="D550" s="486">
        <f>'NRHM State budget sheet 2013-14'!D663</f>
        <v>0</v>
      </c>
      <c r="E550" s="486">
        <f>'NRHM State budget sheet 2013-14'!E663</f>
        <v>0</v>
      </c>
      <c r="F550" s="486" t="e">
        <f>'NRHM State budget sheet 2013-14'!F663</f>
        <v>#DIV/0!</v>
      </c>
      <c r="G550" s="486">
        <f>'NRHM State budget sheet 2013-14'!G663</f>
        <v>0</v>
      </c>
      <c r="H550" s="486">
        <f>'NRHM State budget sheet 2013-14'!H663</f>
        <v>0</v>
      </c>
      <c r="I550" s="486" t="e">
        <f>'NRHM State budget sheet 2013-14'!I663</f>
        <v>#DIV/0!</v>
      </c>
      <c r="J550" s="486">
        <f>'NRHM State budget sheet 2013-14'!L663</f>
        <v>0</v>
      </c>
      <c r="K550" s="486">
        <f>'NRHM State budget sheet 2013-14'!M663</f>
        <v>0</v>
      </c>
      <c r="L550" s="486">
        <f>'NRHM State budget sheet 2013-14'!N663</f>
        <v>0</v>
      </c>
      <c r="M550" s="486">
        <f>'NRHM State budget sheet 2013-14'!O663</f>
        <v>0</v>
      </c>
      <c r="N550" s="486">
        <f>'NRHM State budget sheet 2013-14'!P663</f>
        <v>0</v>
      </c>
      <c r="O550" s="486">
        <f>'NRHM State budget sheet 2013-14'!Q663</f>
        <v>0</v>
      </c>
      <c r="P550" s="486">
        <f>'NRHM State budget sheet 2013-14'!R663</f>
        <v>0</v>
      </c>
      <c r="Q550" s="486">
        <f>'NRHM State budget sheet 2013-14'!S663</f>
        <v>0</v>
      </c>
      <c r="R550" s="486">
        <f>'NRHM State budget sheet 2013-14'!T663</f>
        <v>0</v>
      </c>
      <c r="S550" s="486">
        <f>'NRHM State budget sheet 2013-14'!U663</f>
        <v>0</v>
      </c>
      <c r="T550" s="486">
        <f>'NRHM State budget sheet 2013-14'!V663</f>
        <v>0</v>
      </c>
      <c r="U550" s="486">
        <f>'NRHM State budget sheet 2013-14'!W663</f>
        <v>0</v>
      </c>
      <c r="V550" s="486">
        <f>'NRHM State budget sheet 2013-14'!X663</f>
        <v>0</v>
      </c>
      <c r="W550" s="486">
        <f>'NRHM State budget sheet 2013-14'!Y663</f>
        <v>0</v>
      </c>
      <c r="X550" s="486">
        <f>'NRHM State budget sheet 2013-14'!Z663</f>
        <v>0</v>
      </c>
      <c r="Y550" s="486">
        <f>'NRHM State budget sheet 2013-14'!AA663</f>
        <v>0</v>
      </c>
      <c r="Z550" s="486">
        <f>'NRHM State budget sheet 2013-14'!AB663</f>
        <v>0</v>
      </c>
      <c r="AA550" s="486">
        <f>'NRHM State budget sheet 2013-14'!AC663</f>
        <v>0</v>
      </c>
      <c r="AB550" s="486">
        <f>'NRHM State budget sheet 2013-14'!AD663</f>
        <v>0</v>
      </c>
      <c r="AC550" s="486">
        <f>'NRHM State budget sheet 2013-14'!AE663</f>
        <v>0</v>
      </c>
      <c r="AD550" s="486">
        <f>'NRHM State budget sheet 2013-14'!AF663</f>
        <v>0</v>
      </c>
      <c r="AE550" s="486">
        <f>'NRHM State budget sheet 2013-14'!AG663</f>
        <v>0</v>
      </c>
      <c r="AF550" s="486">
        <f>'NRHM State budget sheet 2013-14'!AH663</f>
        <v>0</v>
      </c>
      <c r="AG550" s="494"/>
      <c r="AH550" s="484"/>
      <c r="AI550" s="578" t="str">
        <f t="shared" si="60"/>
        <v/>
      </c>
      <c r="AJ550" s="435" t="str">
        <f t="shared" si="61"/>
        <v/>
      </c>
      <c r="AK550" s="463">
        <f t="shared" si="62"/>
        <v>0</v>
      </c>
      <c r="AL550" s="463" t="str">
        <f t="shared" si="56"/>
        <v/>
      </c>
      <c r="AM550" s="478" t="str">
        <f t="shared" si="57"/>
        <v/>
      </c>
      <c r="AN550" s="478" t="str">
        <f t="shared" si="58"/>
        <v/>
      </c>
      <c r="AO550" s="478" t="str">
        <f t="shared" si="59"/>
        <v/>
      </c>
    </row>
    <row r="551" spans="1:41" ht="21.75" hidden="1" customHeight="1">
      <c r="A551" s="487" t="s">
        <v>1739</v>
      </c>
      <c r="B551" s="446" t="s">
        <v>1389</v>
      </c>
      <c r="C551" s="447"/>
      <c r="D551" s="486">
        <f>'NRHM State budget sheet 2013-14'!D664</f>
        <v>0</v>
      </c>
      <c r="E551" s="486">
        <f>'NRHM State budget sheet 2013-14'!E664</f>
        <v>0</v>
      </c>
      <c r="F551" s="486" t="e">
        <f>'NRHM State budget sheet 2013-14'!F664</f>
        <v>#DIV/0!</v>
      </c>
      <c r="G551" s="486">
        <f>'NRHM State budget sheet 2013-14'!G664</f>
        <v>0</v>
      </c>
      <c r="H551" s="486">
        <f>'NRHM State budget sheet 2013-14'!H664</f>
        <v>0</v>
      </c>
      <c r="I551" s="486" t="e">
        <f>'NRHM State budget sheet 2013-14'!I664</f>
        <v>#DIV/0!</v>
      </c>
      <c r="J551" s="486">
        <f>'NRHM State budget sheet 2013-14'!L664</f>
        <v>0</v>
      </c>
      <c r="K551" s="486">
        <f>'NRHM State budget sheet 2013-14'!M664</f>
        <v>0</v>
      </c>
      <c r="L551" s="486">
        <f>'NRHM State budget sheet 2013-14'!N664</f>
        <v>0</v>
      </c>
      <c r="M551" s="486">
        <f>'NRHM State budget sheet 2013-14'!O664</f>
        <v>0</v>
      </c>
      <c r="N551" s="486">
        <f>'NRHM State budget sheet 2013-14'!P664</f>
        <v>0</v>
      </c>
      <c r="O551" s="486">
        <f>'NRHM State budget sheet 2013-14'!Q664</f>
        <v>0</v>
      </c>
      <c r="P551" s="486">
        <f>'NRHM State budget sheet 2013-14'!R664</f>
        <v>0</v>
      </c>
      <c r="Q551" s="486">
        <f>'NRHM State budget sheet 2013-14'!S664</f>
        <v>0</v>
      </c>
      <c r="R551" s="486">
        <f>'NRHM State budget sheet 2013-14'!T664</f>
        <v>0</v>
      </c>
      <c r="S551" s="486">
        <f>'NRHM State budget sheet 2013-14'!U664</f>
        <v>0</v>
      </c>
      <c r="T551" s="486">
        <f>'NRHM State budget sheet 2013-14'!V664</f>
        <v>0</v>
      </c>
      <c r="U551" s="486">
        <f>'NRHM State budget sheet 2013-14'!W664</f>
        <v>0</v>
      </c>
      <c r="V551" s="486">
        <f>'NRHM State budget sheet 2013-14'!X664</f>
        <v>0</v>
      </c>
      <c r="W551" s="486">
        <f>'NRHM State budget sheet 2013-14'!Y664</f>
        <v>0</v>
      </c>
      <c r="X551" s="486">
        <f>'NRHM State budget sheet 2013-14'!Z664</f>
        <v>0</v>
      </c>
      <c r="Y551" s="486">
        <f>'NRHM State budget sheet 2013-14'!AA664</f>
        <v>0</v>
      </c>
      <c r="Z551" s="486">
        <f>'NRHM State budget sheet 2013-14'!AB664</f>
        <v>0</v>
      </c>
      <c r="AA551" s="486">
        <f>'NRHM State budget sheet 2013-14'!AC664</f>
        <v>0</v>
      </c>
      <c r="AB551" s="486">
        <f>'NRHM State budget sheet 2013-14'!AD664</f>
        <v>0</v>
      </c>
      <c r="AC551" s="486">
        <f>'NRHM State budget sheet 2013-14'!AE664</f>
        <v>0</v>
      </c>
      <c r="AD551" s="486">
        <f>'NRHM State budget sheet 2013-14'!AF664</f>
        <v>0</v>
      </c>
      <c r="AE551" s="486">
        <f>'NRHM State budget sheet 2013-14'!AG664</f>
        <v>0</v>
      </c>
      <c r="AF551" s="486">
        <f>'NRHM State budget sheet 2013-14'!AH664</f>
        <v>0</v>
      </c>
      <c r="AG551" s="494"/>
      <c r="AH551" s="484"/>
      <c r="AI551" s="578" t="str">
        <f t="shared" si="60"/>
        <v/>
      </c>
      <c r="AJ551" s="435" t="str">
        <f t="shared" si="61"/>
        <v/>
      </c>
      <c r="AK551" s="463">
        <f t="shared" si="62"/>
        <v>0</v>
      </c>
      <c r="AL551" s="463" t="str">
        <f t="shared" si="56"/>
        <v/>
      </c>
      <c r="AM551" s="478" t="str">
        <f t="shared" si="57"/>
        <v/>
      </c>
      <c r="AN551" s="478" t="str">
        <f t="shared" si="58"/>
        <v/>
      </c>
      <c r="AO551" s="478" t="str">
        <f t="shared" si="59"/>
        <v/>
      </c>
    </row>
    <row r="552" spans="1:41" ht="21.75" hidden="1" customHeight="1">
      <c r="A552" s="487" t="s">
        <v>1740</v>
      </c>
      <c r="B552" s="446" t="s">
        <v>1390</v>
      </c>
      <c r="C552" s="447"/>
      <c r="D552" s="486">
        <f>'NRHM State budget sheet 2013-14'!D665</f>
        <v>0</v>
      </c>
      <c r="E552" s="486">
        <f>'NRHM State budget sheet 2013-14'!E665</f>
        <v>0</v>
      </c>
      <c r="F552" s="486" t="e">
        <f>'NRHM State budget sheet 2013-14'!F665</f>
        <v>#DIV/0!</v>
      </c>
      <c r="G552" s="486">
        <f>'NRHM State budget sheet 2013-14'!G665</f>
        <v>0</v>
      </c>
      <c r="H552" s="486">
        <f>'NRHM State budget sheet 2013-14'!H665</f>
        <v>0</v>
      </c>
      <c r="I552" s="486" t="e">
        <f>'NRHM State budget sheet 2013-14'!I665</f>
        <v>#DIV/0!</v>
      </c>
      <c r="J552" s="486">
        <f>'NRHM State budget sheet 2013-14'!L665</f>
        <v>0</v>
      </c>
      <c r="K552" s="486">
        <f>'NRHM State budget sheet 2013-14'!M665</f>
        <v>0</v>
      </c>
      <c r="L552" s="486">
        <f>'NRHM State budget sheet 2013-14'!N665</f>
        <v>0</v>
      </c>
      <c r="M552" s="486">
        <f>'NRHM State budget sheet 2013-14'!O665</f>
        <v>0</v>
      </c>
      <c r="N552" s="486">
        <f>'NRHM State budget sheet 2013-14'!P665</f>
        <v>0</v>
      </c>
      <c r="O552" s="486">
        <f>'NRHM State budget sheet 2013-14'!Q665</f>
        <v>0</v>
      </c>
      <c r="P552" s="486">
        <f>'NRHM State budget sheet 2013-14'!R665</f>
        <v>0</v>
      </c>
      <c r="Q552" s="486">
        <f>'NRHM State budget sheet 2013-14'!S665</f>
        <v>0</v>
      </c>
      <c r="R552" s="486">
        <f>'NRHM State budget sheet 2013-14'!T665</f>
        <v>0</v>
      </c>
      <c r="S552" s="486">
        <f>'NRHM State budget sheet 2013-14'!U665</f>
        <v>0</v>
      </c>
      <c r="T552" s="486">
        <f>'NRHM State budget sheet 2013-14'!V665</f>
        <v>0</v>
      </c>
      <c r="U552" s="486">
        <f>'NRHM State budget sheet 2013-14'!W665</f>
        <v>0</v>
      </c>
      <c r="V552" s="486">
        <f>'NRHM State budget sheet 2013-14'!X665</f>
        <v>0</v>
      </c>
      <c r="W552" s="486">
        <f>'NRHM State budget sheet 2013-14'!Y665</f>
        <v>0</v>
      </c>
      <c r="X552" s="486">
        <f>'NRHM State budget sheet 2013-14'!Z665</f>
        <v>0</v>
      </c>
      <c r="Y552" s="486">
        <f>'NRHM State budget sheet 2013-14'!AA665</f>
        <v>0</v>
      </c>
      <c r="Z552" s="486">
        <f>'NRHM State budget sheet 2013-14'!AB665</f>
        <v>0</v>
      </c>
      <c r="AA552" s="486">
        <f>'NRHM State budget sheet 2013-14'!AC665</f>
        <v>0</v>
      </c>
      <c r="AB552" s="486">
        <f>'NRHM State budget sheet 2013-14'!AD665</f>
        <v>0</v>
      </c>
      <c r="AC552" s="486">
        <f>'NRHM State budget sheet 2013-14'!AE665</f>
        <v>0</v>
      </c>
      <c r="AD552" s="486">
        <f>'NRHM State budget sheet 2013-14'!AF665</f>
        <v>0</v>
      </c>
      <c r="AE552" s="486">
        <f>'NRHM State budget sheet 2013-14'!AG665</f>
        <v>0</v>
      </c>
      <c r="AF552" s="486">
        <f>'NRHM State budget sheet 2013-14'!AH665</f>
        <v>0</v>
      </c>
      <c r="AG552" s="494"/>
      <c r="AH552" s="484"/>
      <c r="AI552" s="578" t="str">
        <f t="shared" si="60"/>
        <v/>
      </c>
      <c r="AJ552" s="435" t="str">
        <f t="shared" si="61"/>
        <v/>
      </c>
      <c r="AK552" s="463">
        <f t="shared" si="62"/>
        <v>0</v>
      </c>
      <c r="AL552" s="463" t="str">
        <f t="shared" si="56"/>
        <v/>
      </c>
      <c r="AM552" s="478" t="str">
        <f t="shared" si="57"/>
        <v/>
      </c>
      <c r="AN552" s="478" t="str">
        <f t="shared" si="58"/>
        <v/>
      </c>
      <c r="AO552" s="478" t="str">
        <f t="shared" si="59"/>
        <v/>
      </c>
    </row>
    <row r="553" spans="1:41" ht="21.75" hidden="1" customHeight="1">
      <c r="A553" s="487" t="s">
        <v>756</v>
      </c>
      <c r="B553" s="446" t="s">
        <v>746</v>
      </c>
      <c r="C553" s="447"/>
      <c r="D553" s="486">
        <f>'NRHM State budget sheet 2013-14'!D666</f>
        <v>0</v>
      </c>
      <c r="E553" s="486">
        <f>'NRHM State budget sheet 2013-14'!E666</f>
        <v>0</v>
      </c>
      <c r="F553" s="486" t="e">
        <f>'NRHM State budget sheet 2013-14'!F666</f>
        <v>#DIV/0!</v>
      </c>
      <c r="G553" s="486">
        <f>'NRHM State budget sheet 2013-14'!G666</f>
        <v>0</v>
      </c>
      <c r="H553" s="486">
        <f>'NRHM State budget sheet 2013-14'!H666</f>
        <v>0</v>
      </c>
      <c r="I553" s="486" t="e">
        <f>'NRHM State budget sheet 2013-14'!I666</f>
        <v>#DIV/0!</v>
      </c>
      <c r="J553" s="486">
        <f>'NRHM State budget sheet 2013-14'!L666</f>
        <v>0</v>
      </c>
      <c r="K553" s="486">
        <f>'NRHM State budget sheet 2013-14'!M666</f>
        <v>0</v>
      </c>
      <c r="L553" s="486">
        <f>'NRHM State budget sheet 2013-14'!N666</f>
        <v>0</v>
      </c>
      <c r="M553" s="486">
        <f>'NRHM State budget sheet 2013-14'!O666</f>
        <v>0</v>
      </c>
      <c r="N553" s="486">
        <f>'NRHM State budget sheet 2013-14'!P666</f>
        <v>0</v>
      </c>
      <c r="O553" s="486">
        <f>'NRHM State budget sheet 2013-14'!Q666</f>
        <v>0</v>
      </c>
      <c r="P553" s="486">
        <f>'NRHM State budget sheet 2013-14'!R666</f>
        <v>0</v>
      </c>
      <c r="Q553" s="486">
        <f>'NRHM State budget sheet 2013-14'!S666</f>
        <v>0</v>
      </c>
      <c r="R553" s="486">
        <f>'NRHM State budget sheet 2013-14'!T666</f>
        <v>0</v>
      </c>
      <c r="S553" s="486">
        <f>'NRHM State budget sheet 2013-14'!U666</f>
        <v>0</v>
      </c>
      <c r="T553" s="486">
        <f>'NRHM State budget sheet 2013-14'!V666</f>
        <v>0</v>
      </c>
      <c r="U553" s="486">
        <f>'NRHM State budget sheet 2013-14'!W666</f>
        <v>0</v>
      </c>
      <c r="V553" s="486">
        <f>'NRHM State budget sheet 2013-14'!X666</f>
        <v>0</v>
      </c>
      <c r="W553" s="486">
        <f>'NRHM State budget sheet 2013-14'!Y666</f>
        <v>0</v>
      </c>
      <c r="X553" s="486">
        <f>'NRHM State budget sheet 2013-14'!Z666</f>
        <v>0</v>
      </c>
      <c r="Y553" s="486">
        <f>'NRHM State budget sheet 2013-14'!AA666</f>
        <v>0</v>
      </c>
      <c r="Z553" s="486">
        <f>'NRHM State budget sheet 2013-14'!AB666</f>
        <v>0</v>
      </c>
      <c r="AA553" s="486">
        <f>'NRHM State budget sheet 2013-14'!AC666</f>
        <v>0</v>
      </c>
      <c r="AB553" s="486">
        <f>'NRHM State budget sheet 2013-14'!AD666</f>
        <v>0</v>
      </c>
      <c r="AC553" s="486">
        <f>'NRHM State budget sheet 2013-14'!AE666</f>
        <v>0</v>
      </c>
      <c r="AD553" s="486">
        <f>'NRHM State budget sheet 2013-14'!AF666</f>
        <v>0</v>
      </c>
      <c r="AE553" s="486">
        <f>'NRHM State budget sheet 2013-14'!AG666</f>
        <v>0</v>
      </c>
      <c r="AF553" s="486">
        <f>'NRHM State budget sheet 2013-14'!AH666</f>
        <v>0</v>
      </c>
      <c r="AG553" s="494"/>
      <c r="AH553" s="484"/>
      <c r="AI553" s="578" t="str">
        <f t="shared" si="60"/>
        <v/>
      </c>
      <c r="AJ553" s="435" t="str">
        <f t="shared" si="61"/>
        <v/>
      </c>
      <c r="AK553" s="463">
        <f t="shared" si="62"/>
        <v>0</v>
      </c>
      <c r="AL553" s="463" t="str">
        <f t="shared" si="56"/>
        <v/>
      </c>
      <c r="AM553" s="478" t="str">
        <f t="shared" si="57"/>
        <v/>
      </c>
      <c r="AN553" s="478" t="str">
        <f t="shared" si="58"/>
        <v/>
      </c>
      <c r="AO553" s="478" t="str">
        <f t="shared" si="59"/>
        <v/>
      </c>
    </row>
    <row r="554" spans="1:41" ht="21.75" hidden="1" customHeight="1">
      <c r="A554" s="487" t="s">
        <v>1741</v>
      </c>
      <c r="B554" s="446" t="s">
        <v>1387</v>
      </c>
      <c r="C554" s="447"/>
      <c r="D554" s="486">
        <f>'NRHM State budget sheet 2013-14'!D667</f>
        <v>0</v>
      </c>
      <c r="E554" s="486">
        <f>'NRHM State budget sheet 2013-14'!E667</f>
        <v>0</v>
      </c>
      <c r="F554" s="486" t="e">
        <f>'NRHM State budget sheet 2013-14'!F667</f>
        <v>#DIV/0!</v>
      </c>
      <c r="G554" s="486">
        <f>'NRHM State budget sheet 2013-14'!G667</f>
        <v>0</v>
      </c>
      <c r="H554" s="486">
        <f>'NRHM State budget sheet 2013-14'!H667</f>
        <v>0</v>
      </c>
      <c r="I554" s="486" t="e">
        <f>'NRHM State budget sheet 2013-14'!I667</f>
        <v>#DIV/0!</v>
      </c>
      <c r="J554" s="486">
        <f>'NRHM State budget sheet 2013-14'!L667</f>
        <v>0</v>
      </c>
      <c r="K554" s="486">
        <f>'NRHM State budget sheet 2013-14'!M667</f>
        <v>0</v>
      </c>
      <c r="L554" s="486">
        <f>'NRHM State budget sheet 2013-14'!N667</f>
        <v>0</v>
      </c>
      <c r="M554" s="486">
        <f>'NRHM State budget sheet 2013-14'!O667</f>
        <v>0</v>
      </c>
      <c r="N554" s="486">
        <f>'NRHM State budget sheet 2013-14'!P667</f>
        <v>0</v>
      </c>
      <c r="O554" s="486">
        <f>'NRHM State budget sheet 2013-14'!Q667</f>
        <v>0</v>
      </c>
      <c r="P554" s="486">
        <f>'NRHM State budget sheet 2013-14'!R667</f>
        <v>0</v>
      </c>
      <c r="Q554" s="486">
        <f>'NRHM State budget sheet 2013-14'!S667</f>
        <v>0</v>
      </c>
      <c r="R554" s="486">
        <f>'NRHM State budget sheet 2013-14'!T667</f>
        <v>0</v>
      </c>
      <c r="S554" s="486">
        <f>'NRHM State budget sheet 2013-14'!U667</f>
        <v>0</v>
      </c>
      <c r="T554" s="486">
        <f>'NRHM State budget sheet 2013-14'!V667</f>
        <v>0</v>
      </c>
      <c r="U554" s="486">
        <f>'NRHM State budget sheet 2013-14'!W667</f>
        <v>0</v>
      </c>
      <c r="V554" s="486">
        <f>'NRHM State budget sheet 2013-14'!X667</f>
        <v>0</v>
      </c>
      <c r="W554" s="486">
        <f>'NRHM State budget sheet 2013-14'!Y667</f>
        <v>0</v>
      </c>
      <c r="X554" s="486">
        <f>'NRHM State budget sheet 2013-14'!Z667</f>
        <v>0</v>
      </c>
      <c r="Y554" s="486">
        <f>'NRHM State budget sheet 2013-14'!AA667</f>
        <v>0</v>
      </c>
      <c r="Z554" s="486">
        <f>'NRHM State budget sheet 2013-14'!AB667</f>
        <v>0</v>
      </c>
      <c r="AA554" s="486">
        <f>'NRHM State budget sheet 2013-14'!AC667</f>
        <v>0</v>
      </c>
      <c r="AB554" s="486">
        <f>'NRHM State budget sheet 2013-14'!AD667</f>
        <v>0</v>
      </c>
      <c r="AC554" s="486">
        <f>'NRHM State budget sheet 2013-14'!AE667</f>
        <v>0</v>
      </c>
      <c r="AD554" s="486">
        <f>'NRHM State budget sheet 2013-14'!AF667</f>
        <v>0</v>
      </c>
      <c r="AE554" s="486">
        <f>'NRHM State budget sheet 2013-14'!AG667</f>
        <v>0</v>
      </c>
      <c r="AF554" s="486">
        <f>'NRHM State budget sheet 2013-14'!AH667</f>
        <v>0</v>
      </c>
      <c r="AG554" s="494"/>
      <c r="AH554" s="484"/>
      <c r="AI554" s="578" t="str">
        <f t="shared" si="60"/>
        <v/>
      </c>
      <c r="AJ554" s="435" t="str">
        <f t="shared" si="61"/>
        <v/>
      </c>
      <c r="AK554" s="463">
        <f t="shared" si="62"/>
        <v>0</v>
      </c>
      <c r="AL554" s="463" t="str">
        <f t="shared" si="56"/>
        <v/>
      </c>
      <c r="AM554" s="478" t="str">
        <f t="shared" si="57"/>
        <v/>
      </c>
      <c r="AN554" s="478" t="str">
        <f t="shared" si="58"/>
        <v/>
      </c>
      <c r="AO554" s="478" t="str">
        <f t="shared" si="59"/>
        <v/>
      </c>
    </row>
    <row r="555" spans="1:41" ht="21.75" hidden="1" customHeight="1">
      <c r="A555" s="487" t="s">
        <v>1742</v>
      </c>
      <c r="B555" s="446" t="s">
        <v>1388</v>
      </c>
      <c r="C555" s="447"/>
      <c r="D555" s="486">
        <f>'NRHM State budget sheet 2013-14'!D668</f>
        <v>0</v>
      </c>
      <c r="E555" s="486">
        <f>'NRHM State budget sheet 2013-14'!E668</f>
        <v>0</v>
      </c>
      <c r="F555" s="486" t="e">
        <f>'NRHM State budget sheet 2013-14'!F668</f>
        <v>#DIV/0!</v>
      </c>
      <c r="G555" s="486">
        <f>'NRHM State budget sheet 2013-14'!G668</f>
        <v>0</v>
      </c>
      <c r="H555" s="486">
        <f>'NRHM State budget sheet 2013-14'!H668</f>
        <v>0</v>
      </c>
      <c r="I555" s="486" t="e">
        <f>'NRHM State budget sheet 2013-14'!I668</f>
        <v>#DIV/0!</v>
      </c>
      <c r="J555" s="486">
        <f>'NRHM State budget sheet 2013-14'!L668</f>
        <v>0</v>
      </c>
      <c r="K555" s="486">
        <f>'NRHM State budget sheet 2013-14'!M668</f>
        <v>0</v>
      </c>
      <c r="L555" s="486">
        <f>'NRHM State budget sheet 2013-14'!N668</f>
        <v>0</v>
      </c>
      <c r="M555" s="486">
        <f>'NRHM State budget sheet 2013-14'!O668</f>
        <v>0</v>
      </c>
      <c r="N555" s="486">
        <f>'NRHM State budget sheet 2013-14'!P668</f>
        <v>0</v>
      </c>
      <c r="O555" s="486">
        <f>'NRHM State budget sheet 2013-14'!Q668</f>
        <v>0</v>
      </c>
      <c r="P555" s="486">
        <f>'NRHM State budget sheet 2013-14'!R668</f>
        <v>0</v>
      </c>
      <c r="Q555" s="486">
        <f>'NRHM State budget sheet 2013-14'!S668</f>
        <v>0</v>
      </c>
      <c r="R555" s="486">
        <f>'NRHM State budget sheet 2013-14'!T668</f>
        <v>0</v>
      </c>
      <c r="S555" s="486">
        <f>'NRHM State budget sheet 2013-14'!U668</f>
        <v>0</v>
      </c>
      <c r="T555" s="486">
        <f>'NRHM State budget sheet 2013-14'!V668</f>
        <v>0</v>
      </c>
      <c r="U555" s="486">
        <f>'NRHM State budget sheet 2013-14'!W668</f>
        <v>0</v>
      </c>
      <c r="V555" s="486">
        <f>'NRHM State budget sheet 2013-14'!X668</f>
        <v>0</v>
      </c>
      <c r="W555" s="486">
        <f>'NRHM State budget sheet 2013-14'!Y668</f>
        <v>0</v>
      </c>
      <c r="X555" s="486">
        <f>'NRHM State budget sheet 2013-14'!Z668</f>
        <v>0</v>
      </c>
      <c r="Y555" s="486">
        <f>'NRHM State budget sheet 2013-14'!AA668</f>
        <v>0</v>
      </c>
      <c r="Z555" s="486">
        <f>'NRHM State budget sheet 2013-14'!AB668</f>
        <v>0</v>
      </c>
      <c r="AA555" s="486">
        <f>'NRHM State budget sheet 2013-14'!AC668</f>
        <v>0</v>
      </c>
      <c r="AB555" s="486">
        <f>'NRHM State budget sheet 2013-14'!AD668</f>
        <v>0</v>
      </c>
      <c r="AC555" s="486">
        <f>'NRHM State budget sheet 2013-14'!AE668</f>
        <v>0</v>
      </c>
      <c r="AD555" s="486">
        <f>'NRHM State budget sheet 2013-14'!AF668</f>
        <v>0</v>
      </c>
      <c r="AE555" s="486">
        <f>'NRHM State budget sheet 2013-14'!AG668</f>
        <v>0</v>
      </c>
      <c r="AF555" s="486">
        <f>'NRHM State budget sheet 2013-14'!AH668</f>
        <v>0</v>
      </c>
      <c r="AG555" s="494"/>
      <c r="AH555" s="484"/>
      <c r="AI555" s="578" t="str">
        <f t="shared" si="60"/>
        <v/>
      </c>
      <c r="AJ555" s="435" t="str">
        <f t="shared" si="61"/>
        <v/>
      </c>
      <c r="AK555" s="463">
        <f t="shared" si="62"/>
        <v>0</v>
      </c>
      <c r="AL555" s="463" t="str">
        <f t="shared" si="56"/>
        <v/>
      </c>
      <c r="AM555" s="478" t="str">
        <f t="shared" si="57"/>
        <v/>
      </c>
      <c r="AN555" s="478" t="str">
        <f t="shared" si="58"/>
        <v/>
      </c>
      <c r="AO555" s="478" t="str">
        <f t="shared" si="59"/>
        <v/>
      </c>
    </row>
    <row r="556" spans="1:41" ht="21.75" hidden="1" customHeight="1">
      <c r="A556" s="487" t="s">
        <v>1743</v>
      </c>
      <c r="B556" s="446" t="s">
        <v>1389</v>
      </c>
      <c r="C556" s="447"/>
      <c r="D556" s="486">
        <f>'NRHM State budget sheet 2013-14'!D669</f>
        <v>0</v>
      </c>
      <c r="E556" s="486">
        <f>'NRHM State budget sheet 2013-14'!E669</f>
        <v>0</v>
      </c>
      <c r="F556" s="486" t="e">
        <f>'NRHM State budget sheet 2013-14'!F669</f>
        <v>#DIV/0!</v>
      </c>
      <c r="G556" s="486">
        <f>'NRHM State budget sheet 2013-14'!G669</f>
        <v>0</v>
      </c>
      <c r="H556" s="486">
        <f>'NRHM State budget sheet 2013-14'!H669</f>
        <v>0</v>
      </c>
      <c r="I556" s="486" t="e">
        <f>'NRHM State budget sheet 2013-14'!I669</f>
        <v>#DIV/0!</v>
      </c>
      <c r="J556" s="486">
        <f>'NRHM State budget sheet 2013-14'!L669</f>
        <v>0</v>
      </c>
      <c r="K556" s="486">
        <f>'NRHM State budget sheet 2013-14'!M669</f>
        <v>0</v>
      </c>
      <c r="L556" s="486">
        <f>'NRHM State budget sheet 2013-14'!N669</f>
        <v>0</v>
      </c>
      <c r="M556" s="486">
        <f>'NRHM State budget sheet 2013-14'!O669</f>
        <v>0</v>
      </c>
      <c r="N556" s="486">
        <f>'NRHM State budget sheet 2013-14'!P669</f>
        <v>0</v>
      </c>
      <c r="O556" s="486">
        <f>'NRHM State budget sheet 2013-14'!Q669</f>
        <v>0</v>
      </c>
      <c r="P556" s="486">
        <f>'NRHM State budget sheet 2013-14'!R669</f>
        <v>0</v>
      </c>
      <c r="Q556" s="486">
        <f>'NRHM State budget sheet 2013-14'!S669</f>
        <v>0</v>
      </c>
      <c r="R556" s="486">
        <f>'NRHM State budget sheet 2013-14'!T669</f>
        <v>0</v>
      </c>
      <c r="S556" s="486">
        <f>'NRHM State budget sheet 2013-14'!U669</f>
        <v>0</v>
      </c>
      <c r="T556" s="486">
        <f>'NRHM State budget sheet 2013-14'!V669</f>
        <v>0</v>
      </c>
      <c r="U556" s="486">
        <f>'NRHM State budget sheet 2013-14'!W669</f>
        <v>0</v>
      </c>
      <c r="V556" s="486">
        <f>'NRHM State budget sheet 2013-14'!X669</f>
        <v>0</v>
      </c>
      <c r="W556" s="486">
        <f>'NRHM State budget sheet 2013-14'!Y669</f>
        <v>0</v>
      </c>
      <c r="X556" s="486">
        <f>'NRHM State budget sheet 2013-14'!Z669</f>
        <v>0</v>
      </c>
      <c r="Y556" s="486">
        <f>'NRHM State budget sheet 2013-14'!AA669</f>
        <v>0</v>
      </c>
      <c r="Z556" s="486">
        <f>'NRHM State budget sheet 2013-14'!AB669</f>
        <v>0</v>
      </c>
      <c r="AA556" s="486">
        <f>'NRHM State budget sheet 2013-14'!AC669</f>
        <v>0</v>
      </c>
      <c r="AB556" s="486">
        <f>'NRHM State budget sheet 2013-14'!AD669</f>
        <v>0</v>
      </c>
      <c r="AC556" s="486">
        <f>'NRHM State budget sheet 2013-14'!AE669</f>
        <v>0</v>
      </c>
      <c r="AD556" s="486">
        <f>'NRHM State budget sheet 2013-14'!AF669</f>
        <v>0</v>
      </c>
      <c r="AE556" s="486">
        <f>'NRHM State budget sheet 2013-14'!AG669</f>
        <v>0</v>
      </c>
      <c r="AF556" s="486">
        <f>'NRHM State budget sheet 2013-14'!AH669</f>
        <v>0</v>
      </c>
      <c r="AG556" s="494"/>
      <c r="AH556" s="484"/>
      <c r="AI556" s="578" t="str">
        <f t="shared" si="60"/>
        <v/>
      </c>
      <c r="AJ556" s="435" t="str">
        <f t="shared" si="61"/>
        <v/>
      </c>
      <c r="AK556" s="463">
        <f t="shared" si="62"/>
        <v>0</v>
      </c>
      <c r="AL556" s="463" t="str">
        <f t="shared" si="56"/>
        <v/>
      </c>
      <c r="AM556" s="478" t="str">
        <f t="shared" si="57"/>
        <v/>
      </c>
      <c r="AN556" s="478" t="str">
        <f t="shared" si="58"/>
        <v/>
      </c>
      <c r="AO556" s="478" t="str">
        <f t="shared" si="59"/>
        <v/>
      </c>
    </row>
    <row r="557" spans="1:41" ht="21.75" hidden="1" customHeight="1">
      <c r="A557" s="487" t="s">
        <v>1744</v>
      </c>
      <c r="B557" s="446" t="s">
        <v>1390</v>
      </c>
      <c r="C557" s="447"/>
      <c r="D557" s="486">
        <f>'NRHM State budget sheet 2013-14'!D670</f>
        <v>0</v>
      </c>
      <c r="E557" s="486">
        <f>'NRHM State budget sheet 2013-14'!E670</f>
        <v>0</v>
      </c>
      <c r="F557" s="486" t="e">
        <f>'NRHM State budget sheet 2013-14'!F670</f>
        <v>#DIV/0!</v>
      </c>
      <c r="G557" s="486">
        <f>'NRHM State budget sheet 2013-14'!G670</f>
        <v>0</v>
      </c>
      <c r="H557" s="486">
        <f>'NRHM State budget sheet 2013-14'!H670</f>
        <v>0</v>
      </c>
      <c r="I557" s="486" t="e">
        <f>'NRHM State budget sheet 2013-14'!I670</f>
        <v>#DIV/0!</v>
      </c>
      <c r="J557" s="486">
        <f>'NRHM State budget sheet 2013-14'!L670</f>
        <v>0</v>
      </c>
      <c r="K557" s="486">
        <f>'NRHM State budget sheet 2013-14'!M670</f>
        <v>0</v>
      </c>
      <c r="L557" s="486">
        <f>'NRHM State budget sheet 2013-14'!N670</f>
        <v>0</v>
      </c>
      <c r="M557" s="486">
        <f>'NRHM State budget sheet 2013-14'!O670</f>
        <v>0</v>
      </c>
      <c r="N557" s="486">
        <f>'NRHM State budget sheet 2013-14'!P670</f>
        <v>0</v>
      </c>
      <c r="O557" s="486">
        <f>'NRHM State budget sheet 2013-14'!Q670</f>
        <v>0</v>
      </c>
      <c r="P557" s="486">
        <f>'NRHM State budget sheet 2013-14'!R670</f>
        <v>0</v>
      </c>
      <c r="Q557" s="486">
        <f>'NRHM State budget sheet 2013-14'!S670</f>
        <v>0</v>
      </c>
      <c r="R557" s="486">
        <f>'NRHM State budget sheet 2013-14'!T670</f>
        <v>0</v>
      </c>
      <c r="S557" s="486">
        <f>'NRHM State budget sheet 2013-14'!U670</f>
        <v>0</v>
      </c>
      <c r="T557" s="486">
        <f>'NRHM State budget sheet 2013-14'!V670</f>
        <v>0</v>
      </c>
      <c r="U557" s="486">
        <f>'NRHM State budget sheet 2013-14'!W670</f>
        <v>0</v>
      </c>
      <c r="V557" s="486">
        <f>'NRHM State budget sheet 2013-14'!X670</f>
        <v>0</v>
      </c>
      <c r="W557" s="486">
        <f>'NRHM State budget sheet 2013-14'!Y670</f>
        <v>0</v>
      </c>
      <c r="X557" s="486">
        <f>'NRHM State budget sheet 2013-14'!Z670</f>
        <v>0</v>
      </c>
      <c r="Y557" s="486">
        <f>'NRHM State budget sheet 2013-14'!AA670</f>
        <v>0</v>
      </c>
      <c r="Z557" s="486">
        <f>'NRHM State budget sheet 2013-14'!AB670</f>
        <v>0</v>
      </c>
      <c r="AA557" s="486">
        <f>'NRHM State budget sheet 2013-14'!AC670</f>
        <v>0</v>
      </c>
      <c r="AB557" s="486">
        <f>'NRHM State budget sheet 2013-14'!AD670</f>
        <v>0</v>
      </c>
      <c r="AC557" s="486">
        <f>'NRHM State budget sheet 2013-14'!AE670</f>
        <v>0</v>
      </c>
      <c r="AD557" s="486">
        <f>'NRHM State budget sheet 2013-14'!AF670</f>
        <v>0</v>
      </c>
      <c r="AE557" s="486">
        <f>'NRHM State budget sheet 2013-14'!AG670</f>
        <v>0</v>
      </c>
      <c r="AF557" s="486">
        <f>'NRHM State budget sheet 2013-14'!AH670</f>
        <v>0</v>
      </c>
      <c r="AG557" s="494"/>
      <c r="AH557" s="484"/>
      <c r="AI557" s="578" t="str">
        <f t="shared" si="60"/>
        <v/>
      </c>
      <c r="AJ557" s="435" t="str">
        <f t="shared" si="61"/>
        <v/>
      </c>
      <c r="AK557" s="463">
        <f t="shared" si="62"/>
        <v>0</v>
      </c>
      <c r="AL557" s="463" t="str">
        <f t="shared" si="56"/>
        <v/>
      </c>
      <c r="AM557" s="478" t="str">
        <f t="shared" si="57"/>
        <v/>
      </c>
      <c r="AN557" s="478" t="str">
        <f t="shared" si="58"/>
        <v/>
      </c>
      <c r="AO557" s="478" t="str">
        <f t="shared" si="59"/>
        <v/>
      </c>
    </row>
    <row r="558" spans="1:41" ht="21.75" hidden="1" customHeight="1">
      <c r="A558" s="487" t="s">
        <v>757</v>
      </c>
      <c r="B558" s="446" t="s">
        <v>748</v>
      </c>
      <c r="C558" s="447"/>
      <c r="D558" s="486">
        <f>'NRHM State budget sheet 2013-14'!D671</f>
        <v>0</v>
      </c>
      <c r="E558" s="486">
        <f>'NRHM State budget sheet 2013-14'!E671</f>
        <v>0</v>
      </c>
      <c r="F558" s="486" t="e">
        <f>'NRHM State budget sheet 2013-14'!F671</f>
        <v>#DIV/0!</v>
      </c>
      <c r="G558" s="486">
        <f>'NRHM State budget sheet 2013-14'!G671</f>
        <v>0</v>
      </c>
      <c r="H558" s="486">
        <f>'NRHM State budget sheet 2013-14'!H671</f>
        <v>0</v>
      </c>
      <c r="I558" s="486" t="e">
        <f>'NRHM State budget sheet 2013-14'!I671</f>
        <v>#DIV/0!</v>
      </c>
      <c r="J558" s="486">
        <f>'NRHM State budget sheet 2013-14'!L671</f>
        <v>0</v>
      </c>
      <c r="K558" s="486">
        <f>'NRHM State budget sheet 2013-14'!M671</f>
        <v>0</v>
      </c>
      <c r="L558" s="486">
        <f>'NRHM State budget sheet 2013-14'!N671</f>
        <v>0</v>
      </c>
      <c r="M558" s="486">
        <f>'NRHM State budget sheet 2013-14'!O671</f>
        <v>0</v>
      </c>
      <c r="N558" s="486">
        <f>'NRHM State budget sheet 2013-14'!P671</f>
        <v>0</v>
      </c>
      <c r="O558" s="486">
        <f>'NRHM State budget sheet 2013-14'!Q671</f>
        <v>0</v>
      </c>
      <c r="P558" s="486">
        <f>'NRHM State budget sheet 2013-14'!R671</f>
        <v>0</v>
      </c>
      <c r="Q558" s="486">
        <f>'NRHM State budget sheet 2013-14'!S671</f>
        <v>0</v>
      </c>
      <c r="R558" s="486">
        <f>'NRHM State budget sheet 2013-14'!T671</f>
        <v>0</v>
      </c>
      <c r="S558" s="486">
        <f>'NRHM State budget sheet 2013-14'!U671</f>
        <v>0</v>
      </c>
      <c r="T558" s="486">
        <f>'NRHM State budget sheet 2013-14'!V671</f>
        <v>0</v>
      </c>
      <c r="U558" s="486">
        <f>'NRHM State budget sheet 2013-14'!W671</f>
        <v>0</v>
      </c>
      <c r="V558" s="486">
        <f>'NRHM State budget sheet 2013-14'!X671</f>
        <v>0</v>
      </c>
      <c r="W558" s="486">
        <f>'NRHM State budget sheet 2013-14'!Y671</f>
        <v>0</v>
      </c>
      <c r="X558" s="486">
        <f>'NRHM State budget sheet 2013-14'!Z671</f>
        <v>0</v>
      </c>
      <c r="Y558" s="486">
        <f>'NRHM State budget sheet 2013-14'!AA671</f>
        <v>0</v>
      </c>
      <c r="Z558" s="486">
        <f>'NRHM State budget sheet 2013-14'!AB671</f>
        <v>0</v>
      </c>
      <c r="AA558" s="486">
        <f>'NRHM State budget sheet 2013-14'!AC671</f>
        <v>0</v>
      </c>
      <c r="AB558" s="486">
        <f>'NRHM State budget sheet 2013-14'!AD671</f>
        <v>0</v>
      </c>
      <c r="AC558" s="486">
        <f>'NRHM State budget sheet 2013-14'!AE671</f>
        <v>0</v>
      </c>
      <c r="AD558" s="486">
        <f>'NRHM State budget sheet 2013-14'!AF671</f>
        <v>0</v>
      </c>
      <c r="AE558" s="486">
        <f>'NRHM State budget sheet 2013-14'!AG671</f>
        <v>0</v>
      </c>
      <c r="AF558" s="486">
        <f>'NRHM State budget sheet 2013-14'!AH671</f>
        <v>0</v>
      </c>
      <c r="AG558" s="477"/>
      <c r="AH558" s="484"/>
      <c r="AI558" s="578" t="str">
        <f t="shared" si="60"/>
        <v/>
      </c>
      <c r="AJ558" s="435" t="str">
        <f t="shared" si="61"/>
        <v/>
      </c>
      <c r="AK558" s="463">
        <f t="shared" si="62"/>
        <v>0</v>
      </c>
      <c r="AL558" s="463" t="str">
        <f t="shared" si="56"/>
        <v/>
      </c>
      <c r="AM558" s="478" t="str">
        <f t="shared" si="57"/>
        <v/>
      </c>
      <c r="AN558" s="478" t="str">
        <f t="shared" si="58"/>
        <v/>
      </c>
      <c r="AO558" s="478" t="str">
        <f t="shared" si="59"/>
        <v/>
      </c>
    </row>
    <row r="559" spans="1:41" ht="21.75" hidden="1" customHeight="1">
      <c r="A559" s="487" t="s">
        <v>1745</v>
      </c>
      <c r="B559" s="446" t="s">
        <v>1387</v>
      </c>
      <c r="C559" s="447"/>
      <c r="D559" s="486">
        <f>'NRHM State budget sheet 2013-14'!D672</f>
        <v>0</v>
      </c>
      <c r="E559" s="486">
        <f>'NRHM State budget sheet 2013-14'!E672</f>
        <v>0</v>
      </c>
      <c r="F559" s="486" t="e">
        <f>'NRHM State budget sheet 2013-14'!F672</f>
        <v>#DIV/0!</v>
      </c>
      <c r="G559" s="486">
        <f>'NRHM State budget sheet 2013-14'!G672</f>
        <v>0</v>
      </c>
      <c r="H559" s="486">
        <f>'NRHM State budget sheet 2013-14'!H672</f>
        <v>0</v>
      </c>
      <c r="I559" s="486" t="e">
        <f>'NRHM State budget sheet 2013-14'!I672</f>
        <v>#DIV/0!</v>
      </c>
      <c r="J559" s="486">
        <f>'NRHM State budget sheet 2013-14'!L672</f>
        <v>0</v>
      </c>
      <c r="K559" s="486">
        <f>'NRHM State budget sheet 2013-14'!M672</f>
        <v>0</v>
      </c>
      <c r="L559" s="486">
        <f>'NRHM State budget sheet 2013-14'!N672</f>
        <v>0</v>
      </c>
      <c r="M559" s="486">
        <f>'NRHM State budget sheet 2013-14'!O672</f>
        <v>0</v>
      </c>
      <c r="N559" s="486">
        <f>'NRHM State budget sheet 2013-14'!P672</f>
        <v>0</v>
      </c>
      <c r="O559" s="486">
        <f>'NRHM State budget sheet 2013-14'!Q672</f>
        <v>0</v>
      </c>
      <c r="P559" s="486">
        <f>'NRHM State budget sheet 2013-14'!R672</f>
        <v>0</v>
      </c>
      <c r="Q559" s="486">
        <f>'NRHM State budget sheet 2013-14'!S672</f>
        <v>0</v>
      </c>
      <c r="R559" s="486">
        <f>'NRHM State budget sheet 2013-14'!T672</f>
        <v>0</v>
      </c>
      <c r="S559" s="486">
        <f>'NRHM State budget sheet 2013-14'!U672</f>
        <v>0</v>
      </c>
      <c r="T559" s="486">
        <f>'NRHM State budget sheet 2013-14'!V672</f>
        <v>0</v>
      </c>
      <c r="U559" s="486">
        <f>'NRHM State budget sheet 2013-14'!W672</f>
        <v>0</v>
      </c>
      <c r="V559" s="486">
        <f>'NRHM State budget sheet 2013-14'!X672</f>
        <v>0</v>
      </c>
      <c r="W559" s="486">
        <f>'NRHM State budget sheet 2013-14'!Y672</f>
        <v>0</v>
      </c>
      <c r="X559" s="486">
        <f>'NRHM State budget sheet 2013-14'!Z672</f>
        <v>0</v>
      </c>
      <c r="Y559" s="486">
        <f>'NRHM State budget sheet 2013-14'!AA672</f>
        <v>0</v>
      </c>
      <c r="Z559" s="486">
        <f>'NRHM State budget sheet 2013-14'!AB672</f>
        <v>0</v>
      </c>
      <c r="AA559" s="486">
        <f>'NRHM State budget sheet 2013-14'!AC672</f>
        <v>0</v>
      </c>
      <c r="AB559" s="486">
        <f>'NRHM State budget sheet 2013-14'!AD672</f>
        <v>0</v>
      </c>
      <c r="AC559" s="486">
        <f>'NRHM State budget sheet 2013-14'!AE672</f>
        <v>0</v>
      </c>
      <c r="AD559" s="486">
        <f>'NRHM State budget sheet 2013-14'!AF672</f>
        <v>0</v>
      </c>
      <c r="AE559" s="486">
        <f>'NRHM State budget sheet 2013-14'!AG672</f>
        <v>0</v>
      </c>
      <c r="AF559" s="486">
        <f>'NRHM State budget sheet 2013-14'!AH672</f>
        <v>0</v>
      </c>
      <c r="AG559" s="477"/>
      <c r="AH559" s="484"/>
      <c r="AI559" s="578" t="str">
        <f t="shared" si="60"/>
        <v/>
      </c>
      <c r="AJ559" s="435" t="str">
        <f t="shared" si="61"/>
        <v/>
      </c>
      <c r="AK559" s="463">
        <f t="shared" si="62"/>
        <v>0</v>
      </c>
      <c r="AL559" s="463" t="str">
        <f t="shared" si="56"/>
        <v/>
      </c>
      <c r="AM559" s="478" t="str">
        <f t="shared" si="57"/>
        <v/>
      </c>
      <c r="AN559" s="478" t="str">
        <f t="shared" si="58"/>
        <v/>
      </c>
      <c r="AO559" s="478" t="str">
        <f t="shared" si="59"/>
        <v/>
      </c>
    </row>
    <row r="560" spans="1:41" ht="21.75" hidden="1" customHeight="1">
      <c r="A560" s="487" t="s">
        <v>1746</v>
      </c>
      <c r="B560" s="446" t="s">
        <v>1388</v>
      </c>
      <c r="C560" s="447"/>
      <c r="D560" s="486">
        <f>'NRHM State budget sheet 2013-14'!D673</f>
        <v>0</v>
      </c>
      <c r="E560" s="486">
        <f>'NRHM State budget sheet 2013-14'!E673</f>
        <v>0</v>
      </c>
      <c r="F560" s="486" t="e">
        <f>'NRHM State budget sheet 2013-14'!F673</f>
        <v>#DIV/0!</v>
      </c>
      <c r="G560" s="486">
        <f>'NRHM State budget sheet 2013-14'!G673</f>
        <v>0</v>
      </c>
      <c r="H560" s="486">
        <f>'NRHM State budget sheet 2013-14'!H673</f>
        <v>0</v>
      </c>
      <c r="I560" s="486" t="e">
        <f>'NRHM State budget sheet 2013-14'!I673</f>
        <v>#DIV/0!</v>
      </c>
      <c r="J560" s="486">
        <f>'NRHM State budget sheet 2013-14'!L673</f>
        <v>0</v>
      </c>
      <c r="K560" s="486">
        <f>'NRHM State budget sheet 2013-14'!M673</f>
        <v>0</v>
      </c>
      <c r="L560" s="486">
        <f>'NRHM State budget sheet 2013-14'!N673</f>
        <v>0</v>
      </c>
      <c r="M560" s="486">
        <f>'NRHM State budget sheet 2013-14'!O673</f>
        <v>0</v>
      </c>
      <c r="N560" s="486">
        <f>'NRHM State budget sheet 2013-14'!P673</f>
        <v>0</v>
      </c>
      <c r="O560" s="486">
        <f>'NRHM State budget sheet 2013-14'!Q673</f>
        <v>0</v>
      </c>
      <c r="P560" s="486">
        <f>'NRHM State budget sheet 2013-14'!R673</f>
        <v>0</v>
      </c>
      <c r="Q560" s="486">
        <f>'NRHM State budget sheet 2013-14'!S673</f>
        <v>0</v>
      </c>
      <c r="R560" s="486">
        <f>'NRHM State budget sheet 2013-14'!T673</f>
        <v>0</v>
      </c>
      <c r="S560" s="486">
        <f>'NRHM State budget sheet 2013-14'!U673</f>
        <v>0</v>
      </c>
      <c r="T560" s="486">
        <f>'NRHM State budget sheet 2013-14'!V673</f>
        <v>0</v>
      </c>
      <c r="U560" s="486">
        <f>'NRHM State budget sheet 2013-14'!W673</f>
        <v>0</v>
      </c>
      <c r="V560" s="486">
        <f>'NRHM State budget sheet 2013-14'!X673</f>
        <v>0</v>
      </c>
      <c r="W560" s="486">
        <f>'NRHM State budget sheet 2013-14'!Y673</f>
        <v>0</v>
      </c>
      <c r="X560" s="486">
        <f>'NRHM State budget sheet 2013-14'!Z673</f>
        <v>0</v>
      </c>
      <c r="Y560" s="486">
        <f>'NRHM State budget sheet 2013-14'!AA673</f>
        <v>0</v>
      </c>
      <c r="Z560" s="486">
        <f>'NRHM State budget sheet 2013-14'!AB673</f>
        <v>0</v>
      </c>
      <c r="AA560" s="486">
        <f>'NRHM State budget sheet 2013-14'!AC673</f>
        <v>0</v>
      </c>
      <c r="AB560" s="486">
        <f>'NRHM State budget sheet 2013-14'!AD673</f>
        <v>0</v>
      </c>
      <c r="AC560" s="486">
        <f>'NRHM State budget sheet 2013-14'!AE673</f>
        <v>0</v>
      </c>
      <c r="AD560" s="486">
        <f>'NRHM State budget sheet 2013-14'!AF673</f>
        <v>0</v>
      </c>
      <c r="AE560" s="486">
        <f>'NRHM State budget sheet 2013-14'!AG673</f>
        <v>0</v>
      </c>
      <c r="AF560" s="486">
        <f>'NRHM State budget sheet 2013-14'!AH673</f>
        <v>0</v>
      </c>
      <c r="AG560" s="477"/>
      <c r="AH560" s="484"/>
      <c r="AI560" s="578" t="str">
        <f t="shared" si="60"/>
        <v/>
      </c>
      <c r="AJ560" s="435" t="str">
        <f t="shared" si="61"/>
        <v/>
      </c>
      <c r="AK560" s="463">
        <f t="shared" si="62"/>
        <v>0</v>
      </c>
      <c r="AL560" s="463" t="str">
        <f t="shared" si="56"/>
        <v/>
      </c>
      <c r="AM560" s="478" t="str">
        <f t="shared" si="57"/>
        <v/>
      </c>
      <c r="AN560" s="478" t="str">
        <f t="shared" si="58"/>
        <v/>
      </c>
      <c r="AO560" s="478" t="str">
        <f t="shared" si="59"/>
        <v/>
      </c>
    </row>
    <row r="561" spans="1:41" ht="21.75" hidden="1" customHeight="1">
      <c r="A561" s="487" t="s">
        <v>1747</v>
      </c>
      <c r="B561" s="446" t="s">
        <v>1389</v>
      </c>
      <c r="C561" s="447"/>
      <c r="D561" s="486">
        <f>'NRHM State budget sheet 2013-14'!D674</f>
        <v>0</v>
      </c>
      <c r="E561" s="486">
        <f>'NRHM State budget sheet 2013-14'!E674</f>
        <v>0</v>
      </c>
      <c r="F561" s="486" t="e">
        <f>'NRHM State budget sheet 2013-14'!F674</f>
        <v>#DIV/0!</v>
      </c>
      <c r="G561" s="486">
        <f>'NRHM State budget sheet 2013-14'!G674</f>
        <v>0</v>
      </c>
      <c r="H561" s="486">
        <f>'NRHM State budget sheet 2013-14'!H674</f>
        <v>0</v>
      </c>
      <c r="I561" s="486" t="e">
        <f>'NRHM State budget sheet 2013-14'!I674</f>
        <v>#DIV/0!</v>
      </c>
      <c r="J561" s="486">
        <f>'NRHM State budget sheet 2013-14'!L674</f>
        <v>0</v>
      </c>
      <c r="K561" s="486">
        <f>'NRHM State budget sheet 2013-14'!M674</f>
        <v>0</v>
      </c>
      <c r="L561" s="486">
        <f>'NRHM State budget sheet 2013-14'!N674</f>
        <v>0</v>
      </c>
      <c r="M561" s="486">
        <f>'NRHM State budget sheet 2013-14'!O674</f>
        <v>0</v>
      </c>
      <c r="N561" s="486">
        <f>'NRHM State budget sheet 2013-14'!P674</f>
        <v>0</v>
      </c>
      <c r="O561" s="486">
        <f>'NRHM State budget sheet 2013-14'!Q674</f>
        <v>0</v>
      </c>
      <c r="P561" s="486">
        <f>'NRHM State budget sheet 2013-14'!R674</f>
        <v>0</v>
      </c>
      <c r="Q561" s="486">
        <f>'NRHM State budget sheet 2013-14'!S674</f>
        <v>0</v>
      </c>
      <c r="R561" s="486">
        <f>'NRHM State budget sheet 2013-14'!T674</f>
        <v>0</v>
      </c>
      <c r="S561" s="486">
        <f>'NRHM State budget sheet 2013-14'!U674</f>
        <v>0</v>
      </c>
      <c r="T561" s="486">
        <f>'NRHM State budget sheet 2013-14'!V674</f>
        <v>0</v>
      </c>
      <c r="U561" s="486">
        <f>'NRHM State budget sheet 2013-14'!W674</f>
        <v>0</v>
      </c>
      <c r="V561" s="486">
        <f>'NRHM State budget sheet 2013-14'!X674</f>
        <v>0</v>
      </c>
      <c r="W561" s="486">
        <f>'NRHM State budget sheet 2013-14'!Y674</f>
        <v>0</v>
      </c>
      <c r="X561" s="486">
        <f>'NRHM State budget sheet 2013-14'!Z674</f>
        <v>0</v>
      </c>
      <c r="Y561" s="486">
        <f>'NRHM State budget sheet 2013-14'!AA674</f>
        <v>0</v>
      </c>
      <c r="Z561" s="486">
        <f>'NRHM State budget sheet 2013-14'!AB674</f>
        <v>0</v>
      </c>
      <c r="AA561" s="486">
        <f>'NRHM State budget sheet 2013-14'!AC674</f>
        <v>0</v>
      </c>
      <c r="AB561" s="486">
        <f>'NRHM State budget sheet 2013-14'!AD674</f>
        <v>0</v>
      </c>
      <c r="AC561" s="486">
        <f>'NRHM State budget sheet 2013-14'!AE674</f>
        <v>0</v>
      </c>
      <c r="AD561" s="486">
        <f>'NRHM State budget sheet 2013-14'!AF674</f>
        <v>0</v>
      </c>
      <c r="AE561" s="486">
        <f>'NRHM State budget sheet 2013-14'!AG674</f>
        <v>0</v>
      </c>
      <c r="AF561" s="486">
        <f>'NRHM State budget sheet 2013-14'!AH674</f>
        <v>0</v>
      </c>
      <c r="AG561" s="477"/>
      <c r="AH561" s="484"/>
      <c r="AI561" s="578" t="str">
        <f t="shared" si="60"/>
        <v/>
      </c>
      <c r="AJ561" s="435" t="str">
        <f t="shared" si="61"/>
        <v/>
      </c>
      <c r="AK561" s="463">
        <f t="shared" si="62"/>
        <v>0</v>
      </c>
      <c r="AL561" s="463" t="str">
        <f t="shared" si="56"/>
        <v/>
      </c>
      <c r="AM561" s="478" t="str">
        <f t="shared" si="57"/>
        <v/>
      </c>
      <c r="AN561" s="478" t="str">
        <f t="shared" si="58"/>
        <v/>
      </c>
      <c r="AO561" s="478" t="str">
        <f t="shared" si="59"/>
        <v/>
      </c>
    </row>
    <row r="562" spans="1:41" ht="21.75" hidden="1" customHeight="1">
      <c r="A562" s="487" t="s">
        <v>1748</v>
      </c>
      <c r="B562" s="446" t="s">
        <v>1395</v>
      </c>
      <c r="C562" s="447"/>
      <c r="D562" s="486">
        <f>'NRHM State budget sheet 2013-14'!D675</f>
        <v>0</v>
      </c>
      <c r="E562" s="486">
        <f>'NRHM State budget sheet 2013-14'!E675</f>
        <v>0</v>
      </c>
      <c r="F562" s="486" t="e">
        <f>'NRHM State budget sheet 2013-14'!F675</f>
        <v>#DIV/0!</v>
      </c>
      <c r="G562" s="486">
        <f>'NRHM State budget sheet 2013-14'!G675</f>
        <v>0</v>
      </c>
      <c r="H562" s="486">
        <f>'NRHM State budget sheet 2013-14'!H675</f>
        <v>0</v>
      </c>
      <c r="I562" s="486" t="e">
        <f>'NRHM State budget sheet 2013-14'!I675</f>
        <v>#DIV/0!</v>
      </c>
      <c r="J562" s="486">
        <f>'NRHM State budget sheet 2013-14'!L675</f>
        <v>0</v>
      </c>
      <c r="K562" s="486">
        <f>'NRHM State budget sheet 2013-14'!M675</f>
        <v>0</v>
      </c>
      <c r="L562" s="486">
        <f>'NRHM State budget sheet 2013-14'!N675</f>
        <v>0</v>
      </c>
      <c r="M562" s="486">
        <f>'NRHM State budget sheet 2013-14'!O675</f>
        <v>0</v>
      </c>
      <c r="N562" s="486">
        <f>'NRHM State budget sheet 2013-14'!P675</f>
        <v>0</v>
      </c>
      <c r="O562" s="486">
        <f>'NRHM State budget sheet 2013-14'!Q675</f>
        <v>0</v>
      </c>
      <c r="P562" s="486">
        <f>'NRHM State budget sheet 2013-14'!R675</f>
        <v>0</v>
      </c>
      <c r="Q562" s="486">
        <f>'NRHM State budget sheet 2013-14'!S675</f>
        <v>0</v>
      </c>
      <c r="R562" s="486">
        <f>'NRHM State budget sheet 2013-14'!T675</f>
        <v>0</v>
      </c>
      <c r="S562" s="486">
        <f>'NRHM State budget sheet 2013-14'!U675</f>
        <v>0</v>
      </c>
      <c r="T562" s="486">
        <f>'NRHM State budget sheet 2013-14'!V675</f>
        <v>0</v>
      </c>
      <c r="U562" s="486">
        <f>'NRHM State budget sheet 2013-14'!W675</f>
        <v>0</v>
      </c>
      <c r="V562" s="486">
        <f>'NRHM State budget sheet 2013-14'!X675</f>
        <v>0</v>
      </c>
      <c r="W562" s="486">
        <f>'NRHM State budget sheet 2013-14'!Y675</f>
        <v>0</v>
      </c>
      <c r="X562" s="486">
        <f>'NRHM State budget sheet 2013-14'!Z675</f>
        <v>0</v>
      </c>
      <c r="Y562" s="486">
        <f>'NRHM State budget sheet 2013-14'!AA675</f>
        <v>0</v>
      </c>
      <c r="Z562" s="486">
        <f>'NRHM State budget sheet 2013-14'!AB675</f>
        <v>0</v>
      </c>
      <c r="AA562" s="486">
        <f>'NRHM State budget sheet 2013-14'!AC675</f>
        <v>0</v>
      </c>
      <c r="AB562" s="486">
        <f>'NRHM State budget sheet 2013-14'!AD675</f>
        <v>0</v>
      </c>
      <c r="AC562" s="486">
        <f>'NRHM State budget sheet 2013-14'!AE675</f>
        <v>0</v>
      </c>
      <c r="AD562" s="486">
        <f>'NRHM State budget sheet 2013-14'!AF675</f>
        <v>0</v>
      </c>
      <c r="AE562" s="486">
        <f>'NRHM State budget sheet 2013-14'!AG675</f>
        <v>0</v>
      </c>
      <c r="AF562" s="486">
        <f>'NRHM State budget sheet 2013-14'!AH675</f>
        <v>0</v>
      </c>
      <c r="AG562" s="477"/>
      <c r="AH562" s="484"/>
      <c r="AI562" s="578" t="str">
        <f t="shared" si="60"/>
        <v/>
      </c>
      <c r="AJ562" s="435" t="str">
        <f t="shared" si="61"/>
        <v/>
      </c>
      <c r="AK562" s="463">
        <f t="shared" si="62"/>
        <v>0</v>
      </c>
      <c r="AL562" s="463" t="str">
        <f t="shared" si="56"/>
        <v/>
      </c>
      <c r="AM562" s="478" t="str">
        <f t="shared" si="57"/>
        <v/>
      </c>
      <c r="AN562" s="478" t="str">
        <f t="shared" si="58"/>
        <v/>
      </c>
      <c r="AO562" s="478" t="str">
        <f t="shared" si="59"/>
        <v/>
      </c>
    </row>
    <row r="563" spans="1:41" ht="21.75" hidden="1" customHeight="1">
      <c r="A563" s="487" t="s">
        <v>758</v>
      </c>
      <c r="B563" s="446" t="s">
        <v>1392</v>
      </c>
      <c r="C563" s="447"/>
      <c r="D563" s="486">
        <f>'NRHM State budget sheet 2013-14'!D676</f>
        <v>0</v>
      </c>
      <c r="E563" s="486">
        <f>'NRHM State budget sheet 2013-14'!E676</f>
        <v>0</v>
      </c>
      <c r="F563" s="486" t="e">
        <f>'NRHM State budget sheet 2013-14'!F676</f>
        <v>#DIV/0!</v>
      </c>
      <c r="G563" s="486">
        <f>'NRHM State budget sheet 2013-14'!G676</f>
        <v>0</v>
      </c>
      <c r="H563" s="486">
        <f>'NRHM State budget sheet 2013-14'!H676</f>
        <v>0</v>
      </c>
      <c r="I563" s="486" t="e">
        <f>'NRHM State budget sheet 2013-14'!I676</f>
        <v>#DIV/0!</v>
      </c>
      <c r="J563" s="486">
        <f>'NRHM State budget sheet 2013-14'!L676</f>
        <v>0</v>
      </c>
      <c r="K563" s="486">
        <f>'NRHM State budget sheet 2013-14'!M676</f>
        <v>0</v>
      </c>
      <c r="L563" s="486">
        <f>'NRHM State budget sheet 2013-14'!N676</f>
        <v>0</v>
      </c>
      <c r="M563" s="486">
        <f>'NRHM State budget sheet 2013-14'!O676</f>
        <v>0</v>
      </c>
      <c r="N563" s="486">
        <f>'NRHM State budget sheet 2013-14'!P676</f>
        <v>0</v>
      </c>
      <c r="O563" s="486">
        <f>'NRHM State budget sheet 2013-14'!Q676</f>
        <v>0</v>
      </c>
      <c r="P563" s="486">
        <f>'NRHM State budget sheet 2013-14'!R676</f>
        <v>0</v>
      </c>
      <c r="Q563" s="486">
        <f>'NRHM State budget sheet 2013-14'!S676</f>
        <v>0</v>
      </c>
      <c r="R563" s="486">
        <f>'NRHM State budget sheet 2013-14'!T676</f>
        <v>0</v>
      </c>
      <c r="S563" s="486">
        <f>'NRHM State budget sheet 2013-14'!U676</f>
        <v>0</v>
      </c>
      <c r="T563" s="486">
        <f>'NRHM State budget sheet 2013-14'!V676</f>
        <v>0</v>
      </c>
      <c r="U563" s="486">
        <f>'NRHM State budget sheet 2013-14'!W676</f>
        <v>0</v>
      </c>
      <c r="V563" s="486">
        <f>'NRHM State budget sheet 2013-14'!X676</f>
        <v>0</v>
      </c>
      <c r="W563" s="486">
        <f>'NRHM State budget sheet 2013-14'!Y676</f>
        <v>0</v>
      </c>
      <c r="X563" s="486">
        <f>'NRHM State budget sheet 2013-14'!Z676</f>
        <v>0</v>
      </c>
      <c r="Y563" s="486">
        <f>'NRHM State budget sheet 2013-14'!AA676</f>
        <v>0</v>
      </c>
      <c r="Z563" s="486">
        <f>'NRHM State budget sheet 2013-14'!AB676</f>
        <v>0</v>
      </c>
      <c r="AA563" s="486">
        <f>'NRHM State budget sheet 2013-14'!AC676</f>
        <v>0</v>
      </c>
      <c r="AB563" s="486">
        <f>'NRHM State budget sheet 2013-14'!AD676</f>
        <v>0</v>
      </c>
      <c r="AC563" s="486">
        <f>'NRHM State budget sheet 2013-14'!AE676</f>
        <v>0</v>
      </c>
      <c r="AD563" s="486">
        <f>'NRHM State budget sheet 2013-14'!AF676</f>
        <v>0</v>
      </c>
      <c r="AE563" s="486">
        <f>'NRHM State budget sheet 2013-14'!AG676</f>
        <v>0</v>
      </c>
      <c r="AF563" s="486">
        <f>'NRHM State budget sheet 2013-14'!AH676</f>
        <v>0</v>
      </c>
      <c r="AG563" s="477"/>
      <c r="AH563" s="484"/>
      <c r="AI563" s="578" t="str">
        <f t="shared" si="60"/>
        <v/>
      </c>
      <c r="AJ563" s="435" t="str">
        <f t="shared" si="61"/>
        <v/>
      </c>
      <c r="AK563" s="463">
        <f t="shared" si="62"/>
        <v>0</v>
      </c>
      <c r="AL563" s="463" t="str">
        <f t="shared" si="56"/>
        <v/>
      </c>
      <c r="AM563" s="478" t="str">
        <f t="shared" si="57"/>
        <v/>
      </c>
      <c r="AN563" s="478" t="str">
        <f t="shared" si="58"/>
        <v/>
      </c>
      <c r="AO563" s="478" t="str">
        <f t="shared" si="59"/>
        <v/>
      </c>
    </row>
    <row r="564" spans="1:41" ht="21.75" hidden="1" customHeight="1">
      <c r="A564" s="487" t="s">
        <v>1749</v>
      </c>
      <c r="B564" s="446" t="s">
        <v>1391</v>
      </c>
      <c r="C564" s="447"/>
      <c r="D564" s="486">
        <f>'NRHM State budget sheet 2013-14'!D677</f>
        <v>0</v>
      </c>
      <c r="E564" s="486">
        <f>'NRHM State budget sheet 2013-14'!E677</f>
        <v>0</v>
      </c>
      <c r="F564" s="486" t="e">
        <f>'NRHM State budget sheet 2013-14'!F677</f>
        <v>#DIV/0!</v>
      </c>
      <c r="G564" s="486">
        <f>'NRHM State budget sheet 2013-14'!G677</f>
        <v>0</v>
      </c>
      <c r="H564" s="486">
        <f>'NRHM State budget sheet 2013-14'!H677</f>
        <v>0</v>
      </c>
      <c r="I564" s="486" t="e">
        <f>'NRHM State budget sheet 2013-14'!I677</f>
        <v>#DIV/0!</v>
      </c>
      <c r="J564" s="486">
        <f>'NRHM State budget sheet 2013-14'!L677</f>
        <v>0</v>
      </c>
      <c r="K564" s="486">
        <f>'NRHM State budget sheet 2013-14'!M677</f>
        <v>0</v>
      </c>
      <c r="L564" s="486">
        <f>'NRHM State budget sheet 2013-14'!N677</f>
        <v>0</v>
      </c>
      <c r="M564" s="486">
        <f>'NRHM State budget sheet 2013-14'!O677</f>
        <v>0</v>
      </c>
      <c r="N564" s="486">
        <f>'NRHM State budget sheet 2013-14'!P677</f>
        <v>0</v>
      </c>
      <c r="O564" s="486">
        <f>'NRHM State budget sheet 2013-14'!Q677</f>
        <v>0</v>
      </c>
      <c r="P564" s="486">
        <f>'NRHM State budget sheet 2013-14'!R677</f>
        <v>0</v>
      </c>
      <c r="Q564" s="486">
        <f>'NRHM State budget sheet 2013-14'!S677</f>
        <v>0</v>
      </c>
      <c r="R564" s="486">
        <f>'NRHM State budget sheet 2013-14'!T677</f>
        <v>0</v>
      </c>
      <c r="S564" s="486">
        <f>'NRHM State budget sheet 2013-14'!U677</f>
        <v>0</v>
      </c>
      <c r="T564" s="486">
        <f>'NRHM State budget sheet 2013-14'!V677</f>
        <v>0</v>
      </c>
      <c r="U564" s="486">
        <f>'NRHM State budget sheet 2013-14'!W677</f>
        <v>0</v>
      </c>
      <c r="V564" s="486">
        <f>'NRHM State budget sheet 2013-14'!X677</f>
        <v>0</v>
      </c>
      <c r="W564" s="486">
        <f>'NRHM State budget sheet 2013-14'!Y677</f>
        <v>0</v>
      </c>
      <c r="X564" s="486">
        <f>'NRHM State budget sheet 2013-14'!Z677</f>
        <v>0</v>
      </c>
      <c r="Y564" s="486">
        <f>'NRHM State budget sheet 2013-14'!AA677</f>
        <v>0</v>
      </c>
      <c r="Z564" s="486">
        <f>'NRHM State budget sheet 2013-14'!AB677</f>
        <v>0</v>
      </c>
      <c r="AA564" s="486">
        <f>'NRHM State budget sheet 2013-14'!AC677</f>
        <v>0</v>
      </c>
      <c r="AB564" s="486">
        <f>'NRHM State budget sheet 2013-14'!AD677</f>
        <v>0</v>
      </c>
      <c r="AC564" s="486">
        <f>'NRHM State budget sheet 2013-14'!AE677</f>
        <v>0</v>
      </c>
      <c r="AD564" s="486">
        <f>'NRHM State budget sheet 2013-14'!AF677</f>
        <v>0</v>
      </c>
      <c r="AE564" s="486">
        <f>'NRHM State budget sheet 2013-14'!AG677</f>
        <v>0</v>
      </c>
      <c r="AF564" s="486">
        <f>'NRHM State budget sheet 2013-14'!AH677</f>
        <v>0</v>
      </c>
      <c r="AG564" s="477"/>
      <c r="AH564" s="484"/>
      <c r="AI564" s="578" t="str">
        <f t="shared" si="60"/>
        <v/>
      </c>
      <c r="AJ564" s="435" t="str">
        <f t="shared" si="61"/>
        <v/>
      </c>
      <c r="AK564" s="463">
        <f t="shared" si="62"/>
        <v>0</v>
      </c>
      <c r="AL564" s="463" t="str">
        <f t="shared" si="56"/>
        <v/>
      </c>
      <c r="AM564" s="478" t="str">
        <f t="shared" si="57"/>
        <v/>
      </c>
      <c r="AN564" s="478" t="str">
        <f t="shared" si="58"/>
        <v/>
      </c>
      <c r="AO564" s="478" t="str">
        <f t="shared" si="59"/>
        <v/>
      </c>
    </row>
    <row r="565" spans="1:41" ht="21.75" hidden="1" customHeight="1">
      <c r="A565" s="487" t="s">
        <v>1750</v>
      </c>
      <c r="B565" s="598" t="s">
        <v>1538</v>
      </c>
      <c r="C565" s="447"/>
      <c r="D565" s="486">
        <f>'NRHM State budget sheet 2013-14'!D678</f>
        <v>0</v>
      </c>
      <c r="E565" s="486">
        <f>'NRHM State budget sheet 2013-14'!E678</f>
        <v>0</v>
      </c>
      <c r="F565" s="486" t="e">
        <f>'NRHM State budget sheet 2013-14'!F678</f>
        <v>#DIV/0!</v>
      </c>
      <c r="G565" s="486">
        <f>'NRHM State budget sheet 2013-14'!G678</f>
        <v>0</v>
      </c>
      <c r="H565" s="486">
        <f>'NRHM State budget sheet 2013-14'!H678</f>
        <v>0</v>
      </c>
      <c r="I565" s="486" t="e">
        <f>'NRHM State budget sheet 2013-14'!I678</f>
        <v>#DIV/0!</v>
      </c>
      <c r="J565" s="486">
        <f>'NRHM State budget sheet 2013-14'!L678</f>
        <v>0</v>
      </c>
      <c r="K565" s="486">
        <f>'NRHM State budget sheet 2013-14'!M678</f>
        <v>0</v>
      </c>
      <c r="L565" s="486">
        <f>'NRHM State budget sheet 2013-14'!N678</f>
        <v>0</v>
      </c>
      <c r="M565" s="486">
        <f>'NRHM State budget sheet 2013-14'!O678</f>
        <v>0</v>
      </c>
      <c r="N565" s="486">
        <f>'NRHM State budget sheet 2013-14'!P678</f>
        <v>0</v>
      </c>
      <c r="O565" s="486">
        <f>'NRHM State budget sheet 2013-14'!Q678</f>
        <v>0</v>
      </c>
      <c r="P565" s="486">
        <f>'NRHM State budget sheet 2013-14'!R678</f>
        <v>0</v>
      </c>
      <c r="Q565" s="486">
        <f>'NRHM State budget sheet 2013-14'!S678</f>
        <v>0</v>
      </c>
      <c r="R565" s="486">
        <f>'NRHM State budget sheet 2013-14'!T678</f>
        <v>0</v>
      </c>
      <c r="S565" s="486">
        <f>'NRHM State budget sheet 2013-14'!U678</f>
        <v>0</v>
      </c>
      <c r="T565" s="486">
        <f>'NRHM State budget sheet 2013-14'!V678</f>
        <v>0</v>
      </c>
      <c r="U565" s="486">
        <f>'NRHM State budget sheet 2013-14'!W678</f>
        <v>0</v>
      </c>
      <c r="V565" s="486">
        <f>'NRHM State budget sheet 2013-14'!X678</f>
        <v>0</v>
      </c>
      <c r="W565" s="486">
        <f>'NRHM State budget sheet 2013-14'!Y678</f>
        <v>0</v>
      </c>
      <c r="X565" s="486">
        <f>'NRHM State budget sheet 2013-14'!Z678</f>
        <v>0</v>
      </c>
      <c r="Y565" s="486">
        <f>'NRHM State budget sheet 2013-14'!AA678</f>
        <v>0</v>
      </c>
      <c r="Z565" s="486">
        <f>'NRHM State budget sheet 2013-14'!AB678</f>
        <v>0</v>
      </c>
      <c r="AA565" s="486">
        <f>'NRHM State budget sheet 2013-14'!AC678</f>
        <v>0</v>
      </c>
      <c r="AB565" s="486">
        <f>'NRHM State budget sheet 2013-14'!AD678</f>
        <v>0</v>
      </c>
      <c r="AC565" s="486">
        <f>'NRHM State budget sheet 2013-14'!AE678</f>
        <v>0</v>
      </c>
      <c r="AD565" s="486">
        <f>'NRHM State budget sheet 2013-14'!AF678</f>
        <v>0</v>
      </c>
      <c r="AE565" s="486">
        <f>'NRHM State budget sheet 2013-14'!AG678</f>
        <v>0</v>
      </c>
      <c r="AF565" s="486">
        <f>'NRHM State budget sheet 2013-14'!AH678</f>
        <v>0</v>
      </c>
      <c r="AG565" s="477"/>
      <c r="AH565" s="484"/>
      <c r="AI565" s="578" t="str">
        <f t="shared" si="60"/>
        <v/>
      </c>
      <c r="AJ565" s="435" t="str">
        <f t="shared" si="61"/>
        <v/>
      </c>
      <c r="AK565" s="463">
        <f t="shared" si="62"/>
        <v>0</v>
      </c>
      <c r="AL565" s="463" t="str">
        <f t="shared" si="56"/>
        <v/>
      </c>
      <c r="AM565" s="478" t="str">
        <f t="shared" si="57"/>
        <v/>
      </c>
      <c r="AN565" s="478" t="str">
        <f t="shared" si="58"/>
        <v/>
      </c>
      <c r="AO565" s="478" t="str">
        <f t="shared" si="59"/>
        <v/>
      </c>
    </row>
    <row r="566" spans="1:41" ht="21.75" hidden="1" customHeight="1">
      <c r="A566" s="487" t="s">
        <v>1751</v>
      </c>
      <c r="B566" s="446" t="s">
        <v>2172</v>
      </c>
      <c r="C566" s="447"/>
      <c r="D566" s="486">
        <f>'NRHM State budget sheet 2013-14'!D679</f>
        <v>0</v>
      </c>
      <c r="E566" s="486">
        <f>'NRHM State budget sheet 2013-14'!E679</f>
        <v>0</v>
      </c>
      <c r="F566" s="486" t="e">
        <f>'NRHM State budget sheet 2013-14'!F679</f>
        <v>#DIV/0!</v>
      </c>
      <c r="G566" s="486">
        <f>'NRHM State budget sheet 2013-14'!G679</f>
        <v>0</v>
      </c>
      <c r="H566" s="486">
        <f>'NRHM State budget sheet 2013-14'!H679</f>
        <v>0</v>
      </c>
      <c r="I566" s="486" t="e">
        <f>'NRHM State budget sheet 2013-14'!I679</f>
        <v>#DIV/0!</v>
      </c>
      <c r="J566" s="486">
        <f>'NRHM State budget sheet 2013-14'!L679</f>
        <v>0</v>
      </c>
      <c r="K566" s="486">
        <f>'NRHM State budget sheet 2013-14'!M679</f>
        <v>0</v>
      </c>
      <c r="L566" s="486">
        <f>'NRHM State budget sheet 2013-14'!N679</f>
        <v>0</v>
      </c>
      <c r="M566" s="486">
        <f>'NRHM State budget sheet 2013-14'!O679</f>
        <v>0</v>
      </c>
      <c r="N566" s="486">
        <f>'NRHM State budget sheet 2013-14'!P679</f>
        <v>0</v>
      </c>
      <c r="O566" s="486">
        <f>'NRHM State budget sheet 2013-14'!Q679</f>
        <v>0</v>
      </c>
      <c r="P566" s="486">
        <f>'NRHM State budget sheet 2013-14'!R679</f>
        <v>0</v>
      </c>
      <c r="Q566" s="486">
        <f>'NRHM State budget sheet 2013-14'!S679</f>
        <v>0</v>
      </c>
      <c r="R566" s="486">
        <f>'NRHM State budget sheet 2013-14'!T679</f>
        <v>0</v>
      </c>
      <c r="S566" s="486">
        <f>'NRHM State budget sheet 2013-14'!U679</f>
        <v>0</v>
      </c>
      <c r="T566" s="486">
        <f>'NRHM State budget sheet 2013-14'!V679</f>
        <v>0</v>
      </c>
      <c r="U566" s="486">
        <f>'NRHM State budget sheet 2013-14'!W679</f>
        <v>0</v>
      </c>
      <c r="V566" s="486">
        <f>'NRHM State budget sheet 2013-14'!X679</f>
        <v>0</v>
      </c>
      <c r="W566" s="486">
        <f>'NRHM State budget sheet 2013-14'!Y679</f>
        <v>0</v>
      </c>
      <c r="X566" s="486">
        <f>'NRHM State budget sheet 2013-14'!Z679</f>
        <v>0</v>
      </c>
      <c r="Y566" s="486">
        <f>'NRHM State budget sheet 2013-14'!AA679</f>
        <v>0</v>
      </c>
      <c r="Z566" s="486">
        <f>'NRHM State budget sheet 2013-14'!AB679</f>
        <v>0</v>
      </c>
      <c r="AA566" s="486">
        <f>'NRHM State budget sheet 2013-14'!AC679</f>
        <v>0</v>
      </c>
      <c r="AB566" s="486">
        <f>'NRHM State budget sheet 2013-14'!AD679</f>
        <v>0</v>
      </c>
      <c r="AC566" s="486">
        <f>'NRHM State budget sheet 2013-14'!AE679</f>
        <v>0</v>
      </c>
      <c r="AD566" s="486">
        <f>'NRHM State budget sheet 2013-14'!AF679</f>
        <v>0</v>
      </c>
      <c r="AE566" s="486">
        <f>'NRHM State budget sheet 2013-14'!AG679</f>
        <v>0</v>
      </c>
      <c r="AF566" s="486">
        <f>'NRHM State budget sheet 2013-14'!AH679</f>
        <v>0</v>
      </c>
      <c r="AG566" s="477"/>
      <c r="AH566" s="484"/>
      <c r="AI566" s="578" t="str">
        <f t="shared" si="60"/>
        <v/>
      </c>
      <c r="AJ566" s="435" t="str">
        <f t="shared" si="61"/>
        <v/>
      </c>
      <c r="AK566" s="463">
        <f t="shared" si="62"/>
        <v>0</v>
      </c>
      <c r="AL566" s="463" t="str">
        <f t="shared" si="56"/>
        <v/>
      </c>
      <c r="AM566" s="478" t="str">
        <f t="shared" si="57"/>
        <v/>
      </c>
      <c r="AN566" s="478" t="str">
        <f t="shared" si="58"/>
        <v/>
      </c>
      <c r="AO566" s="478" t="str">
        <f t="shared" si="59"/>
        <v/>
      </c>
    </row>
    <row r="567" spans="1:41" ht="21.75" hidden="1" customHeight="1">
      <c r="A567" s="487" t="s">
        <v>1752</v>
      </c>
      <c r="B567" s="446" t="s">
        <v>1400</v>
      </c>
      <c r="C567" s="447"/>
      <c r="D567" s="486">
        <f>'NRHM State budget sheet 2013-14'!D680</f>
        <v>0</v>
      </c>
      <c r="E567" s="486">
        <f>'NRHM State budget sheet 2013-14'!E680</f>
        <v>0</v>
      </c>
      <c r="F567" s="486" t="e">
        <f>'NRHM State budget sheet 2013-14'!F680</f>
        <v>#DIV/0!</v>
      </c>
      <c r="G567" s="486">
        <f>'NRHM State budget sheet 2013-14'!G680</f>
        <v>0</v>
      </c>
      <c r="H567" s="486">
        <f>'NRHM State budget sheet 2013-14'!H680</f>
        <v>0</v>
      </c>
      <c r="I567" s="486" t="e">
        <f>'NRHM State budget sheet 2013-14'!I680</f>
        <v>#DIV/0!</v>
      </c>
      <c r="J567" s="486">
        <f>'NRHM State budget sheet 2013-14'!L680</f>
        <v>0</v>
      </c>
      <c r="K567" s="486">
        <f>'NRHM State budget sheet 2013-14'!M680</f>
        <v>0</v>
      </c>
      <c r="L567" s="486">
        <f>'NRHM State budget sheet 2013-14'!N680</f>
        <v>0</v>
      </c>
      <c r="M567" s="486">
        <f>'NRHM State budget sheet 2013-14'!O680</f>
        <v>0</v>
      </c>
      <c r="N567" s="486">
        <f>'NRHM State budget sheet 2013-14'!P680</f>
        <v>0</v>
      </c>
      <c r="O567" s="486">
        <f>'NRHM State budget sheet 2013-14'!Q680</f>
        <v>0</v>
      </c>
      <c r="P567" s="486">
        <f>'NRHM State budget sheet 2013-14'!R680</f>
        <v>0</v>
      </c>
      <c r="Q567" s="486">
        <f>'NRHM State budget sheet 2013-14'!S680</f>
        <v>0</v>
      </c>
      <c r="R567" s="486">
        <f>'NRHM State budget sheet 2013-14'!T680</f>
        <v>0</v>
      </c>
      <c r="S567" s="486">
        <f>'NRHM State budget sheet 2013-14'!U680</f>
        <v>0</v>
      </c>
      <c r="T567" s="486">
        <f>'NRHM State budget sheet 2013-14'!V680</f>
        <v>0</v>
      </c>
      <c r="U567" s="486">
        <f>'NRHM State budget sheet 2013-14'!W680</f>
        <v>0</v>
      </c>
      <c r="V567" s="486">
        <f>'NRHM State budget sheet 2013-14'!X680</f>
        <v>0</v>
      </c>
      <c r="W567" s="486">
        <f>'NRHM State budget sheet 2013-14'!Y680</f>
        <v>0</v>
      </c>
      <c r="X567" s="486">
        <f>'NRHM State budget sheet 2013-14'!Z680</f>
        <v>0</v>
      </c>
      <c r="Y567" s="486">
        <f>'NRHM State budget sheet 2013-14'!AA680</f>
        <v>0</v>
      </c>
      <c r="Z567" s="486">
        <f>'NRHM State budget sheet 2013-14'!AB680</f>
        <v>0</v>
      </c>
      <c r="AA567" s="486">
        <f>'NRHM State budget sheet 2013-14'!AC680</f>
        <v>0</v>
      </c>
      <c r="AB567" s="486">
        <f>'NRHM State budget sheet 2013-14'!AD680</f>
        <v>0</v>
      </c>
      <c r="AC567" s="486">
        <f>'NRHM State budget sheet 2013-14'!AE680</f>
        <v>0</v>
      </c>
      <c r="AD567" s="486">
        <f>'NRHM State budget sheet 2013-14'!AF680</f>
        <v>0</v>
      </c>
      <c r="AE567" s="486">
        <f>'NRHM State budget sheet 2013-14'!AG680</f>
        <v>0</v>
      </c>
      <c r="AF567" s="486">
        <f>'NRHM State budget sheet 2013-14'!AH680</f>
        <v>0</v>
      </c>
      <c r="AG567" s="477"/>
      <c r="AH567" s="484"/>
      <c r="AI567" s="578" t="str">
        <f t="shared" si="60"/>
        <v/>
      </c>
      <c r="AJ567" s="435" t="str">
        <f t="shared" si="61"/>
        <v/>
      </c>
      <c r="AK567" s="463">
        <f t="shared" si="62"/>
        <v>0</v>
      </c>
      <c r="AL567" s="463" t="str">
        <f t="shared" si="56"/>
        <v/>
      </c>
      <c r="AM567" s="478" t="str">
        <f t="shared" si="57"/>
        <v/>
      </c>
      <c r="AN567" s="478" t="str">
        <f t="shared" si="58"/>
        <v/>
      </c>
      <c r="AO567" s="478" t="str">
        <f t="shared" si="59"/>
        <v/>
      </c>
    </row>
    <row r="568" spans="1:41" ht="21.75" hidden="1" customHeight="1">
      <c r="A568" s="487" t="s">
        <v>2281</v>
      </c>
      <c r="B568" s="446"/>
      <c r="C568" s="447"/>
      <c r="D568" s="486">
        <f>'NRHM State budget sheet 2013-14'!D681</f>
        <v>0</v>
      </c>
      <c r="E568" s="486">
        <f>'NRHM State budget sheet 2013-14'!E681</f>
        <v>0</v>
      </c>
      <c r="F568" s="486">
        <f>'NRHM State budget sheet 2013-14'!F681</f>
        <v>0</v>
      </c>
      <c r="G568" s="486">
        <f>'NRHM State budget sheet 2013-14'!G681</f>
        <v>0</v>
      </c>
      <c r="H568" s="486">
        <f>'NRHM State budget sheet 2013-14'!H681</f>
        <v>0</v>
      </c>
      <c r="I568" s="486">
        <f>'NRHM State budget sheet 2013-14'!I681</f>
        <v>0</v>
      </c>
      <c r="J568" s="486">
        <f>'NRHM State budget sheet 2013-14'!L681</f>
        <v>0</v>
      </c>
      <c r="K568" s="486">
        <f>'NRHM State budget sheet 2013-14'!M681</f>
        <v>0</v>
      </c>
      <c r="L568" s="486">
        <f>'NRHM State budget sheet 2013-14'!N681</f>
        <v>0</v>
      </c>
      <c r="M568" s="486">
        <f>'NRHM State budget sheet 2013-14'!O681</f>
        <v>0</v>
      </c>
      <c r="N568" s="486">
        <f>'NRHM State budget sheet 2013-14'!P681</f>
        <v>0</v>
      </c>
      <c r="O568" s="486">
        <f>'NRHM State budget sheet 2013-14'!Q681</f>
        <v>0</v>
      </c>
      <c r="P568" s="486">
        <f>'NRHM State budget sheet 2013-14'!R681</f>
        <v>0</v>
      </c>
      <c r="Q568" s="486">
        <f>'NRHM State budget sheet 2013-14'!S681</f>
        <v>0</v>
      </c>
      <c r="R568" s="486">
        <f>'NRHM State budget sheet 2013-14'!T681</f>
        <v>0</v>
      </c>
      <c r="S568" s="486">
        <f>'NRHM State budget sheet 2013-14'!U681</f>
        <v>0</v>
      </c>
      <c r="T568" s="486">
        <f>'NRHM State budget sheet 2013-14'!V681</f>
        <v>0</v>
      </c>
      <c r="U568" s="486">
        <f>'NRHM State budget sheet 2013-14'!W681</f>
        <v>0</v>
      </c>
      <c r="V568" s="486">
        <f>'NRHM State budget sheet 2013-14'!X681</f>
        <v>0</v>
      </c>
      <c r="W568" s="486">
        <f>'NRHM State budget sheet 2013-14'!Y681</f>
        <v>0</v>
      </c>
      <c r="X568" s="486">
        <f>'NRHM State budget sheet 2013-14'!Z681</f>
        <v>0</v>
      </c>
      <c r="Y568" s="486">
        <f>'NRHM State budget sheet 2013-14'!AA681</f>
        <v>0</v>
      </c>
      <c r="Z568" s="486">
        <f>'NRHM State budget sheet 2013-14'!AB681</f>
        <v>0</v>
      </c>
      <c r="AA568" s="486">
        <f>'NRHM State budget sheet 2013-14'!AC681</f>
        <v>0</v>
      </c>
      <c r="AB568" s="486">
        <f>'NRHM State budget sheet 2013-14'!AD681</f>
        <v>0</v>
      </c>
      <c r="AC568" s="486">
        <f>'NRHM State budget sheet 2013-14'!AE681</f>
        <v>0</v>
      </c>
      <c r="AD568" s="486">
        <f>'NRHM State budget sheet 2013-14'!AF681</f>
        <v>0</v>
      </c>
      <c r="AE568" s="486">
        <f>'NRHM State budget sheet 2013-14'!AG681</f>
        <v>0</v>
      </c>
      <c r="AF568" s="486">
        <f>'NRHM State budget sheet 2013-14'!AH681</f>
        <v>0</v>
      </c>
      <c r="AG568" s="477"/>
      <c r="AH568" s="484"/>
      <c r="AI568" s="578" t="str">
        <f t="shared" si="60"/>
        <v/>
      </c>
      <c r="AJ568" s="435" t="str">
        <f t="shared" si="61"/>
        <v/>
      </c>
      <c r="AK568" s="463">
        <f t="shared" si="62"/>
        <v>0</v>
      </c>
      <c r="AL568" s="463" t="str">
        <f t="shared" si="56"/>
        <v/>
      </c>
      <c r="AM568" s="478" t="str">
        <f t="shared" si="57"/>
        <v/>
      </c>
      <c r="AN568" s="478" t="str">
        <f t="shared" si="58"/>
        <v/>
      </c>
      <c r="AO568" s="478" t="str">
        <f t="shared" si="59"/>
        <v/>
      </c>
    </row>
    <row r="569" spans="1:41" ht="21.75" hidden="1" customHeight="1">
      <c r="A569" s="487" t="s">
        <v>2282</v>
      </c>
      <c r="B569" s="446"/>
      <c r="C569" s="447"/>
      <c r="D569" s="486">
        <f>'NRHM State budget sheet 2013-14'!D682</f>
        <v>0</v>
      </c>
      <c r="E569" s="486">
        <f>'NRHM State budget sheet 2013-14'!E682</f>
        <v>0</v>
      </c>
      <c r="F569" s="486">
        <f>'NRHM State budget sheet 2013-14'!F682</f>
        <v>0</v>
      </c>
      <c r="G569" s="486">
        <f>'NRHM State budget sheet 2013-14'!G682</f>
        <v>0</v>
      </c>
      <c r="H569" s="486">
        <f>'NRHM State budget sheet 2013-14'!H682</f>
        <v>0</v>
      </c>
      <c r="I569" s="486">
        <f>'NRHM State budget sheet 2013-14'!I682</f>
        <v>0</v>
      </c>
      <c r="J569" s="486">
        <f>'NRHM State budget sheet 2013-14'!L682</f>
        <v>0</v>
      </c>
      <c r="K569" s="486">
        <f>'NRHM State budget sheet 2013-14'!M682</f>
        <v>0</v>
      </c>
      <c r="L569" s="486">
        <f>'NRHM State budget sheet 2013-14'!N682</f>
        <v>0</v>
      </c>
      <c r="M569" s="486">
        <f>'NRHM State budget sheet 2013-14'!O682</f>
        <v>0</v>
      </c>
      <c r="N569" s="486">
        <f>'NRHM State budget sheet 2013-14'!P682</f>
        <v>0</v>
      </c>
      <c r="O569" s="486">
        <f>'NRHM State budget sheet 2013-14'!Q682</f>
        <v>0</v>
      </c>
      <c r="P569" s="486">
        <f>'NRHM State budget sheet 2013-14'!R682</f>
        <v>0</v>
      </c>
      <c r="Q569" s="486">
        <f>'NRHM State budget sheet 2013-14'!S682</f>
        <v>0</v>
      </c>
      <c r="R569" s="486">
        <f>'NRHM State budget sheet 2013-14'!T682</f>
        <v>0</v>
      </c>
      <c r="S569" s="486">
        <f>'NRHM State budget sheet 2013-14'!U682</f>
        <v>0</v>
      </c>
      <c r="T569" s="486">
        <f>'NRHM State budget sheet 2013-14'!V682</f>
        <v>0</v>
      </c>
      <c r="U569" s="486">
        <f>'NRHM State budget sheet 2013-14'!W682</f>
        <v>0</v>
      </c>
      <c r="V569" s="486">
        <f>'NRHM State budget sheet 2013-14'!X682</f>
        <v>0</v>
      </c>
      <c r="W569" s="486">
        <f>'NRHM State budget sheet 2013-14'!Y682</f>
        <v>0</v>
      </c>
      <c r="X569" s="486">
        <f>'NRHM State budget sheet 2013-14'!Z682</f>
        <v>0</v>
      </c>
      <c r="Y569" s="486">
        <f>'NRHM State budget sheet 2013-14'!AA682</f>
        <v>0</v>
      </c>
      <c r="Z569" s="486">
        <f>'NRHM State budget sheet 2013-14'!AB682</f>
        <v>0</v>
      </c>
      <c r="AA569" s="486">
        <f>'NRHM State budget sheet 2013-14'!AC682</f>
        <v>0</v>
      </c>
      <c r="AB569" s="486">
        <f>'NRHM State budget sheet 2013-14'!AD682</f>
        <v>0</v>
      </c>
      <c r="AC569" s="486">
        <f>'NRHM State budget sheet 2013-14'!AE682</f>
        <v>0</v>
      </c>
      <c r="AD569" s="486">
        <f>'NRHM State budget sheet 2013-14'!AF682</f>
        <v>0</v>
      </c>
      <c r="AE569" s="486">
        <f>'NRHM State budget sheet 2013-14'!AG682</f>
        <v>0</v>
      </c>
      <c r="AF569" s="486">
        <f>'NRHM State budget sheet 2013-14'!AH682</f>
        <v>0</v>
      </c>
      <c r="AG569" s="477"/>
      <c r="AH569" s="484"/>
      <c r="AI569" s="578" t="str">
        <f t="shared" si="60"/>
        <v/>
      </c>
      <c r="AJ569" s="435" t="str">
        <f t="shared" si="61"/>
        <v/>
      </c>
      <c r="AK569" s="463">
        <f t="shared" si="62"/>
        <v>0</v>
      </c>
      <c r="AL569" s="463" t="str">
        <f t="shared" si="56"/>
        <v/>
      </c>
      <c r="AM569" s="478" t="str">
        <f t="shared" si="57"/>
        <v/>
      </c>
      <c r="AN569" s="478" t="str">
        <f t="shared" si="58"/>
        <v/>
      </c>
      <c r="AO569" s="478" t="str">
        <f t="shared" si="59"/>
        <v/>
      </c>
    </row>
    <row r="570" spans="1:41" ht="21.75" hidden="1" customHeight="1">
      <c r="A570" s="487" t="s">
        <v>2283</v>
      </c>
      <c r="B570" s="446"/>
      <c r="C570" s="447"/>
      <c r="D570" s="486">
        <f>'NRHM State budget sheet 2013-14'!D683</f>
        <v>0</v>
      </c>
      <c r="E570" s="486">
        <f>'NRHM State budget sheet 2013-14'!E683</f>
        <v>0</v>
      </c>
      <c r="F570" s="486">
        <f>'NRHM State budget sheet 2013-14'!F683</f>
        <v>0</v>
      </c>
      <c r="G570" s="486">
        <f>'NRHM State budget sheet 2013-14'!G683</f>
        <v>0</v>
      </c>
      <c r="H570" s="486">
        <f>'NRHM State budget sheet 2013-14'!H683</f>
        <v>0</v>
      </c>
      <c r="I570" s="486">
        <f>'NRHM State budget sheet 2013-14'!I683</f>
        <v>0</v>
      </c>
      <c r="J570" s="486">
        <f>'NRHM State budget sheet 2013-14'!L683</f>
        <v>0</v>
      </c>
      <c r="K570" s="486">
        <f>'NRHM State budget sheet 2013-14'!M683</f>
        <v>0</v>
      </c>
      <c r="L570" s="486">
        <f>'NRHM State budget sheet 2013-14'!N683</f>
        <v>0</v>
      </c>
      <c r="M570" s="486">
        <f>'NRHM State budget sheet 2013-14'!O683</f>
        <v>0</v>
      </c>
      <c r="N570" s="486">
        <f>'NRHM State budget sheet 2013-14'!P683</f>
        <v>0</v>
      </c>
      <c r="O570" s="486">
        <f>'NRHM State budget sheet 2013-14'!Q683</f>
        <v>0</v>
      </c>
      <c r="P570" s="486">
        <f>'NRHM State budget sheet 2013-14'!R683</f>
        <v>0</v>
      </c>
      <c r="Q570" s="486">
        <f>'NRHM State budget sheet 2013-14'!S683</f>
        <v>0</v>
      </c>
      <c r="R570" s="486">
        <f>'NRHM State budget sheet 2013-14'!T683</f>
        <v>0</v>
      </c>
      <c r="S570" s="486">
        <f>'NRHM State budget sheet 2013-14'!U683</f>
        <v>0</v>
      </c>
      <c r="T570" s="486">
        <f>'NRHM State budget sheet 2013-14'!V683</f>
        <v>0</v>
      </c>
      <c r="U570" s="486">
        <f>'NRHM State budget sheet 2013-14'!W683</f>
        <v>0</v>
      </c>
      <c r="V570" s="486">
        <f>'NRHM State budget sheet 2013-14'!X683</f>
        <v>0</v>
      </c>
      <c r="W570" s="486">
        <f>'NRHM State budget sheet 2013-14'!Y683</f>
        <v>0</v>
      </c>
      <c r="X570" s="486">
        <f>'NRHM State budget sheet 2013-14'!Z683</f>
        <v>0</v>
      </c>
      <c r="Y570" s="486">
        <f>'NRHM State budget sheet 2013-14'!AA683</f>
        <v>0</v>
      </c>
      <c r="Z570" s="486">
        <f>'NRHM State budget sheet 2013-14'!AB683</f>
        <v>0</v>
      </c>
      <c r="AA570" s="486">
        <f>'NRHM State budget sheet 2013-14'!AC683</f>
        <v>0</v>
      </c>
      <c r="AB570" s="486">
        <f>'NRHM State budget sheet 2013-14'!AD683</f>
        <v>0</v>
      </c>
      <c r="AC570" s="486">
        <f>'NRHM State budget sheet 2013-14'!AE683</f>
        <v>0</v>
      </c>
      <c r="AD570" s="486">
        <f>'NRHM State budget sheet 2013-14'!AF683</f>
        <v>0</v>
      </c>
      <c r="AE570" s="486">
        <f>'NRHM State budget sheet 2013-14'!AG683</f>
        <v>0</v>
      </c>
      <c r="AF570" s="486">
        <f>'NRHM State budget sheet 2013-14'!AH683</f>
        <v>0</v>
      </c>
      <c r="AG570" s="477"/>
      <c r="AH570" s="484"/>
      <c r="AI570" s="578" t="str">
        <f t="shared" si="60"/>
        <v/>
      </c>
      <c r="AJ570" s="435" t="str">
        <f t="shared" si="61"/>
        <v/>
      </c>
      <c r="AK570" s="463">
        <f t="shared" si="62"/>
        <v>0</v>
      </c>
      <c r="AL570" s="463" t="str">
        <f t="shared" si="56"/>
        <v/>
      </c>
      <c r="AM570" s="478" t="str">
        <f t="shared" si="57"/>
        <v/>
      </c>
      <c r="AN570" s="478" t="str">
        <f t="shared" si="58"/>
        <v/>
      </c>
      <c r="AO570" s="478" t="str">
        <f t="shared" si="59"/>
        <v/>
      </c>
    </row>
    <row r="571" spans="1:41" ht="21.75" hidden="1" customHeight="1">
      <c r="A571" s="487" t="s">
        <v>2284</v>
      </c>
      <c r="B571" s="446"/>
      <c r="C571" s="447"/>
      <c r="D571" s="486">
        <f>'NRHM State budget sheet 2013-14'!D684</f>
        <v>0</v>
      </c>
      <c r="E571" s="486">
        <f>'NRHM State budget sheet 2013-14'!E684</f>
        <v>0</v>
      </c>
      <c r="F571" s="486">
        <f>'NRHM State budget sheet 2013-14'!F684</f>
        <v>0</v>
      </c>
      <c r="G571" s="486">
        <f>'NRHM State budget sheet 2013-14'!G684</f>
        <v>0</v>
      </c>
      <c r="H571" s="486">
        <f>'NRHM State budget sheet 2013-14'!H684</f>
        <v>0</v>
      </c>
      <c r="I571" s="486">
        <f>'NRHM State budget sheet 2013-14'!I684</f>
        <v>0</v>
      </c>
      <c r="J571" s="486">
        <f>'NRHM State budget sheet 2013-14'!L684</f>
        <v>0</v>
      </c>
      <c r="K571" s="486">
        <f>'NRHM State budget sheet 2013-14'!M684</f>
        <v>0</v>
      </c>
      <c r="L571" s="486">
        <f>'NRHM State budget sheet 2013-14'!N684</f>
        <v>0</v>
      </c>
      <c r="M571" s="486">
        <f>'NRHM State budget sheet 2013-14'!O684</f>
        <v>0</v>
      </c>
      <c r="N571" s="486">
        <f>'NRHM State budget sheet 2013-14'!P684</f>
        <v>0</v>
      </c>
      <c r="O571" s="486">
        <f>'NRHM State budget sheet 2013-14'!Q684</f>
        <v>0</v>
      </c>
      <c r="P571" s="486">
        <f>'NRHM State budget sheet 2013-14'!R684</f>
        <v>0</v>
      </c>
      <c r="Q571" s="486">
        <f>'NRHM State budget sheet 2013-14'!S684</f>
        <v>0</v>
      </c>
      <c r="R571" s="486">
        <f>'NRHM State budget sheet 2013-14'!T684</f>
        <v>0</v>
      </c>
      <c r="S571" s="486">
        <f>'NRHM State budget sheet 2013-14'!U684</f>
        <v>0</v>
      </c>
      <c r="T571" s="486">
        <f>'NRHM State budget sheet 2013-14'!V684</f>
        <v>0</v>
      </c>
      <c r="U571" s="486">
        <f>'NRHM State budget sheet 2013-14'!W684</f>
        <v>0</v>
      </c>
      <c r="V571" s="486">
        <f>'NRHM State budget sheet 2013-14'!X684</f>
        <v>0</v>
      </c>
      <c r="W571" s="486">
        <f>'NRHM State budget sheet 2013-14'!Y684</f>
        <v>0</v>
      </c>
      <c r="X571" s="486">
        <f>'NRHM State budget sheet 2013-14'!Z684</f>
        <v>0</v>
      </c>
      <c r="Y571" s="486">
        <f>'NRHM State budget sheet 2013-14'!AA684</f>
        <v>0</v>
      </c>
      <c r="Z571" s="486">
        <f>'NRHM State budget sheet 2013-14'!AB684</f>
        <v>0</v>
      </c>
      <c r="AA571" s="486">
        <f>'NRHM State budget sheet 2013-14'!AC684</f>
        <v>0</v>
      </c>
      <c r="AB571" s="486">
        <f>'NRHM State budget sheet 2013-14'!AD684</f>
        <v>0</v>
      </c>
      <c r="AC571" s="486">
        <f>'NRHM State budget sheet 2013-14'!AE684</f>
        <v>0</v>
      </c>
      <c r="AD571" s="486">
        <f>'NRHM State budget sheet 2013-14'!AF684</f>
        <v>0</v>
      </c>
      <c r="AE571" s="486">
        <f>'NRHM State budget sheet 2013-14'!AG684</f>
        <v>0</v>
      </c>
      <c r="AF571" s="486">
        <f>'NRHM State budget sheet 2013-14'!AH684</f>
        <v>0</v>
      </c>
      <c r="AG571" s="477"/>
      <c r="AH571" s="484"/>
      <c r="AI571" s="578" t="str">
        <f t="shared" si="60"/>
        <v/>
      </c>
      <c r="AJ571" s="435" t="str">
        <f t="shared" si="61"/>
        <v/>
      </c>
      <c r="AK571" s="463">
        <f t="shared" si="62"/>
        <v>0</v>
      </c>
      <c r="AL571" s="463" t="str">
        <f t="shared" si="56"/>
        <v/>
      </c>
      <c r="AM571" s="478" t="str">
        <f t="shared" si="57"/>
        <v/>
      </c>
      <c r="AN571" s="478" t="str">
        <f t="shared" si="58"/>
        <v/>
      </c>
      <c r="AO571" s="478" t="str">
        <f t="shared" si="59"/>
        <v/>
      </c>
    </row>
    <row r="572" spans="1:41" ht="21.75" hidden="1" customHeight="1">
      <c r="A572" s="487" t="s">
        <v>2285</v>
      </c>
      <c r="B572" s="446"/>
      <c r="C572" s="447"/>
      <c r="D572" s="486">
        <f>'NRHM State budget sheet 2013-14'!D685</f>
        <v>0</v>
      </c>
      <c r="E572" s="486">
        <f>'NRHM State budget sheet 2013-14'!E685</f>
        <v>0</v>
      </c>
      <c r="F572" s="486">
        <f>'NRHM State budget sheet 2013-14'!F685</f>
        <v>0</v>
      </c>
      <c r="G572" s="486">
        <f>'NRHM State budget sheet 2013-14'!G685</f>
        <v>0</v>
      </c>
      <c r="H572" s="486">
        <f>'NRHM State budget sheet 2013-14'!H685</f>
        <v>0</v>
      </c>
      <c r="I572" s="486">
        <f>'NRHM State budget sheet 2013-14'!I685</f>
        <v>0</v>
      </c>
      <c r="J572" s="486">
        <f>'NRHM State budget sheet 2013-14'!L685</f>
        <v>0</v>
      </c>
      <c r="K572" s="486">
        <f>'NRHM State budget sheet 2013-14'!M685</f>
        <v>0</v>
      </c>
      <c r="L572" s="486">
        <f>'NRHM State budget sheet 2013-14'!N685</f>
        <v>0</v>
      </c>
      <c r="M572" s="486">
        <f>'NRHM State budget sheet 2013-14'!O685</f>
        <v>0</v>
      </c>
      <c r="N572" s="486">
        <f>'NRHM State budget sheet 2013-14'!P685</f>
        <v>0</v>
      </c>
      <c r="O572" s="486">
        <f>'NRHM State budget sheet 2013-14'!Q685</f>
        <v>0</v>
      </c>
      <c r="P572" s="486">
        <f>'NRHM State budget sheet 2013-14'!R685</f>
        <v>0</v>
      </c>
      <c r="Q572" s="486">
        <f>'NRHM State budget sheet 2013-14'!S685</f>
        <v>0</v>
      </c>
      <c r="R572" s="486">
        <f>'NRHM State budget sheet 2013-14'!T685</f>
        <v>0</v>
      </c>
      <c r="S572" s="486">
        <f>'NRHM State budget sheet 2013-14'!U685</f>
        <v>0</v>
      </c>
      <c r="T572" s="486">
        <f>'NRHM State budget sheet 2013-14'!V685</f>
        <v>0</v>
      </c>
      <c r="U572" s="486">
        <f>'NRHM State budget sheet 2013-14'!W685</f>
        <v>0</v>
      </c>
      <c r="V572" s="486">
        <f>'NRHM State budget sheet 2013-14'!X685</f>
        <v>0</v>
      </c>
      <c r="W572" s="486">
        <f>'NRHM State budget sheet 2013-14'!Y685</f>
        <v>0</v>
      </c>
      <c r="X572" s="486">
        <f>'NRHM State budget sheet 2013-14'!Z685</f>
        <v>0</v>
      </c>
      <c r="Y572" s="486">
        <f>'NRHM State budget sheet 2013-14'!AA685</f>
        <v>0</v>
      </c>
      <c r="Z572" s="486">
        <f>'NRHM State budget sheet 2013-14'!AB685</f>
        <v>0</v>
      </c>
      <c r="AA572" s="486">
        <f>'NRHM State budget sheet 2013-14'!AC685</f>
        <v>0</v>
      </c>
      <c r="AB572" s="486">
        <f>'NRHM State budget sheet 2013-14'!AD685</f>
        <v>0</v>
      </c>
      <c r="AC572" s="486">
        <f>'NRHM State budget sheet 2013-14'!AE685</f>
        <v>0</v>
      </c>
      <c r="AD572" s="486">
        <f>'NRHM State budget sheet 2013-14'!AF685</f>
        <v>0</v>
      </c>
      <c r="AE572" s="486">
        <f>'NRHM State budget sheet 2013-14'!AG685</f>
        <v>0</v>
      </c>
      <c r="AF572" s="486">
        <f>'NRHM State budget sheet 2013-14'!AH685</f>
        <v>0</v>
      </c>
      <c r="AG572" s="477"/>
      <c r="AH572" s="484"/>
      <c r="AI572" s="578" t="str">
        <f t="shared" si="60"/>
        <v/>
      </c>
      <c r="AJ572" s="435" t="str">
        <f t="shared" si="61"/>
        <v/>
      </c>
      <c r="AK572" s="463">
        <f t="shared" si="62"/>
        <v>0</v>
      </c>
      <c r="AL572" s="463" t="str">
        <f t="shared" si="56"/>
        <v/>
      </c>
      <c r="AM572" s="478" t="str">
        <f t="shared" si="57"/>
        <v/>
      </c>
      <c r="AN572" s="478" t="str">
        <f t="shared" si="58"/>
        <v/>
      </c>
      <c r="AO572" s="478" t="str">
        <f t="shared" si="59"/>
        <v/>
      </c>
    </row>
    <row r="573" spans="1:41" ht="21.75" hidden="1" customHeight="1">
      <c r="A573" s="487" t="s">
        <v>1753</v>
      </c>
      <c r="B573" s="500" t="s">
        <v>1384</v>
      </c>
      <c r="C573" s="503"/>
      <c r="D573" s="486">
        <f>'NRHM State budget sheet 2013-14'!D686</f>
        <v>0</v>
      </c>
      <c r="E573" s="486">
        <f>'NRHM State budget sheet 2013-14'!E686</f>
        <v>0</v>
      </c>
      <c r="F573" s="486" t="e">
        <f>'NRHM State budget sheet 2013-14'!F686</f>
        <v>#DIV/0!</v>
      </c>
      <c r="G573" s="486">
        <f>'NRHM State budget sheet 2013-14'!G686</f>
        <v>0</v>
      </c>
      <c r="H573" s="486">
        <f>'NRHM State budget sheet 2013-14'!H686</f>
        <v>0</v>
      </c>
      <c r="I573" s="486" t="e">
        <f>'NRHM State budget sheet 2013-14'!I686</f>
        <v>#DIV/0!</v>
      </c>
      <c r="J573" s="486">
        <f>'NRHM State budget sheet 2013-14'!L686</f>
        <v>0</v>
      </c>
      <c r="K573" s="486">
        <f>'NRHM State budget sheet 2013-14'!M686</f>
        <v>0</v>
      </c>
      <c r="L573" s="486">
        <f>'NRHM State budget sheet 2013-14'!N686</f>
        <v>0</v>
      </c>
      <c r="M573" s="486">
        <f>'NRHM State budget sheet 2013-14'!O686</f>
        <v>0</v>
      </c>
      <c r="N573" s="486">
        <f>'NRHM State budget sheet 2013-14'!P686</f>
        <v>0</v>
      </c>
      <c r="O573" s="486">
        <f>'NRHM State budget sheet 2013-14'!Q686</f>
        <v>0</v>
      </c>
      <c r="P573" s="486">
        <f>'NRHM State budget sheet 2013-14'!R686</f>
        <v>0</v>
      </c>
      <c r="Q573" s="486">
        <f>'NRHM State budget sheet 2013-14'!S686</f>
        <v>0</v>
      </c>
      <c r="R573" s="486">
        <f>'NRHM State budget sheet 2013-14'!T686</f>
        <v>0</v>
      </c>
      <c r="S573" s="486">
        <f>'NRHM State budget sheet 2013-14'!U686</f>
        <v>0</v>
      </c>
      <c r="T573" s="486">
        <f>'NRHM State budget sheet 2013-14'!V686</f>
        <v>0</v>
      </c>
      <c r="U573" s="486">
        <f>'NRHM State budget sheet 2013-14'!W686</f>
        <v>0</v>
      </c>
      <c r="V573" s="486">
        <f>'NRHM State budget sheet 2013-14'!X686</f>
        <v>0</v>
      </c>
      <c r="W573" s="486">
        <f>'NRHM State budget sheet 2013-14'!Y686</f>
        <v>0</v>
      </c>
      <c r="X573" s="486">
        <f>'NRHM State budget sheet 2013-14'!Z686</f>
        <v>0</v>
      </c>
      <c r="Y573" s="486">
        <f>'NRHM State budget sheet 2013-14'!AA686</f>
        <v>0</v>
      </c>
      <c r="Z573" s="486">
        <f>'NRHM State budget sheet 2013-14'!AB686</f>
        <v>0</v>
      </c>
      <c r="AA573" s="486">
        <f>'NRHM State budget sheet 2013-14'!AC686</f>
        <v>0</v>
      </c>
      <c r="AB573" s="486">
        <f>'NRHM State budget sheet 2013-14'!AD686</f>
        <v>0</v>
      </c>
      <c r="AC573" s="486">
        <f>'NRHM State budget sheet 2013-14'!AE686</f>
        <v>0</v>
      </c>
      <c r="AD573" s="486">
        <f>'NRHM State budget sheet 2013-14'!AF686</f>
        <v>0</v>
      </c>
      <c r="AE573" s="486">
        <f>'NRHM State budget sheet 2013-14'!AG686</f>
        <v>0</v>
      </c>
      <c r="AF573" s="486">
        <f>'NRHM State budget sheet 2013-14'!AH686</f>
        <v>0</v>
      </c>
      <c r="AG573" s="477"/>
      <c r="AH573" s="484"/>
      <c r="AI573" s="578" t="str">
        <f t="shared" si="60"/>
        <v/>
      </c>
      <c r="AJ573" s="435" t="str">
        <f t="shared" si="61"/>
        <v/>
      </c>
      <c r="AK573" s="463">
        <f t="shared" si="62"/>
        <v>0</v>
      </c>
      <c r="AL573" s="463" t="str">
        <f t="shared" si="56"/>
        <v/>
      </c>
      <c r="AM573" s="478" t="str">
        <f t="shared" si="57"/>
        <v/>
      </c>
      <c r="AN573" s="478" t="str">
        <f t="shared" si="58"/>
        <v/>
      </c>
      <c r="AO573" s="478" t="str">
        <f t="shared" si="59"/>
        <v/>
      </c>
    </row>
    <row r="574" spans="1:41" ht="21.75" hidden="1" customHeight="1">
      <c r="A574" s="487" t="s">
        <v>1754</v>
      </c>
      <c r="B574" s="500" t="s">
        <v>1387</v>
      </c>
      <c r="C574" s="503"/>
      <c r="D574" s="486">
        <f>'NRHM State budget sheet 2013-14'!D687</f>
        <v>0</v>
      </c>
      <c r="E574" s="486">
        <f>'NRHM State budget sheet 2013-14'!E687</f>
        <v>0</v>
      </c>
      <c r="F574" s="486" t="e">
        <f>'NRHM State budget sheet 2013-14'!F687</f>
        <v>#DIV/0!</v>
      </c>
      <c r="G574" s="486">
        <f>'NRHM State budget sheet 2013-14'!G687</f>
        <v>0</v>
      </c>
      <c r="H574" s="486">
        <f>'NRHM State budget sheet 2013-14'!H687</f>
        <v>0</v>
      </c>
      <c r="I574" s="486" t="e">
        <f>'NRHM State budget sheet 2013-14'!I687</f>
        <v>#DIV/0!</v>
      </c>
      <c r="J574" s="486">
        <f>'NRHM State budget sheet 2013-14'!L687</f>
        <v>0</v>
      </c>
      <c r="K574" s="486">
        <f>'NRHM State budget sheet 2013-14'!M687</f>
        <v>0</v>
      </c>
      <c r="L574" s="486">
        <f>'NRHM State budget sheet 2013-14'!N687</f>
        <v>0</v>
      </c>
      <c r="M574" s="486">
        <f>'NRHM State budget sheet 2013-14'!O687</f>
        <v>0</v>
      </c>
      <c r="N574" s="486">
        <f>'NRHM State budget sheet 2013-14'!P687</f>
        <v>0</v>
      </c>
      <c r="O574" s="486">
        <f>'NRHM State budget sheet 2013-14'!Q687</f>
        <v>0</v>
      </c>
      <c r="P574" s="486">
        <f>'NRHM State budget sheet 2013-14'!R687</f>
        <v>0</v>
      </c>
      <c r="Q574" s="486">
        <f>'NRHM State budget sheet 2013-14'!S687</f>
        <v>0</v>
      </c>
      <c r="R574" s="486">
        <f>'NRHM State budget sheet 2013-14'!T687</f>
        <v>0</v>
      </c>
      <c r="S574" s="486">
        <f>'NRHM State budget sheet 2013-14'!U687</f>
        <v>0</v>
      </c>
      <c r="T574" s="486">
        <f>'NRHM State budget sheet 2013-14'!V687</f>
        <v>0</v>
      </c>
      <c r="U574" s="486">
        <f>'NRHM State budget sheet 2013-14'!W687</f>
        <v>0</v>
      </c>
      <c r="V574" s="486">
        <f>'NRHM State budget sheet 2013-14'!X687</f>
        <v>0</v>
      </c>
      <c r="W574" s="486">
        <f>'NRHM State budget sheet 2013-14'!Y687</f>
        <v>0</v>
      </c>
      <c r="X574" s="486">
        <f>'NRHM State budget sheet 2013-14'!Z687</f>
        <v>0</v>
      </c>
      <c r="Y574" s="486">
        <f>'NRHM State budget sheet 2013-14'!AA687</f>
        <v>0</v>
      </c>
      <c r="Z574" s="486">
        <f>'NRHM State budget sheet 2013-14'!AB687</f>
        <v>0</v>
      </c>
      <c r="AA574" s="486">
        <f>'NRHM State budget sheet 2013-14'!AC687</f>
        <v>0</v>
      </c>
      <c r="AB574" s="486">
        <f>'NRHM State budget sheet 2013-14'!AD687</f>
        <v>0</v>
      </c>
      <c r="AC574" s="486">
        <f>'NRHM State budget sheet 2013-14'!AE687</f>
        <v>0</v>
      </c>
      <c r="AD574" s="486">
        <f>'NRHM State budget sheet 2013-14'!AF687</f>
        <v>0</v>
      </c>
      <c r="AE574" s="486">
        <f>'NRHM State budget sheet 2013-14'!AG687</f>
        <v>0</v>
      </c>
      <c r="AF574" s="486">
        <f>'NRHM State budget sheet 2013-14'!AH687</f>
        <v>0</v>
      </c>
      <c r="AG574" s="477"/>
      <c r="AH574" s="484"/>
      <c r="AI574" s="578" t="str">
        <f t="shared" si="60"/>
        <v/>
      </c>
      <c r="AJ574" s="435" t="str">
        <f t="shared" si="61"/>
        <v/>
      </c>
      <c r="AK574" s="463">
        <f t="shared" si="62"/>
        <v>0</v>
      </c>
      <c r="AL574" s="463" t="str">
        <f t="shared" si="56"/>
        <v/>
      </c>
      <c r="AM574" s="478" t="str">
        <f t="shared" si="57"/>
        <v/>
      </c>
      <c r="AN574" s="478" t="str">
        <f t="shared" si="58"/>
        <v/>
      </c>
      <c r="AO574" s="478" t="str">
        <f t="shared" si="59"/>
        <v/>
      </c>
    </row>
    <row r="575" spans="1:41" ht="21.75" hidden="1" customHeight="1">
      <c r="A575" s="487" t="s">
        <v>1755</v>
      </c>
      <c r="B575" s="500" t="s">
        <v>1388</v>
      </c>
      <c r="C575" s="503"/>
      <c r="D575" s="486">
        <f>'NRHM State budget sheet 2013-14'!D688</f>
        <v>0</v>
      </c>
      <c r="E575" s="486">
        <f>'NRHM State budget sheet 2013-14'!E688</f>
        <v>0</v>
      </c>
      <c r="F575" s="486" t="e">
        <f>'NRHM State budget sheet 2013-14'!F688</f>
        <v>#DIV/0!</v>
      </c>
      <c r="G575" s="486">
        <f>'NRHM State budget sheet 2013-14'!G688</f>
        <v>0</v>
      </c>
      <c r="H575" s="486">
        <f>'NRHM State budget sheet 2013-14'!H688</f>
        <v>0</v>
      </c>
      <c r="I575" s="486" t="e">
        <f>'NRHM State budget sheet 2013-14'!I688</f>
        <v>#DIV/0!</v>
      </c>
      <c r="J575" s="486">
        <f>'NRHM State budget sheet 2013-14'!L688</f>
        <v>0</v>
      </c>
      <c r="K575" s="486">
        <f>'NRHM State budget sheet 2013-14'!M688</f>
        <v>0</v>
      </c>
      <c r="L575" s="486">
        <f>'NRHM State budget sheet 2013-14'!N688</f>
        <v>0</v>
      </c>
      <c r="M575" s="486">
        <f>'NRHM State budget sheet 2013-14'!O688</f>
        <v>0</v>
      </c>
      <c r="N575" s="486">
        <f>'NRHM State budget sheet 2013-14'!P688</f>
        <v>0</v>
      </c>
      <c r="O575" s="486">
        <f>'NRHM State budget sheet 2013-14'!Q688</f>
        <v>0</v>
      </c>
      <c r="P575" s="486">
        <f>'NRHM State budget sheet 2013-14'!R688</f>
        <v>0</v>
      </c>
      <c r="Q575" s="486">
        <f>'NRHM State budget sheet 2013-14'!S688</f>
        <v>0</v>
      </c>
      <c r="R575" s="486">
        <f>'NRHM State budget sheet 2013-14'!T688</f>
        <v>0</v>
      </c>
      <c r="S575" s="486">
        <f>'NRHM State budget sheet 2013-14'!U688</f>
        <v>0</v>
      </c>
      <c r="T575" s="486">
        <f>'NRHM State budget sheet 2013-14'!V688</f>
        <v>0</v>
      </c>
      <c r="U575" s="486">
        <f>'NRHM State budget sheet 2013-14'!W688</f>
        <v>0</v>
      </c>
      <c r="V575" s="486">
        <f>'NRHM State budget sheet 2013-14'!X688</f>
        <v>0</v>
      </c>
      <c r="W575" s="486">
        <f>'NRHM State budget sheet 2013-14'!Y688</f>
        <v>0</v>
      </c>
      <c r="X575" s="486">
        <f>'NRHM State budget sheet 2013-14'!Z688</f>
        <v>0</v>
      </c>
      <c r="Y575" s="486">
        <f>'NRHM State budget sheet 2013-14'!AA688</f>
        <v>0</v>
      </c>
      <c r="Z575" s="486">
        <f>'NRHM State budget sheet 2013-14'!AB688</f>
        <v>0</v>
      </c>
      <c r="AA575" s="486">
        <f>'NRHM State budget sheet 2013-14'!AC688</f>
        <v>0</v>
      </c>
      <c r="AB575" s="486">
        <f>'NRHM State budget sheet 2013-14'!AD688</f>
        <v>0</v>
      </c>
      <c r="AC575" s="486">
        <f>'NRHM State budget sheet 2013-14'!AE688</f>
        <v>0</v>
      </c>
      <c r="AD575" s="486">
        <f>'NRHM State budget sheet 2013-14'!AF688</f>
        <v>0</v>
      </c>
      <c r="AE575" s="486">
        <f>'NRHM State budget sheet 2013-14'!AG688</f>
        <v>0</v>
      </c>
      <c r="AF575" s="486">
        <f>'NRHM State budget sheet 2013-14'!AH688</f>
        <v>0</v>
      </c>
      <c r="AG575" s="477"/>
      <c r="AH575" s="484"/>
      <c r="AI575" s="578" t="str">
        <f t="shared" si="60"/>
        <v/>
      </c>
      <c r="AJ575" s="435" t="str">
        <f t="shared" si="61"/>
        <v/>
      </c>
      <c r="AK575" s="463">
        <f t="shared" si="62"/>
        <v>0</v>
      </c>
      <c r="AL575" s="463" t="str">
        <f t="shared" si="56"/>
        <v/>
      </c>
      <c r="AM575" s="478" t="str">
        <f t="shared" si="57"/>
        <v/>
      </c>
      <c r="AN575" s="478" t="str">
        <f t="shared" si="58"/>
        <v/>
      </c>
      <c r="AO575" s="478" t="str">
        <f t="shared" si="59"/>
        <v/>
      </c>
    </row>
    <row r="576" spans="1:41" ht="21.75" hidden="1" customHeight="1">
      <c r="A576" s="487" t="s">
        <v>1756</v>
      </c>
      <c r="B576" s="500" t="s">
        <v>1389</v>
      </c>
      <c r="C576" s="503"/>
      <c r="D576" s="486">
        <f>'NRHM State budget sheet 2013-14'!D689</f>
        <v>0</v>
      </c>
      <c r="E576" s="486">
        <f>'NRHM State budget sheet 2013-14'!E689</f>
        <v>0</v>
      </c>
      <c r="F576" s="486" t="e">
        <f>'NRHM State budget sheet 2013-14'!F689</f>
        <v>#DIV/0!</v>
      </c>
      <c r="G576" s="486">
        <f>'NRHM State budget sheet 2013-14'!G689</f>
        <v>0</v>
      </c>
      <c r="H576" s="486">
        <f>'NRHM State budget sheet 2013-14'!H689</f>
        <v>0</v>
      </c>
      <c r="I576" s="486" t="e">
        <f>'NRHM State budget sheet 2013-14'!I689</f>
        <v>#DIV/0!</v>
      </c>
      <c r="J576" s="486">
        <f>'NRHM State budget sheet 2013-14'!L689</f>
        <v>0</v>
      </c>
      <c r="K576" s="486">
        <f>'NRHM State budget sheet 2013-14'!M689</f>
        <v>0</v>
      </c>
      <c r="L576" s="486">
        <f>'NRHM State budget sheet 2013-14'!N689</f>
        <v>0</v>
      </c>
      <c r="M576" s="486">
        <f>'NRHM State budget sheet 2013-14'!O689</f>
        <v>0</v>
      </c>
      <c r="N576" s="486">
        <f>'NRHM State budget sheet 2013-14'!P689</f>
        <v>0</v>
      </c>
      <c r="O576" s="486">
        <f>'NRHM State budget sheet 2013-14'!Q689</f>
        <v>0</v>
      </c>
      <c r="P576" s="486">
        <f>'NRHM State budget sheet 2013-14'!R689</f>
        <v>0</v>
      </c>
      <c r="Q576" s="486">
        <f>'NRHM State budget sheet 2013-14'!S689</f>
        <v>0</v>
      </c>
      <c r="R576" s="486">
        <f>'NRHM State budget sheet 2013-14'!T689</f>
        <v>0</v>
      </c>
      <c r="S576" s="486">
        <f>'NRHM State budget sheet 2013-14'!U689</f>
        <v>0</v>
      </c>
      <c r="T576" s="486">
        <f>'NRHM State budget sheet 2013-14'!V689</f>
        <v>0</v>
      </c>
      <c r="U576" s="486">
        <f>'NRHM State budget sheet 2013-14'!W689</f>
        <v>0</v>
      </c>
      <c r="V576" s="486">
        <f>'NRHM State budget sheet 2013-14'!X689</f>
        <v>0</v>
      </c>
      <c r="W576" s="486">
        <f>'NRHM State budget sheet 2013-14'!Y689</f>
        <v>0</v>
      </c>
      <c r="X576" s="486">
        <f>'NRHM State budget sheet 2013-14'!Z689</f>
        <v>0</v>
      </c>
      <c r="Y576" s="486">
        <f>'NRHM State budget sheet 2013-14'!AA689</f>
        <v>0</v>
      </c>
      <c r="Z576" s="486">
        <f>'NRHM State budget sheet 2013-14'!AB689</f>
        <v>0</v>
      </c>
      <c r="AA576" s="486">
        <f>'NRHM State budget sheet 2013-14'!AC689</f>
        <v>0</v>
      </c>
      <c r="AB576" s="486">
        <f>'NRHM State budget sheet 2013-14'!AD689</f>
        <v>0</v>
      </c>
      <c r="AC576" s="486">
        <f>'NRHM State budget sheet 2013-14'!AE689</f>
        <v>0</v>
      </c>
      <c r="AD576" s="486">
        <f>'NRHM State budget sheet 2013-14'!AF689</f>
        <v>0</v>
      </c>
      <c r="AE576" s="486">
        <f>'NRHM State budget sheet 2013-14'!AG689</f>
        <v>0</v>
      </c>
      <c r="AF576" s="486">
        <f>'NRHM State budget sheet 2013-14'!AH689</f>
        <v>0</v>
      </c>
      <c r="AG576" s="477"/>
      <c r="AH576" s="484"/>
      <c r="AI576" s="578" t="str">
        <f t="shared" si="60"/>
        <v/>
      </c>
      <c r="AJ576" s="435" t="str">
        <f t="shared" si="61"/>
        <v/>
      </c>
      <c r="AK576" s="463">
        <f t="shared" si="62"/>
        <v>0</v>
      </c>
      <c r="AL576" s="463" t="str">
        <f t="shared" si="56"/>
        <v/>
      </c>
      <c r="AM576" s="478" t="str">
        <f t="shared" si="57"/>
        <v/>
      </c>
      <c r="AN576" s="478" t="str">
        <f t="shared" si="58"/>
        <v/>
      </c>
      <c r="AO576" s="478" t="str">
        <f t="shared" si="59"/>
        <v/>
      </c>
    </row>
    <row r="577" spans="1:41" ht="21.75" hidden="1" customHeight="1">
      <c r="A577" s="487" t="s">
        <v>1757</v>
      </c>
      <c r="B577" s="500" t="s">
        <v>1390</v>
      </c>
      <c r="C577" s="503"/>
      <c r="D577" s="486">
        <f>'NRHM State budget sheet 2013-14'!D690</f>
        <v>0</v>
      </c>
      <c r="E577" s="486">
        <f>'NRHM State budget sheet 2013-14'!E690</f>
        <v>0</v>
      </c>
      <c r="F577" s="486" t="e">
        <f>'NRHM State budget sheet 2013-14'!F690</f>
        <v>#DIV/0!</v>
      </c>
      <c r="G577" s="486">
        <f>'NRHM State budget sheet 2013-14'!G690</f>
        <v>0</v>
      </c>
      <c r="H577" s="486">
        <f>'NRHM State budget sheet 2013-14'!H690</f>
        <v>0</v>
      </c>
      <c r="I577" s="486" t="e">
        <f>'NRHM State budget sheet 2013-14'!I690</f>
        <v>#DIV/0!</v>
      </c>
      <c r="J577" s="486">
        <f>'NRHM State budget sheet 2013-14'!L690</f>
        <v>0</v>
      </c>
      <c r="K577" s="486">
        <f>'NRHM State budget sheet 2013-14'!M690</f>
        <v>0</v>
      </c>
      <c r="L577" s="486">
        <f>'NRHM State budget sheet 2013-14'!N690</f>
        <v>0</v>
      </c>
      <c r="M577" s="486">
        <f>'NRHM State budget sheet 2013-14'!O690</f>
        <v>0</v>
      </c>
      <c r="N577" s="486">
        <f>'NRHM State budget sheet 2013-14'!P690</f>
        <v>0</v>
      </c>
      <c r="O577" s="486">
        <f>'NRHM State budget sheet 2013-14'!Q690</f>
        <v>0</v>
      </c>
      <c r="P577" s="486">
        <f>'NRHM State budget sheet 2013-14'!R690</f>
        <v>0</v>
      </c>
      <c r="Q577" s="486">
        <f>'NRHM State budget sheet 2013-14'!S690</f>
        <v>0</v>
      </c>
      <c r="R577" s="486">
        <f>'NRHM State budget sheet 2013-14'!T690</f>
        <v>0</v>
      </c>
      <c r="S577" s="486">
        <f>'NRHM State budget sheet 2013-14'!U690</f>
        <v>0</v>
      </c>
      <c r="T577" s="486">
        <f>'NRHM State budget sheet 2013-14'!V690</f>
        <v>0</v>
      </c>
      <c r="U577" s="486">
        <f>'NRHM State budget sheet 2013-14'!W690</f>
        <v>0</v>
      </c>
      <c r="V577" s="486">
        <f>'NRHM State budget sheet 2013-14'!X690</f>
        <v>0</v>
      </c>
      <c r="W577" s="486">
        <f>'NRHM State budget sheet 2013-14'!Y690</f>
        <v>0</v>
      </c>
      <c r="X577" s="486">
        <f>'NRHM State budget sheet 2013-14'!Z690</f>
        <v>0</v>
      </c>
      <c r="Y577" s="486">
        <f>'NRHM State budget sheet 2013-14'!AA690</f>
        <v>0</v>
      </c>
      <c r="Z577" s="486">
        <f>'NRHM State budget sheet 2013-14'!AB690</f>
        <v>0</v>
      </c>
      <c r="AA577" s="486">
        <f>'NRHM State budget sheet 2013-14'!AC690</f>
        <v>0</v>
      </c>
      <c r="AB577" s="486">
        <f>'NRHM State budget sheet 2013-14'!AD690</f>
        <v>0</v>
      </c>
      <c r="AC577" s="486">
        <f>'NRHM State budget sheet 2013-14'!AE690</f>
        <v>0</v>
      </c>
      <c r="AD577" s="486">
        <f>'NRHM State budget sheet 2013-14'!AF690</f>
        <v>0</v>
      </c>
      <c r="AE577" s="486">
        <f>'NRHM State budget sheet 2013-14'!AG690</f>
        <v>0</v>
      </c>
      <c r="AF577" s="486">
        <f>'NRHM State budget sheet 2013-14'!AH690</f>
        <v>0</v>
      </c>
      <c r="AG577" s="477"/>
      <c r="AH577" s="484"/>
      <c r="AI577" s="578" t="str">
        <f t="shared" si="60"/>
        <v/>
      </c>
      <c r="AJ577" s="435" t="str">
        <f t="shared" si="61"/>
        <v/>
      </c>
      <c r="AK577" s="463">
        <f t="shared" si="62"/>
        <v>0</v>
      </c>
      <c r="AL577" s="463" t="str">
        <f t="shared" si="56"/>
        <v/>
      </c>
      <c r="AM577" s="478" t="str">
        <f t="shared" si="57"/>
        <v/>
      </c>
      <c r="AN577" s="478" t="str">
        <f t="shared" si="58"/>
        <v/>
      </c>
      <c r="AO577" s="478" t="str">
        <f t="shared" si="59"/>
        <v/>
      </c>
    </row>
    <row r="578" spans="1:41" ht="21.75" hidden="1" customHeight="1">
      <c r="A578" s="487" t="s">
        <v>760</v>
      </c>
      <c r="B578" s="446" t="s">
        <v>761</v>
      </c>
      <c r="C578" s="447"/>
      <c r="D578" s="486">
        <f>'NRHM State budget sheet 2013-14'!D691</f>
        <v>0</v>
      </c>
      <c r="E578" s="486">
        <f>'NRHM State budget sheet 2013-14'!E691</f>
        <v>0</v>
      </c>
      <c r="F578" s="486" t="e">
        <f>'NRHM State budget sheet 2013-14'!F691</f>
        <v>#DIV/0!</v>
      </c>
      <c r="G578" s="486">
        <f>'NRHM State budget sheet 2013-14'!G691</f>
        <v>0</v>
      </c>
      <c r="H578" s="486">
        <f>'NRHM State budget sheet 2013-14'!H691</f>
        <v>0</v>
      </c>
      <c r="I578" s="486" t="e">
        <f>'NRHM State budget sheet 2013-14'!I691</f>
        <v>#DIV/0!</v>
      </c>
      <c r="J578" s="486">
        <f>'NRHM State budget sheet 2013-14'!L691</f>
        <v>0</v>
      </c>
      <c r="K578" s="486">
        <f>'NRHM State budget sheet 2013-14'!M691</f>
        <v>0</v>
      </c>
      <c r="L578" s="486">
        <f>'NRHM State budget sheet 2013-14'!N691</f>
        <v>0</v>
      </c>
      <c r="M578" s="486">
        <f>'NRHM State budget sheet 2013-14'!O691</f>
        <v>0</v>
      </c>
      <c r="N578" s="486">
        <f>'NRHM State budget sheet 2013-14'!P691</f>
        <v>0</v>
      </c>
      <c r="O578" s="486">
        <f>'NRHM State budget sheet 2013-14'!Q691</f>
        <v>0</v>
      </c>
      <c r="P578" s="486">
        <f>'NRHM State budget sheet 2013-14'!R691</f>
        <v>0</v>
      </c>
      <c r="Q578" s="486">
        <f>'NRHM State budget sheet 2013-14'!S691</f>
        <v>0</v>
      </c>
      <c r="R578" s="486">
        <f>'NRHM State budget sheet 2013-14'!T691</f>
        <v>0</v>
      </c>
      <c r="S578" s="486">
        <f>'NRHM State budget sheet 2013-14'!U691</f>
        <v>0</v>
      </c>
      <c r="T578" s="486">
        <f>'NRHM State budget sheet 2013-14'!V691</f>
        <v>0</v>
      </c>
      <c r="U578" s="486">
        <f>'NRHM State budget sheet 2013-14'!W691</f>
        <v>0</v>
      </c>
      <c r="V578" s="486">
        <f>'NRHM State budget sheet 2013-14'!X691</f>
        <v>0</v>
      </c>
      <c r="W578" s="486">
        <f>'NRHM State budget sheet 2013-14'!Y691</f>
        <v>0</v>
      </c>
      <c r="X578" s="486">
        <f>'NRHM State budget sheet 2013-14'!Z691</f>
        <v>0</v>
      </c>
      <c r="Y578" s="486">
        <f>'NRHM State budget sheet 2013-14'!AA691</f>
        <v>0</v>
      </c>
      <c r="Z578" s="486">
        <f>'NRHM State budget sheet 2013-14'!AB691</f>
        <v>0</v>
      </c>
      <c r="AA578" s="486">
        <f>'NRHM State budget sheet 2013-14'!AC691</f>
        <v>0</v>
      </c>
      <c r="AB578" s="486">
        <f>'NRHM State budget sheet 2013-14'!AD691</f>
        <v>0</v>
      </c>
      <c r="AC578" s="486">
        <f>'NRHM State budget sheet 2013-14'!AE691</f>
        <v>0</v>
      </c>
      <c r="AD578" s="486">
        <f>'NRHM State budget sheet 2013-14'!AF691</f>
        <v>0</v>
      </c>
      <c r="AE578" s="486">
        <f>'NRHM State budget sheet 2013-14'!AG691</f>
        <v>0</v>
      </c>
      <c r="AF578" s="486">
        <f>'NRHM State budget sheet 2013-14'!AH691</f>
        <v>0</v>
      </c>
      <c r="AG578" s="477"/>
      <c r="AH578" s="484"/>
      <c r="AI578" s="578" t="str">
        <f t="shared" si="60"/>
        <v/>
      </c>
      <c r="AJ578" s="435" t="str">
        <f t="shared" si="61"/>
        <v/>
      </c>
      <c r="AK578" s="463">
        <f t="shared" si="62"/>
        <v>0</v>
      </c>
      <c r="AL578" s="463" t="str">
        <f t="shared" si="56"/>
        <v/>
      </c>
      <c r="AM578" s="478" t="str">
        <f t="shared" si="57"/>
        <v/>
      </c>
      <c r="AN578" s="478" t="str">
        <f t="shared" si="58"/>
        <v/>
      </c>
      <c r="AO578" s="478" t="str">
        <f t="shared" si="59"/>
        <v/>
      </c>
    </row>
    <row r="579" spans="1:41" ht="21.75" hidden="1" customHeight="1">
      <c r="A579" s="487" t="s">
        <v>762</v>
      </c>
      <c r="B579" s="446" t="s">
        <v>763</v>
      </c>
      <c r="C579" s="447"/>
      <c r="D579" s="486">
        <f>'NRHM State budget sheet 2013-14'!D692</f>
        <v>0</v>
      </c>
      <c r="E579" s="486">
        <f>'NRHM State budget sheet 2013-14'!E692</f>
        <v>0</v>
      </c>
      <c r="F579" s="486" t="e">
        <f>'NRHM State budget sheet 2013-14'!F692</f>
        <v>#DIV/0!</v>
      </c>
      <c r="G579" s="486">
        <f>'NRHM State budget sheet 2013-14'!G692</f>
        <v>0</v>
      </c>
      <c r="H579" s="486">
        <f>'NRHM State budget sheet 2013-14'!H692</f>
        <v>0</v>
      </c>
      <c r="I579" s="486" t="e">
        <f>'NRHM State budget sheet 2013-14'!I692</f>
        <v>#DIV/0!</v>
      </c>
      <c r="J579" s="486">
        <f>'NRHM State budget sheet 2013-14'!L692</f>
        <v>0</v>
      </c>
      <c r="K579" s="486">
        <f>'NRHM State budget sheet 2013-14'!M692</f>
        <v>0</v>
      </c>
      <c r="L579" s="486">
        <f>'NRHM State budget sheet 2013-14'!N692</f>
        <v>0</v>
      </c>
      <c r="M579" s="486">
        <f>'NRHM State budget sheet 2013-14'!O692</f>
        <v>0</v>
      </c>
      <c r="N579" s="486">
        <f>'NRHM State budget sheet 2013-14'!P692</f>
        <v>0</v>
      </c>
      <c r="O579" s="486">
        <f>'NRHM State budget sheet 2013-14'!Q692</f>
        <v>0</v>
      </c>
      <c r="P579" s="486">
        <f>'NRHM State budget sheet 2013-14'!R692</f>
        <v>0</v>
      </c>
      <c r="Q579" s="486">
        <f>'NRHM State budget sheet 2013-14'!S692</f>
        <v>0</v>
      </c>
      <c r="R579" s="486">
        <f>'NRHM State budget sheet 2013-14'!T692</f>
        <v>0</v>
      </c>
      <c r="S579" s="486">
        <f>'NRHM State budget sheet 2013-14'!U692</f>
        <v>0</v>
      </c>
      <c r="T579" s="486">
        <f>'NRHM State budget sheet 2013-14'!V692</f>
        <v>0</v>
      </c>
      <c r="U579" s="486">
        <f>'NRHM State budget sheet 2013-14'!W692</f>
        <v>0</v>
      </c>
      <c r="V579" s="486">
        <f>'NRHM State budget sheet 2013-14'!X692</f>
        <v>0</v>
      </c>
      <c r="W579" s="486">
        <f>'NRHM State budget sheet 2013-14'!Y692</f>
        <v>0</v>
      </c>
      <c r="X579" s="486">
        <f>'NRHM State budget sheet 2013-14'!Z692</f>
        <v>0</v>
      </c>
      <c r="Y579" s="486">
        <f>'NRHM State budget sheet 2013-14'!AA692</f>
        <v>0</v>
      </c>
      <c r="Z579" s="486">
        <f>'NRHM State budget sheet 2013-14'!AB692</f>
        <v>0</v>
      </c>
      <c r="AA579" s="486">
        <f>'NRHM State budget sheet 2013-14'!AC692</f>
        <v>0</v>
      </c>
      <c r="AB579" s="486">
        <f>'NRHM State budget sheet 2013-14'!AD692</f>
        <v>0</v>
      </c>
      <c r="AC579" s="486">
        <f>'NRHM State budget sheet 2013-14'!AE692</f>
        <v>0</v>
      </c>
      <c r="AD579" s="486">
        <f>'NRHM State budget sheet 2013-14'!AF692</f>
        <v>0</v>
      </c>
      <c r="AE579" s="486">
        <f>'NRHM State budget sheet 2013-14'!AG692</f>
        <v>0</v>
      </c>
      <c r="AF579" s="486">
        <f>'NRHM State budget sheet 2013-14'!AH692</f>
        <v>0</v>
      </c>
      <c r="AG579" s="477"/>
      <c r="AH579" s="484"/>
      <c r="AI579" s="578" t="str">
        <f t="shared" si="60"/>
        <v/>
      </c>
      <c r="AJ579" s="435" t="str">
        <f t="shared" si="61"/>
        <v/>
      </c>
      <c r="AK579" s="463">
        <f t="shared" si="62"/>
        <v>0</v>
      </c>
      <c r="AL579" s="463" t="str">
        <f t="shared" si="56"/>
        <v/>
      </c>
      <c r="AM579" s="478" t="str">
        <f t="shared" si="57"/>
        <v/>
      </c>
      <c r="AN579" s="478" t="str">
        <f t="shared" si="58"/>
        <v/>
      </c>
      <c r="AO579" s="478" t="str">
        <f t="shared" si="59"/>
        <v/>
      </c>
    </row>
    <row r="580" spans="1:41" ht="21.75" hidden="1" customHeight="1">
      <c r="A580" s="487" t="s">
        <v>764</v>
      </c>
      <c r="B580" s="446" t="s">
        <v>765</v>
      </c>
      <c r="C580" s="447"/>
      <c r="D580" s="486">
        <f>'NRHM State budget sheet 2013-14'!D693</f>
        <v>0</v>
      </c>
      <c r="E580" s="486">
        <f>'NRHM State budget sheet 2013-14'!E693</f>
        <v>0</v>
      </c>
      <c r="F580" s="486">
        <f>'NRHM State budget sheet 2013-14'!F693</f>
        <v>0</v>
      </c>
      <c r="G580" s="486">
        <f>'NRHM State budget sheet 2013-14'!G693</f>
        <v>0</v>
      </c>
      <c r="H580" s="486">
        <f>'NRHM State budget sheet 2013-14'!H693</f>
        <v>0</v>
      </c>
      <c r="I580" s="486">
        <f>'NRHM State budget sheet 2013-14'!I693</f>
        <v>0</v>
      </c>
      <c r="J580" s="486">
        <f>'NRHM State budget sheet 2013-14'!L693</f>
        <v>0</v>
      </c>
      <c r="K580" s="486">
        <f>'NRHM State budget sheet 2013-14'!M693</f>
        <v>0</v>
      </c>
      <c r="L580" s="486">
        <f>'NRHM State budget sheet 2013-14'!N693</f>
        <v>0</v>
      </c>
      <c r="M580" s="486">
        <f>'NRHM State budget sheet 2013-14'!O693</f>
        <v>0</v>
      </c>
      <c r="N580" s="486">
        <f>'NRHM State budget sheet 2013-14'!P693</f>
        <v>0</v>
      </c>
      <c r="O580" s="486">
        <f>'NRHM State budget sheet 2013-14'!Q693</f>
        <v>0</v>
      </c>
      <c r="P580" s="486">
        <f>'NRHM State budget sheet 2013-14'!R693</f>
        <v>0</v>
      </c>
      <c r="Q580" s="486">
        <f>'NRHM State budget sheet 2013-14'!S693</f>
        <v>0</v>
      </c>
      <c r="R580" s="486">
        <f>'NRHM State budget sheet 2013-14'!T693</f>
        <v>0</v>
      </c>
      <c r="S580" s="486">
        <f>'NRHM State budget sheet 2013-14'!U693</f>
        <v>0</v>
      </c>
      <c r="T580" s="486">
        <f>'NRHM State budget sheet 2013-14'!V693</f>
        <v>0</v>
      </c>
      <c r="U580" s="486">
        <f>'NRHM State budget sheet 2013-14'!W693</f>
        <v>0</v>
      </c>
      <c r="V580" s="486">
        <f>'NRHM State budget sheet 2013-14'!X693</f>
        <v>0</v>
      </c>
      <c r="W580" s="486">
        <f>'NRHM State budget sheet 2013-14'!Y693</f>
        <v>0</v>
      </c>
      <c r="X580" s="486">
        <f>'NRHM State budget sheet 2013-14'!Z693</f>
        <v>0</v>
      </c>
      <c r="Y580" s="486">
        <f>'NRHM State budget sheet 2013-14'!AA693</f>
        <v>0</v>
      </c>
      <c r="Z580" s="486">
        <f>'NRHM State budget sheet 2013-14'!AB693</f>
        <v>0</v>
      </c>
      <c r="AA580" s="486">
        <f>'NRHM State budget sheet 2013-14'!AC693</f>
        <v>0</v>
      </c>
      <c r="AB580" s="486">
        <f>'NRHM State budget sheet 2013-14'!AD693</f>
        <v>0</v>
      </c>
      <c r="AC580" s="486">
        <f>'NRHM State budget sheet 2013-14'!AE693</f>
        <v>0</v>
      </c>
      <c r="AD580" s="486">
        <f>'NRHM State budget sheet 2013-14'!AF693</f>
        <v>0</v>
      </c>
      <c r="AE580" s="486">
        <f>'NRHM State budget sheet 2013-14'!AG693</f>
        <v>0</v>
      </c>
      <c r="AF580" s="486">
        <f>'NRHM State budget sheet 2013-14'!AH693</f>
        <v>0</v>
      </c>
      <c r="AG580" s="477"/>
      <c r="AH580" s="484"/>
      <c r="AI580" s="578" t="str">
        <f t="shared" si="60"/>
        <v/>
      </c>
      <c r="AJ580" s="435" t="str">
        <f t="shared" si="61"/>
        <v/>
      </c>
      <c r="AK580" s="463">
        <f t="shared" si="62"/>
        <v>0</v>
      </c>
      <c r="AL580" s="463" t="str">
        <f t="shared" si="56"/>
        <v/>
      </c>
      <c r="AM580" s="478" t="str">
        <f t="shared" si="57"/>
        <v/>
      </c>
      <c r="AN580" s="478" t="str">
        <f t="shared" si="58"/>
        <v/>
      </c>
      <c r="AO580" s="478" t="str">
        <f t="shared" si="59"/>
        <v/>
      </c>
    </row>
    <row r="581" spans="1:41" ht="41.25" customHeight="1">
      <c r="A581" s="487" t="s">
        <v>766</v>
      </c>
      <c r="B581" s="446" t="s">
        <v>2048</v>
      </c>
      <c r="C581" s="447"/>
      <c r="D581" s="486">
        <f>'NRHM State budget sheet 2013-14'!D694</f>
        <v>0</v>
      </c>
      <c r="E581" s="486">
        <f>'NRHM State budget sheet 2013-14'!E694</f>
        <v>0</v>
      </c>
      <c r="F581" s="486" t="e">
        <f>'NRHM State budget sheet 2013-14'!F694</f>
        <v>#DIV/0!</v>
      </c>
      <c r="G581" s="486">
        <f>'NRHM State budget sheet 2013-14'!G694</f>
        <v>0</v>
      </c>
      <c r="H581" s="486">
        <f>'NRHM State budget sheet 2013-14'!H694</f>
        <v>0</v>
      </c>
      <c r="I581" s="486" t="e">
        <f>'NRHM State budget sheet 2013-14'!I694</f>
        <v>#DIV/0!</v>
      </c>
      <c r="J581" s="486">
        <f>'NRHM State budget sheet 2013-14'!L694</f>
        <v>0</v>
      </c>
      <c r="K581" s="486">
        <f>'NRHM State budget sheet 2013-14'!M694</f>
        <v>0</v>
      </c>
      <c r="L581" s="486">
        <f>'NRHM State budget sheet 2013-14'!N694</f>
        <v>0</v>
      </c>
      <c r="M581" s="486">
        <f>'NRHM State budget sheet 2013-14'!O694</f>
        <v>0</v>
      </c>
      <c r="N581" s="486">
        <f>'NRHM State budget sheet 2013-14'!P694</f>
        <v>0</v>
      </c>
      <c r="O581" s="486">
        <f>'NRHM State budget sheet 2013-14'!Q694</f>
        <v>0</v>
      </c>
      <c r="P581" s="486">
        <f>'NRHM State budget sheet 2013-14'!R694</f>
        <v>0</v>
      </c>
      <c r="Q581" s="486">
        <f>'NRHM State budget sheet 2013-14'!S694</f>
        <v>0</v>
      </c>
      <c r="R581" s="486">
        <f>'NRHM State budget sheet 2013-14'!T694</f>
        <v>0</v>
      </c>
      <c r="S581" s="486">
        <f>'NRHM State budget sheet 2013-14'!U694</f>
        <v>0</v>
      </c>
      <c r="T581" s="486">
        <f>'NRHM State budget sheet 2013-14'!V694</f>
        <v>0</v>
      </c>
      <c r="U581" s="486">
        <f>'NRHM State budget sheet 2013-14'!W694</f>
        <v>0</v>
      </c>
      <c r="V581" s="486">
        <f>'NRHM State budget sheet 2013-14'!X694</f>
        <v>0</v>
      </c>
      <c r="W581" s="486">
        <f>'NRHM State budget sheet 2013-14'!Y694</f>
        <v>0</v>
      </c>
      <c r="X581" s="486">
        <f>'NRHM State budget sheet 2013-14'!Z694</f>
        <v>0</v>
      </c>
      <c r="Y581" s="486">
        <f>'NRHM State budget sheet 2013-14'!AA694</f>
        <v>0</v>
      </c>
      <c r="Z581" s="486">
        <f>'NRHM State budget sheet 2013-14'!AB694</f>
        <v>0</v>
      </c>
      <c r="AA581" s="486">
        <f>'NRHM State budget sheet 2013-14'!AC694</f>
        <v>0</v>
      </c>
      <c r="AB581" s="486">
        <f>'NRHM State budget sheet 2013-14'!AD694</f>
        <v>0</v>
      </c>
      <c r="AC581" s="486">
        <f>'NRHM State budget sheet 2013-14'!AE694</f>
        <v>0</v>
      </c>
      <c r="AD581" s="486">
        <f>'NRHM State budget sheet 2013-14'!AF694</f>
        <v>0</v>
      </c>
      <c r="AE581" s="486">
        <f>'NRHM State budget sheet 2013-14'!AG694</f>
        <v>0</v>
      </c>
      <c r="AF581" s="486">
        <f>'NRHM State budget sheet 2013-14'!AH694</f>
        <v>0</v>
      </c>
      <c r="AG581" s="477"/>
      <c r="AH581" s="615" t="s">
        <v>2045</v>
      </c>
      <c r="AI581" s="578" t="str">
        <f t="shared" si="60"/>
        <v/>
      </c>
      <c r="AJ581" s="435" t="str">
        <f t="shared" si="61"/>
        <v/>
      </c>
      <c r="AK581" s="463">
        <f t="shared" si="62"/>
        <v>0</v>
      </c>
      <c r="AL581" s="463" t="str">
        <f t="shared" si="56"/>
        <v/>
      </c>
      <c r="AM581" s="478" t="str">
        <f t="shared" si="57"/>
        <v/>
      </c>
      <c r="AN581" s="478" t="str">
        <f t="shared" si="58"/>
        <v/>
      </c>
      <c r="AO581" s="478" t="str">
        <f t="shared" si="59"/>
        <v/>
      </c>
    </row>
    <row r="582" spans="1:41" ht="21.75" hidden="1" customHeight="1">
      <c r="A582" s="487" t="s">
        <v>768</v>
      </c>
      <c r="B582" s="446" t="s">
        <v>744</v>
      </c>
      <c r="C582" s="447"/>
      <c r="D582" s="486">
        <f>'NRHM State budget sheet 2013-14'!D695</f>
        <v>0</v>
      </c>
      <c r="E582" s="486">
        <f>'NRHM State budget sheet 2013-14'!E695</f>
        <v>0</v>
      </c>
      <c r="F582" s="486" t="e">
        <f>'NRHM State budget sheet 2013-14'!F695</f>
        <v>#DIV/0!</v>
      </c>
      <c r="G582" s="486">
        <f>'NRHM State budget sheet 2013-14'!G695</f>
        <v>0</v>
      </c>
      <c r="H582" s="486">
        <f>'NRHM State budget sheet 2013-14'!H695</f>
        <v>0</v>
      </c>
      <c r="I582" s="486" t="e">
        <f>'NRHM State budget sheet 2013-14'!I695</f>
        <v>#DIV/0!</v>
      </c>
      <c r="J582" s="486">
        <f>'NRHM State budget sheet 2013-14'!L695</f>
        <v>0</v>
      </c>
      <c r="K582" s="486">
        <f>'NRHM State budget sheet 2013-14'!M695</f>
        <v>0</v>
      </c>
      <c r="L582" s="486">
        <f>'NRHM State budget sheet 2013-14'!N695</f>
        <v>0</v>
      </c>
      <c r="M582" s="486">
        <f>'NRHM State budget sheet 2013-14'!O695</f>
        <v>0</v>
      </c>
      <c r="N582" s="486">
        <f>'NRHM State budget sheet 2013-14'!P695</f>
        <v>0</v>
      </c>
      <c r="O582" s="486">
        <f>'NRHM State budget sheet 2013-14'!Q695</f>
        <v>0</v>
      </c>
      <c r="P582" s="486">
        <f>'NRHM State budget sheet 2013-14'!R695</f>
        <v>0</v>
      </c>
      <c r="Q582" s="486">
        <f>'NRHM State budget sheet 2013-14'!S695</f>
        <v>0</v>
      </c>
      <c r="R582" s="486">
        <f>'NRHM State budget sheet 2013-14'!T695</f>
        <v>0</v>
      </c>
      <c r="S582" s="486">
        <f>'NRHM State budget sheet 2013-14'!U695</f>
        <v>0</v>
      </c>
      <c r="T582" s="486">
        <f>'NRHM State budget sheet 2013-14'!V695</f>
        <v>0</v>
      </c>
      <c r="U582" s="486">
        <f>'NRHM State budget sheet 2013-14'!W695</f>
        <v>0</v>
      </c>
      <c r="V582" s="486">
        <f>'NRHM State budget sheet 2013-14'!X695</f>
        <v>0</v>
      </c>
      <c r="W582" s="486">
        <f>'NRHM State budget sheet 2013-14'!Y695</f>
        <v>0</v>
      </c>
      <c r="X582" s="486">
        <f>'NRHM State budget sheet 2013-14'!Z695</f>
        <v>0</v>
      </c>
      <c r="Y582" s="486">
        <f>'NRHM State budget sheet 2013-14'!AA695</f>
        <v>0</v>
      </c>
      <c r="Z582" s="486">
        <f>'NRHM State budget sheet 2013-14'!AB695</f>
        <v>0</v>
      </c>
      <c r="AA582" s="486">
        <f>'NRHM State budget sheet 2013-14'!AC695</f>
        <v>0</v>
      </c>
      <c r="AB582" s="486">
        <f>'NRHM State budget sheet 2013-14'!AD695</f>
        <v>0</v>
      </c>
      <c r="AC582" s="486">
        <f>'NRHM State budget sheet 2013-14'!AE695</f>
        <v>0</v>
      </c>
      <c r="AD582" s="486">
        <f>'NRHM State budget sheet 2013-14'!AF695</f>
        <v>0</v>
      </c>
      <c r="AE582" s="486">
        <f>'NRHM State budget sheet 2013-14'!AG695</f>
        <v>0</v>
      </c>
      <c r="AF582" s="486">
        <f>'NRHM State budget sheet 2013-14'!AH695</f>
        <v>0</v>
      </c>
      <c r="AG582" s="477"/>
      <c r="AH582" s="484"/>
      <c r="AI582" s="578" t="str">
        <f t="shared" si="60"/>
        <v/>
      </c>
      <c r="AJ582" s="435" t="str">
        <f t="shared" si="61"/>
        <v/>
      </c>
      <c r="AK582" s="463">
        <f t="shared" si="62"/>
        <v>0</v>
      </c>
      <c r="AL582" s="463" t="str">
        <f t="shared" si="56"/>
        <v/>
      </c>
      <c r="AM582" s="478" t="str">
        <f t="shared" si="57"/>
        <v/>
      </c>
      <c r="AN582" s="478" t="str">
        <f t="shared" si="58"/>
        <v/>
      </c>
      <c r="AO582" s="478" t="str">
        <f t="shared" si="59"/>
        <v/>
      </c>
    </row>
    <row r="583" spans="1:41" ht="21.75" hidden="1" customHeight="1">
      <c r="A583" s="487" t="s">
        <v>769</v>
      </c>
      <c r="B583" s="446" t="s">
        <v>746</v>
      </c>
      <c r="C583" s="447"/>
      <c r="D583" s="486">
        <f>'NRHM State budget sheet 2013-14'!D696</f>
        <v>0</v>
      </c>
      <c r="E583" s="486">
        <f>'NRHM State budget sheet 2013-14'!E696</f>
        <v>0</v>
      </c>
      <c r="F583" s="486" t="e">
        <f>'NRHM State budget sheet 2013-14'!F696</f>
        <v>#DIV/0!</v>
      </c>
      <c r="G583" s="486">
        <f>'NRHM State budget sheet 2013-14'!G696</f>
        <v>0</v>
      </c>
      <c r="H583" s="486">
        <f>'NRHM State budget sheet 2013-14'!H696</f>
        <v>0</v>
      </c>
      <c r="I583" s="486" t="e">
        <f>'NRHM State budget sheet 2013-14'!I696</f>
        <v>#DIV/0!</v>
      </c>
      <c r="J583" s="486">
        <f>'NRHM State budget sheet 2013-14'!L696</f>
        <v>0</v>
      </c>
      <c r="K583" s="486">
        <f>'NRHM State budget sheet 2013-14'!M696</f>
        <v>0</v>
      </c>
      <c r="L583" s="486">
        <f>'NRHM State budget sheet 2013-14'!N696</f>
        <v>0</v>
      </c>
      <c r="M583" s="486">
        <f>'NRHM State budget sheet 2013-14'!O696</f>
        <v>0</v>
      </c>
      <c r="N583" s="486">
        <f>'NRHM State budget sheet 2013-14'!P696</f>
        <v>0</v>
      </c>
      <c r="O583" s="486">
        <f>'NRHM State budget sheet 2013-14'!Q696</f>
        <v>0</v>
      </c>
      <c r="P583" s="486">
        <f>'NRHM State budget sheet 2013-14'!R696</f>
        <v>0</v>
      </c>
      <c r="Q583" s="486">
        <f>'NRHM State budget sheet 2013-14'!S696</f>
        <v>0</v>
      </c>
      <c r="R583" s="486">
        <f>'NRHM State budget sheet 2013-14'!T696</f>
        <v>0</v>
      </c>
      <c r="S583" s="486">
        <f>'NRHM State budget sheet 2013-14'!U696</f>
        <v>0</v>
      </c>
      <c r="T583" s="486">
        <f>'NRHM State budget sheet 2013-14'!V696</f>
        <v>0</v>
      </c>
      <c r="U583" s="486">
        <f>'NRHM State budget sheet 2013-14'!W696</f>
        <v>0</v>
      </c>
      <c r="V583" s="486">
        <f>'NRHM State budget sheet 2013-14'!X696</f>
        <v>0</v>
      </c>
      <c r="W583" s="486">
        <f>'NRHM State budget sheet 2013-14'!Y696</f>
        <v>0</v>
      </c>
      <c r="X583" s="486">
        <f>'NRHM State budget sheet 2013-14'!Z696</f>
        <v>0</v>
      </c>
      <c r="Y583" s="486">
        <f>'NRHM State budget sheet 2013-14'!AA696</f>
        <v>0</v>
      </c>
      <c r="Z583" s="486">
        <f>'NRHM State budget sheet 2013-14'!AB696</f>
        <v>0</v>
      </c>
      <c r="AA583" s="486">
        <f>'NRHM State budget sheet 2013-14'!AC696</f>
        <v>0</v>
      </c>
      <c r="AB583" s="486">
        <f>'NRHM State budget sheet 2013-14'!AD696</f>
        <v>0</v>
      </c>
      <c r="AC583" s="486">
        <f>'NRHM State budget sheet 2013-14'!AE696</f>
        <v>0</v>
      </c>
      <c r="AD583" s="486">
        <f>'NRHM State budget sheet 2013-14'!AF696</f>
        <v>0</v>
      </c>
      <c r="AE583" s="486">
        <f>'NRHM State budget sheet 2013-14'!AG696</f>
        <v>0</v>
      </c>
      <c r="AF583" s="486">
        <f>'NRHM State budget sheet 2013-14'!AH696</f>
        <v>0</v>
      </c>
      <c r="AG583" s="494"/>
      <c r="AH583" s="484"/>
      <c r="AI583" s="578" t="str">
        <f t="shared" si="60"/>
        <v/>
      </c>
      <c r="AJ583" s="435" t="str">
        <f t="shared" si="61"/>
        <v/>
      </c>
      <c r="AK583" s="463">
        <f t="shared" si="62"/>
        <v>0</v>
      </c>
      <c r="AL583" s="463" t="str">
        <f t="shared" si="56"/>
        <v/>
      </c>
      <c r="AM583" s="478" t="str">
        <f t="shared" si="57"/>
        <v/>
      </c>
      <c r="AN583" s="478" t="str">
        <f t="shared" si="58"/>
        <v/>
      </c>
      <c r="AO583" s="478" t="str">
        <f t="shared" si="59"/>
        <v/>
      </c>
    </row>
    <row r="584" spans="1:41" ht="21.75" hidden="1" customHeight="1">
      <c r="A584" s="487" t="s">
        <v>770</v>
      </c>
      <c r="B584" s="446" t="s">
        <v>771</v>
      </c>
      <c r="C584" s="447"/>
      <c r="D584" s="486">
        <f>'NRHM State budget sheet 2013-14'!D697</f>
        <v>0</v>
      </c>
      <c r="E584" s="486">
        <f>'NRHM State budget sheet 2013-14'!E697</f>
        <v>0</v>
      </c>
      <c r="F584" s="486" t="e">
        <f>'NRHM State budget sheet 2013-14'!F697</f>
        <v>#DIV/0!</v>
      </c>
      <c r="G584" s="486">
        <f>'NRHM State budget sheet 2013-14'!G697</f>
        <v>0</v>
      </c>
      <c r="H584" s="486">
        <f>'NRHM State budget sheet 2013-14'!H697</f>
        <v>0</v>
      </c>
      <c r="I584" s="486" t="e">
        <f>'NRHM State budget sheet 2013-14'!I697</f>
        <v>#DIV/0!</v>
      </c>
      <c r="J584" s="486">
        <f>'NRHM State budget sheet 2013-14'!L697</f>
        <v>0</v>
      </c>
      <c r="K584" s="486">
        <f>'NRHM State budget sheet 2013-14'!M697</f>
        <v>0</v>
      </c>
      <c r="L584" s="486">
        <f>'NRHM State budget sheet 2013-14'!N697</f>
        <v>0</v>
      </c>
      <c r="M584" s="486">
        <f>'NRHM State budget sheet 2013-14'!O697</f>
        <v>0</v>
      </c>
      <c r="N584" s="486">
        <f>'NRHM State budget sheet 2013-14'!P697</f>
        <v>0</v>
      </c>
      <c r="O584" s="486">
        <f>'NRHM State budget sheet 2013-14'!Q697</f>
        <v>0</v>
      </c>
      <c r="P584" s="486">
        <f>'NRHM State budget sheet 2013-14'!R697</f>
        <v>0</v>
      </c>
      <c r="Q584" s="486">
        <f>'NRHM State budget sheet 2013-14'!S697</f>
        <v>0</v>
      </c>
      <c r="R584" s="486">
        <f>'NRHM State budget sheet 2013-14'!T697</f>
        <v>0</v>
      </c>
      <c r="S584" s="486">
        <f>'NRHM State budget sheet 2013-14'!U697</f>
        <v>0</v>
      </c>
      <c r="T584" s="486">
        <f>'NRHM State budget sheet 2013-14'!V697</f>
        <v>0</v>
      </c>
      <c r="U584" s="486">
        <f>'NRHM State budget sheet 2013-14'!W697</f>
        <v>0</v>
      </c>
      <c r="V584" s="486">
        <f>'NRHM State budget sheet 2013-14'!X697</f>
        <v>0</v>
      </c>
      <c r="W584" s="486">
        <f>'NRHM State budget sheet 2013-14'!Y697</f>
        <v>0</v>
      </c>
      <c r="X584" s="486">
        <f>'NRHM State budget sheet 2013-14'!Z697</f>
        <v>0</v>
      </c>
      <c r="Y584" s="486">
        <f>'NRHM State budget sheet 2013-14'!AA697</f>
        <v>0</v>
      </c>
      <c r="Z584" s="486">
        <f>'NRHM State budget sheet 2013-14'!AB697</f>
        <v>0</v>
      </c>
      <c r="AA584" s="486">
        <f>'NRHM State budget sheet 2013-14'!AC697</f>
        <v>0</v>
      </c>
      <c r="AB584" s="486">
        <f>'NRHM State budget sheet 2013-14'!AD697</f>
        <v>0</v>
      </c>
      <c r="AC584" s="486">
        <f>'NRHM State budget sheet 2013-14'!AE697</f>
        <v>0</v>
      </c>
      <c r="AD584" s="486">
        <f>'NRHM State budget sheet 2013-14'!AF697</f>
        <v>0</v>
      </c>
      <c r="AE584" s="486">
        <f>'NRHM State budget sheet 2013-14'!AG697</f>
        <v>0</v>
      </c>
      <c r="AF584" s="486">
        <f>'NRHM State budget sheet 2013-14'!AH697</f>
        <v>0</v>
      </c>
      <c r="AG584" s="494"/>
      <c r="AH584" s="484"/>
      <c r="AI584" s="578" t="str">
        <f t="shared" si="60"/>
        <v/>
      </c>
      <c r="AJ584" s="435" t="str">
        <f t="shared" si="61"/>
        <v/>
      </c>
      <c r="AK584" s="463">
        <f t="shared" si="62"/>
        <v>0</v>
      </c>
      <c r="AL584" s="463" t="str">
        <f t="shared" ref="AL584:AL647" si="63">IF(AND(G584&gt;=0.00000000001,AF584&gt;=0.0000000000001),((AF584-G584)/G584)*100,"")</f>
        <v/>
      </c>
      <c r="AM584" s="478" t="str">
        <f t="shared" ref="AM584:AM647" si="64">IF(AND(G584&gt;=0.000000001,AL584&gt;=30.000000000001),"The proposed budget is more that 30% increase over FY 12-13 budget. Consider revising or provide explanation","")</f>
        <v/>
      </c>
      <c r="AN584" s="478" t="str">
        <f t="shared" ref="AN584:AN647" si="65">IF(AND(AJ584&lt;30,AK584&gt;=0.000001),"Please check, there is a proposed budget but FY 12-13 expenditure is  &lt;30%","")&amp;IF(AND(AJ584&gt;30,AJ584&lt;50,AK584&gt;=0.000001),"Please check, there is a proposed budget but FY 12-13 expenditure is  &lt;50%","")&amp;IF(AND(AJ584&gt;50,AJ584&lt;60,AK584&gt;=0.000001),"Please check, there is a proposed budget but FY 12-13 expenditure is  &lt;60%","")</f>
        <v/>
      </c>
      <c r="AO584" s="478" t="str">
        <f t="shared" ref="AO584:AO647" si="66">IF(AND(G584=0,AF584&gt;=0.0000001), "New activity? If not kindly provide the details of the progress (physical and financial) for FY 2012-13", "")</f>
        <v/>
      </c>
    </row>
    <row r="585" spans="1:41" ht="21.75" hidden="1" customHeight="1">
      <c r="A585" s="487" t="s">
        <v>772</v>
      </c>
      <c r="B585" s="446" t="s">
        <v>773</v>
      </c>
      <c r="C585" s="447"/>
      <c r="D585" s="486">
        <f>'NRHM State budget sheet 2013-14'!D698</f>
        <v>0</v>
      </c>
      <c r="E585" s="486">
        <f>'NRHM State budget sheet 2013-14'!E698</f>
        <v>0</v>
      </c>
      <c r="F585" s="486" t="e">
        <f>'NRHM State budget sheet 2013-14'!F698</f>
        <v>#DIV/0!</v>
      </c>
      <c r="G585" s="486">
        <f>'NRHM State budget sheet 2013-14'!G698</f>
        <v>0</v>
      </c>
      <c r="H585" s="486">
        <f>'NRHM State budget sheet 2013-14'!H698</f>
        <v>0</v>
      </c>
      <c r="I585" s="486" t="e">
        <f>'NRHM State budget sheet 2013-14'!I698</f>
        <v>#DIV/0!</v>
      </c>
      <c r="J585" s="486">
        <f>'NRHM State budget sheet 2013-14'!L698</f>
        <v>0</v>
      </c>
      <c r="K585" s="486">
        <f>'NRHM State budget sheet 2013-14'!M698</f>
        <v>0</v>
      </c>
      <c r="L585" s="486">
        <f>'NRHM State budget sheet 2013-14'!N698</f>
        <v>0</v>
      </c>
      <c r="M585" s="486">
        <f>'NRHM State budget sheet 2013-14'!O698</f>
        <v>0</v>
      </c>
      <c r="N585" s="486">
        <f>'NRHM State budget sheet 2013-14'!P698</f>
        <v>0</v>
      </c>
      <c r="O585" s="486">
        <f>'NRHM State budget sheet 2013-14'!Q698</f>
        <v>0</v>
      </c>
      <c r="P585" s="486">
        <f>'NRHM State budget sheet 2013-14'!R698</f>
        <v>0</v>
      </c>
      <c r="Q585" s="486">
        <f>'NRHM State budget sheet 2013-14'!S698</f>
        <v>0</v>
      </c>
      <c r="R585" s="486">
        <f>'NRHM State budget sheet 2013-14'!T698</f>
        <v>0</v>
      </c>
      <c r="S585" s="486">
        <f>'NRHM State budget sheet 2013-14'!U698</f>
        <v>0</v>
      </c>
      <c r="T585" s="486">
        <f>'NRHM State budget sheet 2013-14'!V698</f>
        <v>0</v>
      </c>
      <c r="U585" s="486">
        <f>'NRHM State budget sheet 2013-14'!W698</f>
        <v>0</v>
      </c>
      <c r="V585" s="486">
        <f>'NRHM State budget sheet 2013-14'!X698</f>
        <v>0</v>
      </c>
      <c r="W585" s="486">
        <f>'NRHM State budget sheet 2013-14'!Y698</f>
        <v>0</v>
      </c>
      <c r="X585" s="486">
        <f>'NRHM State budget sheet 2013-14'!Z698</f>
        <v>0</v>
      </c>
      <c r="Y585" s="486">
        <f>'NRHM State budget sheet 2013-14'!AA698</f>
        <v>0</v>
      </c>
      <c r="Z585" s="486">
        <f>'NRHM State budget sheet 2013-14'!AB698</f>
        <v>0</v>
      </c>
      <c r="AA585" s="486">
        <f>'NRHM State budget sheet 2013-14'!AC698</f>
        <v>0</v>
      </c>
      <c r="AB585" s="486">
        <f>'NRHM State budget sheet 2013-14'!AD698</f>
        <v>0</v>
      </c>
      <c r="AC585" s="486">
        <f>'NRHM State budget sheet 2013-14'!AE698</f>
        <v>0</v>
      </c>
      <c r="AD585" s="486">
        <f>'NRHM State budget sheet 2013-14'!AF698</f>
        <v>0</v>
      </c>
      <c r="AE585" s="486">
        <f>'NRHM State budget sheet 2013-14'!AG698</f>
        <v>0</v>
      </c>
      <c r="AF585" s="486">
        <f>'NRHM State budget sheet 2013-14'!AH698</f>
        <v>0</v>
      </c>
      <c r="AG585" s="494"/>
      <c r="AH585" s="484"/>
      <c r="AI585" s="578" t="str">
        <f t="shared" si="60"/>
        <v/>
      </c>
      <c r="AJ585" s="435" t="str">
        <f t="shared" si="61"/>
        <v/>
      </c>
      <c r="AK585" s="463">
        <f t="shared" si="62"/>
        <v>0</v>
      </c>
      <c r="AL585" s="463" t="str">
        <f t="shared" si="63"/>
        <v/>
      </c>
      <c r="AM585" s="478" t="str">
        <f t="shared" si="64"/>
        <v/>
      </c>
      <c r="AN585" s="478" t="str">
        <f t="shared" si="65"/>
        <v/>
      </c>
      <c r="AO585" s="478" t="str">
        <f t="shared" si="66"/>
        <v/>
      </c>
    </row>
    <row r="586" spans="1:41" ht="21.75" hidden="1" customHeight="1">
      <c r="A586" s="487" t="s">
        <v>2185</v>
      </c>
      <c r="B586" s="500" t="s">
        <v>1588</v>
      </c>
      <c r="C586" s="499"/>
      <c r="D586" s="486">
        <f>'NRHM State budget sheet 2013-14'!D699</f>
        <v>0</v>
      </c>
      <c r="E586" s="486">
        <f>'NRHM State budget sheet 2013-14'!E699</f>
        <v>0</v>
      </c>
      <c r="F586" s="486" t="e">
        <f>'NRHM State budget sheet 2013-14'!F699</f>
        <v>#DIV/0!</v>
      </c>
      <c r="G586" s="486">
        <f>'NRHM State budget sheet 2013-14'!G699</f>
        <v>0</v>
      </c>
      <c r="H586" s="486">
        <f>'NRHM State budget sheet 2013-14'!H699</f>
        <v>0</v>
      </c>
      <c r="I586" s="486" t="e">
        <f>'NRHM State budget sheet 2013-14'!I699</f>
        <v>#DIV/0!</v>
      </c>
      <c r="J586" s="486">
        <f>'NRHM State budget sheet 2013-14'!L699</f>
        <v>0</v>
      </c>
      <c r="K586" s="486">
        <f>'NRHM State budget sheet 2013-14'!M699</f>
        <v>0</v>
      </c>
      <c r="L586" s="486">
        <f>'NRHM State budget sheet 2013-14'!N699</f>
        <v>0</v>
      </c>
      <c r="M586" s="486">
        <f>'NRHM State budget sheet 2013-14'!O699</f>
        <v>0</v>
      </c>
      <c r="N586" s="486">
        <f>'NRHM State budget sheet 2013-14'!P699</f>
        <v>0</v>
      </c>
      <c r="O586" s="486">
        <f>'NRHM State budget sheet 2013-14'!Q699</f>
        <v>0</v>
      </c>
      <c r="P586" s="486">
        <f>'NRHM State budget sheet 2013-14'!R699</f>
        <v>0</v>
      </c>
      <c r="Q586" s="486">
        <f>'NRHM State budget sheet 2013-14'!S699</f>
        <v>0</v>
      </c>
      <c r="R586" s="486">
        <f>'NRHM State budget sheet 2013-14'!T699</f>
        <v>0</v>
      </c>
      <c r="S586" s="486">
        <f>'NRHM State budget sheet 2013-14'!U699</f>
        <v>0</v>
      </c>
      <c r="T586" s="486">
        <f>'NRHM State budget sheet 2013-14'!V699</f>
        <v>0</v>
      </c>
      <c r="U586" s="486">
        <f>'NRHM State budget sheet 2013-14'!W699</f>
        <v>0</v>
      </c>
      <c r="V586" s="486">
        <f>'NRHM State budget sheet 2013-14'!X699</f>
        <v>0</v>
      </c>
      <c r="W586" s="486">
        <f>'NRHM State budget sheet 2013-14'!Y699</f>
        <v>0</v>
      </c>
      <c r="X586" s="486">
        <f>'NRHM State budget sheet 2013-14'!Z699</f>
        <v>0</v>
      </c>
      <c r="Y586" s="486">
        <f>'NRHM State budget sheet 2013-14'!AA699</f>
        <v>0</v>
      </c>
      <c r="Z586" s="486">
        <f>'NRHM State budget sheet 2013-14'!AB699</f>
        <v>0</v>
      </c>
      <c r="AA586" s="486">
        <f>'NRHM State budget sheet 2013-14'!AC699</f>
        <v>0</v>
      </c>
      <c r="AB586" s="486">
        <f>'NRHM State budget sheet 2013-14'!AD699</f>
        <v>0</v>
      </c>
      <c r="AC586" s="486">
        <f>'NRHM State budget sheet 2013-14'!AE699</f>
        <v>0</v>
      </c>
      <c r="AD586" s="486">
        <f>'NRHM State budget sheet 2013-14'!AF699</f>
        <v>0</v>
      </c>
      <c r="AE586" s="486">
        <f>'NRHM State budget sheet 2013-14'!AG699</f>
        <v>0</v>
      </c>
      <c r="AF586" s="486">
        <f>'NRHM State budget sheet 2013-14'!AH699</f>
        <v>0</v>
      </c>
      <c r="AG586" s="494"/>
      <c r="AH586" s="484"/>
      <c r="AI586" s="578" t="str">
        <f t="shared" si="60"/>
        <v/>
      </c>
      <c r="AJ586" s="435" t="str">
        <f t="shared" si="61"/>
        <v/>
      </c>
      <c r="AK586" s="463">
        <f t="shared" si="62"/>
        <v>0</v>
      </c>
      <c r="AL586" s="463" t="str">
        <f t="shared" si="63"/>
        <v/>
      </c>
      <c r="AM586" s="478" t="str">
        <f t="shared" si="64"/>
        <v/>
      </c>
      <c r="AN586" s="478" t="str">
        <f t="shared" si="65"/>
        <v/>
      </c>
      <c r="AO586" s="478" t="str">
        <f t="shared" si="66"/>
        <v/>
      </c>
    </row>
    <row r="587" spans="1:41" ht="21.75" hidden="1" customHeight="1">
      <c r="A587" s="487" t="s">
        <v>2186</v>
      </c>
      <c r="B587" s="500" t="s">
        <v>1589</v>
      </c>
      <c r="C587" s="499"/>
      <c r="D587" s="486">
        <f>'NRHM State budget sheet 2013-14'!D700</f>
        <v>0</v>
      </c>
      <c r="E587" s="486">
        <f>'NRHM State budget sheet 2013-14'!E700</f>
        <v>0</v>
      </c>
      <c r="F587" s="486" t="e">
        <f>'NRHM State budget sheet 2013-14'!F700</f>
        <v>#DIV/0!</v>
      </c>
      <c r="G587" s="486">
        <f>'NRHM State budget sheet 2013-14'!G700</f>
        <v>0</v>
      </c>
      <c r="H587" s="486">
        <f>'NRHM State budget sheet 2013-14'!H700</f>
        <v>0</v>
      </c>
      <c r="I587" s="486" t="e">
        <f>'NRHM State budget sheet 2013-14'!I700</f>
        <v>#DIV/0!</v>
      </c>
      <c r="J587" s="486">
        <f>'NRHM State budget sheet 2013-14'!L700</f>
        <v>0</v>
      </c>
      <c r="K587" s="486">
        <f>'NRHM State budget sheet 2013-14'!M700</f>
        <v>0</v>
      </c>
      <c r="L587" s="486">
        <f>'NRHM State budget sheet 2013-14'!N700</f>
        <v>0</v>
      </c>
      <c r="M587" s="486">
        <f>'NRHM State budget sheet 2013-14'!O700</f>
        <v>0</v>
      </c>
      <c r="N587" s="486">
        <f>'NRHM State budget sheet 2013-14'!P700</f>
        <v>0</v>
      </c>
      <c r="O587" s="486">
        <f>'NRHM State budget sheet 2013-14'!Q700</f>
        <v>0</v>
      </c>
      <c r="P587" s="486">
        <f>'NRHM State budget sheet 2013-14'!R700</f>
        <v>0</v>
      </c>
      <c r="Q587" s="486">
        <f>'NRHM State budget sheet 2013-14'!S700</f>
        <v>0</v>
      </c>
      <c r="R587" s="486">
        <f>'NRHM State budget sheet 2013-14'!T700</f>
        <v>0</v>
      </c>
      <c r="S587" s="486">
        <f>'NRHM State budget sheet 2013-14'!U700</f>
        <v>0</v>
      </c>
      <c r="T587" s="486">
        <f>'NRHM State budget sheet 2013-14'!V700</f>
        <v>0</v>
      </c>
      <c r="U587" s="486">
        <f>'NRHM State budget sheet 2013-14'!W700</f>
        <v>0</v>
      </c>
      <c r="V587" s="486">
        <f>'NRHM State budget sheet 2013-14'!X700</f>
        <v>0</v>
      </c>
      <c r="W587" s="486">
        <f>'NRHM State budget sheet 2013-14'!Y700</f>
        <v>0</v>
      </c>
      <c r="X587" s="486">
        <f>'NRHM State budget sheet 2013-14'!Z700</f>
        <v>0</v>
      </c>
      <c r="Y587" s="486">
        <f>'NRHM State budget sheet 2013-14'!AA700</f>
        <v>0</v>
      </c>
      <c r="Z587" s="486">
        <f>'NRHM State budget sheet 2013-14'!AB700</f>
        <v>0</v>
      </c>
      <c r="AA587" s="486">
        <f>'NRHM State budget sheet 2013-14'!AC700</f>
        <v>0</v>
      </c>
      <c r="AB587" s="486">
        <f>'NRHM State budget sheet 2013-14'!AD700</f>
        <v>0</v>
      </c>
      <c r="AC587" s="486">
        <f>'NRHM State budget sheet 2013-14'!AE700</f>
        <v>0</v>
      </c>
      <c r="AD587" s="486">
        <f>'NRHM State budget sheet 2013-14'!AF700</f>
        <v>0</v>
      </c>
      <c r="AE587" s="486">
        <f>'NRHM State budget sheet 2013-14'!AG700</f>
        <v>0</v>
      </c>
      <c r="AF587" s="486">
        <f>'NRHM State budget sheet 2013-14'!AH700</f>
        <v>0</v>
      </c>
      <c r="AG587" s="494"/>
      <c r="AH587" s="484"/>
      <c r="AI587" s="578" t="str">
        <f t="shared" si="60"/>
        <v/>
      </c>
      <c r="AJ587" s="435" t="str">
        <f t="shared" si="61"/>
        <v/>
      </c>
      <c r="AK587" s="463">
        <f t="shared" si="62"/>
        <v>0</v>
      </c>
      <c r="AL587" s="463" t="str">
        <f t="shared" si="63"/>
        <v/>
      </c>
      <c r="AM587" s="478" t="str">
        <f t="shared" si="64"/>
        <v/>
      </c>
      <c r="AN587" s="478" t="str">
        <f t="shared" si="65"/>
        <v/>
      </c>
      <c r="AO587" s="478" t="str">
        <f t="shared" si="66"/>
        <v/>
      </c>
    </row>
    <row r="588" spans="1:41" ht="21.75" hidden="1" customHeight="1">
      <c r="A588" s="487" t="s">
        <v>774</v>
      </c>
      <c r="B588" s="446" t="s">
        <v>775</v>
      </c>
      <c r="C588" s="447"/>
      <c r="D588" s="486">
        <f>'NRHM State budget sheet 2013-14'!D701</f>
        <v>0</v>
      </c>
      <c r="E588" s="486">
        <f>'NRHM State budget sheet 2013-14'!E701</f>
        <v>0</v>
      </c>
      <c r="F588" s="486" t="e">
        <f>'NRHM State budget sheet 2013-14'!F701</f>
        <v>#DIV/0!</v>
      </c>
      <c r="G588" s="486">
        <f>'NRHM State budget sheet 2013-14'!G701</f>
        <v>0</v>
      </c>
      <c r="H588" s="486">
        <f>'NRHM State budget sheet 2013-14'!H701</f>
        <v>0</v>
      </c>
      <c r="I588" s="486" t="e">
        <f>'NRHM State budget sheet 2013-14'!I701</f>
        <v>#DIV/0!</v>
      </c>
      <c r="J588" s="486">
        <f>'NRHM State budget sheet 2013-14'!L701</f>
        <v>0</v>
      </c>
      <c r="K588" s="486">
        <f>'NRHM State budget sheet 2013-14'!M701</f>
        <v>0</v>
      </c>
      <c r="L588" s="486">
        <f>'NRHM State budget sheet 2013-14'!N701</f>
        <v>0</v>
      </c>
      <c r="M588" s="486">
        <f>'NRHM State budget sheet 2013-14'!O701</f>
        <v>0</v>
      </c>
      <c r="N588" s="486">
        <f>'NRHM State budget sheet 2013-14'!P701</f>
        <v>0</v>
      </c>
      <c r="O588" s="486">
        <f>'NRHM State budget sheet 2013-14'!Q701</f>
        <v>0</v>
      </c>
      <c r="P588" s="486">
        <f>'NRHM State budget sheet 2013-14'!R701</f>
        <v>0</v>
      </c>
      <c r="Q588" s="486">
        <f>'NRHM State budget sheet 2013-14'!S701</f>
        <v>0</v>
      </c>
      <c r="R588" s="486">
        <f>'NRHM State budget sheet 2013-14'!T701</f>
        <v>0</v>
      </c>
      <c r="S588" s="486">
        <f>'NRHM State budget sheet 2013-14'!U701</f>
        <v>0</v>
      </c>
      <c r="T588" s="486">
        <f>'NRHM State budget sheet 2013-14'!V701</f>
        <v>0</v>
      </c>
      <c r="U588" s="486">
        <f>'NRHM State budget sheet 2013-14'!W701</f>
        <v>0</v>
      </c>
      <c r="V588" s="486">
        <f>'NRHM State budget sheet 2013-14'!X701</f>
        <v>0</v>
      </c>
      <c r="W588" s="486">
        <f>'NRHM State budget sheet 2013-14'!Y701</f>
        <v>0</v>
      </c>
      <c r="X588" s="486">
        <f>'NRHM State budget sheet 2013-14'!Z701</f>
        <v>0</v>
      </c>
      <c r="Y588" s="486">
        <f>'NRHM State budget sheet 2013-14'!AA701</f>
        <v>0</v>
      </c>
      <c r="Z588" s="486">
        <f>'NRHM State budget sheet 2013-14'!AB701</f>
        <v>0</v>
      </c>
      <c r="AA588" s="486">
        <f>'NRHM State budget sheet 2013-14'!AC701</f>
        <v>0</v>
      </c>
      <c r="AB588" s="486">
        <f>'NRHM State budget sheet 2013-14'!AD701</f>
        <v>0</v>
      </c>
      <c r="AC588" s="486">
        <f>'NRHM State budget sheet 2013-14'!AE701</f>
        <v>0</v>
      </c>
      <c r="AD588" s="486">
        <f>'NRHM State budget sheet 2013-14'!AF701</f>
        <v>0</v>
      </c>
      <c r="AE588" s="486">
        <f>'NRHM State budget sheet 2013-14'!AG701</f>
        <v>0</v>
      </c>
      <c r="AF588" s="486">
        <f>'NRHM State budget sheet 2013-14'!AH701</f>
        <v>0</v>
      </c>
      <c r="AG588" s="494"/>
      <c r="AH588" s="484"/>
      <c r="AI588" s="578" t="str">
        <f t="shared" si="60"/>
        <v/>
      </c>
      <c r="AJ588" s="435" t="str">
        <f t="shared" si="61"/>
        <v/>
      </c>
      <c r="AK588" s="463">
        <f t="shared" si="62"/>
        <v>0</v>
      </c>
      <c r="AL588" s="463" t="str">
        <f t="shared" si="63"/>
        <v/>
      </c>
      <c r="AM588" s="478" t="str">
        <f t="shared" si="64"/>
        <v/>
      </c>
      <c r="AN588" s="478" t="str">
        <f t="shared" si="65"/>
        <v/>
      </c>
      <c r="AO588" s="478" t="str">
        <f t="shared" si="66"/>
        <v/>
      </c>
    </row>
    <row r="589" spans="1:41" ht="21.75" hidden="1" customHeight="1">
      <c r="A589" s="487" t="s">
        <v>776</v>
      </c>
      <c r="B589" s="446" t="s">
        <v>2484</v>
      </c>
      <c r="C589" s="447"/>
      <c r="D589" s="486">
        <f>'NRHM State budget sheet 2013-14'!D702</f>
        <v>0</v>
      </c>
      <c r="E589" s="486">
        <f>'NRHM State budget sheet 2013-14'!E702</f>
        <v>0</v>
      </c>
      <c r="F589" s="486" t="e">
        <f>'NRHM State budget sheet 2013-14'!F702</f>
        <v>#DIV/0!</v>
      </c>
      <c r="G589" s="486">
        <f>'NRHM State budget sheet 2013-14'!G702</f>
        <v>0</v>
      </c>
      <c r="H589" s="486">
        <f>'NRHM State budget sheet 2013-14'!H702</f>
        <v>0</v>
      </c>
      <c r="I589" s="486" t="e">
        <f>'NRHM State budget sheet 2013-14'!I702</f>
        <v>#DIV/0!</v>
      </c>
      <c r="J589" s="486">
        <f>'NRHM State budget sheet 2013-14'!L702</f>
        <v>0</v>
      </c>
      <c r="K589" s="486">
        <f>'NRHM State budget sheet 2013-14'!M702</f>
        <v>0</v>
      </c>
      <c r="L589" s="486">
        <f>'NRHM State budget sheet 2013-14'!N702</f>
        <v>0</v>
      </c>
      <c r="M589" s="486">
        <f>'NRHM State budget sheet 2013-14'!O702</f>
        <v>0</v>
      </c>
      <c r="N589" s="486">
        <f>'NRHM State budget sheet 2013-14'!P702</f>
        <v>0</v>
      </c>
      <c r="O589" s="486">
        <f>'NRHM State budget sheet 2013-14'!Q702</f>
        <v>0</v>
      </c>
      <c r="P589" s="486">
        <f>'NRHM State budget sheet 2013-14'!R702</f>
        <v>0</v>
      </c>
      <c r="Q589" s="486">
        <f>'NRHM State budget sheet 2013-14'!S702</f>
        <v>0</v>
      </c>
      <c r="R589" s="486">
        <f>'NRHM State budget sheet 2013-14'!T702</f>
        <v>0</v>
      </c>
      <c r="S589" s="486">
        <f>'NRHM State budget sheet 2013-14'!U702</f>
        <v>0</v>
      </c>
      <c r="T589" s="486">
        <f>'NRHM State budget sheet 2013-14'!V702</f>
        <v>0</v>
      </c>
      <c r="U589" s="486">
        <f>'NRHM State budget sheet 2013-14'!W702</f>
        <v>0</v>
      </c>
      <c r="V589" s="486">
        <f>'NRHM State budget sheet 2013-14'!X702</f>
        <v>0</v>
      </c>
      <c r="W589" s="486">
        <f>'NRHM State budget sheet 2013-14'!Y702</f>
        <v>0</v>
      </c>
      <c r="X589" s="486">
        <f>'NRHM State budget sheet 2013-14'!Z702</f>
        <v>0</v>
      </c>
      <c r="Y589" s="486">
        <f>'NRHM State budget sheet 2013-14'!AA702</f>
        <v>0</v>
      </c>
      <c r="Z589" s="486">
        <f>'NRHM State budget sheet 2013-14'!AB702</f>
        <v>0</v>
      </c>
      <c r="AA589" s="486">
        <f>'NRHM State budget sheet 2013-14'!AC702</f>
        <v>0</v>
      </c>
      <c r="AB589" s="486">
        <f>'NRHM State budget sheet 2013-14'!AD702</f>
        <v>0</v>
      </c>
      <c r="AC589" s="486">
        <f>'NRHM State budget sheet 2013-14'!AE702</f>
        <v>0</v>
      </c>
      <c r="AD589" s="486">
        <f>'NRHM State budget sheet 2013-14'!AF702</f>
        <v>0</v>
      </c>
      <c r="AE589" s="486">
        <f>'NRHM State budget sheet 2013-14'!AG702</f>
        <v>0</v>
      </c>
      <c r="AF589" s="486">
        <f>'NRHM State budget sheet 2013-14'!AH702</f>
        <v>0</v>
      </c>
      <c r="AG589" s="494"/>
      <c r="AH589" s="484"/>
      <c r="AI589" s="578" t="str">
        <f t="shared" si="60"/>
        <v/>
      </c>
      <c r="AJ589" s="435" t="str">
        <f t="shared" si="61"/>
        <v/>
      </c>
      <c r="AK589" s="463">
        <f t="shared" si="62"/>
        <v>0</v>
      </c>
      <c r="AL589" s="463" t="str">
        <f t="shared" si="63"/>
        <v/>
      </c>
      <c r="AM589" s="478" t="str">
        <f t="shared" si="64"/>
        <v/>
      </c>
      <c r="AN589" s="478" t="str">
        <f t="shared" si="65"/>
        <v/>
      </c>
      <c r="AO589" s="478" t="str">
        <f t="shared" si="66"/>
        <v/>
      </c>
    </row>
    <row r="590" spans="1:41" ht="21.75" hidden="1" customHeight="1">
      <c r="A590" s="487" t="s">
        <v>2187</v>
      </c>
      <c r="B590" s="500" t="s">
        <v>1539</v>
      </c>
      <c r="C590" s="499"/>
      <c r="D590" s="486">
        <f>'NRHM State budget sheet 2013-14'!D703</f>
        <v>0</v>
      </c>
      <c r="E590" s="486">
        <f>'NRHM State budget sheet 2013-14'!E703</f>
        <v>0</v>
      </c>
      <c r="F590" s="486" t="e">
        <f>'NRHM State budget sheet 2013-14'!F703</f>
        <v>#DIV/0!</v>
      </c>
      <c r="G590" s="486">
        <f>'NRHM State budget sheet 2013-14'!G703</f>
        <v>0</v>
      </c>
      <c r="H590" s="486">
        <f>'NRHM State budget sheet 2013-14'!H703</f>
        <v>0</v>
      </c>
      <c r="I590" s="486" t="e">
        <f>'NRHM State budget sheet 2013-14'!I703</f>
        <v>#DIV/0!</v>
      </c>
      <c r="J590" s="486">
        <f>'NRHM State budget sheet 2013-14'!L703</f>
        <v>0</v>
      </c>
      <c r="K590" s="486">
        <f>'NRHM State budget sheet 2013-14'!M703</f>
        <v>0</v>
      </c>
      <c r="L590" s="486">
        <f>'NRHM State budget sheet 2013-14'!N703</f>
        <v>0</v>
      </c>
      <c r="M590" s="486">
        <f>'NRHM State budget sheet 2013-14'!O703</f>
        <v>0</v>
      </c>
      <c r="N590" s="486">
        <f>'NRHM State budget sheet 2013-14'!P703</f>
        <v>0</v>
      </c>
      <c r="O590" s="486">
        <f>'NRHM State budget sheet 2013-14'!Q703</f>
        <v>0</v>
      </c>
      <c r="P590" s="486">
        <f>'NRHM State budget sheet 2013-14'!R703</f>
        <v>0</v>
      </c>
      <c r="Q590" s="486">
        <f>'NRHM State budget sheet 2013-14'!S703</f>
        <v>0</v>
      </c>
      <c r="R590" s="486">
        <f>'NRHM State budget sheet 2013-14'!T703</f>
        <v>0</v>
      </c>
      <c r="S590" s="486">
        <f>'NRHM State budget sheet 2013-14'!U703</f>
        <v>0</v>
      </c>
      <c r="T590" s="486">
        <f>'NRHM State budget sheet 2013-14'!V703</f>
        <v>0</v>
      </c>
      <c r="U590" s="486">
        <f>'NRHM State budget sheet 2013-14'!W703</f>
        <v>0</v>
      </c>
      <c r="V590" s="486">
        <f>'NRHM State budget sheet 2013-14'!X703</f>
        <v>0</v>
      </c>
      <c r="W590" s="486">
        <f>'NRHM State budget sheet 2013-14'!Y703</f>
        <v>0</v>
      </c>
      <c r="X590" s="486">
        <f>'NRHM State budget sheet 2013-14'!Z703</f>
        <v>0</v>
      </c>
      <c r="Y590" s="486">
        <f>'NRHM State budget sheet 2013-14'!AA703</f>
        <v>0</v>
      </c>
      <c r="Z590" s="486">
        <f>'NRHM State budget sheet 2013-14'!AB703</f>
        <v>0</v>
      </c>
      <c r="AA590" s="486">
        <f>'NRHM State budget sheet 2013-14'!AC703</f>
        <v>0</v>
      </c>
      <c r="AB590" s="486">
        <f>'NRHM State budget sheet 2013-14'!AD703</f>
        <v>0</v>
      </c>
      <c r="AC590" s="486">
        <f>'NRHM State budget sheet 2013-14'!AE703</f>
        <v>0</v>
      </c>
      <c r="AD590" s="486">
        <f>'NRHM State budget sheet 2013-14'!AF703</f>
        <v>0</v>
      </c>
      <c r="AE590" s="486">
        <f>'NRHM State budget sheet 2013-14'!AG703</f>
        <v>0</v>
      </c>
      <c r="AF590" s="486">
        <f>'NRHM State budget sheet 2013-14'!AH703</f>
        <v>0</v>
      </c>
      <c r="AG590" s="494"/>
      <c r="AH590" s="484"/>
      <c r="AI590" s="578" t="str">
        <f t="shared" si="60"/>
        <v/>
      </c>
      <c r="AJ590" s="435" t="str">
        <f t="shared" si="61"/>
        <v/>
      </c>
      <c r="AK590" s="463">
        <f t="shared" si="62"/>
        <v>0</v>
      </c>
      <c r="AL590" s="463" t="str">
        <f t="shared" si="63"/>
        <v/>
      </c>
      <c r="AM590" s="478" t="str">
        <f t="shared" si="64"/>
        <v/>
      </c>
      <c r="AN590" s="478" t="str">
        <f t="shared" si="65"/>
        <v/>
      </c>
      <c r="AO590" s="478" t="str">
        <f t="shared" si="66"/>
        <v/>
      </c>
    </row>
    <row r="591" spans="1:41" ht="21.75" hidden="1" customHeight="1">
      <c r="A591" s="487" t="s">
        <v>2188</v>
      </c>
      <c r="B591" s="446" t="s">
        <v>1540</v>
      </c>
      <c r="C591" s="447"/>
      <c r="D591" s="486">
        <f>'NRHM State budget sheet 2013-14'!D704</f>
        <v>0</v>
      </c>
      <c r="E591" s="486">
        <f>'NRHM State budget sheet 2013-14'!E704</f>
        <v>0</v>
      </c>
      <c r="F591" s="486" t="e">
        <f>'NRHM State budget sheet 2013-14'!F704</f>
        <v>#DIV/0!</v>
      </c>
      <c r="G591" s="486">
        <f>'NRHM State budget sheet 2013-14'!G704</f>
        <v>0</v>
      </c>
      <c r="H591" s="486">
        <f>'NRHM State budget sheet 2013-14'!H704</f>
        <v>0</v>
      </c>
      <c r="I591" s="486" t="e">
        <f>'NRHM State budget sheet 2013-14'!I704</f>
        <v>#DIV/0!</v>
      </c>
      <c r="J591" s="486">
        <f>'NRHM State budget sheet 2013-14'!L704</f>
        <v>0</v>
      </c>
      <c r="K591" s="486">
        <f>'NRHM State budget sheet 2013-14'!M704</f>
        <v>0</v>
      </c>
      <c r="L591" s="486">
        <f>'NRHM State budget sheet 2013-14'!N704</f>
        <v>0</v>
      </c>
      <c r="M591" s="486">
        <f>'NRHM State budget sheet 2013-14'!O704</f>
        <v>0</v>
      </c>
      <c r="N591" s="486">
        <f>'NRHM State budget sheet 2013-14'!P704</f>
        <v>0</v>
      </c>
      <c r="O591" s="486">
        <f>'NRHM State budget sheet 2013-14'!Q704</f>
        <v>0</v>
      </c>
      <c r="P591" s="486">
        <f>'NRHM State budget sheet 2013-14'!R704</f>
        <v>0</v>
      </c>
      <c r="Q591" s="486">
        <f>'NRHM State budget sheet 2013-14'!S704</f>
        <v>0</v>
      </c>
      <c r="R591" s="486">
        <f>'NRHM State budget sheet 2013-14'!T704</f>
        <v>0</v>
      </c>
      <c r="S591" s="486">
        <f>'NRHM State budget sheet 2013-14'!U704</f>
        <v>0</v>
      </c>
      <c r="T591" s="486">
        <f>'NRHM State budget sheet 2013-14'!V704</f>
        <v>0</v>
      </c>
      <c r="U591" s="486">
        <f>'NRHM State budget sheet 2013-14'!W704</f>
        <v>0</v>
      </c>
      <c r="V591" s="486">
        <f>'NRHM State budget sheet 2013-14'!X704</f>
        <v>0</v>
      </c>
      <c r="W591" s="486">
        <f>'NRHM State budget sheet 2013-14'!Y704</f>
        <v>0</v>
      </c>
      <c r="X591" s="486">
        <f>'NRHM State budget sheet 2013-14'!Z704</f>
        <v>0</v>
      </c>
      <c r="Y591" s="486">
        <f>'NRHM State budget sheet 2013-14'!AA704</f>
        <v>0</v>
      </c>
      <c r="Z591" s="486">
        <f>'NRHM State budget sheet 2013-14'!AB704</f>
        <v>0</v>
      </c>
      <c r="AA591" s="486">
        <f>'NRHM State budget sheet 2013-14'!AC704</f>
        <v>0</v>
      </c>
      <c r="AB591" s="486">
        <f>'NRHM State budget sheet 2013-14'!AD704</f>
        <v>0</v>
      </c>
      <c r="AC591" s="486">
        <f>'NRHM State budget sheet 2013-14'!AE704</f>
        <v>0</v>
      </c>
      <c r="AD591" s="486">
        <f>'NRHM State budget sheet 2013-14'!AF704</f>
        <v>0</v>
      </c>
      <c r="AE591" s="486">
        <f>'NRHM State budget sheet 2013-14'!AG704</f>
        <v>0</v>
      </c>
      <c r="AF591" s="486">
        <f>'NRHM State budget sheet 2013-14'!AH704</f>
        <v>0</v>
      </c>
      <c r="AG591" s="494"/>
      <c r="AH591" s="484"/>
      <c r="AI591" s="578" t="str">
        <f t="shared" si="60"/>
        <v/>
      </c>
      <c r="AJ591" s="435" t="str">
        <f t="shared" si="61"/>
        <v/>
      </c>
      <c r="AK591" s="463">
        <f t="shared" si="62"/>
        <v>0</v>
      </c>
      <c r="AL591" s="463" t="str">
        <f t="shared" si="63"/>
        <v/>
      </c>
      <c r="AM591" s="478" t="str">
        <f t="shared" si="64"/>
        <v/>
      </c>
      <c r="AN591" s="478" t="str">
        <f t="shared" si="65"/>
        <v/>
      </c>
      <c r="AO591" s="478" t="str">
        <f t="shared" si="66"/>
        <v/>
      </c>
    </row>
    <row r="592" spans="1:41" ht="21.75" hidden="1" customHeight="1">
      <c r="A592" s="487" t="s">
        <v>2189</v>
      </c>
      <c r="B592" s="446" t="s">
        <v>2049</v>
      </c>
      <c r="C592" s="447"/>
      <c r="D592" s="486">
        <f>'NRHM State budget sheet 2013-14'!D705</f>
        <v>0</v>
      </c>
      <c r="E592" s="486">
        <f>'NRHM State budget sheet 2013-14'!E705</f>
        <v>0</v>
      </c>
      <c r="F592" s="486" t="e">
        <f>'NRHM State budget sheet 2013-14'!F705</f>
        <v>#DIV/0!</v>
      </c>
      <c r="G592" s="486">
        <f>'NRHM State budget sheet 2013-14'!G705</f>
        <v>0</v>
      </c>
      <c r="H592" s="486">
        <f>'NRHM State budget sheet 2013-14'!H705</f>
        <v>0</v>
      </c>
      <c r="I592" s="486" t="e">
        <f>'NRHM State budget sheet 2013-14'!I705</f>
        <v>#DIV/0!</v>
      </c>
      <c r="J592" s="486">
        <f>'NRHM State budget sheet 2013-14'!L705</f>
        <v>0</v>
      </c>
      <c r="K592" s="486">
        <f>'NRHM State budget sheet 2013-14'!M705</f>
        <v>0</v>
      </c>
      <c r="L592" s="486">
        <f>'NRHM State budget sheet 2013-14'!N705</f>
        <v>0</v>
      </c>
      <c r="M592" s="486">
        <f>'NRHM State budget sheet 2013-14'!O705</f>
        <v>0</v>
      </c>
      <c r="N592" s="486">
        <f>'NRHM State budget sheet 2013-14'!P705</f>
        <v>0</v>
      </c>
      <c r="O592" s="486">
        <f>'NRHM State budget sheet 2013-14'!Q705</f>
        <v>0</v>
      </c>
      <c r="P592" s="486">
        <f>'NRHM State budget sheet 2013-14'!R705</f>
        <v>0</v>
      </c>
      <c r="Q592" s="486">
        <f>'NRHM State budget sheet 2013-14'!S705</f>
        <v>0</v>
      </c>
      <c r="R592" s="486">
        <f>'NRHM State budget sheet 2013-14'!T705</f>
        <v>0</v>
      </c>
      <c r="S592" s="486">
        <f>'NRHM State budget sheet 2013-14'!U705</f>
        <v>0</v>
      </c>
      <c r="T592" s="486">
        <f>'NRHM State budget sheet 2013-14'!V705</f>
        <v>0</v>
      </c>
      <c r="U592" s="486">
        <f>'NRHM State budget sheet 2013-14'!W705</f>
        <v>0</v>
      </c>
      <c r="V592" s="486">
        <f>'NRHM State budget sheet 2013-14'!X705</f>
        <v>0</v>
      </c>
      <c r="W592" s="486">
        <f>'NRHM State budget sheet 2013-14'!Y705</f>
        <v>0</v>
      </c>
      <c r="X592" s="486">
        <f>'NRHM State budget sheet 2013-14'!Z705</f>
        <v>0</v>
      </c>
      <c r="Y592" s="486">
        <f>'NRHM State budget sheet 2013-14'!AA705</f>
        <v>0</v>
      </c>
      <c r="Z592" s="486">
        <f>'NRHM State budget sheet 2013-14'!AB705</f>
        <v>0</v>
      </c>
      <c r="AA592" s="486">
        <f>'NRHM State budget sheet 2013-14'!AC705</f>
        <v>0</v>
      </c>
      <c r="AB592" s="486">
        <f>'NRHM State budget sheet 2013-14'!AD705</f>
        <v>0</v>
      </c>
      <c r="AC592" s="486">
        <f>'NRHM State budget sheet 2013-14'!AE705</f>
        <v>0</v>
      </c>
      <c r="AD592" s="486">
        <f>'NRHM State budget sheet 2013-14'!AF705</f>
        <v>0</v>
      </c>
      <c r="AE592" s="486">
        <f>'NRHM State budget sheet 2013-14'!AG705</f>
        <v>0</v>
      </c>
      <c r="AF592" s="486">
        <f>'NRHM State budget sheet 2013-14'!AH705</f>
        <v>0</v>
      </c>
      <c r="AG592" s="494"/>
      <c r="AH592" s="484"/>
      <c r="AI592" s="578" t="str">
        <f t="shared" si="60"/>
        <v/>
      </c>
      <c r="AJ592" s="435" t="str">
        <f t="shared" si="61"/>
        <v/>
      </c>
      <c r="AK592" s="463">
        <f t="shared" si="62"/>
        <v>0</v>
      </c>
      <c r="AL592" s="463" t="str">
        <f t="shared" si="63"/>
        <v/>
      </c>
      <c r="AM592" s="478" t="str">
        <f t="shared" si="64"/>
        <v/>
      </c>
      <c r="AN592" s="478" t="str">
        <f t="shared" si="65"/>
        <v/>
      </c>
      <c r="AO592" s="478" t="str">
        <f t="shared" si="66"/>
        <v/>
      </c>
    </row>
    <row r="593" spans="1:41" ht="21.75" hidden="1" customHeight="1">
      <c r="A593" s="487" t="s">
        <v>778</v>
      </c>
      <c r="B593" s="446" t="s">
        <v>779</v>
      </c>
      <c r="C593" s="447"/>
      <c r="D593" s="486">
        <f>'NRHM State budget sheet 2013-14'!D706</f>
        <v>0</v>
      </c>
      <c r="E593" s="486">
        <f>'NRHM State budget sheet 2013-14'!E706</f>
        <v>0</v>
      </c>
      <c r="F593" s="486" t="e">
        <f>'NRHM State budget sheet 2013-14'!F706</f>
        <v>#DIV/0!</v>
      </c>
      <c r="G593" s="486">
        <f>'NRHM State budget sheet 2013-14'!G706</f>
        <v>0</v>
      </c>
      <c r="H593" s="486">
        <f>'NRHM State budget sheet 2013-14'!H706</f>
        <v>0</v>
      </c>
      <c r="I593" s="486" t="e">
        <f>'NRHM State budget sheet 2013-14'!I706</f>
        <v>#DIV/0!</v>
      </c>
      <c r="J593" s="486">
        <f>'NRHM State budget sheet 2013-14'!L706</f>
        <v>0</v>
      </c>
      <c r="K593" s="486">
        <f>'NRHM State budget sheet 2013-14'!M706</f>
        <v>0</v>
      </c>
      <c r="L593" s="486">
        <f>'NRHM State budget sheet 2013-14'!N706</f>
        <v>0</v>
      </c>
      <c r="M593" s="486">
        <f>'NRHM State budget sheet 2013-14'!O706</f>
        <v>0</v>
      </c>
      <c r="N593" s="486">
        <f>'NRHM State budget sheet 2013-14'!P706</f>
        <v>0</v>
      </c>
      <c r="O593" s="486">
        <f>'NRHM State budget sheet 2013-14'!Q706</f>
        <v>0</v>
      </c>
      <c r="P593" s="486">
        <f>'NRHM State budget sheet 2013-14'!R706</f>
        <v>0</v>
      </c>
      <c r="Q593" s="486">
        <f>'NRHM State budget sheet 2013-14'!S706</f>
        <v>0</v>
      </c>
      <c r="R593" s="486">
        <f>'NRHM State budget sheet 2013-14'!T706</f>
        <v>0</v>
      </c>
      <c r="S593" s="486">
        <f>'NRHM State budget sheet 2013-14'!U706</f>
        <v>0</v>
      </c>
      <c r="T593" s="486">
        <f>'NRHM State budget sheet 2013-14'!V706</f>
        <v>0</v>
      </c>
      <c r="U593" s="486">
        <f>'NRHM State budget sheet 2013-14'!W706</f>
        <v>0</v>
      </c>
      <c r="V593" s="486">
        <f>'NRHM State budget sheet 2013-14'!X706</f>
        <v>0</v>
      </c>
      <c r="W593" s="486">
        <f>'NRHM State budget sheet 2013-14'!Y706</f>
        <v>0</v>
      </c>
      <c r="X593" s="486">
        <f>'NRHM State budget sheet 2013-14'!Z706</f>
        <v>0</v>
      </c>
      <c r="Y593" s="486">
        <f>'NRHM State budget sheet 2013-14'!AA706</f>
        <v>0</v>
      </c>
      <c r="Z593" s="486">
        <f>'NRHM State budget sheet 2013-14'!AB706</f>
        <v>0</v>
      </c>
      <c r="AA593" s="486">
        <f>'NRHM State budget sheet 2013-14'!AC706</f>
        <v>0</v>
      </c>
      <c r="AB593" s="486">
        <f>'NRHM State budget sheet 2013-14'!AD706</f>
        <v>0</v>
      </c>
      <c r="AC593" s="486">
        <f>'NRHM State budget sheet 2013-14'!AE706</f>
        <v>0</v>
      </c>
      <c r="AD593" s="486">
        <f>'NRHM State budget sheet 2013-14'!AF706</f>
        <v>0</v>
      </c>
      <c r="AE593" s="486">
        <f>'NRHM State budget sheet 2013-14'!AG706</f>
        <v>0</v>
      </c>
      <c r="AF593" s="486">
        <f>'NRHM State budget sheet 2013-14'!AH706</f>
        <v>0</v>
      </c>
      <c r="AG593" s="477"/>
      <c r="AH593" s="484"/>
      <c r="AI593" s="578" t="str">
        <f t="shared" si="60"/>
        <v/>
      </c>
      <c r="AJ593" s="435" t="str">
        <f t="shared" si="61"/>
        <v/>
      </c>
      <c r="AK593" s="463">
        <f t="shared" si="62"/>
        <v>0</v>
      </c>
      <c r="AL593" s="463" t="str">
        <f t="shared" si="63"/>
        <v/>
      </c>
      <c r="AM593" s="478" t="str">
        <f t="shared" si="64"/>
        <v/>
      </c>
      <c r="AN593" s="478" t="str">
        <f t="shared" si="65"/>
        <v/>
      </c>
      <c r="AO593" s="478" t="str">
        <f t="shared" si="66"/>
        <v/>
      </c>
    </row>
    <row r="594" spans="1:41" ht="21.75" hidden="1" customHeight="1">
      <c r="A594" s="487" t="s">
        <v>780</v>
      </c>
      <c r="B594" s="446" t="s">
        <v>781</v>
      </c>
      <c r="C594" s="447"/>
      <c r="D594" s="486">
        <f>'NRHM State budget sheet 2013-14'!D707</f>
        <v>0</v>
      </c>
      <c r="E594" s="486">
        <f>'NRHM State budget sheet 2013-14'!E707</f>
        <v>0</v>
      </c>
      <c r="F594" s="486" t="e">
        <f>'NRHM State budget sheet 2013-14'!F707</f>
        <v>#DIV/0!</v>
      </c>
      <c r="G594" s="486">
        <f>'NRHM State budget sheet 2013-14'!G707</f>
        <v>0</v>
      </c>
      <c r="H594" s="486">
        <f>'NRHM State budget sheet 2013-14'!H707</f>
        <v>0</v>
      </c>
      <c r="I594" s="486" t="e">
        <f>'NRHM State budget sheet 2013-14'!I707</f>
        <v>#DIV/0!</v>
      </c>
      <c r="J594" s="486">
        <f>'NRHM State budget sheet 2013-14'!L707</f>
        <v>0</v>
      </c>
      <c r="K594" s="486">
        <f>'NRHM State budget sheet 2013-14'!M707</f>
        <v>0</v>
      </c>
      <c r="L594" s="486">
        <f>'NRHM State budget sheet 2013-14'!N707</f>
        <v>0</v>
      </c>
      <c r="M594" s="486">
        <f>'NRHM State budget sheet 2013-14'!O707</f>
        <v>0</v>
      </c>
      <c r="N594" s="486">
        <f>'NRHM State budget sheet 2013-14'!P707</f>
        <v>0</v>
      </c>
      <c r="O594" s="486">
        <f>'NRHM State budget sheet 2013-14'!Q707</f>
        <v>0</v>
      </c>
      <c r="P594" s="486">
        <f>'NRHM State budget sheet 2013-14'!R707</f>
        <v>0</v>
      </c>
      <c r="Q594" s="486">
        <f>'NRHM State budget sheet 2013-14'!S707</f>
        <v>0</v>
      </c>
      <c r="R594" s="486">
        <f>'NRHM State budget sheet 2013-14'!T707</f>
        <v>0</v>
      </c>
      <c r="S594" s="486">
        <f>'NRHM State budget sheet 2013-14'!U707</f>
        <v>0</v>
      </c>
      <c r="T594" s="486">
        <f>'NRHM State budget sheet 2013-14'!V707</f>
        <v>0</v>
      </c>
      <c r="U594" s="486">
        <f>'NRHM State budget sheet 2013-14'!W707</f>
        <v>0</v>
      </c>
      <c r="V594" s="486">
        <f>'NRHM State budget sheet 2013-14'!X707</f>
        <v>0</v>
      </c>
      <c r="W594" s="486">
        <f>'NRHM State budget sheet 2013-14'!Y707</f>
        <v>0</v>
      </c>
      <c r="X594" s="486">
        <f>'NRHM State budget sheet 2013-14'!Z707</f>
        <v>0</v>
      </c>
      <c r="Y594" s="486">
        <f>'NRHM State budget sheet 2013-14'!AA707</f>
        <v>0</v>
      </c>
      <c r="Z594" s="486">
        <f>'NRHM State budget sheet 2013-14'!AB707</f>
        <v>0</v>
      </c>
      <c r="AA594" s="486">
        <f>'NRHM State budget sheet 2013-14'!AC707</f>
        <v>0</v>
      </c>
      <c r="AB594" s="486">
        <f>'NRHM State budget sheet 2013-14'!AD707</f>
        <v>0</v>
      </c>
      <c r="AC594" s="486">
        <f>'NRHM State budget sheet 2013-14'!AE707</f>
        <v>0</v>
      </c>
      <c r="AD594" s="486">
        <f>'NRHM State budget sheet 2013-14'!AF707</f>
        <v>0</v>
      </c>
      <c r="AE594" s="486">
        <f>'NRHM State budget sheet 2013-14'!AG707</f>
        <v>0</v>
      </c>
      <c r="AF594" s="486">
        <f>'NRHM State budget sheet 2013-14'!AH707</f>
        <v>0</v>
      </c>
      <c r="AG594" s="575"/>
      <c r="AH594" s="484"/>
      <c r="AI594" s="578" t="str">
        <f t="shared" si="60"/>
        <v/>
      </c>
      <c r="AJ594" s="435" t="str">
        <f t="shared" si="61"/>
        <v/>
      </c>
      <c r="AK594" s="463">
        <f t="shared" si="62"/>
        <v>0</v>
      </c>
      <c r="AL594" s="463" t="str">
        <f t="shared" si="63"/>
        <v/>
      </c>
      <c r="AM594" s="478" t="str">
        <f t="shared" si="64"/>
        <v/>
      </c>
      <c r="AN594" s="478" t="str">
        <f t="shared" si="65"/>
        <v/>
      </c>
      <c r="AO594" s="478" t="str">
        <f t="shared" si="66"/>
        <v/>
      </c>
    </row>
    <row r="595" spans="1:41" ht="21.75" hidden="1" customHeight="1">
      <c r="A595" s="487" t="s">
        <v>782</v>
      </c>
      <c r="B595" s="446" t="s">
        <v>783</v>
      </c>
      <c r="C595" s="447"/>
      <c r="D595" s="486">
        <f>'NRHM State budget sheet 2013-14'!D708</f>
        <v>0</v>
      </c>
      <c r="E595" s="486">
        <f>'NRHM State budget sheet 2013-14'!E708</f>
        <v>0</v>
      </c>
      <c r="F595" s="486" t="e">
        <f>'NRHM State budget sheet 2013-14'!F708</f>
        <v>#DIV/0!</v>
      </c>
      <c r="G595" s="486">
        <f>'NRHM State budget sheet 2013-14'!G708</f>
        <v>0</v>
      </c>
      <c r="H595" s="486">
        <f>'NRHM State budget sheet 2013-14'!H708</f>
        <v>0</v>
      </c>
      <c r="I595" s="486" t="e">
        <f>'NRHM State budget sheet 2013-14'!I708</f>
        <v>#DIV/0!</v>
      </c>
      <c r="J595" s="486">
        <f>'NRHM State budget sheet 2013-14'!L708</f>
        <v>0</v>
      </c>
      <c r="K595" s="486">
        <f>'NRHM State budget sheet 2013-14'!M708</f>
        <v>0</v>
      </c>
      <c r="L595" s="486">
        <f>'NRHM State budget sheet 2013-14'!N708</f>
        <v>0</v>
      </c>
      <c r="M595" s="486">
        <f>'NRHM State budget sheet 2013-14'!O708</f>
        <v>0</v>
      </c>
      <c r="N595" s="486">
        <f>'NRHM State budget sheet 2013-14'!P708</f>
        <v>0</v>
      </c>
      <c r="O595" s="486">
        <f>'NRHM State budget sheet 2013-14'!Q708</f>
        <v>0</v>
      </c>
      <c r="P595" s="486">
        <f>'NRHM State budget sheet 2013-14'!R708</f>
        <v>0</v>
      </c>
      <c r="Q595" s="486">
        <f>'NRHM State budget sheet 2013-14'!S708</f>
        <v>0</v>
      </c>
      <c r="R595" s="486">
        <f>'NRHM State budget sheet 2013-14'!T708</f>
        <v>0</v>
      </c>
      <c r="S595" s="486">
        <f>'NRHM State budget sheet 2013-14'!U708</f>
        <v>0</v>
      </c>
      <c r="T595" s="486">
        <f>'NRHM State budget sheet 2013-14'!V708</f>
        <v>0</v>
      </c>
      <c r="U595" s="486">
        <f>'NRHM State budget sheet 2013-14'!W708</f>
        <v>0</v>
      </c>
      <c r="V595" s="486">
        <f>'NRHM State budget sheet 2013-14'!X708</f>
        <v>0</v>
      </c>
      <c r="W595" s="486">
        <f>'NRHM State budget sheet 2013-14'!Y708</f>
        <v>0</v>
      </c>
      <c r="X595" s="486">
        <f>'NRHM State budget sheet 2013-14'!Z708</f>
        <v>0</v>
      </c>
      <c r="Y595" s="486">
        <f>'NRHM State budget sheet 2013-14'!AA708</f>
        <v>0</v>
      </c>
      <c r="Z595" s="486">
        <f>'NRHM State budget sheet 2013-14'!AB708</f>
        <v>0</v>
      </c>
      <c r="AA595" s="486">
        <f>'NRHM State budget sheet 2013-14'!AC708</f>
        <v>0</v>
      </c>
      <c r="AB595" s="486">
        <f>'NRHM State budget sheet 2013-14'!AD708</f>
        <v>0</v>
      </c>
      <c r="AC595" s="486">
        <f>'NRHM State budget sheet 2013-14'!AE708</f>
        <v>0</v>
      </c>
      <c r="AD595" s="486">
        <f>'NRHM State budget sheet 2013-14'!AF708</f>
        <v>0</v>
      </c>
      <c r="AE595" s="486">
        <f>'NRHM State budget sheet 2013-14'!AG708</f>
        <v>0</v>
      </c>
      <c r="AF595" s="486">
        <f>'NRHM State budget sheet 2013-14'!AH708</f>
        <v>0</v>
      </c>
      <c r="AH595" s="484"/>
      <c r="AI595" s="578" t="str">
        <f t="shared" si="60"/>
        <v/>
      </c>
      <c r="AJ595" s="435" t="str">
        <f t="shared" si="61"/>
        <v/>
      </c>
      <c r="AK595" s="463">
        <f t="shared" si="62"/>
        <v>0</v>
      </c>
      <c r="AL595" s="463" t="str">
        <f t="shared" si="63"/>
        <v/>
      </c>
      <c r="AM595" s="478" t="str">
        <f t="shared" si="64"/>
        <v/>
      </c>
      <c r="AN595" s="478" t="str">
        <f t="shared" si="65"/>
        <v/>
      </c>
      <c r="AO595" s="478" t="str">
        <f t="shared" si="66"/>
        <v/>
      </c>
    </row>
    <row r="596" spans="1:41" ht="21.75" hidden="1" customHeight="1">
      <c r="A596" s="487" t="s">
        <v>784</v>
      </c>
      <c r="B596" s="446" t="s">
        <v>785</v>
      </c>
      <c r="C596" s="447"/>
      <c r="D596" s="486">
        <f>'NRHM State budget sheet 2013-14'!D709</f>
        <v>0</v>
      </c>
      <c r="E596" s="486">
        <f>'NRHM State budget sheet 2013-14'!E709</f>
        <v>0</v>
      </c>
      <c r="F596" s="486" t="e">
        <f>'NRHM State budget sheet 2013-14'!F709</f>
        <v>#DIV/0!</v>
      </c>
      <c r="G596" s="486">
        <f>'NRHM State budget sheet 2013-14'!G709</f>
        <v>0</v>
      </c>
      <c r="H596" s="486">
        <f>'NRHM State budget sheet 2013-14'!H709</f>
        <v>0</v>
      </c>
      <c r="I596" s="486" t="e">
        <f>'NRHM State budget sheet 2013-14'!I709</f>
        <v>#DIV/0!</v>
      </c>
      <c r="J596" s="486">
        <f>'NRHM State budget sheet 2013-14'!L709</f>
        <v>0</v>
      </c>
      <c r="K596" s="486">
        <f>'NRHM State budget sheet 2013-14'!M709</f>
        <v>0</v>
      </c>
      <c r="L596" s="486">
        <f>'NRHM State budget sheet 2013-14'!N709</f>
        <v>0</v>
      </c>
      <c r="M596" s="486">
        <f>'NRHM State budget sheet 2013-14'!O709</f>
        <v>0</v>
      </c>
      <c r="N596" s="486">
        <f>'NRHM State budget sheet 2013-14'!P709</f>
        <v>0</v>
      </c>
      <c r="O596" s="486">
        <f>'NRHM State budget sheet 2013-14'!Q709</f>
        <v>0</v>
      </c>
      <c r="P596" s="486">
        <f>'NRHM State budget sheet 2013-14'!R709</f>
        <v>0</v>
      </c>
      <c r="Q596" s="486">
        <f>'NRHM State budget sheet 2013-14'!S709</f>
        <v>0</v>
      </c>
      <c r="R596" s="486">
        <f>'NRHM State budget sheet 2013-14'!T709</f>
        <v>0</v>
      </c>
      <c r="S596" s="486">
        <f>'NRHM State budget sheet 2013-14'!U709</f>
        <v>0</v>
      </c>
      <c r="T596" s="486">
        <f>'NRHM State budget sheet 2013-14'!V709</f>
        <v>0</v>
      </c>
      <c r="U596" s="486">
        <f>'NRHM State budget sheet 2013-14'!W709</f>
        <v>0</v>
      </c>
      <c r="V596" s="486">
        <f>'NRHM State budget sheet 2013-14'!X709</f>
        <v>0</v>
      </c>
      <c r="W596" s="486">
        <f>'NRHM State budget sheet 2013-14'!Y709</f>
        <v>0</v>
      </c>
      <c r="X596" s="486">
        <f>'NRHM State budget sheet 2013-14'!Z709</f>
        <v>0</v>
      </c>
      <c r="Y596" s="486">
        <f>'NRHM State budget sheet 2013-14'!AA709</f>
        <v>0</v>
      </c>
      <c r="Z596" s="486">
        <f>'NRHM State budget sheet 2013-14'!AB709</f>
        <v>0</v>
      </c>
      <c r="AA596" s="486">
        <f>'NRHM State budget sheet 2013-14'!AC709</f>
        <v>0</v>
      </c>
      <c r="AB596" s="486">
        <f>'NRHM State budget sheet 2013-14'!AD709</f>
        <v>0</v>
      </c>
      <c r="AC596" s="486">
        <f>'NRHM State budget sheet 2013-14'!AE709</f>
        <v>0</v>
      </c>
      <c r="AD596" s="486">
        <f>'NRHM State budget sheet 2013-14'!AF709</f>
        <v>0</v>
      </c>
      <c r="AE596" s="486">
        <f>'NRHM State budget sheet 2013-14'!AG709</f>
        <v>0</v>
      </c>
      <c r="AF596" s="486">
        <f>'NRHM State budget sheet 2013-14'!AH709</f>
        <v>0</v>
      </c>
      <c r="AH596" s="484"/>
      <c r="AI596" s="578" t="str">
        <f t="shared" si="60"/>
        <v/>
      </c>
      <c r="AJ596" s="435" t="str">
        <f t="shared" si="61"/>
        <v/>
      </c>
      <c r="AK596" s="463">
        <f t="shared" si="62"/>
        <v>0</v>
      </c>
      <c r="AL596" s="463" t="str">
        <f t="shared" si="63"/>
        <v/>
      </c>
      <c r="AM596" s="478" t="str">
        <f t="shared" si="64"/>
        <v/>
      </c>
      <c r="AN596" s="478" t="str">
        <f t="shared" si="65"/>
        <v/>
      </c>
      <c r="AO596" s="478" t="str">
        <f t="shared" si="66"/>
        <v/>
      </c>
    </row>
    <row r="597" spans="1:41" ht="21.75" hidden="1" customHeight="1">
      <c r="A597" s="487" t="s">
        <v>786</v>
      </c>
      <c r="B597" s="446" t="s">
        <v>1490</v>
      </c>
      <c r="C597" s="447"/>
      <c r="D597" s="486">
        <f>'NRHM State budget sheet 2013-14'!D710</f>
        <v>0</v>
      </c>
      <c r="E597" s="486">
        <f>'NRHM State budget sheet 2013-14'!E710</f>
        <v>0</v>
      </c>
      <c r="F597" s="486" t="e">
        <f>'NRHM State budget sheet 2013-14'!F710</f>
        <v>#DIV/0!</v>
      </c>
      <c r="G597" s="486">
        <f>'NRHM State budget sheet 2013-14'!G710</f>
        <v>0</v>
      </c>
      <c r="H597" s="486">
        <f>'NRHM State budget sheet 2013-14'!H710</f>
        <v>0</v>
      </c>
      <c r="I597" s="486" t="e">
        <f>'NRHM State budget sheet 2013-14'!I710</f>
        <v>#DIV/0!</v>
      </c>
      <c r="J597" s="486">
        <f>'NRHM State budget sheet 2013-14'!L710</f>
        <v>0</v>
      </c>
      <c r="K597" s="486">
        <f>'NRHM State budget sheet 2013-14'!M710</f>
        <v>0</v>
      </c>
      <c r="L597" s="486">
        <f>'NRHM State budget sheet 2013-14'!N710</f>
        <v>0</v>
      </c>
      <c r="M597" s="486">
        <f>'NRHM State budget sheet 2013-14'!O710</f>
        <v>0</v>
      </c>
      <c r="N597" s="486">
        <f>'NRHM State budget sheet 2013-14'!P710</f>
        <v>0</v>
      </c>
      <c r="O597" s="486">
        <f>'NRHM State budget sheet 2013-14'!Q710</f>
        <v>0</v>
      </c>
      <c r="P597" s="486">
        <f>'NRHM State budget sheet 2013-14'!R710</f>
        <v>0</v>
      </c>
      <c r="Q597" s="486">
        <f>'NRHM State budget sheet 2013-14'!S710</f>
        <v>0</v>
      </c>
      <c r="R597" s="486">
        <f>'NRHM State budget sheet 2013-14'!T710</f>
        <v>0</v>
      </c>
      <c r="S597" s="486">
        <f>'NRHM State budget sheet 2013-14'!U710</f>
        <v>0</v>
      </c>
      <c r="T597" s="486">
        <f>'NRHM State budget sheet 2013-14'!V710</f>
        <v>0</v>
      </c>
      <c r="U597" s="486">
        <f>'NRHM State budget sheet 2013-14'!W710</f>
        <v>0</v>
      </c>
      <c r="V597" s="486">
        <f>'NRHM State budget sheet 2013-14'!X710</f>
        <v>0</v>
      </c>
      <c r="W597" s="486">
        <f>'NRHM State budget sheet 2013-14'!Y710</f>
        <v>0</v>
      </c>
      <c r="X597" s="486">
        <f>'NRHM State budget sheet 2013-14'!Z710</f>
        <v>0</v>
      </c>
      <c r="Y597" s="486">
        <f>'NRHM State budget sheet 2013-14'!AA710</f>
        <v>0</v>
      </c>
      <c r="Z597" s="486">
        <f>'NRHM State budget sheet 2013-14'!AB710</f>
        <v>0</v>
      </c>
      <c r="AA597" s="486">
        <f>'NRHM State budget sheet 2013-14'!AC710</f>
        <v>0</v>
      </c>
      <c r="AB597" s="486">
        <f>'NRHM State budget sheet 2013-14'!AD710</f>
        <v>0</v>
      </c>
      <c r="AC597" s="486">
        <f>'NRHM State budget sheet 2013-14'!AE710</f>
        <v>0</v>
      </c>
      <c r="AD597" s="486">
        <f>'NRHM State budget sheet 2013-14'!AF710</f>
        <v>0</v>
      </c>
      <c r="AE597" s="486">
        <f>'NRHM State budget sheet 2013-14'!AG710</f>
        <v>0</v>
      </c>
      <c r="AF597" s="486">
        <f>'NRHM State budget sheet 2013-14'!AH710</f>
        <v>0</v>
      </c>
      <c r="AH597" s="484"/>
      <c r="AI597" s="578" t="str">
        <f t="shared" si="60"/>
        <v/>
      </c>
      <c r="AJ597" s="435" t="str">
        <f t="shared" si="61"/>
        <v/>
      </c>
      <c r="AK597" s="463">
        <f t="shared" si="62"/>
        <v>0</v>
      </c>
      <c r="AL597" s="463" t="str">
        <f t="shared" si="63"/>
        <v/>
      </c>
      <c r="AM597" s="478" t="str">
        <f t="shared" si="64"/>
        <v/>
      </c>
      <c r="AN597" s="478" t="str">
        <f t="shared" si="65"/>
        <v/>
      </c>
      <c r="AO597" s="478" t="str">
        <f t="shared" si="66"/>
        <v/>
      </c>
    </row>
    <row r="598" spans="1:41" ht="21.75" hidden="1" customHeight="1">
      <c r="A598" s="487" t="s">
        <v>2190</v>
      </c>
      <c r="B598" s="446" t="s">
        <v>1387</v>
      </c>
      <c r="C598" s="447"/>
      <c r="D598" s="486">
        <f>'NRHM State budget sheet 2013-14'!D711</f>
        <v>0</v>
      </c>
      <c r="E598" s="486">
        <f>'NRHM State budget sheet 2013-14'!E711</f>
        <v>0</v>
      </c>
      <c r="F598" s="486" t="e">
        <f>'NRHM State budget sheet 2013-14'!F711</f>
        <v>#DIV/0!</v>
      </c>
      <c r="G598" s="486">
        <f>'NRHM State budget sheet 2013-14'!G711</f>
        <v>0</v>
      </c>
      <c r="H598" s="486">
        <f>'NRHM State budget sheet 2013-14'!H711</f>
        <v>0</v>
      </c>
      <c r="I598" s="486" t="e">
        <f>'NRHM State budget sheet 2013-14'!I711</f>
        <v>#DIV/0!</v>
      </c>
      <c r="J598" s="486">
        <f>'NRHM State budget sheet 2013-14'!L711</f>
        <v>0</v>
      </c>
      <c r="K598" s="486">
        <f>'NRHM State budget sheet 2013-14'!M711</f>
        <v>0</v>
      </c>
      <c r="L598" s="486">
        <f>'NRHM State budget sheet 2013-14'!N711</f>
        <v>0</v>
      </c>
      <c r="M598" s="486">
        <f>'NRHM State budget sheet 2013-14'!O711</f>
        <v>0</v>
      </c>
      <c r="N598" s="486">
        <f>'NRHM State budget sheet 2013-14'!P711</f>
        <v>0</v>
      </c>
      <c r="O598" s="486">
        <f>'NRHM State budget sheet 2013-14'!Q711</f>
        <v>0</v>
      </c>
      <c r="P598" s="486">
        <f>'NRHM State budget sheet 2013-14'!R711</f>
        <v>0</v>
      </c>
      <c r="Q598" s="486">
        <f>'NRHM State budget sheet 2013-14'!S711</f>
        <v>0</v>
      </c>
      <c r="R598" s="486">
        <f>'NRHM State budget sheet 2013-14'!T711</f>
        <v>0</v>
      </c>
      <c r="S598" s="486">
        <f>'NRHM State budget sheet 2013-14'!U711</f>
        <v>0</v>
      </c>
      <c r="T598" s="486">
        <f>'NRHM State budget sheet 2013-14'!V711</f>
        <v>0</v>
      </c>
      <c r="U598" s="486">
        <f>'NRHM State budget sheet 2013-14'!W711</f>
        <v>0</v>
      </c>
      <c r="V598" s="486">
        <f>'NRHM State budget sheet 2013-14'!X711</f>
        <v>0</v>
      </c>
      <c r="W598" s="486">
        <f>'NRHM State budget sheet 2013-14'!Y711</f>
        <v>0</v>
      </c>
      <c r="X598" s="486">
        <f>'NRHM State budget sheet 2013-14'!Z711</f>
        <v>0</v>
      </c>
      <c r="Y598" s="486">
        <f>'NRHM State budget sheet 2013-14'!AA711</f>
        <v>0</v>
      </c>
      <c r="Z598" s="486">
        <f>'NRHM State budget sheet 2013-14'!AB711</f>
        <v>0</v>
      </c>
      <c r="AA598" s="486">
        <f>'NRHM State budget sheet 2013-14'!AC711</f>
        <v>0</v>
      </c>
      <c r="AB598" s="486">
        <f>'NRHM State budget sheet 2013-14'!AD711</f>
        <v>0</v>
      </c>
      <c r="AC598" s="486">
        <f>'NRHM State budget sheet 2013-14'!AE711</f>
        <v>0</v>
      </c>
      <c r="AD598" s="486">
        <f>'NRHM State budget sheet 2013-14'!AF711</f>
        <v>0</v>
      </c>
      <c r="AE598" s="486">
        <f>'NRHM State budget sheet 2013-14'!AG711</f>
        <v>0</v>
      </c>
      <c r="AF598" s="486">
        <f>'NRHM State budget sheet 2013-14'!AH711</f>
        <v>0</v>
      </c>
      <c r="AH598" s="484"/>
      <c r="AI598" s="578" t="str">
        <f t="shared" si="60"/>
        <v/>
      </c>
      <c r="AJ598" s="435" t="str">
        <f t="shared" si="61"/>
        <v/>
      </c>
      <c r="AK598" s="463">
        <f t="shared" si="62"/>
        <v>0</v>
      </c>
      <c r="AL598" s="463" t="str">
        <f t="shared" si="63"/>
        <v/>
      </c>
      <c r="AM598" s="478" t="str">
        <f t="shared" si="64"/>
        <v/>
      </c>
      <c r="AN598" s="478" t="str">
        <f t="shared" si="65"/>
        <v/>
      </c>
      <c r="AO598" s="478" t="str">
        <f t="shared" si="66"/>
        <v/>
      </c>
    </row>
    <row r="599" spans="1:41" ht="21.75" hidden="1" customHeight="1">
      <c r="A599" s="487" t="s">
        <v>2191</v>
      </c>
      <c r="B599" s="446" t="s">
        <v>1388</v>
      </c>
      <c r="C599" s="447"/>
      <c r="D599" s="486">
        <f>'NRHM State budget sheet 2013-14'!D712</f>
        <v>0</v>
      </c>
      <c r="E599" s="486">
        <f>'NRHM State budget sheet 2013-14'!E712</f>
        <v>0</v>
      </c>
      <c r="F599" s="486" t="e">
        <f>'NRHM State budget sheet 2013-14'!F712</f>
        <v>#DIV/0!</v>
      </c>
      <c r="G599" s="486">
        <f>'NRHM State budget sheet 2013-14'!G712</f>
        <v>0</v>
      </c>
      <c r="H599" s="486">
        <f>'NRHM State budget sheet 2013-14'!H712</f>
        <v>0</v>
      </c>
      <c r="I599" s="486" t="e">
        <f>'NRHM State budget sheet 2013-14'!I712</f>
        <v>#DIV/0!</v>
      </c>
      <c r="J599" s="486">
        <f>'NRHM State budget sheet 2013-14'!L712</f>
        <v>0</v>
      </c>
      <c r="K599" s="486">
        <f>'NRHM State budget sheet 2013-14'!M712</f>
        <v>0</v>
      </c>
      <c r="L599" s="486">
        <f>'NRHM State budget sheet 2013-14'!N712</f>
        <v>0</v>
      </c>
      <c r="M599" s="486">
        <f>'NRHM State budget sheet 2013-14'!O712</f>
        <v>0</v>
      </c>
      <c r="N599" s="486">
        <f>'NRHM State budget sheet 2013-14'!P712</f>
        <v>0</v>
      </c>
      <c r="O599" s="486">
        <f>'NRHM State budget sheet 2013-14'!Q712</f>
        <v>0</v>
      </c>
      <c r="P599" s="486">
        <f>'NRHM State budget sheet 2013-14'!R712</f>
        <v>0</v>
      </c>
      <c r="Q599" s="486">
        <f>'NRHM State budget sheet 2013-14'!S712</f>
        <v>0</v>
      </c>
      <c r="R599" s="486">
        <f>'NRHM State budget sheet 2013-14'!T712</f>
        <v>0</v>
      </c>
      <c r="S599" s="486">
        <f>'NRHM State budget sheet 2013-14'!U712</f>
        <v>0</v>
      </c>
      <c r="T599" s="486">
        <f>'NRHM State budget sheet 2013-14'!V712</f>
        <v>0</v>
      </c>
      <c r="U599" s="486">
        <f>'NRHM State budget sheet 2013-14'!W712</f>
        <v>0</v>
      </c>
      <c r="V599" s="486">
        <f>'NRHM State budget sheet 2013-14'!X712</f>
        <v>0</v>
      </c>
      <c r="W599" s="486">
        <f>'NRHM State budget sheet 2013-14'!Y712</f>
        <v>0</v>
      </c>
      <c r="X599" s="486">
        <f>'NRHM State budget sheet 2013-14'!Z712</f>
        <v>0</v>
      </c>
      <c r="Y599" s="486">
        <f>'NRHM State budget sheet 2013-14'!AA712</f>
        <v>0</v>
      </c>
      <c r="Z599" s="486">
        <f>'NRHM State budget sheet 2013-14'!AB712</f>
        <v>0</v>
      </c>
      <c r="AA599" s="486">
        <f>'NRHM State budget sheet 2013-14'!AC712</f>
        <v>0</v>
      </c>
      <c r="AB599" s="486">
        <f>'NRHM State budget sheet 2013-14'!AD712</f>
        <v>0</v>
      </c>
      <c r="AC599" s="486">
        <f>'NRHM State budget sheet 2013-14'!AE712</f>
        <v>0</v>
      </c>
      <c r="AD599" s="486">
        <f>'NRHM State budget sheet 2013-14'!AF712</f>
        <v>0</v>
      </c>
      <c r="AE599" s="486">
        <f>'NRHM State budget sheet 2013-14'!AG712</f>
        <v>0</v>
      </c>
      <c r="AF599" s="486">
        <f>'NRHM State budget sheet 2013-14'!AH712</f>
        <v>0</v>
      </c>
      <c r="AH599" s="484"/>
      <c r="AI599" s="578" t="str">
        <f t="shared" si="60"/>
        <v/>
      </c>
      <c r="AJ599" s="435" t="str">
        <f t="shared" si="61"/>
        <v/>
      </c>
      <c r="AK599" s="463">
        <f t="shared" si="62"/>
        <v>0</v>
      </c>
      <c r="AL599" s="463" t="str">
        <f t="shared" si="63"/>
        <v/>
      </c>
      <c r="AM599" s="478" t="str">
        <f t="shared" si="64"/>
        <v/>
      </c>
      <c r="AN599" s="478" t="str">
        <f t="shared" si="65"/>
        <v/>
      </c>
      <c r="AO599" s="478" t="str">
        <f t="shared" si="66"/>
        <v/>
      </c>
    </row>
    <row r="600" spans="1:41" ht="21.75" hidden="1" customHeight="1">
      <c r="A600" s="487" t="s">
        <v>2192</v>
      </c>
      <c r="B600" s="446" t="s">
        <v>1389</v>
      </c>
      <c r="C600" s="447"/>
      <c r="D600" s="486">
        <f>'NRHM State budget sheet 2013-14'!D713</f>
        <v>0</v>
      </c>
      <c r="E600" s="486">
        <f>'NRHM State budget sheet 2013-14'!E713</f>
        <v>0</v>
      </c>
      <c r="F600" s="486" t="e">
        <f>'NRHM State budget sheet 2013-14'!F713</f>
        <v>#DIV/0!</v>
      </c>
      <c r="G600" s="486">
        <f>'NRHM State budget sheet 2013-14'!G713</f>
        <v>0</v>
      </c>
      <c r="H600" s="486">
        <f>'NRHM State budget sheet 2013-14'!H713</f>
        <v>0</v>
      </c>
      <c r="I600" s="486" t="e">
        <f>'NRHM State budget sheet 2013-14'!I713</f>
        <v>#DIV/0!</v>
      </c>
      <c r="J600" s="486">
        <f>'NRHM State budget sheet 2013-14'!L713</f>
        <v>0</v>
      </c>
      <c r="K600" s="486">
        <f>'NRHM State budget sheet 2013-14'!M713</f>
        <v>0</v>
      </c>
      <c r="L600" s="486">
        <f>'NRHM State budget sheet 2013-14'!N713</f>
        <v>0</v>
      </c>
      <c r="M600" s="486">
        <f>'NRHM State budget sheet 2013-14'!O713</f>
        <v>0</v>
      </c>
      <c r="N600" s="486">
        <f>'NRHM State budget sheet 2013-14'!P713</f>
        <v>0</v>
      </c>
      <c r="O600" s="486">
        <f>'NRHM State budget sheet 2013-14'!Q713</f>
        <v>0</v>
      </c>
      <c r="P600" s="486">
        <f>'NRHM State budget sheet 2013-14'!R713</f>
        <v>0</v>
      </c>
      <c r="Q600" s="486">
        <f>'NRHM State budget sheet 2013-14'!S713</f>
        <v>0</v>
      </c>
      <c r="R600" s="486">
        <f>'NRHM State budget sheet 2013-14'!T713</f>
        <v>0</v>
      </c>
      <c r="S600" s="486">
        <f>'NRHM State budget sheet 2013-14'!U713</f>
        <v>0</v>
      </c>
      <c r="T600" s="486">
        <f>'NRHM State budget sheet 2013-14'!V713</f>
        <v>0</v>
      </c>
      <c r="U600" s="486">
        <f>'NRHM State budget sheet 2013-14'!W713</f>
        <v>0</v>
      </c>
      <c r="V600" s="486">
        <f>'NRHM State budget sheet 2013-14'!X713</f>
        <v>0</v>
      </c>
      <c r="W600" s="486">
        <f>'NRHM State budget sheet 2013-14'!Y713</f>
        <v>0</v>
      </c>
      <c r="X600" s="486">
        <f>'NRHM State budget sheet 2013-14'!Z713</f>
        <v>0</v>
      </c>
      <c r="Y600" s="486">
        <f>'NRHM State budget sheet 2013-14'!AA713</f>
        <v>0</v>
      </c>
      <c r="Z600" s="486">
        <f>'NRHM State budget sheet 2013-14'!AB713</f>
        <v>0</v>
      </c>
      <c r="AA600" s="486">
        <f>'NRHM State budget sheet 2013-14'!AC713</f>
        <v>0</v>
      </c>
      <c r="AB600" s="486">
        <f>'NRHM State budget sheet 2013-14'!AD713</f>
        <v>0</v>
      </c>
      <c r="AC600" s="486">
        <f>'NRHM State budget sheet 2013-14'!AE713</f>
        <v>0</v>
      </c>
      <c r="AD600" s="486">
        <f>'NRHM State budget sheet 2013-14'!AF713</f>
        <v>0</v>
      </c>
      <c r="AE600" s="486">
        <f>'NRHM State budget sheet 2013-14'!AG713</f>
        <v>0</v>
      </c>
      <c r="AF600" s="486">
        <f>'NRHM State budget sheet 2013-14'!AH713</f>
        <v>0</v>
      </c>
      <c r="AH600" s="484"/>
      <c r="AI600" s="578" t="str">
        <f t="shared" si="60"/>
        <v/>
      </c>
      <c r="AJ600" s="435" t="str">
        <f t="shared" si="61"/>
        <v/>
      </c>
      <c r="AK600" s="463">
        <f t="shared" si="62"/>
        <v>0</v>
      </c>
      <c r="AL600" s="463" t="str">
        <f t="shared" si="63"/>
        <v/>
      </c>
      <c r="AM600" s="478" t="str">
        <f t="shared" si="64"/>
        <v/>
      </c>
      <c r="AN600" s="478" t="str">
        <f t="shared" si="65"/>
        <v/>
      </c>
      <c r="AO600" s="478" t="str">
        <f t="shared" si="66"/>
        <v/>
      </c>
    </row>
    <row r="601" spans="1:41" ht="21.75" hidden="1" customHeight="1">
      <c r="A601" s="487" t="s">
        <v>2193</v>
      </c>
      <c r="B601" s="446" t="s">
        <v>1396</v>
      </c>
      <c r="C601" s="447"/>
      <c r="D601" s="486">
        <f>'NRHM State budget sheet 2013-14'!D714</f>
        <v>0</v>
      </c>
      <c r="E601" s="486">
        <f>'NRHM State budget sheet 2013-14'!E714</f>
        <v>0</v>
      </c>
      <c r="F601" s="486" t="e">
        <f>'NRHM State budget sheet 2013-14'!F714</f>
        <v>#DIV/0!</v>
      </c>
      <c r="G601" s="486">
        <f>'NRHM State budget sheet 2013-14'!G714</f>
        <v>0</v>
      </c>
      <c r="H601" s="486">
        <f>'NRHM State budget sheet 2013-14'!H714</f>
        <v>0</v>
      </c>
      <c r="I601" s="486" t="e">
        <f>'NRHM State budget sheet 2013-14'!I714</f>
        <v>#DIV/0!</v>
      </c>
      <c r="J601" s="486">
        <f>'NRHM State budget sheet 2013-14'!L714</f>
        <v>0</v>
      </c>
      <c r="K601" s="486">
        <f>'NRHM State budget sheet 2013-14'!M714</f>
        <v>0</v>
      </c>
      <c r="L601" s="486">
        <f>'NRHM State budget sheet 2013-14'!N714</f>
        <v>0</v>
      </c>
      <c r="M601" s="486">
        <f>'NRHM State budget sheet 2013-14'!O714</f>
        <v>0</v>
      </c>
      <c r="N601" s="486">
        <f>'NRHM State budget sheet 2013-14'!P714</f>
        <v>0</v>
      </c>
      <c r="O601" s="486">
        <f>'NRHM State budget sheet 2013-14'!Q714</f>
        <v>0</v>
      </c>
      <c r="P601" s="486">
        <f>'NRHM State budget sheet 2013-14'!R714</f>
        <v>0</v>
      </c>
      <c r="Q601" s="486">
        <f>'NRHM State budget sheet 2013-14'!S714</f>
        <v>0</v>
      </c>
      <c r="R601" s="486">
        <f>'NRHM State budget sheet 2013-14'!T714</f>
        <v>0</v>
      </c>
      <c r="S601" s="486">
        <f>'NRHM State budget sheet 2013-14'!U714</f>
        <v>0</v>
      </c>
      <c r="T601" s="486">
        <f>'NRHM State budget sheet 2013-14'!V714</f>
        <v>0</v>
      </c>
      <c r="U601" s="486">
        <f>'NRHM State budget sheet 2013-14'!W714</f>
        <v>0</v>
      </c>
      <c r="V601" s="486">
        <f>'NRHM State budget sheet 2013-14'!X714</f>
        <v>0</v>
      </c>
      <c r="W601" s="486">
        <f>'NRHM State budget sheet 2013-14'!Y714</f>
        <v>0</v>
      </c>
      <c r="X601" s="486">
        <f>'NRHM State budget sheet 2013-14'!Z714</f>
        <v>0</v>
      </c>
      <c r="Y601" s="486">
        <f>'NRHM State budget sheet 2013-14'!AA714</f>
        <v>0</v>
      </c>
      <c r="Z601" s="486">
        <f>'NRHM State budget sheet 2013-14'!AB714</f>
        <v>0</v>
      </c>
      <c r="AA601" s="486">
        <f>'NRHM State budget sheet 2013-14'!AC714</f>
        <v>0</v>
      </c>
      <c r="AB601" s="486">
        <f>'NRHM State budget sheet 2013-14'!AD714</f>
        <v>0</v>
      </c>
      <c r="AC601" s="486">
        <f>'NRHM State budget sheet 2013-14'!AE714</f>
        <v>0</v>
      </c>
      <c r="AD601" s="486">
        <f>'NRHM State budget sheet 2013-14'!AF714</f>
        <v>0</v>
      </c>
      <c r="AE601" s="486">
        <f>'NRHM State budget sheet 2013-14'!AG714</f>
        <v>0</v>
      </c>
      <c r="AF601" s="486">
        <f>'NRHM State budget sheet 2013-14'!AH714</f>
        <v>0</v>
      </c>
      <c r="AH601" s="484"/>
      <c r="AI601" s="578" t="str">
        <f t="shared" si="60"/>
        <v/>
      </c>
      <c r="AJ601" s="435" t="str">
        <f t="shared" si="61"/>
        <v/>
      </c>
      <c r="AK601" s="463">
        <f t="shared" si="62"/>
        <v>0</v>
      </c>
      <c r="AL601" s="463" t="str">
        <f t="shared" si="63"/>
        <v/>
      </c>
      <c r="AM601" s="478" t="str">
        <f t="shared" si="64"/>
        <v/>
      </c>
      <c r="AN601" s="478" t="str">
        <f t="shared" si="65"/>
        <v/>
      </c>
      <c r="AO601" s="478" t="str">
        <f t="shared" si="66"/>
        <v/>
      </c>
    </row>
    <row r="602" spans="1:41" ht="21.75" hidden="1" customHeight="1">
      <c r="A602" s="487" t="s">
        <v>2194</v>
      </c>
      <c r="B602" s="446" t="s">
        <v>1397</v>
      </c>
      <c r="C602" s="447"/>
      <c r="D602" s="486">
        <f>'NRHM State budget sheet 2013-14'!D715</f>
        <v>0</v>
      </c>
      <c r="E602" s="486">
        <f>'NRHM State budget sheet 2013-14'!E715</f>
        <v>0</v>
      </c>
      <c r="F602" s="486" t="e">
        <f>'NRHM State budget sheet 2013-14'!F715</f>
        <v>#DIV/0!</v>
      </c>
      <c r="G602" s="486">
        <f>'NRHM State budget sheet 2013-14'!G715</f>
        <v>0</v>
      </c>
      <c r="H602" s="486">
        <f>'NRHM State budget sheet 2013-14'!H715</f>
        <v>0</v>
      </c>
      <c r="I602" s="486" t="e">
        <f>'NRHM State budget sheet 2013-14'!I715</f>
        <v>#DIV/0!</v>
      </c>
      <c r="J602" s="486">
        <f>'NRHM State budget sheet 2013-14'!L715</f>
        <v>0</v>
      </c>
      <c r="K602" s="486">
        <f>'NRHM State budget sheet 2013-14'!M715</f>
        <v>0</v>
      </c>
      <c r="L602" s="486">
        <f>'NRHM State budget sheet 2013-14'!N715</f>
        <v>0</v>
      </c>
      <c r="M602" s="486">
        <f>'NRHM State budget sheet 2013-14'!O715</f>
        <v>0</v>
      </c>
      <c r="N602" s="486">
        <f>'NRHM State budget sheet 2013-14'!P715</f>
        <v>0</v>
      </c>
      <c r="O602" s="486">
        <f>'NRHM State budget sheet 2013-14'!Q715</f>
        <v>0</v>
      </c>
      <c r="P602" s="486">
        <f>'NRHM State budget sheet 2013-14'!R715</f>
        <v>0</v>
      </c>
      <c r="Q602" s="486">
        <f>'NRHM State budget sheet 2013-14'!S715</f>
        <v>0</v>
      </c>
      <c r="R602" s="486">
        <f>'NRHM State budget sheet 2013-14'!T715</f>
        <v>0</v>
      </c>
      <c r="S602" s="486">
        <f>'NRHM State budget sheet 2013-14'!U715</f>
        <v>0</v>
      </c>
      <c r="T602" s="486">
        <f>'NRHM State budget sheet 2013-14'!V715</f>
        <v>0</v>
      </c>
      <c r="U602" s="486">
        <f>'NRHM State budget sheet 2013-14'!W715</f>
        <v>0</v>
      </c>
      <c r="V602" s="486">
        <f>'NRHM State budget sheet 2013-14'!X715</f>
        <v>0</v>
      </c>
      <c r="W602" s="486">
        <f>'NRHM State budget sheet 2013-14'!Y715</f>
        <v>0</v>
      </c>
      <c r="X602" s="486">
        <f>'NRHM State budget sheet 2013-14'!Z715</f>
        <v>0</v>
      </c>
      <c r="Y602" s="486">
        <f>'NRHM State budget sheet 2013-14'!AA715</f>
        <v>0</v>
      </c>
      <c r="Z602" s="486">
        <f>'NRHM State budget sheet 2013-14'!AB715</f>
        <v>0</v>
      </c>
      <c r="AA602" s="486">
        <f>'NRHM State budget sheet 2013-14'!AC715</f>
        <v>0</v>
      </c>
      <c r="AB602" s="486">
        <f>'NRHM State budget sheet 2013-14'!AD715</f>
        <v>0</v>
      </c>
      <c r="AC602" s="486">
        <f>'NRHM State budget sheet 2013-14'!AE715</f>
        <v>0</v>
      </c>
      <c r="AD602" s="486">
        <f>'NRHM State budget sheet 2013-14'!AF715</f>
        <v>0</v>
      </c>
      <c r="AE602" s="486">
        <f>'NRHM State budget sheet 2013-14'!AG715</f>
        <v>0</v>
      </c>
      <c r="AF602" s="486">
        <f>'NRHM State budget sheet 2013-14'!AH715</f>
        <v>0</v>
      </c>
      <c r="AH602" s="484"/>
      <c r="AI602" s="578" t="str">
        <f t="shared" ref="AI602:AI665" si="67">IF(OR(AM602="The proposed budget is more that 30% increase over FY 12-13 budget. Consider revising or provide explanation",AN602="Please check, there is a proposed budget but FY 12-13 expenditure is  &lt;30%", AN602="Please check, there is a proposed budget but FY 12-13 expenditure is  &lt;50%", AN602="Please check, there is a proposed budget but FY 12-13 expenditure is  &lt;60%",AO602="New activity? If not kindly provide the details of the progress (physical and financial) for FY 2012-13"),1,"")</f>
        <v/>
      </c>
      <c r="AJ602" s="435" t="str">
        <f t="shared" ref="AJ602:AJ665" si="68">IF(AND(G602&gt;=0.00000000001,H602&gt;=0.0000000000001),H602/G602*100,"")</f>
        <v/>
      </c>
      <c r="AK602" s="463">
        <f t="shared" ref="AK602:AK665" si="69">AF602-G602</f>
        <v>0</v>
      </c>
      <c r="AL602" s="463" t="str">
        <f t="shared" si="63"/>
        <v/>
      </c>
      <c r="AM602" s="478" t="str">
        <f t="shared" si="64"/>
        <v/>
      </c>
      <c r="AN602" s="478" t="str">
        <f t="shared" si="65"/>
        <v/>
      </c>
      <c r="AO602" s="478" t="str">
        <f t="shared" si="66"/>
        <v/>
      </c>
    </row>
    <row r="603" spans="1:41" ht="21.75" hidden="1" customHeight="1">
      <c r="A603" s="487" t="s">
        <v>1758</v>
      </c>
      <c r="B603" s="446" t="s">
        <v>1384</v>
      </c>
      <c r="C603" s="447"/>
      <c r="D603" s="486">
        <f>'NRHM State budget sheet 2013-14'!D716</f>
        <v>0</v>
      </c>
      <c r="E603" s="486">
        <f>'NRHM State budget sheet 2013-14'!E716</f>
        <v>0</v>
      </c>
      <c r="F603" s="486" t="e">
        <f>'NRHM State budget sheet 2013-14'!F716</f>
        <v>#DIV/0!</v>
      </c>
      <c r="G603" s="486">
        <f>'NRHM State budget sheet 2013-14'!G716</f>
        <v>0</v>
      </c>
      <c r="H603" s="486">
        <f>'NRHM State budget sheet 2013-14'!H716</f>
        <v>0</v>
      </c>
      <c r="I603" s="486" t="e">
        <f>'NRHM State budget sheet 2013-14'!I716</f>
        <v>#DIV/0!</v>
      </c>
      <c r="J603" s="486">
        <f>'NRHM State budget sheet 2013-14'!L716</f>
        <v>0</v>
      </c>
      <c r="K603" s="486">
        <f>'NRHM State budget sheet 2013-14'!M716</f>
        <v>0</v>
      </c>
      <c r="L603" s="486">
        <f>'NRHM State budget sheet 2013-14'!N716</f>
        <v>0</v>
      </c>
      <c r="M603" s="486">
        <f>'NRHM State budget sheet 2013-14'!O716</f>
        <v>0</v>
      </c>
      <c r="N603" s="486">
        <f>'NRHM State budget sheet 2013-14'!P716</f>
        <v>0</v>
      </c>
      <c r="O603" s="486">
        <f>'NRHM State budget sheet 2013-14'!Q716</f>
        <v>0</v>
      </c>
      <c r="P603" s="486">
        <f>'NRHM State budget sheet 2013-14'!R716</f>
        <v>0</v>
      </c>
      <c r="Q603" s="486">
        <f>'NRHM State budget sheet 2013-14'!S716</f>
        <v>0</v>
      </c>
      <c r="R603" s="486">
        <f>'NRHM State budget sheet 2013-14'!T716</f>
        <v>0</v>
      </c>
      <c r="S603" s="486">
        <f>'NRHM State budget sheet 2013-14'!U716</f>
        <v>0</v>
      </c>
      <c r="T603" s="486">
        <f>'NRHM State budget sheet 2013-14'!V716</f>
        <v>0</v>
      </c>
      <c r="U603" s="486">
        <f>'NRHM State budget sheet 2013-14'!W716</f>
        <v>0</v>
      </c>
      <c r="V603" s="486">
        <f>'NRHM State budget sheet 2013-14'!X716</f>
        <v>0</v>
      </c>
      <c r="W603" s="486">
        <f>'NRHM State budget sheet 2013-14'!Y716</f>
        <v>0</v>
      </c>
      <c r="X603" s="486">
        <f>'NRHM State budget sheet 2013-14'!Z716</f>
        <v>0</v>
      </c>
      <c r="Y603" s="486">
        <f>'NRHM State budget sheet 2013-14'!AA716</f>
        <v>0</v>
      </c>
      <c r="Z603" s="486">
        <f>'NRHM State budget sheet 2013-14'!AB716</f>
        <v>0</v>
      </c>
      <c r="AA603" s="486">
        <f>'NRHM State budget sheet 2013-14'!AC716</f>
        <v>0</v>
      </c>
      <c r="AB603" s="486">
        <f>'NRHM State budget sheet 2013-14'!AD716</f>
        <v>0</v>
      </c>
      <c r="AC603" s="486">
        <f>'NRHM State budget sheet 2013-14'!AE716</f>
        <v>0</v>
      </c>
      <c r="AD603" s="486">
        <f>'NRHM State budget sheet 2013-14'!AF716</f>
        <v>0</v>
      </c>
      <c r="AE603" s="486">
        <f>'NRHM State budget sheet 2013-14'!AG716</f>
        <v>0</v>
      </c>
      <c r="AF603" s="486">
        <f>'NRHM State budget sheet 2013-14'!AH716</f>
        <v>0</v>
      </c>
      <c r="AG603" s="477"/>
      <c r="AH603" s="484"/>
      <c r="AI603" s="578" t="str">
        <f t="shared" si="67"/>
        <v/>
      </c>
      <c r="AJ603" s="435" t="str">
        <f t="shared" si="68"/>
        <v/>
      </c>
      <c r="AK603" s="463">
        <f t="shared" si="69"/>
        <v>0</v>
      </c>
      <c r="AL603" s="463" t="str">
        <f t="shared" si="63"/>
        <v/>
      </c>
      <c r="AM603" s="478" t="str">
        <f t="shared" si="64"/>
        <v/>
      </c>
      <c r="AN603" s="478" t="str">
        <f t="shared" si="65"/>
        <v/>
      </c>
      <c r="AO603" s="478" t="str">
        <f t="shared" si="66"/>
        <v/>
      </c>
    </row>
    <row r="604" spans="1:41" ht="21.75" hidden="1" customHeight="1">
      <c r="A604" s="487" t="s">
        <v>2050</v>
      </c>
      <c r="B604" s="446" t="s">
        <v>1393</v>
      </c>
      <c r="C604" s="447"/>
      <c r="D604" s="486">
        <f>'NRHM State budget sheet 2013-14'!D717</f>
        <v>0</v>
      </c>
      <c r="E604" s="486">
        <f>'NRHM State budget sheet 2013-14'!E717</f>
        <v>0</v>
      </c>
      <c r="F604" s="486" t="e">
        <f>'NRHM State budget sheet 2013-14'!F717</f>
        <v>#DIV/0!</v>
      </c>
      <c r="G604" s="486">
        <f>'NRHM State budget sheet 2013-14'!G717</f>
        <v>0</v>
      </c>
      <c r="H604" s="486">
        <f>'NRHM State budget sheet 2013-14'!H717</f>
        <v>0</v>
      </c>
      <c r="I604" s="486" t="e">
        <f>'NRHM State budget sheet 2013-14'!I717</f>
        <v>#DIV/0!</v>
      </c>
      <c r="J604" s="486">
        <f>'NRHM State budget sheet 2013-14'!L717</f>
        <v>0</v>
      </c>
      <c r="K604" s="486">
        <f>'NRHM State budget sheet 2013-14'!M717</f>
        <v>0</v>
      </c>
      <c r="L604" s="486">
        <f>'NRHM State budget sheet 2013-14'!N717</f>
        <v>0</v>
      </c>
      <c r="M604" s="486">
        <f>'NRHM State budget sheet 2013-14'!O717</f>
        <v>0</v>
      </c>
      <c r="N604" s="486">
        <f>'NRHM State budget sheet 2013-14'!P717</f>
        <v>0</v>
      </c>
      <c r="O604" s="486">
        <f>'NRHM State budget sheet 2013-14'!Q717</f>
        <v>0</v>
      </c>
      <c r="P604" s="486">
        <f>'NRHM State budget sheet 2013-14'!R717</f>
        <v>0</v>
      </c>
      <c r="Q604" s="486">
        <f>'NRHM State budget sheet 2013-14'!S717</f>
        <v>0</v>
      </c>
      <c r="R604" s="486">
        <f>'NRHM State budget sheet 2013-14'!T717</f>
        <v>0</v>
      </c>
      <c r="S604" s="486">
        <f>'NRHM State budget sheet 2013-14'!U717</f>
        <v>0</v>
      </c>
      <c r="T604" s="486">
        <f>'NRHM State budget sheet 2013-14'!V717</f>
        <v>0</v>
      </c>
      <c r="U604" s="486">
        <f>'NRHM State budget sheet 2013-14'!W717</f>
        <v>0</v>
      </c>
      <c r="V604" s="486">
        <f>'NRHM State budget sheet 2013-14'!X717</f>
        <v>0</v>
      </c>
      <c r="W604" s="486">
        <f>'NRHM State budget sheet 2013-14'!Y717</f>
        <v>0</v>
      </c>
      <c r="X604" s="486">
        <f>'NRHM State budget sheet 2013-14'!Z717</f>
        <v>0</v>
      </c>
      <c r="Y604" s="486">
        <f>'NRHM State budget sheet 2013-14'!AA717</f>
        <v>0</v>
      </c>
      <c r="Z604" s="486">
        <f>'NRHM State budget sheet 2013-14'!AB717</f>
        <v>0</v>
      </c>
      <c r="AA604" s="486">
        <f>'NRHM State budget sheet 2013-14'!AC717</f>
        <v>0</v>
      </c>
      <c r="AB604" s="486">
        <f>'NRHM State budget sheet 2013-14'!AD717</f>
        <v>0</v>
      </c>
      <c r="AC604" s="486">
        <f>'NRHM State budget sheet 2013-14'!AE717</f>
        <v>0</v>
      </c>
      <c r="AD604" s="486">
        <f>'NRHM State budget sheet 2013-14'!AF717</f>
        <v>0</v>
      </c>
      <c r="AE604" s="486">
        <f>'NRHM State budget sheet 2013-14'!AG717</f>
        <v>0</v>
      </c>
      <c r="AF604" s="486">
        <f>'NRHM State budget sheet 2013-14'!AH717</f>
        <v>0</v>
      </c>
      <c r="AG604" s="477"/>
      <c r="AH604" s="484"/>
      <c r="AI604" s="578" t="str">
        <f t="shared" si="67"/>
        <v/>
      </c>
      <c r="AJ604" s="435" t="str">
        <f t="shared" si="68"/>
        <v/>
      </c>
      <c r="AK604" s="463">
        <f t="shared" si="69"/>
        <v>0</v>
      </c>
      <c r="AL604" s="463" t="str">
        <f t="shared" si="63"/>
        <v/>
      </c>
      <c r="AM604" s="478" t="str">
        <f t="shared" si="64"/>
        <v/>
      </c>
      <c r="AN604" s="478" t="str">
        <f t="shared" si="65"/>
        <v/>
      </c>
      <c r="AO604" s="478" t="str">
        <f t="shared" si="66"/>
        <v/>
      </c>
    </row>
    <row r="605" spans="1:41" ht="32.25" customHeight="1">
      <c r="A605" s="487" t="s">
        <v>790</v>
      </c>
      <c r="B605" s="446" t="s">
        <v>791</v>
      </c>
      <c r="C605" s="447"/>
      <c r="D605" s="486">
        <f>'NRHM State budget sheet 2013-14'!D718</f>
        <v>0</v>
      </c>
      <c r="E605" s="486">
        <f>'NRHM State budget sheet 2013-14'!E718</f>
        <v>0</v>
      </c>
      <c r="F605" s="486" t="e">
        <f>'NRHM State budget sheet 2013-14'!F718</f>
        <v>#DIV/0!</v>
      </c>
      <c r="G605" s="486">
        <f>'NRHM State budget sheet 2013-14'!G718</f>
        <v>0</v>
      </c>
      <c r="H605" s="486">
        <f>'NRHM State budget sheet 2013-14'!H718</f>
        <v>0</v>
      </c>
      <c r="I605" s="486" t="e">
        <f>'NRHM State budget sheet 2013-14'!I718</f>
        <v>#DIV/0!</v>
      </c>
      <c r="J605" s="486">
        <f>'NRHM State budget sheet 2013-14'!L718</f>
        <v>0</v>
      </c>
      <c r="K605" s="486">
        <f>'NRHM State budget sheet 2013-14'!M718</f>
        <v>0</v>
      </c>
      <c r="L605" s="486">
        <f>'NRHM State budget sheet 2013-14'!N718</f>
        <v>0</v>
      </c>
      <c r="M605" s="486">
        <f>'NRHM State budget sheet 2013-14'!O718</f>
        <v>0</v>
      </c>
      <c r="N605" s="486">
        <f>'NRHM State budget sheet 2013-14'!P718</f>
        <v>0</v>
      </c>
      <c r="O605" s="486">
        <f>'NRHM State budget sheet 2013-14'!Q718</f>
        <v>0</v>
      </c>
      <c r="P605" s="486">
        <f>'NRHM State budget sheet 2013-14'!R718</f>
        <v>0</v>
      </c>
      <c r="Q605" s="486">
        <f>'NRHM State budget sheet 2013-14'!S718</f>
        <v>0</v>
      </c>
      <c r="R605" s="486">
        <f>'NRHM State budget sheet 2013-14'!T718</f>
        <v>0</v>
      </c>
      <c r="S605" s="486">
        <f>'NRHM State budget sheet 2013-14'!U718</f>
        <v>0</v>
      </c>
      <c r="T605" s="486">
        <f>'NRHM State budget sheet 2013-14'!V718</f>
        <v>0</v>
      </c>
      <c r="U605" s="486">
        <f>'NRHM State budget sheet 2013-14'!W718</f>
        <v>0</v>
      </c>
      <c r="V605" s="486">
        <f>'NRHM State budget sheet 2013-14'!X718</f>
        <v>0</v>
      </c>
      <c r="W605" s="486">
        <f>'NRHM State budget sheet 2013-14'!Y718</f>
        <v>0</v>
      </c>
      <c r="X605" s="486">
        <f>'NRHM State budget sheet 2013-14'!Z718</f>
        <v>0</v>
      </c>
      <c r="Y605" s="486">
        <f>'NRHM State budget sheet 2013-14'!AA718</f>
        <v>0</v>
      </c>
      <c r="Z605" s="486">
        <f>'NRHM State budget sheet 2013-14'!AB718</f>
        <v>0</v>
      </c>
      <c r="AA605" s="486">
        <f>'NRHM State budget sheet 2013-14'!AC718</f>
        <v>0</v>
      </c>
      <c r="AB605" s="486">
        <f>'NRHM State budget sheet 2013-14'!AD718</f>
        <v>0</v>
      </c>
      <c r="AC605" s="486">
        <f>'NRHM State budget sheet 2013-14'!AE718</f>
        <v>0</v>
      </c>
      <c r="AD605" s="486">
        <f>'NRHM State budget sheet 2013-14'!AF718</f>
        <v>0</v>
      </c>
      <c r="AE605" s="486">
        <f>'NRHM State budget sheet 2013-14'!AG718</f>
        <v>0</v>
      </c>
      <c r="AF605" s="486">
        <f>'NRHM State budget sheet 2013-14'!AH718</f>
        <v>0</v>
      </c>
      <c r="AH605" s="615" t="s">
        <v>2040</v>
      </c>
      <c r="AI605" s="578" t="str">
        <f t="shared" si="67"/>
        <v/>
      </c>
      <c r="AJ605" s="435" t="str">
        <f t="shared" si="68"/>
        <v/>
      </c>
      <c r="AK605" s="463">
        <f t="shared" si="69"/>
        <v>0</v>
      </c>
      <c r="AL605" s="463" t="str">
        <f t="shared" si="63"/>
        <v/>
      </c>
      <c r="AM605" s="478" t="str">
        <f t="shared" si="64"/>
        <v/>
      </c>
      <c r="AN605" s="478" t="str">
        <f t="shared" si="65"/>
        <v/>
      </c>
      <c r="AO605" s="478" t="str">
        <f t="shared" si="66"/>
        <v/>
      </c>
    </row>
    <row r="606" spans="1:41" ht="21.75" hidden="1" customHeight="1">
      <c r="A606" s="487" t="s">
        <v>792</v>
      </c>
      <c r="B606" s="446" t="s">
        <v>793</v>
      </c>
      <c r="C606" s="447"/>
      <c r="D606" s="486">
        <f>'NRHM State budget sheet 2013-14'!D719</f>
        <v>0</v>
      </c>
      <c r="E606" s="486">
        <f>'NRHM State budget sheet 2013-14'!E719</f>
        <v>0</v>
      </c>
      <c r="F606" s="486">
        <f>'NRHM State budget sheet 2013-14'!F719</f>
        <v>0</v>
      </c>
      <c r="G606" s="486">
        <f>'NRHM State budget sheet 2013-14'!G719</f>
        <v>0</v>
      </c>
      <c r="H606" s="486">
        <f>'NRHM State budget sheet 2013-14'!H719</f>
        <v>0</v>
      </c>
      <c r="I606" s="486">
        <f>'NRHM State budget sheet 2013-14'!I719</f>
        <v>0</v>
      </c>
      <c r="J606" s="486">
        <f>'NRHM State budget sheet 2013-14'!L719</f>
        <v>0</v>
      </c>
      <c r="K606" s="486">
        <f>'NRHM State budget sheet 2013-14'!M719</f>
        <v>0</v>
      </c>
      <c r="L606" s="486">
        <f>'NRHM State budget sheet 2013-14'!N719</f>
        <v>0</v>
      </c>
      <c r="M606" s="486">
        <f>'NRHM State budget sheet 2013-14'!O719</f>
        <v>0</v>
      </c>
      <c r="N606" s="486">
        <f>'NRHM State budget sheet 2013-14'!P719</f>
        <v>0</v>
      </c>
      <c r="O606" s="486">
        <f>'NRHM State budget sheet 2013-14'!Q719</f>
        <v>0</v>
      </c>
      <c r="P606" s="486">
        <f>'NRHM State budget sheet 2013-14'!R719</f>
        <v>0</v>
      </c>
      <c r="Q606" s="486">
        <f>'NRHM State budget sheet 2013-14'!S719</f>
        <v>0</v>
      </c>
      <c r="R606" s="486">
        <f>'NRHM State budget sheet 2013-14'!T719</f>
        <v>0</v>
      </c>
      <c r="S606" s="486">
        <f>'NRHM State budget sheet 2013-14'!U719</f>
        <v>0</v>
      </c>
      <c r="T606" s="486">
        <f>'NRHM State budget sheet 2013-14'!V719</f>
        <v>0</v>
      </c>
      <c r="U606" s="486">
        <f>'NRHM State budget sheet 2013-14'!W719</f>
        <v>0</v>
      </c>
      <c r="V606" s="486">
        <f>'NRHM State budget sheet 2013-14'!X719</f>
        <v>0</v>
      </c>
      <c r="W606" s="486">
        <f>'NRHM State budget sheet 2013-14'!Y719</f>
        <v>0</v>
      </c>
      <c r="X606" s="486">
        <f>'NRHM State budget sheet 2013-14'!Z719</f>
        <v>0</v>
      </c>
      <c r="Y606" s="486">
        <f>'NRHM State budget sheet 2013-14'!AA719</f>
        <v>0</v>
      </c>
      <c r="Z606" s="486">
        <f>'NRHM State budget sheet 2013-14'!AB719</f>
        <v>0</v>
      </c>
      <c r="AA606" s="486">
        <f>'NRHM State budget sheet 2013-14'!AC719</f>
        <v>0</v>
      </c>
      <c r="AB606" s="486">
        <f>'NRHM State budget sheet 2013-14'!AD719</f>
        <v>0</v>
      </c>
      <c r="AC606" s="486">
        <f>'NRHM State budget sheet 2013-14'!AE719</f>
        <v>0</v>
      </c>
      <c r="AD606" s="486">
        <f>'NRHM State budget sheet 2013-14'!AF719</f>
        <v>0</v>
      </c>
      <c r="AE606" s="486">
        <f>'NRHM State budget sheet 2013-14'!AG719</f>
        <v>0</v>
      </c>
      <c r="AF606" s="486">
        <f>'NRHM State budget sheet 2013-14'!AH719</f>
        <v>0</v>
      </c>
      <c r="AH606" s="484"/>
      <c r="AI606" s="578" t="str">
        <f t="shared" si="67"/>
        <v/>
      </c>
      <c r="AJ606" s="435" t="str">
        <f t="shared" si="68"/>
        <v/>
      </c>
      <c r="AK606" s="463">
        <f t="shared" si="69"/>
        <v>0</v>
      </c>
      <c r="AL606" s="463" t="str">
        <f t="shared" si="63"/>
        <v/>
      </c>
      <c r="AM606" s="478" t="str">
        <f t="shared" si="64"/>
        <v/>
      </c>
      <c r="AN606" s="478" t="str">
        <f t="shared" si="65"/>
        <v/>
      </c>
      <c r="AO606" s="478" t="str">
        <f t="shared" si="66"/>
        <v/>
      </c>
    </row>
    <row r="607" spans="1:41" ht="21.75" hidden="1" customHeight="1">
      <c r="A607" s="487" t="s">
        <v>794</v>
      </c>
      <c r="B607" s="446" t="s">
        <v>744</v>
      </c>
      <c r="C607" s="447"/>
      <c r="D607" s="486">
        <f>'NRHM State budget sheet 2013-14'!D720</f>
        <v>0</v>
      </c>
      <c r="E607" s="486">
        <f>'NRHM State budget sheet 2013-14'!E720</f>
        <v>0</v>
      </c>
      <c r="F607" s="486" t="e">
        <f>'NRHM State budget sheet 2013-14'!F720</f>
        <v>#DIV/0!</v>
      </c>
      <c r="G607" s="486">
        <f>'NRHM State budget sheet 2013-14'!G720</f>
        <v>0</v>
      </c>
      <c r="H607" s="486">
        <f>'NRHM State budget sheet 2013-14'!H720</f>
        <v>0</v>
      </c>
      <c r="I607" s="486" t="e">
        <f>'NRHM State budget sheet 2013-14'!I720</f>
        <v>#DIV/0!</v>
      </c>
      <c r="J607" s="486">
        <f>'NRHM State budget sheet 2013-14'!L720</f>
        <v>0</v>
      </c>
      <c r="K607" s="486">
        <f>'NRHM State budget sheet 2013-14'!M720</f>
        <v>0</v>
      </c>
      <c r="L607" s="486">
        <f>'NRHM State budget sheet 2013-14'!N720</f>
        <v>0</v>
      </c>
      <c r="M607" s="486">
        <f>'NRHM State budget sheet 2013-14'!O720</f>
        <v>0</v>
      </c>
      <c r="N607" s="486">
        <f>'NRHM State budget sheet 2013-14'!P720</f>
        <v>0</v>
      </c>
      <c r="O607" s="486">
        <f>'NRHM State budget sheet 2013-14'!Q720</f>
        <v>0</v>
      </c>
      <c r="P607" s="486">
        <f>'NRHM State budget sheet 2013-14'!R720</f>
        <v>0</v>
      </c>
      <c r="Q607" s="486">
        <f>'NRHM State budget sheet 2013-14'!S720</f>
        <v>0</v>
      </c>
      <c r="R607" s="486">
        <f>'NRHM State budget sheet 2013-14'!T720</f>
        <v>0</v>
      </c>
      <c r="S607" s="486">
        <f>'NRHM State budget sheet 2013-14'!U720</f>
        <v>0</v>
      </c>
      <c r="T607" s="486">
        <f>'NRHM State budget sheet 2013-14'!V720</f>
        <v>0</v>
      </c>
      <c r="U607" s="486">
        <f>'NRHM State budget sheet 2013-14'!W720</f>
        <v>0</v>
      </c>
      <c r="V607" s="486">
        <f>'NRHM State budget sheet 2013-14'!X720</f>
        <v>0</v>
      </c>
      <c r="W607" s="486">
        <f>'NRHM State budget sheet 2013-14'!Y720</f>
        <v>0</v>
      </c>
      <c r="X607" s="486">
        <f>'NRHM State budget sheet 2013-14'!Z720</f>
        <v>0</v>
      </c>
      <c r="Y607" s="486">
        <f>'NRHM State budget sheet 2013-14'!AA720</f>
        <v>0</v>
      </c>
      <c r="Z607" s="486">
        <f>'NRHM State budget sheet 2013-14'!AB720</f>
        <v>0</v>
      </c>
      <c r="AA607" s="486">
        <f>'NRHM State budget sheet 2013-14'!AC720</f>
        <v>0</v>
      </c>
      <c r="AB607" s="486">
        <f>'NRHM State budget sheet 2013-14'!AD720</f>
        <v>0</v>
      </c>
      <c r="AC607" s="486">
        <f>'NRHM State budget sheet 2013-14'!AE720</f>
        <v>0</v>
      </c>
      <c r="AD607" s="486">
        <f>'NRHM State budget sheet 2013-14'!AF720</f>
        <v>0</v>
      </c>
      <c r="AE607" s="486">
        <f>'NRHM State budget sheet 2013-14'!AG720</f>
        <v>0</v>
      </c>
      <c r="AF607" s="486">
        <f>'NRHM State budget sheet 2013-14'!AH720</f>
        <v>0</v>
      </c>
      <c r="AH607" s="484"/>
      <c r="AI607" s="578" t="str">
        <f t="shared" si="67"/>
        <v/>
      </c>
      <c r="AJ607" s="435" t="str">
        <f t="shared" si="68"/>
        <v/>
      </c>
      <c r="AK607" s="463">
        <f t="shared" si="69"/>
        <v>0</v>
      </c>
      <c r="AL607" s="463" t="str">
        <f t="shared" si="63"/>
        <v/>
      </c>
      <c r="AM607" s="478" t="str">
        <f t="shared" si="64"/>
        <v/>
      </c>
      <c r="AN607" s="478" t="str">
        <f t="shared" si="65"/>
        <v/>
      </c>
      <c r="AO607" s="478" t="str">
        <f t="shared" si="66"/>
        <v/>
      </c>
    </row>
    <row r="608" spans="1:41" ht="21.75" hidden="1" customHeight="1">
      <c r="A608" s="487" t="s">
        <v>795</v>
      </c>
      <c r="B608" s="446" t="s">
        <v>746</v>
      </c>
      <c r="C608" s="447"/>
      <c r="D608" s="486">
        <f>'NRHM State budget sheet 2013-14'!D721</f>
        <v>0</v>
      </c>
      <c r="E608" s="486">
        <f>'NRHM State budget sheet 2013-14'!E721</f>
        <v>0</v>
      </c>
      <c r="F608" s="486" t="e">
        <f>'NRHM State budget sheet 2013-14'!F721</f>
        <v>#DIV/0!</v>
      </c>
      <c r="G608" s="486">
        <f>'NRHM State budget sheet 2013-14'!G721</f>
        <v>0</v>
      </c>
      <c r="H608" s="486">
        <f>'NRHM State budget sheet 2013-14'!H721</f>
        <v>0</v>
      </c>
      <c r="I608" s="486" t="e">
        <f>'NRHM State budget sheet 2013-14'!I721</f>
        <v>#DIV/0!</v>
      </c>
      <c r="J608" s="486">
        <f>'NRHM State budget sheet 2013-14'!L721</f>
        <v>0</v>
      </c>
      <c r="K608" s="486">
        <f>'NRHM State budget sheet 2013-14'!M721</f>
        <v>0</v>
      </c>
      <c r="L608" s="486">
        <f>'NRHM State budget sheet 2013-14'!N721</f>
        <v>0</v>
      </c>
      <c r="M608" s="486">
        <f>'NRHM State budget sheet 2013-14'!O721</f>
        <v>0</v>
      </c>
      <c r="N608" s="486">
        <f>'NRHM State budget sheet 2013-14'!P721</f>
        <v>0</v>
      </c>
      <c r="O608" s="486">
        <f>'NRHM State budget sheet 2013-14'!Q721</f>
        <v>0</v>
      </c>
      <c r="P608" s="486">
        <f>'NRHM State budget sheet 2013-14'!R721</f>
        <v>0</v>
      </c>
      <c r="Q608" s="486">
        <f>'NRHM State budget sheet 2013-14'!S721</f>
        <v>0</v>
      </c>
      <c r="R608" s="486">
        <f>'NRHM State budget sheet 2013-14'!T721</f>
        <v>0</v>
      </c>
      <c r="S608" s="486">
        <f>'NRHM State budget sheet 2013-14'!U721</f>
        <v>0</v>
      </c>
      <c r="T608" s="486">
        <f>'NRHM State budget sheet 2013-14'!V721</f>
        <v>0</v>
      </c>
      <c r="U608" s="486">
        <f>'NRHM State budget sheet 2013-14'!W721</f>
        <v>0</v>
      </c>
      <c r="V608" s="486">
        <f>'NRHM State budget sheet 2013-14'!X721</f>
        <v>0</v>
      </c>
      <c r="W608" s="486">
        <f>'NRHM State budget sheet 2013-14'!Y721</f>
        <v>0</v>
      </c>
      <c r="X608" s="486">
        <f>'NRHM State budget sheet 2013-14'!Z721</f>
        <v>0</v>
      </c>
      <c r="Y608" s="486">
        <f>'NRHM State budget sheet 2013-14'!AA721</f>
        <v>0</v>
      </c>
      <c r="Z608" s="486">
        <f>'NRHM State budget sheet 2013-14'!AB721</f>
        <v>0</v>
      </c>
      <c r="AA608" s="486">
        <f>'NRHM State budget sheet 2013-14'!AC721</f>
        <v>0</v>
      </c>
      <c r="AB608" s="486">
        <f>'NRHM State budget sheet 2013-14'!AD721</f>
        <v>0</v>
      </c>
      <c r="AC608" s="486">
        <f>'NRHM State budget sheet 2013-14'!AE721</f>
        <v>0</v>
      </c>
      <c r="AD608" s="486">
        <f>'NRHM State budget sheet 2013-14'!AF721</f>
        <v>0</v>
      </c>
      <c r="AE608" s="486">
        <f>'NRHM State budget sheet 2013-14'!AG721</f>
        <v>0</v>
      </c>
      <c r="AF608" s="486">
        <f>'NRHM State budget sheet 2013-14'!AH721</f>
        <v>0</v>
      </c>
      <c r="AH608" s="484"/>
      <c r="AI608" s="578" t="str">
        <f t="shared" si="67"/>
        <v/>
      </c>
      <c r="AJ608" s="435" t="str">
        <f t="shared" si="68"/>
        <v/>
      </c>
      <c r="AK608" s="463">
        <f t="shared" si="69"/>
        <v>0</v>
      </c>
      <c r="AL608" s="463" t="str">
        <f t="shared" si="63"/>
        <v/>
      </c>
      <c r="AM608" s="478" t="str">
        <f t="shared" si="64"/>
        <v/>
      </c>
      <c r="AN608" s="478" t="str">
        <f t="shared" si="65"/>
        <v/>
      </c>
      <c r="AO608" s="478" t="str">
        <f t="shared" si="66"/>
        <v/>
      </c>
    </row>
    <row r="609" spans="1:41" ht="21.75" hidden="1" customHeight="1">
      <c r="A609" s="487" t="s">
        <v>796</v>
      </c>
      <c r="B609" s="446" t="s">
        <v>797</v>
      </c>
      <c r="C609" s="447"/>
      <c r="D609" s="486">
        <f>'NRHM State budget sheet 2013-14'!D722</f>
        <v>0</v>
      </c>
      <c r="E609" s="486">
        <f>'NRHM State budget sheet 2013-14'!E722</f>
        <v>0</v>
      </c>
      <c r="F609" s="486" t="e">
        <f>'NRHM State budget sheet 2013-14'!F722</f>
        <v>#DIV/0!</v>
      </c>
      <c r="G609" s="486">
        <f>'NRHM State budget sheet 2013-14'!G722</f>
        <v>0</v>
      </c>
      <c r="H609" s="486">
        <f>'NRHM State budget sheet 2013-14'!H722</f>
        <v>0</v>
      </c>
      <c r="I609" s="486" t="e">
        <f>'NRHM State budget sheet 2013-14'!I722</f>
        <v>#DIV/0!</v>
      </c>
      <c r="J609" s="486">
        <f>'NRHM State budget sheet 2013-14'!L722</f>
        <v>0</v>
      </c>
      <c r="K609" s="486">
        <f>'NRHM State budget sheet 2013-14'!M722</f>
        <v>0</v>
      </c>
      <c r="L609" s="486">
        <f>'NRHM State budget sheet 2013-14'!N722</f>
        <v>0</v>
      </c>
      <c r="M609" s="486">
        <f>'NRHM State budget sheet 2013-14'!O722</f>
        <v>0</v>
      </c>
      <c r="N609" s="486">
        <f>'NRHM State budget sheet 2013-14'!P722</f>
        <v>0</v>
      </c>
      <c r="O609" s="486">
        <f>'NRHM State budget sheet 2013-14'!Q722</f>
        <v>0</v>
      </c>
      <c r="P609" s="486">
        <f>'NRHM State budget sheet 2013-14'!R722</f>
        <v>0</v>
      </c>
      <c r="Q609" s="486">
        <f>'NRHM State budget sheet 2013-14'!S722</f>
        <v>0</v>
      </c>
      <c r="R609" s="486">
        <f>'NRHM State budget sheet 2013-14'!T722</f>
        <v>0</v>
      </c>
      <c r="S609" s="486">
        <f>'NRHM State budget sheet 2013-14'!U722</f>
        <v>0</v>
      </c>
      <c r="T609" s="486">
        <f>'NRHM State budget sheet 2013-14'!V722</f>
        <v>0</v>
      </c>
      <c r="U609" s="486">
        <f>'NRHM State budget sheet 2013-14'!W722</f>
        <v>0</v>
      </c>
      <c r="V609" s="486">
        <f>'NRHM State budget sheet 2013-14'!X722</f>
        <v>0</v>
      </c>
      <c r="W609" s="486">
        <f>'NRHM State budget sheet 2013-14'!Y722</f>
        <v>0</v>
      </c>
      <c r="X609" s="486">
        <f>'NRHM State budget sheet 2013-14'!Z722</f>
        <v>0</v>
      </c>
      <c r="Y609" s="486">
        <f>'NRHM State budget sheet 2013-14'!AA722</f>
        <v>0</v>
      </c>
      <c r="Z609" s="486">
        <f>'NRHM State budget sheet 2013-14'!AB722</f>
        <v>0</v>
      </c>
      <c r="AA609" s="486">
        <f>'NRHM State budget sheet 2013-14'!AC722</f>
        <v>0</v>
      </c>
      <c r="AB609" s="486">
        <f>'NRHM State budget sheet 2013-14'!AD722</f>
        <v>0</v>
      </c>
      <c r="AC609" s="486">
        <f>'NRHM State budget sheet 2013-14'!AE722</f>
        <v>0</v>
      </c>
      <c r="AD609" s="486">
        <f>'NRHM State budget sheet 2013-14'!AF722</f>
        <v>0</v>
      </c>
      <c r="AE609" s="486">
        <f>'NRHM State budget sheet 2013-14'!AG722</f>
        <v>0</v>
      </c>
      <c r="AF609" s="486">
        <f>'NRHM State budget sheet 2013-14'!AH722</f>
        <v>0</v>
      </c>
      <c r="AH609" s="484"/>
      <c r="AI609" s="578" t="str">
        <f t="shared" si="67"/>
        <v/>
      </c>
      <c r="AJ609" s="435" t="str">
        <f t="shared" si="68"/>
        <v/>
      </c>
      <c r="AK609" s="463">
        <f t="shared" si="69"/>
        <v>0</v>
      </c>
      <c r="AL609" s="463" t="str">
        <f t="shared" si="63"/>
        <v/>
      </c>
      <c r="AM609" s="478" t="str">
        <f t="shared" si="64"/>
        <v/>
      </c>
      <c r="AN609" s="478" t="str">
        <f t="shared" si="65"/>
        <v/>
      </c>
      <c r="AO609" s="478" t="str">
        <f t="shared" si="66"/>
        <v/>
      </c>
    </row>
    <row r="610" spans="1:41" ht="21.75" hidden="1" customHeight="1">
      <c r="A610" s="487" t="s">
        <v>1759</v>
      </c>
      <c r="B610" s="446" t="s">
        <v>1384</v>
      </c>
      <c r="C610" s="447"/>
      <c r="D610" s="486">
        <f>'NRHM State budget sheet 2013-14'!D723</f>
        <v>0</v>
      </c>
      <c r="E610" s="486">
        <f>'NRHM State budget sheet 2013-14'!E723</f>
        <v>0</v>
      </c>
      <c r="F610" s="486" t="e">
        <f>'NRHM State budget sheet 2013-14'!F723</f>
        <v>#DIV/0!</v>
      </c>
      <c r="G610" s="486">
        <f>'NRHM State budget sheet 2013-14'!G723</f>
        <v>0</v>
      </c>
      <c r="H610" s="486">
        <f>'NRHM State budget sheet 2013-14'!H723</f>
        <v>0</v>
      </c>
      <c r="I610" s="486" t="e">
        <f>'NRHM State budget sheet 2013-14'!I723</f>
        <v>#DIV/0!</v>
      </c>
      <c r="J610" s="486">
        <f>'NRHM State budget sheet 2013-14'!L723</f>
        <v>0</v>
      </c>
      <c r="K610" s="486">
        <f>'NRHM State budget sheet 2013-14'!M723</f>
        <v>0</v>
      </c>
      <c r="L610" s="486">
        <f>'NRHM State budget sheet 2013-14'!N723</f>
        <v>0</v>
      </c>
      <c r="M610" s="486">
        <f>'NRHM State budget sheet 2013-14'!O723</f>
        <v>0</v>
      </c>
      <c r="N610" s="486">
        <f>'NRHM State budget sheet 2013-14'!P723</f>
        <v>0</v>
      </c>
      <c r="O610" s="486">
        <f>'NRHM State budget sheet 2013-14'!Q723</f>
        <v>0</v>
      </c>
      <c r="P610" s="486">
        <f>'NRHM State budget sheet 2013-14'!R723</f>
        <v>0</v>
      </c>
      <c r="Q610" s="486">
        <f>'NRHM State budget sheet 2013-14'!S723</f>
        <v>0</v>
      </c>
      <c r="R610" s="486">
        <f>'NRHM State budget sheet 2013-14'!T723</f>
        <v>0</v>
      </c>
      <c r="S610" s="486">
        <f>'NRHM State budget sheet 2013-14'!U723</f>
        <v>0</v>
      </c>
      <c r="T610" s="486">
        <f>'NRHM State budget sheet 2013-14'!V723</f>
        <v>0</v>
      </c>
      <c r="U610" s="486">
        <f>'NRHM State budget sheet 2013-14'!W723</f>
        <v>0</v>
      </c>
      <c r="V610" s="486">
        <f>'NRHM State budget sheet 2013-14'!X723</f>
        <v>0</v>
      </c>
      <c r="W610" s="486">
        <f>'NRHM State budget sheet 2013-14'!Y723</f>
        <v>0</v>
      </c>
      <c r="X610" s="486">
        <f>'NRHM State budget sheet 2013-14'!Z723</f>
        <v>0</v>
      </c>
      <c r="Y610" s="486">
        <f>'NRHM State budget sheet 2013-14'!AA723</f>
        <v>0</v>
      </c>
      <c r="Z610" s="486">
        <f>'NRHM State budget sheet 2013-14'!AB723</f>
        <v>0</v>
      </c>
      <c r="AA610" s="486">
        <f>'NRHM State budget sheet 2013-14'!AC723</f>
        <v>0</v>
      </c>
      <c r="AB610" s="486">
        <f>'NRHM State budget sheet 2013-14'!AD723</f>
        <v>0</v>
      </c>
      <c r="AC610" s="486">
        <f>'NRHM State budget sheet 2013-14'!AE723</f>
        <v>0</v>
      </c>
      <c r="AD610" s="486">
        <f>'NRHM State budget sheet 2013-14'!AF723</f>
        <v>0</v>
      </c>
      <c r="AE610" s="486">
        <f>'NRHM State budget sheet 2013-14'!AG723</f>
        <v>0</v>
      </c>
      <c r="AF610" s="486">
        <f>'NRHM State budget sheet 2013-14'!AH723</f>
        <v>0</v>
      </c>
      <c r="AH610" s="484"/>
      <c r="AI610" s="578" t="str">
        <f t="shared" si="67"/>
        <v/>
      </c>
      <c r="AJ610" s="435" t="str">
        <f t="shared" si="68"/>
        <v/>
      </c>
      <c r="AK610" s="463">
        <f t="shared" si="69"/>
        <v>0</v>
      </c>
      <c r="AL610" s="463" t="str">
        <f t="shared" si="63"/>
        <v/>
      </c>
      <c r="AM610" s="478" t="str">
        <f t="shared" si="64"/>
        <v/>
      </c>
      <c r="AN610" s="478" t="str">
        <f t="shared" si="65"/>
        <v/>
      </c>
      <c r="AO610" s="478" t="str">
        <f t="shared" si="66"/>
        <v/>
      </c>
    </row>
    <row r="611" spans="1:41" ht="41.25" customHeight="1">
      <c r="A611" s="487" t="s">
        <v>798</v>
      </c>
      <c r="B611" s="446" t="s">
        <v>1516</v>
      </c>
      <c r="C611" s="447"/>
      <c r="D611" s="486">
        <f>'NRHM State budget sheet 2013-14'!D724</f>
        <v>0</v>
      </c>
      <c r="E611" s="486">
        <f>'NRHM State budget sheet 2013-14'!E724</f>
        <v>0</v>
      </c>
      <c r="F611" s="486" t="e">
        <f>'NRHM State budget sheet 2013-14'!F724</f>
        <v>#DIV/0!</v>
      </c>
      <c r="G611" s="486">
        <f>'NRHM State budget sheet 2013-14'!G724</f>
        <v>0</v>
      </c>
      <c r="H611" s="486">
        <f>'NRHM State budget sheet 2013-14'!H724</f>
        <v>0</v>
      </c>
      <c r="I611" s="486" t="e">
        <f>'NRHM State budget sheet 2013-14'!I724</f>
        <v>#DIV/0!</v>
      </c>
      <c r="J611" s="486">
        <f>'NRHM State budget sheet 2013-14'!L724</f>
        <v>0</v>
      </c>
      <c r="K611" s="486">
        <f>'NRHM State budget sheet 2013-14'!M724</f>
        <v>0</v>
      </c>
      <c r="L611" s="486">
        <f>'NRHM State budget sheet 2013-14'!N724</f>
        <v>0</v>
      </c>
      <c r="M611" s="486">
        <f>'NRHM State budget sheet 2013-14'!O724</f>
        <v>0</v>
      </c>
      <c r="N611" s="486">
        <f>'NRHM State budget sheet 2013-14'!P724</f>
        <v>0</v>
      </c>
      <c r="O611" s="486">
        <f>'NRHM State budget sheet 2013-14'!Q724</f>
        <v>0</v>
      </c>
      <c r="P611" s="486">
        <f>'NRHM State budget sheet 2013-14'!R724</f>
        <v>0</v>
      </c>
      <c r="Q611" s="486">
        <f>'NRHM State budget sheet 2013-14'!S724</f>
        <v>0</v>
      </c>
      <c r="R611" s="486">
        <f>'NRHM State budget sheet 2013-14'!T724</f>
        <v>0</v>
      </c>
      <c r="S611" s="486">
        <f>'NRHM State budget sheet 2013-14'!U724</f>
        <v>0</v>
      </c>
      <c r="T611" s="486">
        <f>'NRHM State budget sheet 2013-14'!V724</f>
        <v>0</v>
      </c>
      <c r="U611" s="486">
        <f>'NRHM State budget sheet 2013-14'!W724</f>
        <v>0</v>
      </c>
      <c r="V611" s="486">
        <f>'NRHM State budget sheet 2013-14'!X724</f>
        <v>0</v>
      </c>
      <c r="W611" s="486">
        <f>'NRHM State budget sheet 2013-14'!Y724</f>
        <v>0</v>
      </c>
      <c r="X611" s="486">
        <f>'NRHM State budget sheet 2013-14'!Z724</f>
        <v>0</v>
      </c>
      <c r="Y611" s="486">
        <f>'NRHM State budget sheet 2013-14'!AA724</f>
        <v>0</v>
      </c>
      <c r="Z611" s="486">
        <f>'NRHM State budget sheet 2013-14'!AB724</f>
        <v>0</v>
      </c>
      <c r="AA611" s="486">
        <f>'NRHM State budget sheet 2013-14'!AC724</f>
        <v>0</v>
      </c>
      <c r="AB611" s="486">
        <f>'NRHM State budget sheet 2013-14'!AD724</f>
        <v>0</v>
      </c>
      <c r="AC611" s="486">
        <f>'NRHM State budget sheet 2013-14'!AE724</f>
        <v>0</v>
      </c>
      <c r="AD611" s="486">
        <f>'NRHM State budget sheet 2013-14'!AF724</f>
        <v>0</v>
      </c>
      <c r="AE611" s="486">
        <f>'NRHM State budget sheet 2013-14'!AG724</f>
        <v>0</v>
      </c>
      <c r="AF611" s="486">
        <f>'NRHM State budget sheet 2013-14'!AH724</f>
        <v>0</v>
      </c>
      <c r="AH611" s="484"/>
      <c r="AI611" s="578" t="str">
        <f t="shared" si="67"/>
        <v/>
      </c>
      <c r="AJ611" s="435" t="str">
        <f t="shared" si="68"/>
        <v/>
      </c>
      <c r="AK611" s="463">
        <f t="shared" si="69"/>
        <v>0</v>
      </c>
      <c r="AL611" s="463" t="str">
        <f t="shared" si="63"/>
        <v/>
      </c>
      <c r="AM611" s="478" t="str">
        <f t="shared" si="64"/>
        <v/>
      </c>
      <c r="AN611" s="478" t="str">
        <f t="shared" si="65"/>
        <v/>
      </c>
      <c r="AO611" s="478" t="str">
        <f t="shared" si="66"/>
        <v/>
      </c>
    </row>
    <row r="612" spans="1:41" ht="21.75" hidden="1" customHeight="1">
      <c r="A612" s="487" t="s">
        <v>1520</v>
      </c>
      <c r="B612" s="446" t="s">
        <v>1517</v>
      </c>
      <c r="C612" s="447"/>
      <c r="D612" s="486">
        <f>'NRHM State budget sheet 2013-14'!D725</f>
        <v>0</v>
      </c>
      <c r="E612" s="486">
        <f>'NRHM State budget sheet 2013-14'!E725</f>
        <v>0</v>
      </c>
      <c r="F612" s="486" t="e">
        <f>'NRHM State budget sheet 2013-14'!F725</f>
        <v>#DIV/0!</v>
      </c>
      <c r="G612" s="486">
        <f>'NRHM State budget sheet 2013-14'!G725</f>
        <v>0</v>
      </c>
      <c r="H612" s="486">
        <f>'NRHM State budget sheet 2013-14'!H725</f>
        <v>0</v>
      </c>
      <c r="I612" s="486" t="e">
        <f>'NRHM State budget sheet 2013-14'!I725</f>
        <v>#DIV/0!</v>
      </c>
      <c r="J612" s="486">
        <f>'NRHM State budget sheet 2013-14'!L725</f>
        <v>0</v>
      </c>
      <c r="K612" s="486">
        <f>'NRHM State budget sheet 2013-14'!M725</f>
        <v>0</v>
      </c>
      <c r="L612" s="486">
        <f>'NRHM State budget sheet 2013-14'!N725</f>
        <v>0</v>
      </c>
      <c r="M612" s="486">
        <f>'NRHM State budget sheet 2013-14'!O725</f>
        <v>0</v>
      </c>
      <c r="N612" s="486">
        <f>'NRHM State budget sheet 2013-14'!P725</f>
        <v>0</v>
      </c>
      <c r="O612" s="486">
        <f>'NRHM State budget sheet 2013-14'!Q725</f>
        <v>0</v>
      </c>
      <c r="P612" s="486">
        <f>'NRHM State budget sheet 2013-14'!R725</f>
        <v>0</v>
      </c>
      <c r="Q612" s="486">
        <f>'NRHM State budget sheet 2013-14'!S725</f>
        <v>0</v>
      </c>
      <c r="R612" s="486">
        <f>'NRHM State budget sheet 2013-14'!T725</f>
        <v>0</v>
      </c>
      <c r="S612" s="486">
        <f>'NRHM State budget sheet 2013-14'!U725</f>
        <v>0</v>
      </c>
      <c r="T612" s="486">
        <f>'NRHM State budget sheet 2013-14'!V725</f>
        <v>0</v>
      </c>
      <c r="U612" s="486">
        <f>'NRHM State budget sheet 2013-14'!W725</f>
        <v>0</v>
      </c>
      <c r="V612" s="486">
        <f>'NRHM State budget sheet 2013-14'!X725</f>
        <v>0</v>
      </c>
      <c r="W612" s="486">
        <f>'NRHM State budget sheet 2013-14'!Y725</f>
        <v>0</v>
      </c>
      <c r="X612" s="486">
        <f>'NRHM State budget sheet 2013-14'!Z725</f>
        <v>0</v>
      </c>
      <c r="Y612" s="486">
        <f>'NRHM State budget sheet 2013-14'!AA725</f>
        <v>0</v>
      </c>
      <c r="Z612" s="486">
        <f>'NRHM State budget sheet 2013-14'!AB725</f>
        <v>0</v>
      </c>
      <c r="AA612" s="486">
        <f>'NRHM State budget sheet 2013-14'!AC725</f>
        <v>0</v>
      </c>
      <c r="AB612" s="486">
        <f>'NRHM State budget sheet 2013-14'!AD725</f>
        <v>0</v>
      </c>
      <c r="AC612" s="486">
        <f>'NRHM State budget sheet 2013-14'!AE725</f>
        <v>0</v>
      </c>
      <c r="AD612" s="486">
        <f>'NRHM State budget sheet 2013-14'!AF725</f>
        <v>0</v>
      </c>
      <c r="AE612" s="486">
        <f>'NRHM State budget sheet 2013-14'!AG725</f>
        <v>0</v>
      </c>
      <c r="AF612" s="486">
        <f>'NRHM State budget sheet 2013-14'!AH725</f>
        <v>0</v>
      </c>
      <c r="AH612" s="484"/>
      <c r="AI612" s="578" t="str">
        <f t="shared" si="67"/>
        <v/>
      </c>
      <c r="AJ612" s="435" t="str">
        <f t="shared" si="68"/>
        <v/>
      </c>
      <c r="AK612" s="463">
        <f t="shared" si="69"/>
        <v>0</v>
      </c>
      <c r="AL612" s="463" t="str">
        <f t="shared" si="63"/>
        <v/>
      </c>
      <c r="AM612" s="478" t="str">
        <f t="shared" si="64"/>
        <v/>
      </c>
      <c r="AN612" s="478" t="str">
        <f t="shared" si="65"/>
        <v/>
      </c>
      <c r="AO612" s="478" t="str">
        <f t="shared" si="66"/>
        <v/>
      </c>
    </row>
    <row r="613" spans="1:41" ht="21.75" hidden="1" customHeight="1">
      <c r="A613" s="487" t="s">
        <v>1521</v>
      </c>
      <c r="B613" s="446" t="s">
        <v>1519</v>
      </c>
      <c r="C613" s="447"/>
      <c r="D613" s="486">
        <f>'NRHM State budget sheet 2013-14'!D726</f>
        <v>0</v>
      </c>
      <c r="E613" s="486">
        <f>'NRHM State budget sheet 2013-14'!E726</f>
        <v>0</v>
      </c>
      <c r="F613" s="486" t="e">
        <f>'NRHM State budget sheet 2013-14'!F726</f>
        <v>#DIV/0!</v>
      </c>
      <c r="G613" s="486">
        <f>'NRHM State budget sheet 2013-14'!G726</f>
        <v>0</v>
      </c>
      <c r="H613" s="486">
        <f>'NRHM State budget sheet 2013-14'!H726</f>
        <v>0</v>
      </c>
      <c r="I613" s="486" t="e">
        <f>'NRHM State budget sheet 2013-14'!I726</f>
        <v>#DIV/0!</v>
      </c>
      <c r="J613" s="486">
        <f>'NRHM State budget sheet 2013-14'!L726</f>
        <v>0</v>
      </c>
      <c r="K613" s="486">
        <f>'NRHM State budget sheet 2013-14'!M726</f>
        <v>0</v>
      </c>
      <c r="L613" s="486">
        <f>'NRHM State budget sheet 2013-14'!N726</f>
        <v>0</v>
      </c>
      <c r="M613" s="486">
        <f>'NRHM State budget sheet 2013-14'!O726</f>
        <v>0</v>
      </c>
      <c r="N613" s="486">
        <f>'NRHM State budget sheet 2013-14'!P726</f>
        <v>0</v>
      </c>
      <c r="O613" s="486">
        <f>'NRHM State budget sheet 2013-14'!Q726</f>
        <v>0</v>
      </c>
      <c r="P613" s="486">
        <f>'NRHM State budget sheet 2013-14'!R726</f>
        <v>0</v>
      </c>
      <c r="Q613" s="486">
        <f>'NRHM State budget sheet 2013-14'!S726</f>
        <v>0</v>
      </c>
      <c r="R613" s="486">
        <f>'NRHM State budget sheet 2013-14'!T726</f>
        <v>0</v>
      </c>
      <c r="S613" s="486">
        <f>'NRHM State budget sheet 2013-14'!U726</f>
        <v>0</v>
      </c>
      <c r="T613" s="486">
        <f>'NRHM State budget sheet 2013-14'!V726</f>
        <v>0</v>
      </c>
      <c r="U613" s="486">
        <f>'NRHM State budget sheet 2013-14'!W726</f>
        <v>0</v>
      </c>
      <c r="V613" s="486">
        <f>'NRHM State budget sheet 2013-14'!X726</f>
        <v>0</v>
      </c>
      <c r="W613" s="486">
        <f>'NRHM State budget sheet 2013-14'!Y726</f>
        <v>0</v>
      </c>
      <c r="X613" s="486">
        <f>'NRHM State budget sheet 2013-14'!Z726</f>
        <v>0</v>
      </c>
      <c r="Y613" s="486">
        <f>'NRHM State budget sheet 2013-14'!AA726</f>
        <v>0</v>
      </c>
      <c r="Z613" s="486">
        <f>'NRHM State budget sheet 2013-14'!AB726</f>
        <v>0</v>
      </c>
      <c r="AA613" s="486">
        <f>'NRHM State budget sheet 2013-14'!AC726</f>
        <v>0</v>
      </c>
      <c r="AB613" s="486">
        <f>'NRHM State budget sheet 2013-14'!AD726</f>
        <v>0</v>
      </c>
      <c r="AC613" s="486">
        <f>'NRHM State budget sheet 2013-14'!AE726</f>
        <v>0</v>
      </c>
      <c r="AD613" s="486">
        <f>'NRHM State budget sheet 2013-14'!AF726</f>
        <v>0</v>
      </c>
      <c r="AE613" s="486">
        <f>'NRHM State budget sheet 2013-14'!AG726</f>
        <v>0</v>
      </c>
      <c r="AF613" s="486">
        <f>'NRHM State budget sheet 2013-14'!AH726</f>
        <v>0</v>
      </c>
      <c r="AH613" s="484"/>
      <c r="AI613" s="578" t="str">
        <f t="shared" si="67"/>
        <v/>
      </c>
      <c r="AJ613" s="435" t="str">
        <f t="shared" si="68"/>
        <v/>
      </c>
      <c r="AK613" s="463">
        <f t="shared" si="69"/>
        <v>0</v>
      </c>
      <c r="AL613" s="463" t="str">
        <f t="shared" si="63"/>
        <v/>
      </c>
      <c r="AM613" s="478" t="str">
        <f t="shared" si="64"/>
        <v/>
      </c>
      <c r="AN613" s="478" t="str">
        <f t="shared" si="65"/>
        <v/>
      </c>
      <c r="AO613" s="478" t="str">
        <f t="shared" si="66"/>
        <v/>
      </c>
    </row>
    <row r="614" spans="1:41" ht="21.75" hidden="1" customHeight="1">
      <c r="A614" s="487" t="s">
        <v>1522</v>
      </c>
      <c r="B614" s="446" t="s">
        <v>1518</v>
      </c>
      <c r="C614" s="447"/>
      <c r="D614" s="486">
        <f>'NRHM State budget sheet 2013-14'!D727</f>
        <v>0</v>
      </c>
      <c r="E614" s="486">
        <f>'NRHM State budget sheet 2013-14'!E727</f>
        <v>0</v>
      </c>
      <c r="F614" s="486" t="e">
        <f>'NRHM State budget sheet 2013-14'!F727</f>
        <v>#DIV/0!</v>
      </c>
      <c r="G614" s="486">
        <f>'NRHM State budget sheet 2013-14'!G727</f>
        <v>0</v>
      </c>
      <c r="H614" s="486">
        <f>'NRHM State budget sheet 2013-14'!H727</f>
        <v>0</v>
      </c>
      <c r="I614" s="486" t="e">
        <f>'NRHM State budget sheet 2013-14'!I727</f>
        <v>#DIV/0!</v>
      </c>
      <c r="J614" s="486">
        <f>'NRHM State budget sheet 2013-14'!L727</f>
        <v>0</v>
      </c>
      <c r="K614" s="486">
        <f>'NRHM State budget sheet 2013-14'!M727</f>
        <v>0</v>
      </c>
      <c r="L614" s="486">
        <f>'NRHM State budget sheet 2013-14'!N727</f>
        <v>0</v>
      </c>
      <c r="M614" s="486">
        <f>'NRHM State budget sheet 2013-14'!O727</f>
        <v>0</v>
      </c>
      <c r="N614" s="486">
        <f>'NRHM State budget sheet 2013-14'!P727</f>
        <v>0</v>
      </c>
      <c r="O614" s="486">
        <f>'NRHM State budget sheet 2013-14'!Q727</f>
        <v>0</v>
      </c>
      <c r="P614" s="486">
        <f>'NRHM State budget sheet 2013-14'!R727</f>
        <v>0</v>
      </c>
      <c r="Q614" s="486">
        <f>'NRHM State budget sheet 2013-14'!S727</f>
        <v>0</v>
      </c>
      <c r="R614" s="486">
        <f>'NRHM State budget sheet 2013-14'!T727</f>
        <v>0</v>
      </c>
      <c r="S614" s="486">
        <f>'NRHM State budget sheet 2013-14'!U727</f>
        <v>0</v>
      </c>
      <c r="T614" s="486">
        <f>'NRHM State budget sheet 2013-14'!V727</f>
        <v>0</v>
      </c>
      <c r="U614" s="486">
        <f>'NRHM State budget sheet 2013-14'!W727</f>
        <v>0</v>
      </c>
      <c r="V614" s="486">
        <f>'NRHM State budget sheet 2013-14'!X727</f>
        <v>0</v>
      </c>
      <c r="W614" s="486">
        <f>'NRHM State budget sheet 2013-14'!Y727</f>
        <v>0</v>
      </c>
      <c r="X614" s="486">
        <f>'NRHM State budget sheet 2013-14'!Z727</f>
        <v>0</v>
      </c>
      <c r="Y614" s="486">
        <f>'NRHM State budget sheet 2013-14'!AA727</f>
        <v>0</v>
      </c>
      <c r="Z614" s="486">
        <f>'NRHM State budget sheet 2013-14'!AB727</f>
        <v>0</v>
      </c>
      <c r="AA614" s="486">
        <f>'NRHM State budget sheet 2013-14'!AC727</f>
        <v>0</v>
      </c>
      <c r="AB614" s="486">
        <f>'NRHM State budget sheet 2013-14'!AD727</f>
        <v>0</v>
      </c>
      <c r="AC614" s="486">
        <f>'NRHM State budget sheet 2013-14'!AE727</f>
        <v>0</v>
      </c>
      <c r="AD614" s="486">
        <f>'NRHM State budget sheet 2013-14'!AF727</f>
        <v>0</v>
      </c>
      <c r="AE614" s="486">
        <f>'NRHM State budget sheet 2013-14'!AG727</f>
        <v>0</v>
      </c>
      <c r="AF614" s="486">
        <f>'NRHM State budget sheet 2013-14'!AH727</f>
        <v>0</v>
      </c>
      <c r="AH614" s="484"/>
      <c r="AI614" s="578" t="str">
        <f t="shared" si="67"/>
        <v/>
      </c>
      <c r="AJ614" s="435" t="str">
        <f t="shared" si="68"/>
        <v/>
      </c>
      <c r="AK614" s="463">
        <f t="shared" si="69"/>
        <v>0</v>
      </c>
      <c r="AL614" s="463" t="str">
        <f t="shared" si="63"/>
        <v/>
      </c>
      <c r="AM614" s="478" t="str">
        <f t="shared" si="64"/>
        <v/>
      </c>
      <c r="AN614" s="478" t="str">
        <f t="shared" si="65"/>
        <v/>
      </c>
      <c r="AO614" s="478" t="str">
        <f t="shared" si="66"/>
        <v/>
      </c>
    </row>
    <row r="615" spans="1:41" ht="41.25" customHeight="1">
      <c r="A615" s="487" t="s">
        <v>800</v>
      </c>
      <c r="B615" s="446" t="s">
        <v>801</v>
      </c>
      <c r="C615" s="447"/>
      <c r="D615" s="486">
        <f>'NRHM State budget sheet 2013-14'!D728</f>
        <v>0</v>
      </c>
      <c r="E615" s="486">
        <f>'NRHM State budget sheet 2013-14'!E728</f>
        <v>0</v>
      </c>
      <c r="F615" s="486" t="e">
        <f>'NRHM State budget sheet 2013-14'!F728</f>
        <v>#DIV/0!</v>
      </c>
      <c r="G615" s="486">
        <f>'NRHM State budget sheet 2013-14'!G728</f>
        <v>0</v>
      </c>
      <c r="H615" s="486">
        <f>'NRHM State budget sheet 2013-14'!H728</f>
        <v>0</v>
      </c>
      <c r="I615" s="486" t="e">
        <f>'NRHM State budget sheet 2013-14'!I728</f>
        <v>#DIV/0!</v>
      </c>
      <c r="J615" s="486">
        <f>'NRHM State budget sheet 2013-14'!L728</f>
        <v>0</v>
      </c>
      <c r="K615" s="486">
        <f>'NRHM State budget sheet 2013-14'!M728</f>
        <v>0</v>
      </c>
      <c r="L615" s="486">
        <f>'NRHM State budget sheet 2013-14'!N728</f>
        <v>0</v>
      </c>
      <c r="M615" s="486">
        <f>'NRHM State budget sheet 2013-14'!O728</f>
        <v>0</v>
      </c>
      <c r="N615" s="486">
        <f>'NRHM State budget sheet 2013-14'!P728</f>
        <v>0</v>
      </c>
      <c r="O615" s="486">
        <f>'NRHM State budget sheet 2013-14'!Q728</f>
        <v>0</v>
      </c>
      <c r="P615" s="486">
        <f>'NRHM State budget sheet 2013-14'!R728</f>
        <v>0</v>
      </c>
      <c r="Q615" s="486">
        <f>'NRHM State budget sheet 2013-14'!S728</f>
        <v>0</v>
      </c>
      <c r="R615" s="486">
        <f>'NRHM State budget sheet 2013-14'!T728</f>
        <v>0</v>
      </c>
      <c r="S615" s="486">
        <f>'NRHM State budget sheet 2013-14'!U728</f>
        <v>0</v>
      </c>
      <c r="T615" s="486">
        <f>'NRHM State budget sheet 2013-14'!V728</f>
        <v>0</v>
      </c>
      <c r="U615" s="486">
        <f>'NRHM State budget sheet 2013-14'!W728</f>
        <v>0</v>
      </c>
      <c r="V615" s="486">
        <f>'NRHM State budget sheet 2013-14'!X728</f>
        <v>0</v>
      </c>
      <c r="W615" s="486">
        <f>'NRHM State budget sheet 2013-14'!Y728</f>
        <v>0</v>
      </c>
      <c r="X615" s="486">
        <f>'NRHM State budget sheet 2013-14'!Z728</f>
        <v>0</v>
      </c>
      <c r="Y615" s="486">
        <f>'NRHM State budget sheet 2013-14'!AA728</f>
        <v>0</v>
      </c>
      <c r="Z615" s="486">
        <f>'NRHM State budget sheet 2013-14'!AB728</f>
        <v>0</v>
      </c>
      <c r="AA615" s="486">
        <f>'NRHM State budget sheet 2013-14'!AC728</f>
        <v>0</v>
      </c>
      <c r="AB615" s="486">
        <f>'NRHM State budget sheet 2013-14'!AD728</f>
        <v>0</v>
      </c>
      <c r="AC615" s="486">
        <f>'NRHM State budget sheet 2013-14'!AE728</f>
        <v>0</v>
      </c>
      <c r="AD615" s="486">
        <f>'NRHM State budget sheet 2013-14'!AF728</f>
        <v>0</v>
      </c>
      <c r="AE615" s="486">
        <f>'NRHM State budget sheet 2013-14'!AG728</f>
        <v>0</v>
      </c>
      <c r="AF615" s="486">
        <f>'NRHM State budget sheet 2013-14'!AH728</f>
        <v>0</v>
      </c>
      <c r="AH615" s="484"/>
      <c r="AI615" s="578" t="str">
        <f t="shared" si="67"/>
        <v/>
      </c>
      <c r="AJ615" s="435" t="str">
        <f t="shared" si="68"/>
        <v/>
      </c>
      <c r="AK615" s="463">
        <f t="shared" si="69"/>
        <v>0</v>
      </c>
      <c r="AL615" s="463" t="str">
        <f t="shared" si="63"/>
        <v/>
      </c>
      <c r="AM615" s="478" t="str">
        <f t="shared" si="64"/>
        <v/>
      </c>
      <c r="AN615" s="478" t="str">
        <f t="shared" si="65"/>
        <v/>
      </c>
      <c r="AO615" s="478" t="str">
        <f t="shared" si="66"/>
        <v/>
      </c>
    </row>
    <row r="616" spans="1:41" ht="21.75" hidden="1" customHeight="1">
      <c r="A616" s="487" t="s">
        <v>802</v>
      </c>
      <c r="B616" s="446" t="s">
        <v>803</v>
      </c>
      <c r="C616" s="447"/>
      <c r="D616" s="486">
        <f>'NRHM State budget sheet 2013-14'!D729</f>
        <v>0</v>
      </c>
      <c r="E616" s="486">
        <f>'NRHM State budget sheet 2013-14'!E729</f>
        <v>0</v>
      </c>
      <c r="F616" s="486" t="e">
        <f>'NRHM State budget sheet 2013-14'!F729</f>
        <v>#DIV/0!</v>
      </c>
      <c r="G616" s="486">
        <f>'NRHM State budget sheet 2013-14'!G729</f>
        <v>0</v>
      </c>
      <c r="H616" s="486">
        <f>'NRHM State budget sheet 2013-14'!H729</f>
        <v>0</v>
      </c>
      <c r="I616" s="486" t="e">
        <f>'NRHM State budget sheet 2013-14'!I729</f>
        <v>#DIV/0!</v>
      </c>
      <c r="J616" s="486">
        <f>'NRHM State budget sheet 2013-14'!L729</f>
        <v>0</v>
      </c>
      <c r="K616" s="486">
        <f>'NRHM State budget sheet 2013-14'!M729</f>
        <v>0</v>
      </c>
      <c r="L616" s="486">
        <f>'NRHM State budget sheet 2013-14'!N729</f>
        <v>0</v>
      </c>
      <c r="M616" s="486">
        <f>'NRHM State budget sheet 2013-14'!O729</f>
        <v>0</v>
      </c>
      <c r="N616" s="486">
        <f>'NRHM State budget sheet 2013-14'!P729</f>
        <v>0</v>
      </c>
      <c r="O616" s="486">
        <f>'NRHM State budget sheet 2013-14'!Q729</f>
        <v>0</v>
      </c>
      <c r="P616" s="486">
        <f>'NRHM State budget sheet 2013-14'!R729</f>
        <v>0</v>
      </c>
      <c r="Q616" s="486">
        <f>'NRHM State budget sheet 2013-14'!S729</f>
        <v>0</v>
      </c>
      <c r="R616" s="486">
        <f>'NRHM State budget sheet 2013-14'!T729</f>
        <v>0</v>
      </c>
      <c r="S616" s="486">
        <f>'NRHM State budget sheet 2013-14'!U729</f>
        <v>0</v>
      </c>
      <c r="T616" s="486">
        <f>'NRHM State budget sheet 2013-14'!V729</f>
        <v>0</v>
      </c>
      <c r="U616" s="486">
        <f>'NRHM State budget sheet 2013-14'!W729</f>
        <v>0</v>
      </c>
      <c r="V616" s="486">
        <f>'NRHM State budget sheet 2013-14'!X729</f>
        <v>0</v>
      </c>
      <c r="W616" s="486">
        <f>'NRHM State budget sheet 2013-14'!Y729</f>
        <v>0</v>
      </c>
      <c r="X616" s="486">
        <f>'NRHM State budget sheet 2013-14'!Z729</f>
        <v>0</v>
      </c>
      <c r="Y616" s="486">
        <f>'NRHM State budget sheet 2013-14'!AA729</f>
        <v>0</v>
      </c>
      <c r="Z616" s="486">
        <f>'NRHM State budget sheet 2013-14'!AB729</f>
        <v>0</v>
      </c>
      <c r="AA616" s="486">
        <f>'NRHM State budget sheet 2013-14'!AC729</f>
        <v>0</v>
      </c>
      <c r="AB616" s="486">
        <f>'NRHM State budget sheet 2013-14'!AD729</f>
        <v>0</v>
      </c>
      <c r="AC616" s="486">
        <f>'NRHM State budget sheet 2013-14'!AE729</f>
        <v>0</v>
      </c>
      <c r="AD616" s="486">
        <f>'NRHM State budget sheet 2013-14'!AF729</f>
        <v>0</v>
      </c>
      <c r="AE616" s="486">
        <f>'NRHM State budget sheet 2013-14'!AG729</f>
        <v>0</v>
      </c>
      <c r="AF616" s="486">
        <f>'NRHM State budget sheet 2013-14'!AH729</f>
        <v>0</v>
      </c>
      <c r="AH616" s="484"/>
      <c r="AI616" s="578" t="str">
        <f t="shared" si="67"/>
        <v/>
      </c>
      <c r="AJ616" s="435" t="str">
        <f t="shared" si="68"/>
        <v/>
      </c>
      <c r="AK616" s="463">
        <f t="shared" si="69"/>
        <v>0</v>
      </c>
      <c r="AL616" s="463" t="str">
        <f t="shared" si="63"/>
        <v/>
      </c>
      <c r="AM616" s="478" t="str">
        <f t="shared" si="64"/>
        <v/>
      </c>
      <c r="AN616" s="478" t="str">
        <f t="shared" si="65"/>
        <v/>
      </c>
      <c r="AO616" s="478" t="str">
        <f t="shared" si="66"/>
        <v/>
      </c>
    </row>
    <row r="617" spans="1:41" ht="21.75" hidden="1" customHeight="1">
      <c r="A617" s="487" t="s">
        <v>804</v>
      </c>
      <c r="B617" s="446" t="s">
        <v>805</v>
      </c>
      <c r="C617" s="447"/>
      <c r="D617" s="486">
        <f>'NRHM State budget sheet 2013-14'!D730</f>
        <v>0</v>
      </c>
      <c r="E617" s="486">
        <f>'NRHM State budget sheet 2013-14'!E730</f>
        <v>0</v>
      </c>
      <c r="F617" s="486" t="e">
        <f>'NRHM State budget sheet 2013-14'!F730</f>
        <v>#DIV/0!</v>
      </c>
      <c r="G617" s="486">
        <f>'NRHM State budget sheet 2013-14'!G730</f>
        <v>0</v>
      </c>
      <c r="H617" s="486">
        <f>'NRHM State budget sheet 2013-14'!H730</f>
        <v>0</v>
      </c>
      <c r="I617" s="486" t="e">
        <f>'NRHM State budget sheet 2013-14'!I730</f>
        <v>#DIV/0!</v>
      </c>
      <c r="J617" s="486">
        <f>'NRHM State budget sheet 2013-14'!L730</f>
        <v>0</v>
      </c>
      <c r="K617" s="486">
        <f>'NRHM State budget sheet 2013-14'!M730</f>
        <v>0</v>
      </c>
      <c r="L617" s="486">
        <f>'NRHM State budget sheet 2013-14'!N730</f>
        <v>0</v>
      </c>
      <c r="M617" s="486">
        <f>'NRHM State budget sheet 2013-14'!O730</f>
        <v>0</v>
      </c>
      <c r="N617" s="486">
        <f>'NRHM State budget sheet 2013-14'!P730</f>
        <v>0</v>
      </c>
      <c r="O617" s="486">
        <f>'NRHM State budget sheet 2013-14'!Q730</f>
        <v>0</v>
      </c>
      <c r="P617" s="486">
        <f>'NRHM State budget sheet 2013-14'!R730</f>
        <v>0</v>
      </c>
      <c r="Q617" s="486">
        <f>'NRHM State budget sheet 2013-14'!S730</f>
        <v>0</v>
      </c>
      <c r="R617" s="486">
        <f>'NRHM State budget sheet 2013-14'!T730</f>
        <v>0</v>
      </c>
      <c r="S617" s="486">
        <f>'NRHM State budget sheet 2013-14'!U730</f>
        <v>0</v>
      </c>
      <c r="T617" s="486">
        <f>'NRHM State budget sheet 2013-14'!V730</f>
        <v>0</v>
      </c>
      <c r="U617" s="486">
        <f>'NRHM State budget sheet 2013-14'!W730</f>
        <v>0</v>
      </c>
      <c r="V617" s="486">
        <f>'NRHM State budget sheet 2013-14'!X730</f>
        <v>0</v>
      </c>
      <c r="W617" s="486">
        <f>'NRHM State budget sheet 2013-14'!Y730</f>
        <v>0</v>
      </c>
      <c r="X617" s="486">
        <f>'NRHM State budget sheet 2013-14'!Z730</f>
        <v>0</v>
      </c>
      <c r="Y617" s="486">
        <f>'NRHM State budget sheet 2013-14'!AA730</f>
        <v>0</v>
      </c>
      <c r="Z617" s="486">
        <f>'NRHM State budget sheet 2013-14'!AB730</f>
        <v>0</v>
      </c>
      <c r="AA617" s="486">
        <f>'NRHM State budget sheet 2013-14'!AC730</f>
        <v>0</v>
      </c>
      <c r="AB617" s="486">
        <f>'NRHM State budget sheet 2013-14'!AD730</f>
        <v>0</v>
      </c>
      <c r="AC617" s="486">
        <f>'NRHM State budget sheet 2013-14'!AE730</f>
        <v>0</v>
      </c>
      <c r="AD617" s="486">
        <f>'NRHM State budget sheet 2013-14'!AF730</f>
        <v>0</v>
      </c>
      <c r="AE617" s="486">
        <f>'NRHM State budget sheet 2013-14'!AG730</f>
        <v>0</v>
      </c>
      <c r="AF617" s="486">
        <f>'NRHM State budget sheet 2013-14'!AH730</f>
        <v>0</v>
      </c>
      <c r="AH617" s="484"/>
      <c r="AI617" s="578" t="str">
        <f t="shared" si="67"/>
        <v/>
      </c>
      <c r="AJ617" s="435" t="str">
        <f t="shared" si="68"/>
        <v/>
      </c>
      <c r="AK617" s="463">
        <f t="shared" si="69"/>
        <v>0</v>
      </c>
      <c r="AL617" s="463" t="str">
        <f t="shared" si="63"/>
        <v/>
      </c>
      <c r="AM617" s="478" t="str">
        <f t="shared" si="64"/>
        <v/>
      </c>
      <c r="AN617" s="478" t="str">
        <f t="shared" si="65"/>
        <v/>
      </c>
      <c r="AO617" s="478" t="str">
        <f t="shared" si="66"/>
        <v/>
      </c>
    </row>
    <row r="618" spans="1:41" ht="21.75" hidden="1" customHeight="1">
      <c r="A618" s="487" t="s">
        <v>806</v>
      </c>
      <c r="B618" s="446" t="s">
        <v>759</v>
      </c>
      <c r="C618" s="447"/>
      <c r="D618" s="486">
        <f>'NRHM State budget sheet 2013-14'!D731</f>
        <v>0</v>
      </c>
      <c r="E618" s="486">
        <f>'NRHM State budget sheet 2013-14'!E731</f>
        <v>0</v>
      </c>
      <c r="F618" s="486" t="e">
        <f>'NRHM State budget sheet 2013-14'!F731</f>
        <v>#DIV/0!</v>
      </c>
      <c r="G618" s="486">
        <f>'NRHM State budget sheet 2013-14'!G731</f>
        <v>0</v>
      </c>
      <c r="H618" s="486">
        <f>'NRHM State budget sheet 2013-14'!H731</f>
        <v>0</v>
      </c>
      <c r="I618" s="486" t="e">
        <f>'NRHM State budget sheet 2013-14'!I731</f>
        <v>#DIV/0!</v>
      </c>
      <c r="J618" s="486">
        <f>'NRHM State budget sheet 2013-14'!L731</f>
        <v>0</v>
      </c>
      <c r="K618" s="486">
        <f>'NRHM State budget sheet 2013-14'!M731</f>
        <v>0</v>
      </c>
      <c r="L618" s="486">
        <f>'NRHM State budget sheet 2013-14'!N731</f>
        <v>0</v>
      </c>
      <c r="M618" s="486">
        <f>'NRHM State budget sheet 2013-14'!O731</f>
        <v>0</v>
      </c>
      <c r="N618" s="486">
        <f>'NRHM State budget sheet 2013-14'!P731</f>
        <v>0</v>
      </c>
      <c r="O618" s="486">
        <f>'NRHM State budget sheet 2013-14'!Q731</f>
        <v>0</v>
      </c>
      <c r="P618" s="486">
        <f>'NRHM State budget sheet 2013-14'!R731</f>
        <v>0</v>
      </c>
      <c r="Q618" s="486">
        <f>'NRHM State budget sheet 2013-14'!S731</f>
        <v>0</v>
      </c>
      <c r="R618" s="486">
        <f>'NRHM State budget sheet 2013-14'!T731</f>
        <v>0</v>
      </c>
      <c r="S618" s="486">
        <f>'NRHM State budget sheet 2013-14'!U731</f>
        <v>0</v>
      </c>
      <c r="T618" s="486">
        <f>'NRHM State budget sheet 2013-14'!V731</f>
        <v>0</v>
      </c>
      <c r="U618" s="486">
        <f>'NRHM State budget sheet 2013-14'!W731</f>
        <v>0</v>
      </c>
      <c r="V618" s="486">
        <f>'NRHM State budget sheet 2013-14'!X731</f>
        <v>0</v>
      </c>
      <c r="W618" s="486">
        <f>'NRHM State budget sheet 2013-14'!Y731</f>
        <v>0</v>
      </c>
      <c r="X618" s="486">
        <f>'NRHM State budget sheet 2013-14'!Z731</f>
        <v>0</v>
      </c>
      <c r="Y618" s="486">
        <f>'NRHM State budget sheet 2013-14'!AA731</f>
        <v>0</v>
      </c>
      <c r="Z618" s="486">
        <f>'NRHM State budget sheet 2013-14'!AB731</f>
        <v>0</v>
      </c>
      <c r="AA618" s="486">
        <f>'NRHM State budget sheet 2013-14'!AC731</f>
        <v>0</v>
      </c>
      <c r="AB618" s="486">
        <f>'NRHM State budget sheet 2013-14'!AD731</f>
        <v>0</v>
      </c>
      <c r="AC618" s="486">
        <f>'NRHM State budget sheet 2013-14'!AE731</f>
        <v>0</v>
      </c>
      <c r="AD618" s="486">
        <f>'NRHM State budget sheet 2013-14'!AF731</f>
        <v>0</v>
      </c>
      <c r="AE618" s="486">
        <f>'NRHM State budget sheet 2013-14'!AG731</f>
        <v>0</v>
      </c>
      <c r="AF618" s="486">
        <f>'NRHM State budget sheet 2013-14'!AH731</f>
        <v>0</v>
      </c>
      <c r="AH618" s="484"/>
      <c r="AI618" s="578" t="str">
        <f t="shared" si="67"/>
        <v/>
      </c>
      <c r="AJ618" s="435" t="str">
        <f t="shared" si="68"/>
        <v/>
      </c>
      <c r="AK618" s="463">
        <f t="shared" si="69"/>
        <v>0</v>
      </c>
      <c r="AL618" s="463" t="str">
        <f t="shared" si="63"/>
        <v/>
      </c>
      <c r="AM618" s="478" t="str">
        <f t="shared" si="64"/>
        <v/>
      </c>
      <c r="AN618" s="478" t="str">
        <f t="shared" si="65"/>
        <v/>
      </c>
      <c r="AO618" s="478" t="str">
        <f t="shared" si="66"/>
        <v/>
      </c>
    </row>
    <row r="619" spans="1:41" ht="21.75" hidden="1" customHeight="1">
      <c r="A619" s="487" t="s">
        <v>2287</v>
      </c>
      <c r="B619" s="446"/>
      <c r="C619" s="447"/>
      <c r="D619" s="486">
        <f>'NRHM State budget sheet 2013-14'!D732</f>
        <v>0</v>
      </c>
      <c r="E619" s="486">
        <f>'NRHM State budget sheet 2013-14'!E732</f>
        <v>0</v>
      </c>
      <c r="F619" s="486">
        <f>'NRHM State budget sheet 2013-14'!F732</f>
        <v>0</v>
      </c>
      <c r="G619" s="486">
        <f>'NRHM State budget sheet 2013-14'!G732</f>
        <v>0</v>
      </c>
      <c r="H619" s="486">
        <f>'NRHM State budget sheet 2013-14'!H732</f>
        <v>0</v>
      </c>
      <c r="I619" s="486">
        <f>'NRHM State budget sheet 2013-14'!I732</f>
        <v>0</v>
      </c>
      <c r="J619" s="486">
        <f>'NRHM State budget sheet 2013-14'!L732</f>
        <v>0</v>
      </c>
      <c r="K619" s="486">
        <f>'NRHM State budget sheet 2013-14'!M732</f>
        <v>0</v>
      </c>
      <c r="L619" s="486">
        <f>'NRHM State budget sheet 2013-14'!N732</f>
        <v>0</v>
      </c>
      <c r="M619" s="486">
        <f>'NRHM State budget sheet 2013-14'!O732</f>
        <v>0</v>
      </c>
      <c r="N619" s="486">
        <f>'NRHM State budget sheet 2013-14'!P732</f>
        <v>0</v>
      </c>
      <c r="O619" s="486">
        <f>'NRHM State budget sheet 2013-14'!Q732</f>
        <v>0</v>
      </c>
      <c r="P619" s="486">
        <f>'NRHM State budget sheet 2013-14'!R732</f>
        <v>0</v>
      </c>
      <c r="Q619" s="486">
        <f>'NRHM State budget sheet 2013-14'!S732</f>
        <v>0</v>
      </c>
      <c r="R619" s="486">
        <f>'NRHM State budget sheet 2013-14'!T732</f>
        <v>0</v>
      </c>
      <c r="S619" s="486">
        <f>'NRHM State budget sheet 2013-14'!U732</f>
        <v>0</v>
      </c>
      <c r="T619" s="486">
        <f>'NRHM State budget sheet 2013-14'!V732</f>
        <v>0</v>
      </c>
      <c r="U619" s="486">
        <f>'NRHM State budget sheet 2013-14'!W732</f>
        <v>0</v>
      </c>
      <c r="V619" s="486">
        <f>'NRHM State budget sheet 2013-14'!X732</f>
        <v>0</v>
      </c>
      <c r="W619" s="486">
        <f>'NRHM State budget sheet 2013-14'!Y732</f>
        <v>0</v>
      </c>
      <c r="X619" s="486">
        <f>'NRHM State budget sheet 2013-14'!Z732</f>
        <v>0</v>
      </c>
      <c r="Y619" s="486">
        <f>'NRHM State budget sheet 2013-14'!AA732</f>
        <v>0</v>
      </c>
      <c r="Z619" s="486">
        <f>'NRHM State budget sheet 2013-14'!AB732</f>
        <v>0</v>
      </c>
      <c r="AA619" s="486">
        <f>'NRHM State budget sheet 2013-14'!AC732</f>
        <v>0</v>
      </c>
      <c r="AB619" s="486">
        <f>'NRHM State budget sheet 2013-14'!AD732</f>
        <v>0</v>
      </c>
      <c r="AC619" s="486">
        <f>'NRHM State budget sheet 2013-14'!AE732</f>
        <v>0</v>
      </c>
      <c r="AD619" s="486">
        <f>'NRHM State budget sheet 2013-14'!AF732</f>
        <v>0</v>
      </c>
      <c r="AE619" s="486">
        <f>'NRHM State budget sheet 2013-14'!AG732</f>
        <v>0</v>
      </c>
      <c r="AF619" s="486">
        <f>'NRHM State budget sheet 2013-14'!AH732</f>
        <v>0</v>
      </c>
      <c r="AH619" s="484"/>
      <c r="AI619" s="578" t="str">
        <f t="shared" si="67"/>
        <v/>
      </c>
      <c r="AJ619" s="435" t="str">
        <f t="shared" si="68"/>
        <v/>
      </c>
      <c r="AK619" s="463">
        <f t="shared" si="69"/>
        <v>0</v>
      </c>
      <c r="AL619" s="463" t="str">
        <f t="shared" si="63"/>
        <v/>
      </c>
      <c r="AM619" s="478" t="str">
        <f t="shared" si="64"/>
        <v/>
      </c>
      <c r="AN619" s="478" t="str">
        <f t="shared" si="65"/>
        <v/>
      </c>
      <c r="AO619" s="478" t="str">
        <f t="shared" si="66"/>
        <v/>
      </c>
    </row>
    <row r="620" spans="1:41" ht="21.75" hidden="1" customHeight="1">
      <c r="A620" s="487" t="s">
        <v>2288</v>
      </c>
      <c r="B620" s="446"/>
      <c r="C620" s="447"/>
      <c r="D620" s="486">
        <f>'NRHM State budget sheet 2013-14'!D733</f>
        <v>0</v>
      </c>
      <c r="E620" s="486">
        <f>'NRHM State budget sheet 2013-14'!E733</f>
        <v>0</v>
      </c>
      <c r="F620" s="486">
        <f>'NRHM State budget sheet 2013-14'!F733</f>
        <v>0</v>
      </c>
      <c r="G620" s="486">
        <f>'NRHM State budget sheet 2013-14'!G733</f>
        <v>0</v>
      </c>
      <c r="H620" s="486">
        <f>'NRHM State budget sheet 2013-14'!H733</f>
        <v>0</v>
      </c>
      <c r="I620" s="486">
        <f>'NRHM State budget sheet 2013-14'!I733</f>
        <v>0</v>
      </c>
      <c r="J620" s="486">
        <f>'NRHM State budget sheet 2013-14'!L733</f>
        <v>0</v>
      </c>
      <c r="K620" s="486">
        <f>'NRHM State budget sheet 2013-14'!M733</f>
        <v>0</v>
      </c>
      <c r="L620" s="486">
        <f>'NRHM State budget sheet 2013-14'!N733</f>
        <v>0</v>
      </c>
      <c r="M620" s="486">
        <f>'NRHM State budget sheet 2013-14'!O733</f>
        <v>0</v>
      </c>
      <c r="N620" s="486">
        <f>'NRHM State budget sheet 2013-14'!P733</f>
        <v>0</v>
      </c>
      <c r="O620" s="486">
        <f>'NRHM State budget sheet 2013-14'!Q733</f>
        <v>0</v>
      </c>
      <c r="P620" s="486">
        <f>'NRHM State budget sheet 2013-14'!R733</f>
        <v>0</v>
      </c>
      <c r="Q620" s="486">
        <f>'NRHM State budget sheet 2013-14'!S733</f>
        <v>0</v>
      </c>
      <c r="R620" s="486">
        <f>'NRHM State budget sheet 2013-14'!T733</f>
        <v>0</v>
      </c>
      <c r="S620" s="486">
        <f>'NRHM State budget sheet 2013-14'!U733</f>
        <v>0</v>
      </c>
      <c r="T620" s="486">
        <f>'NRHM State budget sheet 2013-14'!V733</f>
        <v>0</v>
      </c>
      <c r="U620" s="486">
        <f>'NRHM State budget sheet 2013-14'!W733</f>
        <v>0</v>
      </c>
      <c r="V620" s="486">
        <f>'NRHM State budget sheet 2013-14'!X733</f>
        <v>0</v>
      </c>
      <c r="W620" s="486">
        <f>'NRHM State budget sheet 2013-14'!Y733</f>
        <v>0</v>
      </c>
      <c r="X620" s="486">
        <f>'NRHM State budget sheet 2013-14'!Z733</f>
        <v>0</v>
      </c>
      <c r="Y620" s="486">
        <f>'NRHM State budget sheet 2013-14'!AA733</f>
        <v>0</v>
      </c>
      <c r="Z620" s="486">
        <f>'NRHM State budget sheet 2013-14'!AB733</f>
        <v>0</v>
      </c>
      <c r="AA620" s="486">
        <f>'NRHM State budget sheet 2013-14'!AC733</f>
        <v>0</v>
      </c>
      <c r="AB620" s="486">
        <f>'NRHM State budget sheet 2013-14'!AD733</f>
        <v>0</v>
      </c>
      <c r="AC620" s="486">
        <f>'NRHM State budget sheet 2013-14'!AE733</f>
        <v>0</v>
      </c>
      <c r="AD620" s="486">
        <f>'NRHM State budget sheet 2013-14'!AF733</f>
        <v>0</v>
      </c>
      <c r="AE620" s="486">
        <f>'NRHM State budget sheet 2013-14'!AG733</f>
        <v>0</v>
      </c>
      <c r="AF620" s="486">
        <f>'NRHM State budget sheet 2013-14'!AH733</f>
        <v>0</v>
      </c>
      <c r="AH620" s="484"/>
      <c r="AI620" s="578" t="str">
        <f t="shared" si="67"/>
        <v/>
      </c>
      <c r="AJ620" s="435" t="str">
        <f t="shared" si="68"/>
        <v/>
      </c>
      <c r="AK620" s="463">
        <f t="shared" si="69"/>
        <v>0</v>
      </c>
      <c r="AL620" s="463" t="str">
        <f t="shared" si="63"/>
        <v/>
      </c>
      <c r="AM620" s="478" t="str">
        <f t="shared" si="64"/>
        <v/>
      </c>
      <c r="AN620" s="478" t="str">
        <f t="shared" si="65"/>
        <v/>
      </c>
      <c r="AO620" s="478" t="str">
        <f t="shared" si="66"/>
        <v/>
      </c>
    </row>
    <row r="621" spans="1:41" ht="21.75" hidden="1" customHeight="1">
      <c r="A621" s="487" t="s">
        <v>2289</v>
      </c>
      <c r="B621" s="446"/>
      <c r="C621" s="447"/>
      <c r="D621" s="486">
        <f>'NRHM State budget sheet 2013-14'!D736</f>
        <v>0</v>
      </c>
      <c r="E621" s="486">
        <f>'NRHM State budget sheet 2013-14'!E736</f>
        <v>0</v>
      </c>
      <c r="F621" s="486">
        <f>'NRHM State budget sheet 2013-14'!F736</f>
        <v>0</v>
      </c>
      <c r="G621" s="486">
        <f>'NRHM State budget sheet 2013-14'!G736</f>
        <v>0</v>
      </c>
      <c r="H621" s="486">
        <f>'NRHM State budget sheet 2013-14'!H736</f>
        <v>0</v>
      </c>
      <c r="I621" s="486">
        <f>'NRHM State budget sheet 2013-14'!I736</f>
        <v>0</v>
      </c>
      <c r="J621" s="486">
        <f>'NRHM State budget sheet 2013-14'!L736</f>
        <v>0</v>
      </c>
      <c r="K621" s="486">
        <f>'NRHM State budget sheet 2013-14'!M736</f>
        <v>0</v>
      </c>
      <c r="L621" s="486">
        <f>'NRHM State budget sheet 2013-14'!N736</f>
        <v>0</v>
      </c>
      <c r="M621" s="486">
        <f>'NRHM State budget sheet 2013-14'!O736</f>
        <v>0</v>
      </c>
      <c r="N621" s="486">
        <f>'NRHM State budget sheet 2013-14'!P736</f>
        <v>0</v>
      </c>
      <c r="O621" s="486">
        <f>'NRHM State budget sheet 2013-14'!Q736</f>
        <v>0</v>
      </c>
      <c r="P621" s="486">
        <f>'NRHM State budget sheet 2013-14'!R736</f>
        <v>0</v>
      </c>
      <c r="Q621" s="486">
        <f>'NRHM State budget sheet 2013-14'!S736</f>
        <v>0</v>
      </c>
      <c r="R621" s="486">
        <f>'NRHM State budget sheet 2013-14'!T736</f>
        <v>0</v>
      </c>
      <c r="S621" s="486">
        <f>'NRHM State budget sheet 2013-14'!U736</f>
        <v>0</v>
      </c>
      <c r="T621" s="486">
        <f>'NRHM State budget sheet 2013-14'!V736</f>
        <v>0</v>
      </c>
      <c r="U621" s="486">
        <f>'NRHM State budget sheet 2013-14'!W736</f>
        <v>0</v>
      </c>
      <c r="V621" s="486">
        <f>'NRHM State budget sheet 2013-14'!X736</f>
        <v>0</v>
      </c>
      <c r="W621" s="486">
        <f>'NRHM State budget sheet 2013-14'!Y736</f>
        <v>0</v>
      </c>
      <c r="X621" s="486">
        <f>'NRHM State budget sheet 2013-14'!Z736</f>
        <v>0</v>
      </c>
      <c r="Y621" s="486">
        <f>'NRHM State budget sheet 2013-14'!AA736</f>
        <v>0</v>
      </c>
      <c r="Z621" s="486">
        <f>'NRHM State budget sheet 2013-14'!AB736</f>
        <v>0</v>
      </c>
      <c r="AA621" s="486">
        <f>'NRHM State budget sheet 2013-14'!AC736</f>
        <v>0</v>
      </c>
      <c r="AB621" s="486">
        <f>'NRHM State budget sheet 2013-14'!AD736</f>
        <v>0</v>
      </c>
      <c r="AC621" s="486">
        <f>'NRHM State budget sheet 2013-14'!AE736</f>
        <v>0</v>
      </c>
      <c r="AD621" s="486">
        <f>'NRHM State budget sheet 2013-14'!AF736</f>
        <v>0</v>
      </c>
      <c r="AE621" s="486">
        <f>'NRHM State budget sheet 2013-14'!AG736</f>
        <v>0</v>
      </c>
      <c r="AF621" s="486">
        <f>'NRHM State budget sheet 2013-14'!AH736</f>
        <v>0</v>
      </c>
      <c r="AH621" s="484"/>
      <c r="AI621" s="578" t="str">
        <f t="shared" si="67"/>
        <v/>
      </c>
      <c r="AJ621" s="435" t="str">
        <f t="shared" si="68"/>
        <v/>
      </c>
      <c r="AK621" s="463">
        <f t="shared" si="69"/>
        <v>0</v>
      </c>
      <c r="AL621" s="463" t="str">
        <f t="shared" si="63"/>
        <v/>
      </c>
      <c r="AM621" s="478" t="str">
        <f t="shared" si="64"/>
        <v/>
      </c>
      <c r="AN621" s="478" t="str">
        <f t="shared" si="65"/>
        <v/>
      </c>
      <c r="AO621" s="478" t="str">
        <f t="shared" si="66"/>
        <v/>
      </c>
    </row>
    <row r="622" spans="1:41" ht="41.25" customHeight="1">
      <c r="A622" s="487" t="s">
        <v>807</v>
      </c>
      <c r="B622" s="446" t="s">
        <v>808</v>
      </c>
      <c r="C622" s="447"/>
      <c r="D622" s="486">
        <f>'NRHM State budget sheet 2013-14'!D737</f>
        <v>0</v>
      </c>
      <c r="E622" s="486">
        <f>'NRHM State budget sheet 2013-14'!E737</f>
        <v>0</v>
      </c>
      <c r="F622" s="486" t="e">
        <f>'NRHM State budget sheet 2013-14'!F737</f>
        <v>#DIV/0!</v>
      </c>
      <c r="G622" s="486">
        <f>'NRHM State budget sheet 2013-14'!G737</f>
        <v>0</v>
      </c>
      <c r="H622" s="486">
        <f>'NRHM State budget sheet 2013-14'!H737</f>
        <v>0</v>
      </c>
      <c r="I622" s="486" t="e">
        <f>'NRHM State budget sheet 2013-14'!I737</f>
        <v>#DIV/0!</v>
      </c>
      <c r="J622" s="486">
        <f>'NRHM State budget sheet 2013-14'!L737</f>
        <v>0</v>
      </c>
      <c r="K622" s="486">
        <f>'NRHM State budget sheet 2013-14'!M737</f>
        <v>0</v>
      </c>
      <c r="L622" s="486">
        <f>'NRHM State budget sheet 2013-14'!N737</f>
        <v>0</v>
      </c>
      <c r="M622" s="486">
        <f>'NRHM State budget sheet 2013-14'!O737</f>
        <v>0</v>
      </c>
      <c r="N622" s="486">
        <f>'NRHM State budget sheet 2013-14'!P737</f>
        <v>0</v>
      </c>
      <c r="O622" s="486">
        <f>'NRHM State budget sheet 2013-14'!Q737</f>
        <v>0</v>
      </c>
      <c r="P622" s="486">
        <f>'NRHM State budget sheet 2013-14'!R737</f>
        <v>0</v>
      </c>
      <c r="Q622" s="486">
        <f>'NRHM State budget sheet 2013-14'!S737</f>
        <v>0</v>
      </c>
      <c r="R622" s="486">
        <f>'NRHM State budget sheet 2013-14'!T737</f>
        <v>0</v>
      </c>
      <c r="S622" s="486">
        <f>'NRHM State budget sheet 2013-14'!U737</f>
        <v>0</v>
      </c>
      <c r="T622" s="486">
        <f>'NRHM State budget sheet 2013-14'!V737</f>
        <v>0</v>
      </c>
      <c r="U622" s="486">
        <f>'NRHM State budget sheet 2013-14'!W737</f>
        <v>0</v>
      </c>
      <c r="V622" s="486">
        <f>'NRHM State budget sheet 2013-14'!X737</f>
        <v>0</v>
      </c>
      <c r="W622" s="486">
        <f>'NRHM State budget sheet 2013-14'!Y737</f>
        <v>0</v>
      </c>
      <c r="X622" s="486">
        <f>'NRHM State budget sheet 2013-14'!Z737</f>
        <v>0</v>
      </c>
      <c r="Y622" s="486">
        <f>'NRHM State budget sheet 2013-14'!AA737</f>
        <v>0</v>
      </c>
      <c r="Z622" s="486">
        <f>'NRHM State budget sheet 2013-14'!AB737</f>
        <v>0</v>
      </c>
      <c r="AA622" s="486">
        <f>'NRHM State budget sheet 2013-14'!AC737</f>
        <v>0</v>
      </c>
      <c r="AB622" s="486">
        <f>'NRHM State budget sheet 2013-14'!AD737</f>
        <v>0</v>
      </c>
      <c r="AC622" s="486">
        <f>'NRHM State budget sheet 2013-14'!AE737</f>
        <v>0</v>
      </c>
      <c r="AD622" s="486">
        <f>'NRHM State budget sheet 2013-14'!AF737</f>
        <v>0</v>
      </c>
      <c r="AE622" s="486">
        <f>'NRHM State budget sheet 2013-14'!AG737</f>
        <v>0</v>
      </c>
      <c r="AF622" s="486">
        <f>'NRHM State budget sheet 2013-14'!AH737</f>
        <v>0</v>
      </c>
      <c r="AH622" s="484"/>
      <c r="AI622" s="578" t="str">
        <f t="shared" si="67"/>
        <v/>
      </c>
      <c r="AJ622" s="435" t="str">
        <f t="shared" si="68"/>
        <v/>
      </c>
      <c r="AK622" s="463">
        <f t="shared" si="69"/>
        <v>0</v>
      </c>
      <c r="AL622" s="463" t="str">
        <f t="shared" si="63"/>
        <v/>
      </c>
      <c r="AM622" s="478" t="str">
        <f t="shared" si="64"/>
        <v/>
      </c>
      <c r="AN622" s="478" t="str">
        <f t="shared" si="65"/>
        <v/>
      </c>
      <c r="AO622" s="478" t="str">
        <f t="shared" si="66"/>
        <v/>
      </c>
    </row>
    <row r="623" spans="1:41" ht="21.75" hidden="1" customHeight="1">
      <c r="A623" s="487" t="s">
        <v>809</v>
      </c>
      <c r="B623" s="446" t="s">
        <v>810</v>
      </c>
      <c r="C623" s="447"/>
      <c r="D623" s="486">
        <f>'NRHM State budget sheet 2013-14'!D738</f>
        <v>0</v>
      </c>
      <c r="E623" s="486">
        <f>'NRHM State budget sheet 2013-14'!E738</f>
        <v>0</v>
      </c>
      <c r="F623" s="486" t="e">
        <f>'NRHM State budget sheet 2013-14'!F738</f>
        <v>#DIV/0!</v>
      </c>
      <c r="G623" s="486">
        <f>'NRHM State budget sheet 2013-14'!G738</f>
        <v>0</v>
      </c>
      <c r="H623" s="486">
        <f>'NRHM State budget sheet 2013-14'!H738</f>
        <v>0</v>
      </c>
      <c r="I623" s="486" t="e">
        <f>'NRHM State budget sheet 2013-14'!I738</f>
        <v>#DIV/0!</v>
      </c>
      <c r="J623" s="486">
        <f>'NRHM State budget sheet 2013-14'!L738</f>
        <v>0</v>
      </c>
      <c r="K623" s="486">
        <f>'NRHM State budget sheet 2013-14'!M738</f>
        <v>0</v>
      </c>
      <c r="L623" s="486">
        <f>'NRHM State budget sheet 2013-14'!N738</f>
        <v>0</v>
      </c>
      <c r="M623" s="486">
        <f>'NRHM State budget sheet 2013-14'!O738</f>
        <v>0</v>
      </c>
      <c r="N623" s="486">
        <f>'NRHM State budget sheet 2013-14'!P738</f>
        <v>0</v>
      </c>
      <c r="O623" s="486">
        <f>'NRHM State budget sheet 2013-14'!Q738</f>
        <v>0</v>
      </c>
      <c r="P623" s="486">
        <f>'NRHM State budget sheet 2013-14'!R738</f>
        <v>0</v>
      </c>
      <c r="Q623" s="486">
        <f>'NRHM State budget sheet 2013-14'!S738</f>
        <v>0</v>
      </c>
      <c r="R623" s="486">
        <f>'NRHM State budget sheet 2013-14'!T738</f>
        <v>0</v>
      </c>
      <c r="S623" s="486">
        <f>'NRHM State budget sheet 2013-14'!U738</f>
        <v>0</v>
      </c>
      <c r="T623" s="486">
        <f>'NRHM State budget sheet 2013-14'!V738</f>
        <v>0</v>
      </c>
      <c r="U623" s="486">
        <f>'NRHM State budget sheet 2013-14'!W738</f>
        <v>0</v>
      </c>
      <c r="V623" s="486">
        <f>'NRHM State budget sheet 2013-14'!X738</f>
        <v>0</v>
      </c>
      <c r="W623" s="486">
        <f>'NRHM State budget sheet 2013-14'!Y738</f>
        <v>0</v>
      </c>
      <c r="X623" s="486">
        <f>'NRHM State budget sheet 2013-14'!Z738</f>
        <v>0</v>
      </c>
      <c r="Y623" s="486">
        <f>'NRHM State budget sheet 2013-14'!AA738</f>
        <v>0</v>
      </c>
      <c r="Z623" s="486">
        <f>'NRHM State budget sheet 2013-14'!AB738</f>
        <v>0</v>
      </c>
      <c r="AA623" s="486">
        <f>'NRHM State budget sheet 2013-14'!AC738</f>
        <v>0</v>
      </c>
      <c r="AB623" s="486">
        <f>'NRHM State budget sheet 2013-14'!AD738</f>
        <v>0</v>
      </c>
      <c r="AC623" s="486">
        <f>'NRHM State budget sheet 2013-14'!AE738</f>
        <v>0</v>
      </c>
      <c r="AD623" s="486">
        <f>'NRHM State budget sheet 2013-14'!AF738</f>
        <v>0</v>
      </c>
      <c r="AE623" s="486">
        <f>'NRHM State budget sheet 2013-14'!AG738</f>
        <v>0</v>
      </c>
      <c r="AF623" s="486">
        <f>'NRHM State budget sheet 2013-14'!AH738</f>
        <v>0</v>
      </c>
      <c r="AH623" s="484"/>
      <c r="AI623" s="578" t="str">
        <f t="shared" si="67"/>
        <v/>
      </c>
      <c r="AJ623" s="435" t="str">
        <f t="shared" si="68"/>
        <v/>
      </c>
      <c r="AK623" s="463">
        <f t="shared" si="69"/>
        <v>0</v>
      </c>
      <c r="AL623" s="463" t="str">
        <f t="shared" si="63"/>
        <v/>
      </c>
      <c r="AM623" s="478" t="str">
        <f t="shared" si="64"/>
        <v/>
      </c>
      <c r="AN623" s="478" t="str">
        <f t="shared" si="65"/>
        <v/>
      </c>
      <c r="AO623" s="478" t="str">
        <f t="shared" si="66"/>
        <v/>
      </c>
    </row>
    <row r="624" spans="1:41" ht="21.75" hidden="1" customHeight="1">
      <c r="A624" s="487" t="s">
        <v>1760</v>
      </c>
      <c r="B624" s="500" t="s">
        <v>1393</v>
      </c>
      <c r="C624" s="503"/>
      <c r="D624" s="486">
        <f>'NRHM State budget sheet 2013-14'!D739</f>
        <v>0</v>
      </c>
      <c r="E624" s="486">
        <f>'NRHM State budget sheet 2013-14'!E739</f>
        <v>0</v>
      </c>
      <c r="F624" s="486" t="e">
        <f>'NRHM State budget sheet 2013-14'!F739</f>
        <v>#DIV/0!</v>
      </c>
      <c r="G624" s="486">
        <f>'NRHM State budget sheet 2013-14'!G739</f>
        <v>0</v>
      </c>
      <c r="H624" s="486">
        <f>'NRHM State budget sheet 2013-14'!H739</f>
        <v>0</v>
      </c>
      <c r="I624" s="486" t="e">
        <f>'NRHM State budget sheet 2013-14'!I739</f>
        <v>#DIV/0!</v>
      </c>
      <c r="J624" s="486">
        <f>'NRHM State budget sheet 2013-14'!L739</f>
        <v>0</v>
      </c>
      <c r="K624" s="486">
        <f>'NRHM State budget sheet 2013-14'!M739</f>
        <v>0</v>
      </c>
      <c r="L624" s="486">
        <f>'NRHM State budget sheet 2013-14'!N739</f>
        <v>0</v>
      </c>
      <c r="M624" s="486">
        <f>'NRHM State budget sheet 2013-14'!O739</f>
        <v>0</v>
      </c>
      <c r="N624" s="486">
        <f>'NRHM State budget sheet 2013-14'!P739</f>
        <v>0</v>
      </c>
      <c r="O624" s="486">
        <f>'NRHM State budget sheet 2013-14'!Q739</f>
        <v>0</v>
      </c>
      <c r="P624" s="486">
        <f>'NRHM State budget sheet 2013-14'!R739</f>
        <v>0</v>
      </c>
      <c r="Q624" s="486">
        <f>'NRHM State budget sheet 2013-14'!S739</f>
        <v>0</v>
      </c>
      <c r="R624" s="486">
        <f>'NRHM State budget sheet 2013-14'!T739</f>
        <v>0</v>
      </c>
      <c r="S624" s="486">
        <f>'NRHM State budget sheet 2013-14'!U739</f>
        <v>0</v>
      </c>
      <c r="T624" s="486">
        <f>'NRHM State budget sheet 2013-14'!V739</f>
        <v>0</v>
      </c>
      <c r="U624" s="486">
        <f>'NRHM State budget sheet 2013-14'!W739</f>
        <v>0</v>
      </c>
      <c r="V624" s="486">
        <f>'NRHM State budget sheet 2013-14'!X739</f>
        <v>0</v>
      </c>
      <c r="W624" s="486">
        <f>'NRHM State budget sheet 2013-14'!Y739</f>
        <v>0</v>
      </c>
      <c r="X624" s="486">
        <f>'NRHM State budget sheet 2013-14'!Z739</f>
        <v>0</v>
      </c>
      <c r="Y624" s="486">
        <f>'NRHM State budget sheet 2013-14'!AA739</f>
        <v>0</v>
      </c>
      <c r="Z624" s="486">
        <f>'NRHM State budget sheet 2013-14'!AB739</f>
        <v>0</v>
      </c>
      <c r="AA624" s="486">
        <f>'NRHM State budget sheet 2013-14'!AC739</f>
        <v>0</v>
      </c>
      <c r="AB624" s="486">
        <f>'NRHM State budget sheet 2013-14'!AD739</f>
        <v>0</v>
      </c>
      <c r="AC624" s="486">
        <f>'NRHM State budget sheet 2013-14'!AE739</f>
        <v>0</v>
      </c>
      <c r="AD624" s="486">
        <f>'NRHM State budget sheet 2013-14'!AF739</f>
        <v>0</v>
      </c>
      <c r="AE624" s="486">
        <f>'NRHM State budget sheet 2013-14'!AG739</f>
        <v>0</v>
      </c>
      <c r="AF624" s="486">
        <f>'NRHM State budget sheet 2013-14'!AH739</f>
        <v>0</v>
      </c>
      <c r="AG624" s="494"/>
      <c r="AH624" s="484"/>
      <c r="AI624" s="578" t="str">
        <f t="shared" si="67"/>
        <v/>
      </c>
      <c r="AJ624" s="435" t="str">
        <f t="shared" si="68"/>
        <v/>
      </c>
      <c r="AK624" s="463">
        <f t="shared" si="69"/>
        <v>0</v>
      </c>
      <c r="AL624" s="463" t="str">
        <f t="shared" si="63"/>
        <v/>
      </c>
      <c r="AM624" s="478" t="str">
        <f t="shared" si="64"/>
        <v/>
      </c>
      <c r="AN624" s="478" t="str">
        <f t="shared" si="65"/>
        <v/>
      </c>
      <c r="AO624" s="478" t="str">
        <f t="shared" si="66"/>
        <v/>
      </c>
    </row>
    <row r="625" spans="1:41" ht="21.75" hidden="1" customHeight="1">
      <c r="A625" s="487" t="s">
        <v>1761</v>
      </c>
      <c r="B625" s="500" t="s">
        <v>1542</v>
      </c>
      <c r="C625" s="503"/>
      <c r="D625" s="486">
        <f>'NRHM State budget sheet 2013-14'!D740</f>
        <v>0</v>
      </c>
      <c r="E625" s="486">
        <f>'NRHM State budget sheet 2013-14'!E740</f>
        <v>0</v>
      </c>
      <c r="F625" s="486" t="e">
        <f>'NRHM State budget sheet 2013-14'!F740</f>
        <v>#DIV/0!</v>
      </c>
      <c r="G625" s="486">
        <f>'NRHM State budget sheet 2013-14'!G740</f>
        <v>0</v>
      </c>
      <c r="H625" s="486">
        <f>'NRHM State budget sheet 2013-14'!H740</f>
        <v>0</v>
      </c>
      <c r="I625" s="486" t="e">
        <f>'NRHM State budget sheet 2013-14'!I740</f>
        <v>#DIV/0!</v>
      </c>
      <c r="J625" s="486">
        <f>'NRHM State budget sheet 2013-14'!L740</f>
        <v>0</v>
      </c>
      <c r="K625" s="486">
        <f>'NRHM State budget sheet 2013-14'!M740</f>
        <v>0</v>
      </c>
      <c r="L625" s="486">
        <f>'NRHM State budget sheet 2013-14'!N740</f>
        <v>0</v>
      </c>
      <c r="M625" s="486">
        <f>'NRHM State budget sheet 2013-14'!O740</f>
        <v>0</v>
      </c>
      <c r="N625" s="486">
        <f>'NRHM State budget sheet 2013-14'!P740</f>
        <v>0</v>
      </c>
      <c r="O625" s="486">
        <f>'NRHM State budget sheet 2013-14'!Q740</f>
        <v>0</v>
      </c>
      <c r="P625" s="486">
        <f>'NRHM State budget sheet 2013-14'!R740</f>
        <v>0</v>
      </c>
      <c r="Q625" s="486">
        <f>'NRHM State budget sheet 2013-14'!S740</f>
        <v>0</v>
      </c>
      <c r="R625" s="486">
        <f>'NRHM State budget sheet 2013-14'!T740</f>
        <v>0</v>
      </c>
      <c r="S625" s="486">
        <f>'NRHM State budget sheet 2013-14'!U740</f>
        <v>0</v>
      </c>
      <c r="T625" s="486">
        <f>'NRHM State budget sheet 2013-14'!V740</f>
        <v>0</v>
      </c>
      <c r="U625" s="486">
        <f>'NRHM State budget sheet 2013-14'!W740</f>
        <v>0</v>
      </c>
      <c r="V625" s="486">
        <f>'NRHM State budget sheet 2013-14'!X740</f>
        <v>0</v>
      </c>
      <c r="W625" s="486">
        <f>'NRHM State budget sheet 2013-14'!Y740</f>
        <v>0</v>
      </c>
      <c r="X625" s="486">
        <f>'NRHM State budget sheet 2013-14'!Z740</f>
        <v>0</v>
      </c>
      <c r="Y625" s="486">
        <f>'NRHM State budget sheet 2013-14'!AA740</f>
        <v>0</v>
      </c>
      <c r="Z625" s="486">
        <f>'NRHM State budget sheet 2013-14'!AB740</f>
        <v>0</v>
      </c>
      <c r="AA625" s="486">
        <f>'NRHM State budget sheet 2013-14'!AC740</f>
        <v>0</v>
      </c>
      <c r="AB625" s="486">
        <f>'NRHM State budget sheet 2013-14'!AD740</f>
        <v>0</v>
      </c>
      <c r="AC625" s="486">
        <f>'NRHM State budget sheet 2013-14'!AE740</f>
        <v>0</v>
      </c>
      <c r="AD625" s="486">
        <f>'NRHM State budget sheet 2013-14'!AF740</f>
        <v>0</v>
      </c>
      <c r="AE625" s="486">
        <f>'NRHM State budget sheet 2013-14'!AG740</f>
        <v>0</v>
      </c>
      <c r="AF625" s="486">
        <f>'NRHM State budget sheet 2013-14'!AH740</f>
        <v>0</v>
      </c>
      <c r="AG625" s="494"/>
      <c r="AH625" s="484"/>
      <c r="AI625" s="578" t="str">
        <f t="shared" si="67"/>
        <v/>
      </c>
      <c r="AJ625" s="435" t="str">
        <f t="shared" si="68"/>
        <v/>
      </c>
      <c r="AK625" s="463">
        <f t="shared" si="69"/>
        <v>0</v>
      </c>
      <c r="AL625" s="463" t="str">
        <f t="shared" si="63"/>
        <v/>
      </c>
      <c r="AM625" s="478" t="str">
        <f t="shared" si="64"/>
        <v/>
      </c>
      <c r="AN625" s="478" t="str">
        <f t="shared" si="65"/>
        <v/>
      </c>
      <c r="AO625" s="478" t="str">
        <f t="shared" si="66"/>
        <v/>
      </c>
    </row>
    <row r="626" spans="1:41" ht="21.75" hidden="1" customHeight="1">
      <c r="A626" s="487" t="s">
        <v>1762</v>
      </c>
      <c r="B626" s="500" t="s">
        <v>1543</v>
      </c>
      <c r="C626" s="503"/>
      <c r="D626" s="486">
        <f>'NRHM State budget sheet 2013-14'!D741</f>
        <v>0</v>
      </c>
      <c r="E626" s="486">
        <f>'NRHM State budget sheet 2013-14'!E741</f>
        <v>0</v>
      </c>
      <c r="F626" s="486" t="e">
        <f>'NRHM State budget sheet 2013-14'!F741</f>
        <v>#DIV/0!</v>
      </c>
      <c r="G626" s="486">
        <f>'NRHM State budget sheet 2013-14'!G741</f>
        <v>0</v>
      </c>
      <c r="H626" s="486">
        <f>'NRHM State budget sheet 2013-14'!H741</f>
        <v>0</v>
      </c>
      <c r="I626" s="486" t="e">
        <f>'NRHM State budget sheet 2013-14'!I741</f>
        <v>#DIV/0!</v>
      </c>
      <c r="J626" s="486">
        <f>'NRHM State budget sheet 2013-14'!L741</f>
        <v>0</v>
      </c>
      <c r="K626" s="486">
        <f>'NRHM State budget sheet 2013-14'!M741</f>
        <v>0</v>
      </c>
      <c r="L626" s="486">
        <f>'NRHM State budget sheet 2013-14'!N741</f>
        <v>0</v>
      </c>
      <c r="M626" s="486">
        <f>'NRHM State budget sheet 2013-14'!O741</f>
        <v>0</v>
      </c>
      <c r="N626" s="486">
        <f>'NRHM State budget sheet 2013-14'!P741</f>
        <v>0</v>
      </c>
      <c r="O626" s="486">
        <f>'NRHM State budget sheet 2013-14'!Q741</f>
        <v>0</v>
      </c>
      <c r="P626" s="486">
        <f>'NRHM State budget sheet 2013-14'!R741</f>
        <v>0</v>
      </c>
      <c r="Q626" s="486">
        <f>'NRHM State budget sheet 2013-14'!S741</f>
        <v>0</v>
      </c>
      <c r="R626" s="486">
        <f>'NRHM State budget sheet 2013-14'!T741</f>
        <v>0</v>
      </c>
      <c r="S626" s="486">
        <f>'NRHM State budget sheet 2013-14'!U741</f>
        <v>0</v>
      </c>
      <c r="T626" s="486">
        <f>'NRHM State budget sheet 2013-14'!V741</f>
        <v>0</v>
      </c>
      <c r="U626" s="486">
        <f>'NRHM State budget sheet 2013-14'!W741</f>
        <v>0</v>
      </c>
      <c r="V626" s="486">
        <f>'NRHM State budget sheet 2013-14'!X741</f>
        <v>0</v>
      </c>
      <c r="W626" s="486">
        <f>'NRHM State budget sheet 2013-14'!Y741</f>
        <v>0</v>
      </c>
      <c r="X626" s="486">
        <f>'NRHM State budget sheet 2013-14'!Z741</f>
        <v>0</v>
      </c>
      <c r="Y626" s="486">
        <f>'NRHM State budget sheet 2013-14'!AA741</f>
        <v>0</v>
      </c>
      <c r="Z626" s="486">
        <f>'NRHM State budget sheet 2013-14'!AB741</f>
        <v>0</v>
      </c>
      <c r="AA626" s="486">
        <f>'NRHM State budget sheet 2013-14'!AC741</f>
        <v>0</v>
      </c>
      <c r="AB626" s="486">
        <f>'NRHM State budget sheet 2013-14'!AD741</f>
        <v>0</v>
      </c>
      <c r="AC626" s="486">
        <f>'NRHM State budget sheet 2013-14'!AE741</f>
        <v>0</v>
      </c>
      <c r="AD626" s="486">
        <f>'NRHM State budget sheet 2013-14'!AF741</f>
        <v>0</v>
      </c>
      <c r="AE626" s="486">
        <f>'NRHM State budget sheet 2013-14'!AG741</f>
        <v>0</v>
      </c>
      <c r="AF626" s="486">
        <f>'NRHM State budget sheet 2013-14'!AH741</f>
        <v>0</v>
      </c>
      <c r="AG626" s="494"/>
      <c r="AH626" s="484"/>
      <c r="AI626" s="578" t="str">
        <f t="shared" si="67"/>
        <v/>
      </c>
      <c r="AJ626" s="435" t="str">
        <f t="shared" si="68"/>
        <v/>
      </c>
      <c r="AK626" s="463">
        <f t="shared" si="69"/>
        <v>0</v>
      </c>
      <c r="AL626" s="463" t="str">
        <f t="shared" si="63"/>
        <v/>
      </c>
      <c r="AM626" s="478" t="str">
        <f t="shared" si="64"/>
        <v/>
      </c>
      <c r="AN626" s="478" t="str">
        <f t="shared" si="65"/>
        <v/>
      </c>
      <c r="AO626" s="478" t="str">
        <f t="shared" si="66"/>
        <v/>
      </c>
    </row>
    <row r="627" spans="1:41" ht="21.75" hidden="1" customHeight="1">
      <c r="A627" s="487" t="s">
        <v>1763</v>
      </c>
      <c r="B627" s="500" t="s">
        <v>1551</v>
      </c>
      <c r="C627" s="503"/>
      <c r="D627" s="486">
        <f>'NRHM State budget sheet 2013-14'!D742</f>
        <v>0</v>
      </c>
      <c r="E627" s="486">
        <f>'NRHM State budget sheet 2013-14'!E742</f>
        <v>0</v>
      </c>
      <c r="F627" s="486" t="e">
        <f>'NRHM State budget sheet 2013-14'!F742</f>
        <v>#DIV/0!</v>
      </c>
      <c r="G627" s="486">
        <f>'NRHM State budget sheet 2013-14'!G742</f>
        <v>0</v>
      </c>
      <c r="H627" s="486">
        <f>'NRHM State budget sheet 2013-14'!H742</f>
        <v>0</v>
      </c>
      <c r="I627" s="486" t="e">
        <f>'NRHM State budget sheet 2013-14'!I742</f>
        <v>#DIV/0!</v>
      </c>
      <c r="J627" s="486">
        <f>'NRHM State budget sheet 2013-14'!L742</f>
        <v>0</v>
      </c>
      <c r="K627" s="486">
        <f>'NRHM State budget sheet 2013-14'!M742</f>
        <v>0</v>
      </c>
      <c r="L627" s="486">
        <f>'NRHM State budget sheet 2013-14'!N742</f>
        <v>0</v>
      </c>
      <c r="M627" s="486">
        <f>'NRHM State budget sheet 2013-14'!O742</f>
        <v>0</v>
      </c>
      <c r="N627" s="486">
        <f>'NRHM State budget sheet 2013-14'!P742</f>
        <v>0</v>
      </c>
      <c r="O627" s="486">
        <f>'NRHM State budget sheet 2013-14'!Q742</f>
        <v>0</v>
      </c>
      <c r="P627" s="486">
        <f>'NRHM State budget sheet 2013-14'!R742</f>
        <v>0</v>
      </c>
      <c r="Q627" s="486">
        <f>'NRHM State budget sheet 2013-14'!S742</f>
        <v>0</v>
      </c>
      <c r="R627" s="486">
        <f>'NRHM State budget sheet 2013-14'!T742</f>
        <v>0</v>
      </c>
      <c r="S627" s="486">
        <f>'NRHM State budget sheet 2013-14'!U742</f>
        <v>0</v>
      </c>
      <c r="T627" s="486">
        <f>'NRHM State budget sheet 2013-14'!V742</f>
        <v>0</v>
      </c>
      <c r="U627" s="486">
        <f>'NRHM State budget sheet 2013-14'!W742</f>
        <v>0</v>
      </c>
      <c r="V627" s="486">
        <f>'NRHM State budget sheet 2013-14'!X742</f>
        <v>0</v>
      </c>
      <c r="W627" s="486">
        <f>'NRHM State budget sheet 2013-14'!Y742</f>
        <v>0</v>
      </c>
      <c r="X627" s="486">
        <f>'NRHM State budget sheet 2013-14'!Z742</f>
        <v>0</v>
      </c>
      <c r="Y627" s="486">
        <f>'NRHM State budget sheet 2013-14'!AA742</f>
        <v>0</v>
      </c>
      <c r="Z627" s="486">
        <f>'NRHM State budget sheet 2013-14'!AB742</f>
        <v>0</v>
      </c>
      <c r="AA627" s="486">
        <f>'NRHM State budget sheet 2013-14'!AC742</f>
        <v>0</v>
      </c>
      <c r="AB627" s="486">
        <f>'NRHM State budget sheet 2013-14'!AD742</f>
        <v>0</v>
      </c>
      <c r="AC627" s="486">
        <f>'NRHM State budget sheet 2013-14'!AE742</f>
        <v>0</v>
      </c>
      <c r="AD627" s="486">
        <f>'NRHM State budget sheet 2013-14'!AF742</f>
        <v>0</v>
      </c>
      <c r="AE627" s="486">
        <f>'NRHM State budget sheet 2013-14'!AG742</f>
        <v>0</v>
      </c>
      <c r="AF627" s="486">
        <f>'NRHM State budget sheet 2013-14'!AH742</f>
        <v>0</v>
      </c>
      <c r="AG627" s="494"/>
      <c r="AH627" s="484"/>
      <c r="AI627" s="578" t="str">
        <f t="shared" si="67"/>
        <v/>
      </c>
      <c r="AJ627" s="435" t="str">
        <f t="shared" si="68"/>
        <v/>
      </c>
      <c r="AK627" s="463">
        <f t="shared" si="69"/>
        <v>0</v>
      </c>
      <c r="AL627" s="463" t="str">
        <f t="shared" si="63"/>
        <v/>
      </c>
      <c r="AM627" s="478" t="str">
        <f t="shared" si="64"/>
        <v/>
      </c>
      <c r="AN627" s="478" t="str">
        <f t="shared" si="65"/>
        <v/>
      </c>
      <c r="AO627" s="478" t="str">
        <f t="shared" si="66"/>
        <v/>
      </c>
    </row>
    <row r="628" spans="1:41" ht="21.75" hidden="1" customHeight="1">
      <c r="A628" s="487" t="s">
        <v>1764</v>
      </c>
      <c r="B628" s="500" t="s">
        <v>1552</v>
      </c>
      <c r="C628" s="503"/>
      <c r="D628" s="486">
        <f>'NRHM State budget sheet 2013-14'!D743</f>
        <v>0</v>
      </c>
      <c r="E628" s="486">
        <f>'NRHM State budget sheet 2013-14'!E743</f>
        <v>0</v>
      </c>
      <c r="F628" s="486" t="e">
        <f>'NRHM State budget sheet 2013-14'!F743</f>
        <v>#DIV/0!</v>
      </c>
      <c r="G628" s="486">
        <f>'NRHM State budget sheet 2013-14'!G743</f>
        <v>0</v>
      </c>
      <c r="H628" s="486">
        <f>'NRHM State budget sheet 2013-14'!H743</f>
        <v>0</v>
      </c>
      <c r="I628" s="486" t="e">
        <f>'NRHM State budget sheet 2013-14'!I743</f>
        <v>#DIV/0!</v>
      </c>
      <c r="J628" s="486">
        <f>'NRHM State budget sheet 2013-14'!L743</f>
        <v>0</v>
      </c>
      <c r="K628" s="486">
        <f>'NRHM State budget sheet 2013-14'!M743</f>
        <v>0</v>
      </c>
      <c r="L628" s="486">
        <f>'NRHM State budget sheet 2013-14'!N743</f>
        <v>0</v>
      </c>
      <c r="M628" s="486">
        <f>'NRHM State budget sheet 2013-14'!O743</f>
        <v>0</v>
      </c>
      <c r="N628" s="486">
        <f>'NRHM State budget sheet 2013-14'!P743</f>
        <v>0</v>
      </c>
      <c r="O628" s="486">
        <f>'NRHM State budget sheet 2013-14'!Q743</f>
        <v>0</v>
      </c>
      <c r="P628" s="486">
        <f>'NRHM State budget sheet 2013-14'!R743</f>
        <v>0</v>
      </c>
      <c r="Q628" s="486">
        <f>'NRHM State budget sheet 2013-14'!S743</f>
        <v>0</v>
      </c>
      <c r="R628" s="486">
        <f>'NRHM State budget sheet 2013-14'!T743</f>
        <v>0</v>
      </c>
      <c r="S628" s="486">
        <f>'NRHM State budget sheet 2013-14'!U743</f>
        <v>0</v>
      </c>
      <c r="T628" s="486">
        <f>'NRHM State budget sheet 2013-14'!V743</f>
        <v>0</v>
      </c>
      <c r="U628" s="486">
        <f>'NRHM State budget sheet 2013-14'!W743</f>
        <v>0</v>
      </c>
      <c r="V628" s="486">
        <f>'NRHM State budget sheet 2013-14'!X743</f>
        <v>0</v>
      </c>
      <c r="W628" s="486">
        <f>'NRHM State budget sheet 2013-14'!Y743</f>
        <v>0</v>
      </c>
      <c r="X628" s="486">
        <f>'NRHM State budget sheet 2013-14'!Z743</f>
        <v>0</v>
      </c>
      <c r="Y628" s="486">
        <f>'NRHM State budget sheet 2013-14'!AA743</f>
        <v>0</v>
      </c>
      <c r="Z628" s="486">
        <f>'NRHM State budget sheet 2013-14'!AB743</f>
        <v>0</v>
      </c>
      <c r="AA628" s="486">
        <f>'NRHM State budget sheet 2013-14'!AC743</f>
        <v>0</v>
      </c>
      <c r="AB628" s="486">
        <f>'NRHM State budget sheet 2013-14'!AD743</f>
        <v>0</v>
      </c>
      <c r="AC628" s="486">
        <f>'NRHM State budget sheet 2013-14'!AE743</f>
        <v>0</v>
      </c>
      <c r="AD628" s="486">
        <f>'NRHM State budget sheet 2013-14'!AF743</f>
        <v>0</v>
      </c>
      <c r="AE628" s="486">
        <f>'NRHM State budget sheet 2013-14'!AG743</f>
        <v>0</v>
      </c>
      <c r="AF628" s="486">
        <f>'NRHM State budget sheet 2013-14'!AH743</f>
        <v>0</v>
      </c>
      <c r="AG628" s="494"/>
      <c r="AH628" s="484"/>
      <c r="AI628" s="578" t="str">
        <f t="shared" si="67"/>
        <v/>
      </c>
      <c r="AJ628" s="435" t="str">
        <f t="shared" si="68"/>
        <v/>
      </c>
      <c r="AK628" s="463">
        <f t="shared" si="69"/>
        <v>0</v>
      </c>
      <c r="AL628" s="463" t="str">
        <f t="shared" si="63"/>
        <v/>
      </c>
      <c r="AM628" s="478" t="str">
        <f t="shared" si="64"/>
        <v/>
      </c>
      <c r="AN628" s="478" t="str">
        <f t="shared" si="65"/>
        <v/>
      </c>
      <c r="AO628" s="478" t="str">
        <f t="shared" si="66"/>
        <v/>
      </c>
    </row>
    <row r="629" spans="1:41" ht="21.75" hidden="1" customHeight="1">
      <c r="A629" s="487" t="s">
        <v>811</v>
      </c>
      <c r="B629" s="446" t="s">
        <v>1705</v>
      </c>
      <c r="C629" s="447"/>
      <c r="D629" s="486">
        <f>'NRHM State budget sheet 2013-14'!D744</f>
        <v>0</v>
      </c>
      <c r="E629" s="486">
        <f>'NRHM State budget sheet 2013-14'!E744</f>
        <v>0</v>
      </c>
      <c r="F629" s="486" t="e">
        <f>'NRHM State budget sheet 2013-14'!F744</f>
        <v>#DIV/0!</v>
      </c>
      <c r="G629" s="486">
        <f>'NRHM State budget sheet 2013-14'!G744</f>
        <v>0</v>
      </c>
      <c r="H629" s="486">
        <f>'NRHM State budget sheet 2013-14'!H744</f>
        <v>0</v>
      </c>
      <c r="I629" s="486" t="e">
        <f>'NRHM State budget sheet 2013-14'!I744</f>
        <v>#DIV/0!</v>
      </c>
      <c r="J629" s="486">
        <f>'NRHM State budget sheet 2013-14'!L744</f>
        <v>0</v>
      </c>
      <c r="K629" s="486">
        <f>'NRHM State budget sheet 2013-14'!M744</f>
        <v>0</v>
      </c>
      <c r="L629" s="486">
        <f>'NRHM State budget sheet 2013-14'!N744</f>
        <v>0</v>
      </c>
      <c r="M629" s="486">
        <f>'NRHM State budget sheet 2013-14'!O744</f>
        <v>0</v>
      </c>
      <c r="N629" s="486">
        <f>'NRHM State budget sheet 2013-14'!P744</f>
        <v>0</v>
      </c>
      <c r="O629" s="486">
        <f>'NRHM State budget sheet 2013-14'!Q744</f>
        <v>0</v>
      </c>
      <c r="P629" s="486">
        <f>'NRHM State budget sheet 2013-14'!R744</f>
        <v>0</v>
      </c>
      <c r="Q629" s="486">
        <f>'NRHM State budget sheet 2013-14'!S744</f>
        <v>0</v>
      </c>
      <c r="R629" s="486">
        <f>'NRHM State budget sheet 2013-14'!T744</f>
        <v>0</v>
      </c>
      <c r="S629" s="486">
        <f>'NRHM State budget sheet 2013-14'!U744</f>
        <v>0</v>
      </c>
      <c r="T629" s="486">
        <f>'NRHM State budget sheet 2013-14'!V744</f>
        <v>0</v>
      </c>
      <c r="U629" s="486">
        <f>'NRHM State budget sheet 2013-14'!W744</f>
        <v>0</v>
      </c>
      <c r="V629" s="486">
        <f>'NRHM State budget sheet 2013-14'!X744</f>
        <v>0</v>
      </c>
      <c r="W629" s="486">
        <f>'NRHM State budget sheet 2013-14'!Y744</f>
        <v>0</v>
      </c>
      <c r="X629" s="486">
        <f>'NRHM State budget sheet 2013-14'!Z744</f>
        <v>0</v>
      </c>
      <c r="Y629" s="486">
        <f>'NRHM State budget sheet 2013-14'!AA744</f>
        <v>0</v>
      </c>
      <c r="Z629" s="486">
        <f>'NRHM State budget sheet 2013-14'!AB744</f>
        <v>0</v>
      </c>
      <c r="AA629" s="486">
        <f>'NRHM State budget sheet 2013-14'!AC744</f>
        <v>0</v>
      </c>
      <c r="AB629" s="486">
        <f>'NRHM State budget sheet 2013-14'!AD744</f>
        <v>0</v>
      </c>
      <c r="AC629" s="486">
        <f>'NRHM State budget sheet 2013-14'!AE744</f>
        <v>0</v>
      </c>
      <c r="AD629" s="486">
        <f>'NRHM State budget sheet 2013-14'!AF744</f>
        <v>0</v>
      </c>
      <c r="AE629" s="486">
        <f>'NRHM State budget sheet 2013-14'!AG744</f>
        <v>0</v>
      </c>
      <c r="AF629" s="486">
        <f>'NRHM State budget sheet 2013-14'!AH744</f>
        <v>0</v>
      </c>
      <c r="AG629" s="494"/>
      <c r="AH629" s="484"/>
      <c r="AI629" s="578" t="str">
        <f t="shared" si="67"/>
        <v/>
      </c>
      <c r="AJ629" s="435" t="str">
        <f t="shared" si="68"/>
        <v/>
      </c>
      <c r="AK629" s="463">
        <f t="shared" si="69"/>
        <v>0</v>
      </c>
      <c r="AL629" s="463" t="str">
        <f t="shared" si="63"/>
        <v/>
      </c>
      <c r="AM629" s="478" t="str">
        <f t="shared" si="64"/>
        <v/>
      </c>
      <c r="AN629" s="478" t="str">
        <f t="shared" si="65"/>
        <v/>
      </c>
      <c r="AO629" s="478" t="str">
        <f t="shared" si="66"/>
        <v/>
      </c>
    </row>
    <row r="630" spans="1:41" ht="21.75" hidden="1" customHeight="1">
      <c r="A630" s="487" t="s">
        <v>1706</v>
      </c>
      <c r="B630" s="500" t="s">
        <v>1393</v>
      </c>
      <c r="C630" s="503"/>
      <c r="D630" s="486">
        <f>'NRHM State budget sheet 2013-14'!D745</f>
        <v>0</v>
      </c>
      <c r="E630" s="486">
        <f>'NRHM State budget sheet 2013-14'!E745</f>
        <v>0</v>
      </c>
      <c r="F630" s="486" t="e">
        <f>'NRHM State budget sheet 2013-14'!F745</f>
        <v>#DIV/0!</v>
      </c>
      <c r="G630" s="486">
        <f>'NRHM State budget sheet 2013-14'!G745</f>
        <v>0</v>
      </c>
      <c r="H630" s="486">
        <f>'NRHM State budget sheet 2013-14'!H745</f>
        <v>0</v>
      </c>
      <c r="I630" s="486" t="e">
        <f>'NRHM State budget sheet 2013-14'!I745</f>
        <v>#DIV/0!</v>
      </c>
      <c r="J630" s="486">
        <f>'NRHM State budget sheet 2013-14'!L745</f>
        <v>0</v>
      </c>
      <c r="K630" s="486">
        <f>'NRHM State budget sheet 2013-14'!M745</f>
        <v>0</v>
      </c>
      <c r="L630" s="486">
        <f>'NRHM State budget sheet 2013-14'!N745</f>
        <v>0</v>
      </c>
      <c r="M630" s="486">
        <f>'NRHM State budget sheet 2013-14'!O745</f>
        <v>0</v>
      </c>
      <c r="N630" s="486">
        <f>'NRHM State budget sheet 2013-14'!P745</f>
        <v>0</v>
      </c>
      <c r="O630" s="486">
        <f>'NRHM State budget sheet 2013-14'!Q745</f>
        <v>0</v>
      </c>
      <c r="P630" s="486">
        <f>'NRHM State budget sheet 2013-14'!R745</f>
        <v>0</v>
      </c>
      <c r="Q630" s="486">
        <f>'NRHM State budget sheet 2013-14'!S745</f>
        <v>0</v>
      </c>
      <c r="R630" s="486">
        <f>'NRHM State budget sheet 2013-14'!T745</f>
        <v>0</v>
      </c>
      <c r="S630" s="486">
        <f>'NRHM State budget sheet 2013-14'!U745</f>
        <v>0</v>
      </c>
      <c r="T630" s="486">
        <f>'NRHM State budget sheet 2013-14'!V745</f>
        <v>0</v>
      </c>
      <c r="U630" s="486">
        <f>'NRHM State budget sheet 2013-14'!W745</f>
        <v>0</v>
      </c>
      <c r="V630" s="486">
        <f>'NRHM State budget sheet 2013-14'!X745</f>
        <v>0</v>
      </c>
      <c r="W630" s="486">
        <f>'NRHM State budget sheet 2013-14'!Y745</f>
        <v>0</v>
      </c>
      <c r="X630" s="486">
        <f>'NRHM State budget sheet 2013-14'!Z745</f>
        <v>0</v>
      </c>
      <c r="Y630" s="486">
        <f>'NRHM State budget sheet 2013-14'!AA745</f>
        <v>0</v>
      </c>
      <c r="Z630" s="486">
        <f>'NRHM State budget sheet 2013-14'!AB745</f>
        <v>0</v>
      </c>
      <c r="AA630" s="486">
        <f>'NRHM State budget sheet 2013-14'!AC745</f>
        <v>0</v>
      </c>
      <c r="AB630" s="486">
        <f>'NRHM State budget sheet 2013-14'!AD745</f>
        <v>0</v>
      </c>
      <c r="AC630" s="486">
        <f>'NRHM State budget sheet 2013-14'!AE745</f>
        <v>0</v>
      </c>
      <c r="AD630" s="486">
        <f>'NRHM State budget sheet 2013-14'!AF745</f>
        <v>0</v>
      </c>
      <c r="AE630" s="486">
        <f>'NRHM State budget sheet 2013-14'!AG745</f>
        <v>0</v>
      </c>
      <c r="AF630" s="486">
        <f>'NRHM State budget sheet 2013-14'!AH745</f>
        <v>0</v>
      </c>
      <c r="AG630" s="494"/>
      <c r="AH630" s="484"/>
      <c r="AI630" s="578" t="str">
        <f t="shared" si="67"/>
        <v/>
      </c>
      <c r="AJ630" s="435" t="str">
        <f t="shared" si="68"/>
        <v/>
      </c>
      <c r="AK630" s="463">
        <f t="shared" si="69"/>
        <v>0</v>
      </c>
      <c r="AL630" s="463" t="str">
        <f t="shared" si="63"/>
        <v/>
      </c>
      <c r="AM630" s="478" t="str">
        <f t="shared" si="64"/>
        <v/>
      </c>
      <c r="AN630" s="478" t="str">
        <f t="shared" si="65"/>
        <v/>
      </c>
      <c r="AO630" s="478" t="str">
        <f t="shared" si="66"/>
        <v/>
      </c>
    </row>
    <row r="631" spans="1:41" ht="21.75" hidden="1" customHeight="1">
      <c r="A631" s="487" t="s">
        <v>1707</v>
      </c>
      <c r="B631" s="500" t="s">
        <v>1542</v>
      </c>
      <c r="C631" s="503"/>
      <c r="D631" s="486">
        <f>'NRHM State budget sheet 2013-14'!D746</f>
        <v>0</v>
      </c>
      <c r="E631" s="486">
        <f>'NRHM State budget sheet 2013-14'!E746</f>
        <v>0</v>
      </c>
      <c r="F631" s="486" t="e">
        <f>'NRHM State budget sheet 2013-14'!F746</f>
        <v>#DIV/0!</v>
      </c>
      <c r="G631" s="486">
        <f>'NRHM State budget sheet 2013-14'!G746</f>
        <v>0</v>
      </c>
      <c r="H631" s="486">
        <f>'NRHM State budget sheet 2013-14'!H746</f>
        <v>0</v>
      </c>
      <c r="I631" s="486" t="e">
        <f>'NRHM State budget sheet 2013-14'!I746</f>
        <v>#DIV/0!</v>
      </c>
      <c r="J631" s="486">
        <f>'NRHM State budget sheet 2013-14'!L746</f>
        <v>0</v>
      </c>
      <c r="K631" s="486">
        <f>'NRHM State budget sheet 2013-14'!M746</f>
        <v>0</v>
      </c>
      <c r="L631" s="486">
        <f>'NRHM State budget sheet 2013-14'!N746</f>
        <v>0</v>
      </c>
      <c r="M631" s="486">
        <f>'NRHM State budget sheet 2013-14'!O746</f>
        <v>0</v>
      </c>
      <c r="N631" s="486">
        <f>'NRHM State budget sheet 2013-14'!P746</f>
        <v>0</v>
      </c>
      <c r="O631" s="486">
        <f>'NRHM State budget sheet 2013-14'!Q746</f>
        <v>0</v>
      </c>
      <c r="P631" s="486">
        <f>'NRHM State budget sheet 2013-14'!R746</f>
        <v>0</v>
      </c>
      <c r="Q631" s="486">
        <f>'NRHM State budget sheet 2013-14'!S746</f>
        <v>0</v>
      </c>
      <c r="R631" s="486">
        <f>'NRHM State budget sheet 2013-14'!T746</f>
        <v>0</v>
      </c>
      <c r="S631" s="486">
        <f>'NRHM State budget sheet 2013-14'!U746</f>
        <v>0</v>
      </c>
      <c r="T631" s="486">
        <f>'NRHM State budget sheet 2013-14'!V746</f>
        <v>0</v>
      </c>
      <c r="U631" s="486">
        <f>'NRHM State budget sheet 2013-14'!W746</f>
        <v>0</v>
      </c>
      <c r="V631" s="486">
        <f>'NRHM State budget sheet 2013-14'!X746</f>
        <v>0</v>
      </c>
      <c r="W631" s="486">
        <f>'NRHM State budget sheet 2013-14'!Y746</f>
        <v>0</v>
      </c>
      <c r="X631" s="486">
        <f>'NRHM State budget sheet 2013-14'!Z746</f>
        <v>0</v>
      </c>
      <c r="Y631" s="486">
        <f>'NRHM State budget sheet 2013-14'!AA746</f>
        <v>0</v>
      </c>
      <c r="Z631" s="486">
        <f>'NRHM State budget sheet 2013-14'!AB746</f>
        <v>0</v>
      </c>
      <c r="AA631" s="486">
        <f>'NRHM State budget sheet 2013-14'!AC746</f>
        <v>0</v>
      </c>
      <c r="AB631" s="486">
        <f>'NRHM State budget sheet 2013-14'!AD746</f>
        <v>0</v>
      </c>
      <c r="AC631" s="486">
        <f>'NRHM State budget sheet 2013-14'!AE746</f>
        <v>0</v>
      </c>
      <c r="AD631" s="486">
        <f>'NRHM State budget sheet 2013-14'!AF746</f>
        <v>0</v>
      </c>
      <c r="AE631" s="486">
        <f>'NRHM State budget sheet 2013-14'!AG746</f>
        <v>0</v>
      </c>
      <c r="AF631" s="486">
        <f>'NRHM State budget sheet 2013-14'!AH746</f>
        <v>0</v>
      </c>
      <c r="AH631" s="484"/>
      <c r="AI631" s="578" t="str">
        <f t="shared" si="67"/>
        <v/>
      </c>
      <c r="AJ631" s="435" t="str">
        <f t="shared" si="68"/>
        <v/>
      </c>
      <c r="AK631" s="463">
        <f t="shared" si="69"/>
        <v>0</v>
      </c>
      <c r="AL631" s="463" t="str">
        <f t="shared" si="63"/>
        <v/>
      </c>
      <c r="AM631" s="478" t="str">
        <f t="shared" si="64"/>
        <v/>
      </c>
      <c r="AN631" s="478" t="str">
        <f t="shared" si="65"/>
        <v/>
      </c>
      <c r="AO631" s="478" t="str">
        <f t="shared" si="66"/>
        <v/>
      </c>
    </row>
    <row r="632" spans="1:41" ht="21.75" hidden="1" customHeight="1">
      <c r="A632" s="487" t="s">
        <v>1708</v>
      </c>
      <c r="B632" s="500" t="s">
        <v>1543</v>
      </c>
      <c r="C632" s="503"/>
      <c r="D632" s="486">
        <f>'NRHM State budget sheet 2013-14'!D747</f>
        <v>0</v>
      </c>
      <c r="E632" s="486">
        <f>'NRHM State budget sheet 2013-14'!E747</f>
        <v>0</v>
      </c>
      <c r="F632" s="486" t="e">
        <f>'NRHM State budget sheet 2013-14'!F747</f>
        <v>#DIV/0!</v>
      </c>
      <c r="G632" s="486">
        <f>'NRHM State budget sheet 2013-14'!G747</f>
        <v>0</v>
      </c>
      <c r="H632" s="486">
        <f>'NRHM State budget sheet 2013-14'!H747</f>
        <v>0</v>
      </c>
      <c r="I632" s="486" t="e">
        <f>'NRHM State budget sheet 2013-14'!I747</f>
        <v>#DIV/0!</v>
      </c>
      <c r="J632" s="486">
        <f>'NRHM State budget sheet 2013-14'!L747</f>
        <v>0</v>
      </c>
      <c r="K632" s="486">
        <f>'NRHM State budget sheet 2013-14'!M747</f>
        <v>0</v>
      </c>
      <c r="L632" s="486">
        <f>'NRHM State budget sheet 2013-14'!N747</f>
        <v>0</v>
      </c>
      <c r="M632" s="486">
        <f>'NRHM State budget sheet 2013-14'!O747</f>
        <v>0</v>
      </c>
      <c r="N632" s="486">
        <f>'NRHM State budget sheet 2013-14'!P747</f>
        <v>0</v>
      </c>
      <c r="O632" s="486">
        <f>'NRHM State budget sheet 2013-14'!Q747</f>
        <v>0</v>
      </c>
      <c r="P632" s="486">
        <f>'NRHM State budget sheet 2013-14'!R747</f>
        <v>0</v>
      </c>
      <c r="Q632" s="486">
        <f>'NRHM State budget sheet 2013-14'!S747</f>
        <v>0</v>
      </c>
      <c r="R632" s="486">
        <f>'NRHM State budget sheet 2013-14'!T747</f>
        <v>0</v>
      </c>
      <c r="S632" s="486">
        <f>'NRHM State budget sheet 2013-14'!U747</f>
        <v>0</v>
      </c>
      <c r="T632" s="486">
        <f>'NRHM State budget sheet 2013-14'!V747</f>
        <v>0</v>
      </c>
      <c r="U632" s="486">
        <f>'NRHM State budget sheet 2013-14'!W747</f>
        <v>0</v>
      </c>
      <c r="V632" s="486">
        <f>'NRHM State budget sheet 2013-14'!X747</f>
        <v>0</v>
      </c>
      <c r="W632" s="486">
        <f>'NRHM State budget sheet 2013-14'!Y747</f>
        <v>0</v>
      </c>
      <c r="X632" s="486">
        <f>'NRHM State budget sheet 2013-14'!Z747</f>
        <v>0</v>
      </c>
      <c r="Y632" s="486">
        <f>'NRHM State budget sheet 2013-14'!AA747</f>
        <v>0</v>
      </c>
      <c r="Z632" s="486">
        <f>'NRHM State budget sheet 2013-14'!AB747</f>
        <v>0</v>
      </c>
      <c r="AA632" s="486">
        <f>'NRHM State budget sheet 2013-14'!AC747</f>
        <v>0</v>
      </c>
      <c r="AB632" s="486">
        <f>'NRHM State budget sheet 2013-14'!AD747</f>
        <v>0</v>
      </c>
      <c r="AC632" s="486">
        <f>'NRHM State budget sheet 2013-14'!AE747</f>
        <v>0</v>
      </c>
      <c r="AD632" s="486">
        <f>'NRHM State budget sheet 2013-14'!AF747</f>
        <v>0</v>
      </c>
      <c r="AE632" s="486">
        <f>'NRHM State budget sheet 2013-14'!AG747</f>
        <v>0</v>
      </c>
      <c r="AF632" s="486">
        <f>'NRHM State budget sheet 2013-14'!AH747</f>
        <v>0</v>
      </c>
      <c r="AG632" s="494"/>
      <c r="AH632" s="484"/>
      <c r="AI632" s="578" t="str">
        <f t="shared" si="67"/>
        <v/>
      </c>
      <c r="AJ632" s="435" t="str">
        <f t="shared" si="68"/>
        <v/>
      </c>
      <c r="AK632" s="463">
        <f t="shared" si="69"/>
        <v>0</v>
      </c>
      <c r="AL632" s="463" t="str">
        <f t="shared" si="63"/>
        <v/>
      </c>
      <c r="AM632" s="478" t="str">
        <f t="shared" si="64"/>
        <v/>
      </c>
      <c r="AN632" s="478" t="str">
        <f t="shared" si="65"/>
        <v/>
      </c>
      <c r="AO632" s="478" t="str">
        <f t="shared" si="66"/>
        <v/>
      </c>
    </row>
    <row r="633" spans="1:41" ht="21.75" hidden="1" customHeight="1">
      <c r="A633" s="487" t="s">
        <v>1709</v>
      </c>
      <c r="B633" s="500" t="s">
        <v>1551</v>
      </c>
      <c r="C633" s="503"/>
      <c r="D633" s="486">
        <f>'NRHM State budget sheet 2013-14'!D748</f>
        <v>0</v>
      </c>
      <c r="E633" s="486">
        <f>'NRHM State budget sheet 2013-14'!E748</f>
        <v>0</v>
      </c>
      <c r="F633" s="486" t="e">
        <f>'NRHM State budget sheet 2013-14'!F748</f>
        <v>#DIV/0!</v>
      </c>
      <c r="G633" s="486">
        <f>'NRHM State budget sheet 2013-14'!G748</f>
        <v>0</v>
      </c>
      <c r="H633" s="486">
        <f>'NRHM State budget sheet 2013-14'!H748</f>
        <v>0</v>
      </c>
      <c r="I633" s="486" t="e">
        <f>'NRHM State budget sheet 2013-14'!I748</f>
        <v>#DIV/0!</v>
      </c>
      <c r="J633" s="486">
        <f>'NRHM State budget sheet 2013-14'!L748</f>
        <v>0</v>
      </c>
      <c r="K633" s="486">
        <f>'NRHM State budget sheet 2013-14'!M748</f>
        <v>0</v>
      </c>
      <c r="L633" s="486">
        <f>'NRHM State budget sheet 2013-14'!N748</f>
        <v>0</v>
      </c>
      <c r="M633" s="486">
        <f>'NRHM State budget sheet 2013-14'!O748</f>
        <v>0</v>
      </c>
      <c r="N633" s="486">
        <f>'NRHM State budget sheet 2013-14'!P748</f>
        <v>0</v>
      </c>
      <c r="O633" s="486">
        <f>'NRHM State budget sheet 2013-14'!Q748</f>
        <v>0</v>
      </c>
      <c r="P633" s="486">
        <f>'NRHM State budget sheet 2013-14'!R748</f>
        <v>0</v>
      </c>
      <c r="Q633" s="486">
        <f>'NRHM State budget sheet 2013-14'!S748</f>
        <v>0</v>
      </c>
      <c r="R633" s="486">
        <f>'NRHM State budget sheet 2013-14'!T748</f>
        <v>0</v>
      </c>
      <c r="S633" s="486">
        <f>'NRHM State budget sheet 2013-14'!U748</f>
        <v>0</v>
      </c>
      <c r="T633" s="486">
        <f>'NRHM State budget sheet 2013-14'!V748</f>
        <v>0</v>
      </c>
      <c r="U633" s="486">
        <f>'NRHM State budget sheet 2013-14'!W748</f>
        <v>0</v>
      </c>
      <c r="V633" s="486">
        <f>'NRHM State budget sheet 2013-14'!X748</f>
        <v>0</v>
      </c>
      <c r="W633" s="486">
        <f>'NRHM State budget sheet 2013-14'!Y748</f>
        <v>0</v>
      </c>
      <c r="X633" s="486">
        <f>'NRHM State budget sheet 2013-14'!Z748</f>
        <v>0</v>
      </c>
      <c r="Y633" s="486">
        <f>'NRHM State budget sheet 2013-14'!AA748</f>
        <v>0</v>
      </c>
      <c r="Z633" s="486">
        <f>'NRHM State budget sheet 2013-14'!AB748</f>
        <v>0</v>
      </c>
      <c r="AA633" s="486">
        <f>'NRHM State budget sheet 2013-14'!AC748</f>
        <v>0</v>
      </c>
      <c r="AB633" s="486">
        <f>'NRHM State budget sheet 2013-14'!AD748</f>
        <v>0</v>
      </c>
      <c r="AC633" s="486">
        <f>'NRHM State budget sheet 2013-14'!AE748</f>
        <v>0</v>
      </c>
      <c r="AD633" s="486">
        <f>'NRHM State budget sheet 2013-14'!AF748</f>
        <v>0</v>
      </c>
      <c r="AE633" s="486">
        <f>'NRHM State budget sheet 2013-14'!AG748</f>
        <v>0</v>
      </c>
      <c r="AF633" s="486">
        <f>'NRHM State budget sheet 2013-14'!AH748</f>
        <v>0</v>
      </c>
      <c r="AG633" s="494"/>
      <c r="AH633" s="484"/>
      <c r="AI633" s="578" t="str">
        <f t="shared" si="67"/>
        <v/>
      </c>
      <c r="AJ633" s="435" t="str">
        <f t="shared" si="68"/>
        <v/>
      </c>
      <c r="AK633" s="463">
        <f t="shared" si="69"/>
        <v>0</v>
      </c>
      <c r="AL633" s="463" t="str">
        <f t="shared" si="63"/>
        <v/>
      </c>
      <c r="AM633" s="478" t="str">
        <f t="shared" si="64"/>
        <v/>
      </c>
      <c r="AN633" s="478" t="str">
        <f t="shared" si="65"/>
        <v/>
      </c>
      <c r="AO633" s="478" t="str">
        <f t="shared" si="66"/>
        <v/>
      </c>
    </row>
    <row r="634" spans="1:41" ht="21.75" hidden="1" customHeight="1">
      <c r="A634" s="487" t="s">
        <v>1710</v>
      </c>
      <c r="B634" s="500" t="s">
        <v>1554</v>
      </c>
      <c r="C634" s="503"/>
      <c r="D634" s="486">
        <f>'NRHM State budget sheet 2013-14'!D749</f>
        <v>0</v>
      </c>
      <c r="E634" s="486">
        <f>'NRHM State budget sheet 2013-14'!E749</f>
        <v>0</v>
      </c>
      <c r="F634" s="486" t="e">
        <f>'NRHM State budget sheet 2013-14'!F749</f>
        <v>#DIV/0!</v>
      </c>
      <c r="G634" s="486">
        <f>'NRHM State budget sheet 2013-14'!G749</f>
        <v>0</v>
      </c>
      <c r="H634" s="486">
        <f>'NRHM State budget sheet 2013-14'!H749</f>
        <v>0</v>
      </c>
      <c r="I634" s="486" t="e">
        <f>'NRHM State budget sheet 2013-14'!I749</f>
        <v>#DIV/0!</v>
      </c>
      <c r="J634" s="486">
        <f>'NRHM State budget sheet 2013-14'!L749</f>
        <v>0</v>
      </c>
      <c r="K634" s="486">
        <f>'NRHM State budget sheet 2013-14'!M749</f>
        <v>0</v>
      </c>
      <c r="L634" s="486">
        <f>'NRHM State budget sheet 2013-14'!N749</f>
        <v>0</v>
      </c>
      <c r="M634" s="486">
        <f>'NRHM State budget sheet 2013-14'!O749</f>
        <v>0</v>
      </c>
      <c r="N634" s="486">
        <f>'NRHM State budget sheet 2013-14'!P749</f>
        <v>0</v>
      </c>
      <c r="O634" s="486">
        <f>'NRHM State budget sheet 2013-14'!Q749</f>
        <v>0</v>
      </c>
      <c r="P634" s="486">
        <f>'NRHM State budget sheet 2013-14'!R749</f>
        <v>0</v>
      </c>
      <c r="Q634" s="486">
        <f>'NRHM State budget sheet 2013-14'!S749</f>
        <v>0</v>
      </c>
      <c r="R634" s="486">
        <f>'NRHM State budget sheet 2013-14'!T749</f>
        <v>0</v>
      </c>
      <c r="S634" s="486">
        <f>'NRHM State budget sheet 2013-14'!U749</f>
        <v>0</v>
      </c>
      <c r="T634" s="486">
        <f>'NRHM State budget sheet 2013-14'!V749</f>
        <v>0</v>
      </c>
      <c r="U634" s="486">
        <f>'NRHM State budget sheet 2013-14'!W749</f>
        <v>0</v>
      </c>
      <c r="V634" s="486">
        <f>'NRHM State budget sheet 2013-14'!X749</f>
        <v>0</v>
      </c>
      <c r="W634" s="486">
        <f>'NRHM State budget sheet 2013-14'!Y749</f>
        <v>0</v>
      </c>
      <c r="X634" s="486">
        <f>'NRHM State budget sheet 2013-14'!Z749</f>
        <v>0</v>
      </c>
      <c r="Y634" s="486">
        <f>'NRHM State budget sheet 2013-14'!AA749</f>
        <v>0</v>
      </c>
      <c r="Z634" s="486">
        <f>'NRHM State budget sheet 2013-14'!AB749</f>
        <v>0</v>
      </c>
      <c r="AA634" s="486">
        <f>'NRHM State budget sheet 2013-14'!AC749</f>
        <v>0</v>
      </c>
      <c r="AB634" s="486">
        <f>'NRHM State budget sheet 2013-14'!AD749</f>
        <v>0</v>
      </c>
      <c r="AC634" s="486">
        <f>'NRHM State budget sheet 2013-14'!AE749</f>
        <v>0</v>
      </c>
      <c r="AD634" s="486">
        <f>'NRHM State budget sheet 2013-14'!AF749</f>
        <v>0</v>
      </c>
      <c r="AE634" s="486">
        <f>'NRHM State budget sheet 2013-14'!AG749</f>
        <v>0</v>
      </c>
      <c r="AF634" s="486">
        <f>'NRHM State budget sheet 2013-14'!AH749</f>
        <v>0</v>
      </c>
      <c r="AG634" s="494"/>
      <c r="AH634" s="484"/>
      <c r="AI634" s="578" t="str">
        <f t="shared" si="67"/>
        <v/>
      </c>
      <c r="AJ634" s="435" t="str">
        <f t="shared" si="68"/>
        <v/>
      </c>
      <c r="AK634" s="463">
        <f t="shared" si="69"/>
        <v>0</v>
      </c>
      <c r="AL634" s="463" t="str">
        <f t="shared" si="63"/>
        <v/>
      </c>
      <c r="AM634" s="478" t="str">
        <f t="shared" si="64"/>
        <v/>
      </c>
      <c r="AN634" s="478" t="str">
        <f t="shared" si="65"/>
        <v/>
      </c>
      <c r="AO634" s="478" t="str">
        <f t="shared" si="66"/>
        <v/>
      </c>
    </row>
    <row r="635" spans="1:41" ht="21.75" hidden="1" customHeight="1">
      <c r="A635" s="487" t="s">
        <v>1711</v>
      </c>
      <c r="B635" s="500" t="s">
        <v>1556</v>
      </c>
      <c r="C635" s="503"/>
      <c r="D635" s="486">
        <f>'NRHM State budget sheet 2013-14'!D750</f>
        <v>0</v>
      </c>
      <c r="E635" s="486">
        <f>'NRHM State budget sheet 2013-14'!E750</f>
        <v>0</v>
      </c>
      <c r="F635" s="486" t="e">
        <f>'NRHM State budget sheet 2013-14'!F750</f>
        <v>#DIV/0!</v>
      </c>
      <c r="G635" s="486">
        <f>'NRHM State budget sheet 2013-14'!G750</f>
        <v>0</v>
      </c>
      <c r="H635" s="486">
        <f>'NRHM State budget sheet 2013-14'!H750</f>
        <v>0</v>
      </c>
      <c r="I635" s="486" t="e">
        <f>'NRHM State budget sheet 2013-14'!I750</f>
        <v>#DIV/0!</v>
      </c>
      <c r="J635" s="486">
        <f>'NRHM State budget sheet 2013-14'!L750</f>
        <v>0</v>
      </c>
      <c r="K635" s="486">
        <f>'NRHM State budget sheet 2013-14'!M750</f>
        <v>0</v>
      </c>
      <c r="L635" s="486">
        <f>'NRHM State budget sheet 2013-14'!N750</f>
        <v>0</v>
      </c>
      <c r="M635" s="486">
        <f>'NRHM State budget sheet 2013-14'!O750</f>
        <v>0</v>
      </c>
      <c r="N635" s="486">
        <f>'NRHM State budget sheet 2013-14'!P750</f>
        <v>0</v>
      </c>
      <c r="O635" s="486">
        <f>'NRHM State budget sheet 2013-14'!Q750</f>
        <v>0</v>
      </c>
      <c r="P635" s="486">
        <f>'NRHM State budget sheet 2013-14'!R750</f>
        <v>0</v>
      </c>
      <c r="Q635" s="486">
        <f>'NRHM State budget sheet 2013-14'!S750</f>
        <v>0</v>
      </c>
      <c r="R635" s="486">
        <f>'NRHM State budget sheet 2013-14'!T750</f>
        <v>0</v>
      </c>
      <c r="S635" s="486">
        <f>'NRHM State budget sheet 2013-14'!U750</f>
        <v>0</v>
      </c>
      <c r="T635" s="486">
        <f>'NRHM State budget sheet 2013-14'!V750</f>
        <v>0</v>
      </c>
      <c r="U635" s="486">
        <f>'NRHM State budget sheet 2013-14'!W750</f>
        <v>0</v>
      </c>
      <c r="V635" s="486">
        <f>'NRHM State budget sheet 2013-14'!X750</f>
        <v>0</v>
      </c>
      <c r="W635" s="486">
        <f>'NRHM State budget sheet 2013-14'!Y750</f>
        <v>0</v>
      </c>
      <c r="X635" s="486">
        <f>'NRHM State budget sheet 2013-14'!Z750</f>
        <v>0</v>
      </c>
      <c r="Y635" s="486">
        <f>'NRHM State budget sheet 2013-14'!AA750</f>
        <v>0</v>
      </c>
      <c r="Z635" s="486">
        <f>'NRHM State budget sheet 2013-14'!AB750</f>
        <v>0</v>
      </c>
      <c r="AA635" s="486">
        <f>'NRHM State budget sheet 2013-14'!AC750</f>
        <v>0</v>
      </c>
      <c r="AB635" s="486">
        <f>'NRHM State budget sheet 2013-14'!AD750</f>
        <v>0</v>
      </c>
      <c r="AC635" s="486">
        <f>'NRHM State budget sheet 2013-14'!AE750</f>
        <v>0</v>
      </c>
      <c r="AD635" s="486">
        <f>'NRHM State budget sheet 2013-14'!AF750</f>
        <v>0</v>
      </c>
      <c r="AE635" s="486">
        <f>'NRHM State budget sheet 2013-14'!AG750</f>
        <v>0</v>
      </c>
      <c r="AF635" s="486">
        <f>'NRHM State budget sheet 2013-14'!AH750</f>
        <v>0</v>
      </c>
      <c r="AG635" s="494"/>
      <c r="AH635" s="484"/>
      <c r="AI635" s="578" t="str">
        <f t="shared" si="67"/>
        <v/>
      </c>
      <c r="AJ635" s="435" t="str">
        <f t="shared" si="68"/>
        <v/>
      </c>
      <c r="AK635" s="463">
        <f t="shared" si="69"/>
        <v>0</v>
      </c>
      <c r="AL635" s="463" t="str">
        <f t="shared" si="63"/>
        <v/>
      </c>
      <c r="AM635" s="478" t="str">
        <f t="shared" si="64"/>
        <v/>
      </c>
      <c r="AN635" s="478" t="str">
        <f t="shared" si="65"/>
        <v/>
      </c>
      <c r="AO635" s="478" t="str">
        <f t="shared" si="66"/>
        <v/>
      </c>
    </row>
    <row r="636" spans="1:41" ht="21.75" hidden="1" customHeight="1">
      <c r="A636" s="487" t="s">
        <v>1712</v>
      </c>
      <c r="B636" s="500" t="s">
        <v>869</v>
      </c>
      <c r="C636" s="503"/>
      <c r="D636" s="486">
        <f>'NRHM State budget sheet 2013-14'!D751</f>
        <v>0</v>
      </c>
      <c r="E636" s="486">
        <f>'NRHM State budget sheet 2013-14'!E751</f>
        <v>0</v>
      </c>
      <c r="F636" s="486" t="e">
        <f>'NRHM State budget sheet 2013-14'!F751</f>
        <v>#DIV/0!</v>
      </c>
      <c r="G636" s="486">
        <f>'NRHM State budget sheet 2013-14'!G751</f>
        <v>0</v>
      </c>
      <c r="H636" s="486">
        <f>'NRHM State budget sheet 2013-14'!H751</f>
        <v>0</v>
      </c>
      <c r="I636" s="486" t="e">
        <f>'NRHM State budget sheet 2013-14'!I751</f>
        <v>#DIV/0!</v>
      </c>
      <c r="J636" s="486">
        <f>'NRHM State budget sheet 2013-14'!L751</f>
        <v>0</v>
      </c>
      <c r="K636" s="486">
        <f>'NRHM State budget sheet 2013-14'!M751</f>
        <v>0</v>
      </c>
      <c r="L636" s="486">
        <f>'NRHM State budget sheet 2013-14'!N751</f>
        <v>0</v>
      </c>
      <c r="M636" s="486">
        <f>'NRHM State budget sheet 2013-14'!O751</f>
        <v>0</v>
      </c>
      <c r="N636" s="486">
        <f>'NRHM State budget sheet 2013-14'!P751</f>
        <v>0</v>
      </c>
      <c r="O636" s="486">
        <f>'NRHM State budget sheet 2013-14'!Q751</f>
        <v>0</v>
      </c>
      <c r="P636" s="486">
        <f>'NRHM State budget sheet 2013-14'!R751</f>
        <v>0</v>
      </c>
      <c r="Q636" s="486">
        <f>'NRHM State budget sheet 2013-14'!S751</f>
        <v>0</v>
      </c>
      <c r="R636" s="486">
        <f>'NRHM State budget sheet 2013-14'!T751</f>
        <v>0</v>
      </c>
      <c r="S636" s="486">
        <f>'NRHM State budget sheet 2013-14'!U751</f>
        <v>0</v>
      </c>
      <c r="T636" s="486">
        <f>'NRHM State budget sheet 2013-14'!V751</f>
        <v>0</v>
      </c>
      <c r="U636" s="486">
        <f>'NRHM State budget sheet 2013-14'!W751</f>
        <v>0</v>
      </c>
      <c r="V636" s="486">
        <f>'NRHM State budget sheet 2013-14'!X751</f>
        <v>0</v>
      </c>
      <c r="W636" s="486">
        <f>'NRHM State budget sheet 2013-14'!Y751</f>
        <v>0</v>
      </c>
      <c r="X636" s="486">
        <f>'NRHM State budget sheet 2013-14'!Z751</f>
        <v>0</v>
      </c>
      <c r="Y636" s="486">
        <f>'NRHM State budget sheet 2013-14'!AA751</f>
        <v>0</v>
      </c>
      <c r="Z636" s="486">
        <f>'NRHM State budget sheet 2013-14'!AB751</f>
        <v>0</v>
      </c>
      <c r="AA636" s="486">
        <f>'NRHM State budget sheet 2013-14'!AC751</f>
        <v>0</v>
      </c>
      <c r="AB636" s="486">
        <f>'NRHM State budget sheet 2013-14'!AD751</f>
        <v>0</v>
      </c>
      <c r="AC636" s="486">
        <f>'NRHM State budget sheet 2013-14'!AE751</f>
        <v>0</v>
      </c>
      <c r="AD636" s="486">
        <f>'NRHM State budget sheet 2013-14'!AF751</f>
        <v>0</v>
      </c>
      <c r="AE636" s="486">
        <f>'NRHM State budget sheet 2013-14'!AG751</f>
        <v>0</v>
      </c>
      <c r="AF636" s="486">
        <f>'NRHM State budget sheet 2013-14'!AH751</f>
        <v>0</v>
      </c>
      <c r="AG636" s="494"/>
      <c r="AH636" s="484"/>
      <c r="AI636" s="578" t="str">
        <f t="shared" si="67"/>
        <v/>
      </c>
      <c r="AJ636" s="435" t="str">
        <f t="shared" si="68"/>
        <v/>
      </c>
      <c r="AK636" s="463">
        <f t="shared" si="69"/>
        <v>0</v>
      </c>
      <c r="AL636" s="463" t="str">
        <f t="shared" si="63"/>
        <v/>
      </c>
      <c r="AM636" s="478" t="str">
        <f t="shared" si="64"/>
        <v/>
      </c>
      <c r="AN636" s="478" t="str">
        <f t="shared" si="65"/>
        <v/>
      </c>
      <c r="AO636" s="478" t="str">
        <f t="shared" si="66"/>
        <v/>
      </c>
    </row>
    <row r="637" spans="1:41" ht="21.75" hidden="1" customHeight="1">
      <c r="A637" s="487" t="s">
        <v>813</v>
      </c>
      <c r="B637" s="446" t="s">
        <v>814</v>
      </c>
      <c r="C637" s="447"/>
      <c r="D637" s="486">
        <f>'NRHM State budget sheet 2013-14'!D752</f>
        <v>0</v>
      </c>
      <c r="E637" s="486">
        <f>'NRHM State budget sheet 2013-14'!E752</f>
        <v>0</v>
      </c>
      <c r="F637" s="486" t="e">
        <f>'NRHM State budget sheet 2013-14'!F752</f>
        <v>#DIV/0!</v>
      </c>
      <c r="G637" s="486">
        <f>'NRHM State budget sheet 2013-14'!G752</f>
        <v>0</v>
      </c>
      <c r="H637" s="486">
        <f>'NRHM State budget sheet 2013-14'!H752</f>
        <v>0</v>
      </c>
      <c r="I637" s="486" t="e">
        <f>'NRHM State budget sheet 2013-14'!I752</f>
        <v>#DIV/0!</v>
      </c>
      <c r="J637" s="486">
        <f>'NRHM State budget sheet 2013-14'!L752</f>
        <v>0</v>
      </c>
      <c r="K637" s="486">
        <f>'NRHM State budget sheet 2013-14'!M752</f>
        <v>0</v>
      </c>
      <c r="L637" s="486">
        <f>'NRHM State budget sheet 2013-14'!N752</f>
        <v>0</v>
      </c>
      <c r="M637" s="486">
        <f>'NRHM State budget sheet 2013-14'!O752</f>
        <v>0</v>
      </c>
      <c r="N637" s="486">
        <f>'NRHM State budget sheet 2013-14'!P752</f>
        <v>0</v>
      </c>
      <c r="O637" s="486">
        <f>'NRHM State budget sheet 2013-14'!Q752</f>
        <v>0</v>
      </c>
      <c r="P637" s="486">
        <f>'NRHM State budget sheet 2013-14'!R752</f>
        <v>0</v>
      </c>
      <c r="Q637" s="486">
        <f>'NRHM State budget sheet 2013-14'!S752</f>
        <v>0</v>
      </c>
      <c r="R637" s="486">
        <f>'NRHM State budget sheet 2013-14'!T752</f>
        <v>0</v>
      </c>
      <c r="S637" s="486">
        <f>'NRHM State budget sheet 2013-14'!U752</f>
        <v>0</v>
      </c>
      <c r="T637" s="486">
        <f>'NRHM State budget sheet 2013-14'!V752</f>
        <v>0</v>
      </c>
      <c r="U637" s="486">
        <f>'NRHM State budget sheet 2013-14'!W752</f>
        <v>0</v>
      </c>
      <c r="V637" s="486">
        <f>'NRHM State budget sheet 2013-14'!X752</f>
        <v>0</v>
      </c>
      <c r="W637" s="486">
        <f>'NRHM State budget sheet 2013-14'!Y752</f>
        <v>0</v>
      </c>
      <c r="X637" s="486">
        <f>'NRHM State budget sheet 2013-14'!Z752</f>
        <v>0</v>
      </c>
      <c r="Y637" s="486">
        <f>'NRHM State budget sheet 2013-14'!AA752</f>
        <v>0</v>
      </c>
      <c r="Z637" s="486">
        <f>'NRHM State budget sheet 2013-14'!AB752</f>
        <v>0</v>
      </c>
      <c r="AA637" s="486">
        <f>'NRHM State budget sheet 2013-14'!AC752</f>
        <v>0</v>
      </c>
      <c r="AB637" s="486">
        <f>'NRHM State budget sheet 2013-14'!AD752</f>
        <v>0</v>
      </c>
      <c r="AC637" s="486">
        <f>'NRHM State budget sheet 2013-14'!AE752</f>
        <v>0</v>
      </c>
      <c r="AD637" s="486">
        <f>'NRHM State budget sheet 2013-14'!AF752</f>
        <v>0</v>
      </c>
      <c r="AE637" s="486">
        <f>'NRHM State budget sheet 2013-14'!AG752</f>
        <v>0</v>
      </c>
      <c r="AF637" s="486">
        <f>'NRHM State budget sheet 2013-14'!AH752</f>
        <v>0</v>
      </c>
      <c r="AG637" s="494"/>
      <c r="AH637" s="484"/>
      <c r="AI637" s="578" t="str">
        <f t="shared" si="67"/>
        <v/>
      </c>
      <c r="AJ637" s="435" t="str">
        <f t="shared" si="68"/>
        <v/>
      </c>
      <c r="AK637" s="463">
        <f t="shared" si="69"/>
        <v>0</v>
      </c>
      <c r="AL637" s="463" t="str">
        <f t="shared" si="63"/>
        <v/>
      </c>
      <c r="AM637" s="478" t="str">
        <f t="shared" si="64"/>
        <v/>
      </c>
      <c r="AN637" s="478" t="str">
        <f t="shared" si="65"/>
        <v/>
      </c>
      <c r="AO637" s="478" t="str">
        <f t="shared" si="66"/>
        <v/>
      </c>
    </row>
    <row r="638" spans="1:41" ht="21.75" hidden="1" customHeight="1">
      <c r="A638" s="487" t="s">
        <v>2290</v>
      </c>
      <c r="B638" s="446"/>
      <c r="C638" s="447"/>
      <c r="D638" s="486">
        <f>'NRHM State budget sheet 2013-14'!D753</f>
        <v>0</v>
      </c>
      <c r="E638" s="486">
        <f>'NRHM State budget sheet 2013-14'!E753</f>
        <v>0</v>
      </c>
      <c r="F638" s="486">
        <f>'NRHM State budget sheet 2013-14'!F753</f>
        <v>0</v>
      </c>
      <c r="G638" s="486">
        <f>'NRHM State budget sheet 2013-14'!G753</f>
        <v>0</v>
      </c>
      <c r="H638" s="486">
        <f>'NRHM State budget sheet 2013-14'!H753</f>
        <v>0</v>
      </c>
      <c r="I638" s="486">
        <f>'NRHM State budget sheet 2013-14'!I753</f>
        <v>0</v>
      </c>
      <c r="J638" s="486">
        <f>'NRHM State budget sheet 2013-14'!L753</f>
        <v>0</v>
      </c>
      <c r="K638" s="486">
        <f>'NRHM State budget sheet 2013-14'!M753</f>
        <v>0</v>
      </c>
      <c r="L638" s="486">
        <f>'NRHM State budget sheet 2013-14'!N753</f>
        <v>0</v>
      </c>
      <c r="M638" s="486">
        <f>'NRHM State budget sheet 2013-14'!O753</f>
        <v>0</v>
      </c>
      <c r="N638" s="486">
        <f>'NRHM State budget sheet 2013-14'!P753</f>
        <v>0</v>
      </c>
      <c r="O638" s="486">
        <f>'NRHM State budget sheet 2013-14'!Q753</f>
        <v>0</v>
      </c>
      <c r="P638" s="486">
        <f>'NRHM State budget sheet 2013-14'!R753</f>
        <v>0</v>
      </c>
      <c r="Q638" s="486">
        <f>'NRHM State budget sheet 2013-14'!S753</f>
        <v>0</v>
      </c>
      <c r="R638" s="486">
        <f>'NRHM State budget sheet 2013-14'!T753</f>
        <v>0</v>
      </c>
      <c r="S638" s="486">
        <f>'NRHM State budget sheet 2013-14'!U753</f>
        <v>0</v>
      </c>
      <c r="T638" s="486">
        <f>'NRHM State budget sheet 2013-14'!V753</f>
        <v>0</v>
      </c>
      <c r="U638" s="486">
        <f>'NRHM State budget sheet 2013-14'!W753</f>
        <v>0</v>
      </c>
      <c r="V638" s="486">
        <f>'NRHM State budget sheet 2013-14'!X753</f>
        <v>0</v>
      </c>
      <c r="W638" s="486">
        <f>'NRHM State budget sheet 2013-14'!Y753</f>
        <v>0</v>
      </c>
      <c r="X638" s="486">
        <f>'NRHM State budget sheet 2013-14'!Z753</f>
        <v>0</v>
      </c>
      <c r="Y638" s="486">
        <f>'NRHM State budget sheet 2013-14'!AA753</f>
        <v>0</v>
      </c>
      <c r="Z638" s="486">
        <f>'NRHM State budget sheet 2013-14'!AB753</f>
        <v>0</v>
      </c>
      <c r="AA638" s="486">
        <f>'NRHM State budget sheet 2013-14'!AC753</f>
        <v>0</v>
      </c>
      <c r="AB638" s="486">
        <f>'NRHM State budget sheet 2013-14'!AD753</f>
        <v>0</v>
      </c>
      <c r="AC638" s="486">
        <f>'NRHM State budget sheet 2013-14'!AE753</f>
        <v>0</v>
      </c>
      <c r="AD638" s="486">
        <f>'NRHM State budget sheet 2013-14'!AF753</f>
        <v>0</v>
      </c>
      <c r="AE638" s="486">
        <f>'NRHM State budget sheet 2013-14'!AG753</f>
        <v>0</v>
      </c>
      <c r="AF638" s="486">
        <f>'NRHM State budget sheet 2013-14'!AH753</f>
        <v>0</v>
      </c>
      <c r="AG638" s="494"/>
      <c r="AH638" s="484"/>
      <c r="AI638" s="578" t="str">
        <f t="shared" si="67"/>
        <v/>
      </c>
      <c r="AJ638" s="435" t="str">
        <f t="shared" si="68"/>
        <v/>
      </c>
      <c r="AK638" s="463">
        <f t="shared" si="69"/>
        <v>0</v>
      </c>
      <c r="AL638" s="463" t="str">
        <f t="shared" si="63"/>
        <v/>
      </c>
      <c r="AM638" s="478" t="str">
        <f t="shared" si="64"/>
        <v/>
      </c>
      <c r="AN638" s="478" t="str">
        <f t="shared" si="65"/>
        <v/>
      </c>
      <c r="AO638" s="478" t="str">
        <f t="shared" si="66"/>
        <v/>
      </c>
    </row>
    <row r="639" spans="1:41" ht="21.75" hidden="1" customHeight="1">
      <c r="A639" s="487" t="s">
        <v>2291</v>
      </c>
      <c r="B639" s="446"/>
      <c r="C639" s="447"/>
      <c r="D639" s="486">
        <f>'NRHM State budget sheet 2013-14'!D754</f>
        <v>0</v>
      </c>
      <c r="E639" s="486">
        <f>'NRHM State budget sheet 2013-14'!E754</f>
        <v>0</v>
      </c>
      <c r="F639" s="486">
        <f>'NRHM State budget sheet 2013-14'!F754</f>
        <v>0</v>
      </c>
      <c r="G639" s="486">
        <f>'NRHM State budget sheet 2013-14'!G754</f>
        <v>0</v>
      </c>
      <c r="H639" s="486">
        <f>'NRHM State budget sheet 2013-14'!H754</f>
        <v>0</v>
      </c>
      <c r="I639" s="486">
        <f>'NRHM State budget sheet 2013-14'!I754</f>
        <v>0</v>
      </c>
      <c r="J639" s="486">
        <f>'NRHM State budget sheet 2013-14'!L754</f>
        <v>0</v>
      </c>
      <c r="K639" s="486">
        <f>'NRHM State budget sheet 2013-14'!M754</f>
        <v>0</v>
      </c>
      <c r="L639" s="486">
        <f>'NRHM State budget sheet 2013-14'!N754</f>
        <v>0</v>
      </c>
      <c r="M639" s="486">
        <f>'NRHM State budget sheet 2013-14'!O754</f>
        <v>0</v>
      </c>
      <c r="N639" s="486">
        <f>'NRHM State budget sheet 2013-14'!P754</f>
        <v>0</v>
      </c>
      <c r="O639" s="486">
        <f>'NRHM State budget sheet 2013-14'!Q754</f>
        <v>0</v>
      </c>
      <c r="P639" s="486">
        <f>'NRHM State budget sheet 2013-14'!R754</f>
        <v>0</v>
      </c>
      <c r="Q639" s="486">
        <f>'NRHM State budget sheet 2013-14'!S754</f>
        <v>0</v>
      </c>
      <c r="R639" s="486">
        <f>'NRHM State budget sheet 2013-14'!T754</f>
        <v>0</v>
      </c>
      <c r="S639" s="486">
        <f>'NRHM State budget sheet 2013-14'!U754</f>
        <v>0</v>
      </c>
      <c r="T639" s="486">
        <f>'NRHM State budget sheet 2013-14'!V754</f>
        <v>0</v>
      </c>
      <c r="U639" s="486">
        <f>'NRHM State budget sheet 2013-14'!W754</f>
        <v>0</v>
      </c>
      <c r="V639" s="486">
        <f>'NRHM State budget sheet 2013-14'!X754</f>
        <v>0</v>
      </c>
      <c r="W639" s="486">
        <f>'NRHM State budget sheet 2013-14'!Y754</f>
        <v>0</v>
      </c>
      <c r="X639" s="486">
        <f>'NRHM State budget sheet 2013-14'!Z754</f>
        <v>0</v>
      </c>
      <c r="Y639" s="486">
        <f>'NRHM State budget sheet 2013-14'!AA754</f>
        <v>0</v>
      </c>
      <c r="Z639" s="486">
        <f>'NRHM State budget sheet 2013-14'!AB754</f>
        <v>0</v>
      </c>
      <c r="AA639" s="486">
        <f>'NRHM State budget sheet 2013-14'!AC754</f>
        <v>0</v>
      </c>
      <c r="AB639" s="486">
        <f>'NRHM State budget sheet 2013-14'!AD754</f>
        <v>0</v>
      </c>
      <c r="AC639" s="486">
        <f>'NRHM State budget sheet 2013-14'!AE754</f>
        <v>0</v>
      </c>
      <c r="AD639" s="486">
        <f>'NRHM State budget sheet 2013-14'!AF754</f>
        <v>0</v>
      </c>
      <c r="AE639" s="486">
        <f>'NRHM State budget sheet 2013-14'!AG754</f>
        <v>0</v>
      </c>
      <c r="AF639" s="486">
        <f>'NRHM State budget sheet 2013-14'!AH754</f>
        <v>0</v>
      </c>
      <c r="AG639" s="494"/>
      <c r="AH639" s="484"/>
      <c r="AI639" s="578" t="str">
        <f t="shared" si="67"/>
        <v/>
      </c>
      <c r="AJ639" s="435" t="str">
        <f t="shared" si="68"/>
        <v/>
      </c>
      <c r="AK639" s="463">
        <f t="shared" si="69"/>
        <v>0</v>
      </c>
      <c r="AL639" s="463" t="str">
        <f t="shared" si="63"/>
        <v/>
      </c>
      <c r="AM639" s="478" t="str">
        <f t="shared" si="64"/>
        <v/>
      </c>
      <c r="AN639" s="478" t="str">
        <f t="shared" si="65"/>
        <v/>
      </c>
      <c r="AO639" s="478" t="str">
        <f t="shared" si="66"/>
        <v/>
      </c>
    </row>
    <row r="640" spans="1:41" ht="21.75" hidden="1" customHeight="1">
      <c r="A640" s="487" t="s">
        <v>2292</v>
      </c>
      <c r="B640" s="446"/>
      <c r="C640" s="447"/>
      <c r="D640" s="486">
        <f>'NRHM State budget sheet 2013-14'!D755</f>
        <v>0</v>
      </c>
      <c r="E640" s="486">
        <f>'NRHM State budget sheet 2013-14'!E755</f>
        <v>0</v>
      </c>
      <c r="F640" s="486">
        <f>'NRHM State budget sheet 2013-14'!F755</f>
        <v>0</v>
      </c>
      <c r="G640" s="486">
        <f>'NRHM State budget sheet 2013-14'!G755</f>
        <v>0</v>
      </c>
      <c r="H640" s="486">
        <f>'NRHM State budget sheet 2013-14'!H755</f>
        <v>0</v>
      </c>
      <c r="I640" s="486">
        <f>'NRHM State budget sheet 2013-14'!I755</f>
        <v>0</v>
      </c>
      <c r="J640" s="486">
        <f>'NRHM State budget sheet 2013-14'!L755</f>
        <v>0</v>
      </c>
      <c r="K640" s="486">
        <f>'NRHM State budget sheet 2013-14'!M755</f>
        <v>0</v>
      </c>
      <c r="L640" s="486">
        <f>'NRHM State budget sheet 2013-14'!N755</f>
        <v>0</v>
      </c>
      <c r="M640" s="486">
        <f>'NRHM State budget sheet 2013-14'!O755</f>
        <v>0</v>
      </c>
      <c r="N640" s="486">
        <f>'NRHM State budget sheet 2013-14'!P755</f>
        <v>0</v>
      </c>
      <c r="O640" s="486">
        <f>'NRHM State budget sheet 2013-14'!Q755</f>
        <v>0</v>
      </c>
      <c r="P640" s="486">
        <f>'NRHM State budget sheet 2013-14'!R755</f>
        <v>0</v>
      </c>
      <c r="Q640" s="486">
        <f>'NRHM State budget sheet 2013-14'!S755</f>
        <v>0</v>
      </c>
      <c r="R640" s="486">
        <f>'NRHM State budget sheet 2013-14'!T755</f>
        <v>0</v>
      </c>
      <c r="S640" s="486">
        <f>'NRHM State budget sheet 2013-14'!U755</f>
        <v>0</v>
      </c>
      <c r="T640" s="486">
        <f>'NRHM State budget sheet 2013-14'!V755</f>
        <v>0</v>
      </c>
      <c r="U640" s="486">
        <f>'NRHM State budget sheet 2013-14'!W755</f>
        <v>0</v>
      </c>
      <c r="V640" s="486">
        <f>'NRHM State budget sheet 2013-14'!X755</f>
        <v>0</v>
      </c>
      <c r="W640" s="486">
        <f>'NRHM State budget sheet 2013-14'!Y755</f>
        <v>0</v>
      </c>
      <c r="X640" s="486">
        <f>'NRHM State budget sheet 2013-14'!Z755</f>
        <v>0</v>
      </c>
      <c r="Y640" s="486">
        <f>'NRHM State budget sheet 2013-14'!AA755</f>
        <v>0</v>
      </c>
      <c r="Z640" s="486">
        <f>'NRHM State budget sheet 2013-14'!AB755</f>
        <v>0</v>
      </c>
      <c r="AA640" s="486">
        <f>'NRHM State budget sheet 2013-14'!AC755</f>
        <v>0</v>
      </c>
      <c r="AB640" s="486">
        <f>'NRHM State budget sheet 2013-14'!AD755</f>
        <v>0</v>
      </c>
      <c r="AC640" s="486">
        <f>'NRHM State budget sheet 2013-14'!AE755</f>
        <v>0</v>
      </c>
      <c r="AD640" s="486">
        <f>'NRHM State budget sheet 2013-14'!AF755</f>
        <v>0</v>
      </c>
      <c r="AE640" s="486">
        <f>'NRHM State budget sheet 2013-14'!AG755</f>
        <v>0</v>
      </c>
      <c r="AF640" s="486">
        <f>'NRHM State budget sheet 2013-14'!AH755</f>
        <v>0</v>
      </c>
      <c r="AG640" s="494"/>
      <c r="AH640" s="484"/>
      <c r="AI640" s="578" t="str">
        <f t="shared" si="67"/>
        <v/>
      </c>
      <c r="AJ640" s="435" t="str">
        <f t="shared" si="68"/>
        <v/>
      </c>
      <c r="AK640" s="463">
        <f t="shared" si="69"/>
        <v>0</v>
      </c>
      <c r="AL640" s="463" t="str">
        <f t="shared" si="63"/>
        <v/>
      </c>
      <c r="AM640" s="478" t="str">
        <f t="shared" si="64"/>
        <v/>
      </c>
      <c r="AN640" s="478" t="str">
        <f t="shared" si="65"/>
        <v/>
      </c>
      <c r="AO640" s="478" t="str">
        <f t="shared" si="66"/>
        <v/>
      </c>
    </row>
    <row r="641" spans="1:41" ht="21.75" hidden="1" customHeight="1">
      <c r="A641" s="487" t="s">
        <v>2293</v>
      </c>
      <c r="B641" s="446"/>
      <c r="C641" s="447"/>
      <c r="D641" s="486">
        <f>'NRHM State budget sheet 2013-14'!D756</f>
        <v>0</v>
      </c>
      <c r="E641" s="486">
        <f>'NRHM State budget sheet 2013-14'!E756</f>
        <v>0</v>
      </c>
      <c r="F641" s="486">
        <f>'NRHM State budget sheet 2013-14'!F756</f>
        <v>0</v>
      </c>
      <c r="G641" s="486">
        <f>'NRHM State budget sheet 2013-14'!G756</f>
        <v>0</v>
      </c>
      <c r="H641" s="486">
        <f>'NRHM State budget sheet 2013-14'!H756</f>
        <v>0</v>
      </c>
      <c r="I641" s="486">
        <f>'NRHM State budget sheet 2013-14'!I756</f>
        <v>0</v>
      </c>
      <c r="J641" s="486">
        <f>'NRHM State budget sheet 2013-14'!L756</f>
        <v>0</v>
      </c>
      <c r="K641" s="486">
        <f>'NRHM State budget sheet 2013-14'!M756</f>
        <v>0</v>
      </c>
      <c r="L641" s="486">
        <f>'NRHM State budget sheet 2013-14'!N756</f>
        <v>0</v>
      </c>
      <c r="M641" s="486">
        <f>'NRHM State budget sheet 2013-14'!O756</f>
        <v>0</v>
      </c>
      <c r="N641" s="486">
        <f>'NRHM State budget sheet 2013-14'!P756</f>
        <v>0</v>
      </c>
      <c r="O641" s="486">
        <f>'NRHM State budget sheet 2013-14'!Q756</f>
        <v>0</v>
      </c>
      <c r="P641" s="486">
        <f>'NRHM State budget sheet 2013-14'!R756</f>
        <v>0</v>
      </c>
      <c r="Q641" s="486">
        <f>'NRHM State budget sheet 2013-14'!S756</f>
        <v>0</v>
      </c>
      <c r="R641" s="486">
        <f>'NRHM State budget sheet 2013-14'!T756</f>
        <v>0</v>
      </c>
      <c r="S641" s="486">
        <f>'NRHM State budget sheet 2013-14'!U756</f>
        <v>0</v>
      </c>
      <c r="T641" s="486">
        <f>'NRHM State budget sheet 2013-14'!V756</f>
        <v>0</v>
      </c>
      <c r="U641" s="486">
        <f>'NRHM State budget sheet 2013-14'!W756</f>
        <v>0</v>
      </c>
      <c r="V641" s="486">
        <f>'NRHM State budget sheet 2013-14'!X756</f>
        <v>0</v>
      </c>
      <c r="W641" s="486">
        <f>'NRHM State budget sheet 2013-14'!Y756</f>
        <v>0</v>
      </c>
      <c r="X641" s="486">
        <f>'NRHM State budget sheet 2013-14'!Z756</f>
        <v>0</v>
      </c>
      <c r="Y641" s="486">
        <f>'NRHM State budget sheet 2013-14'!AA756</f>
        <v>0</v>
      </c>
      <c r="Z641" s="486">
        <f>'NRHM State budget sheet 2013-14'!AB756</f>
        <v>0</v>
      </c>
      <c r="AA641" s="486">
        <f>'NRHM State budget sheet 2013-14'!AC756</f>
        <v>0</v>
      </c>
      <c r="AB641" s="486">
        <f>'NRHM State budget sheet 2013-14'!AD756</f>
        <v>0</v>
      </c>
      <c r="AC641" s="486">
        <f>'NRHM State budget sheet 2013-14'!AE756</f>
        <v>0</v>
      </c>
      <c r="AD641" s="486">
        <f>'NRHM State budget sheet 2013-14'!AF756</f>
        <v>0</v>
      </c>
      <c r="AE641" s="486">
        <f>'NRHM State budget sheet 2013-14'!AG756</f>
        <v>0</v>
      </c>
      <c r="AF641" s="486">
        <f>'NRHM State budget sheet 2013-14'!AH756</f>
        <v>0</v>
      </c>
      <c r="AG641" s="494"/>
      <c r="AH641" s="484"/>
      <c r="AI641" s="578" t="str">
        <f t="shared" si="67"/>
        <v/>
      </c>
      <c r="AJ641" s="435" t="str">
        <f t="shared" si="68"/>
        <v/>
      </c>
      <c r="AK641" s="463">
        <f t="shared" si="69"/>
        <v>0</v>
      </c>
      <c r="AL641" s="463" t="str">
        <f t="shared" si="63"/>
        <v/>
      </c>
      <c r="AM641" s="478" t="str">
        <f t="shared" si="64"/>
        <v/>
      </c>
      <c r="AN641" s="478" t="str">
        <f t="shared" si="65"/>
        <v/>
      </c>
      <c r="AO641" s="478" t="str">
        <f t="shared" si="66"/>
        <v/>
      </c>
    </row>
    <row r="642" spans="1:41" ht="21.75" hidden="1" customHeight="1">
      <c r="A642" s="487" t="s">
        <v>2294</v>
      </c>
      <c r="B642" s="446"/>
      <c r="C642" s="447"/>
      <c r="D642" s="486">
        <f>'NRHM State budget sheet 2013-14'!D757</f>
        <v>0</v>
      </c>
      <c r="E642" s="486">
        <f>'NRHM State budget sheet 2013-14'!E757</f>
        <v>0</v>
      </c>
      <c r="F642" s="486">
        <f>'NRHM State budget sheet 2013-14'!F757</f>
        <v>0</v>
      </c>
      <c r="G642" s="486">
        <f>'NRHM State budget sheet 2013-14'!G757</f>
        <v>0</v>
      </c>
      <c r="H642" s="486">
        <f>'NRHM State budget sheet 2013-14'!H757</f>
        <v>0</v>
      </c>
      <c r="I642" s="486">
        <f>'NRHM State budget sheet 2013-14'!I757</f>
        <v>0</v>
      </c>
      <c r="J642" s="486">
        <f>'NRHM State budget sheet 2013-14'!L757</f>
        <v>0</v>
      </c>
      <c r="K642" s="486">
        <f>'NRHM State budget sheet 2013-14'!M757</f>
        <v>0</v>
      </c>
      <c r="L642" s="486">
        <f>'NRHM State budget sheet 2013-14'!N757</f>
        <v>0</v>
      </c>
      <c r="M642" s="486">
        <f>'NRHM State budget sheet 2013-14'!O757</f>
        <v>0</v>
      </c>
      <c r="N642" s="486">
        <f>'NRHM State budget sheet 2013-14'!P757</f>
        <v>0</v>
      </c>
      <c r="O642" s="486">
        <f>'NRHM State budget sheet 2013-14'!Q757</f>
        <v>0</v>
      </c>
      <c r="P642" s="486">
        <f>'NRHM State budget sheet 2013-14'!R757</f>
        <v>0</v>
      </c>
      <c r="Q642" s="486">
        <f>'NRHM State budget sheet 2013-14'!S757</f>
        <v>0</v>
      </c>
      <c r="R642" s="486">
        <f>'NRHM State budget sheet 2013-14'!T757</f>
        <v>0</v>
      </c>
      <c r="S642" s="486">
        <f>'NRHM State budget sheet 2013-14'!U757</f>
        <v>0</v>
      </c>
      <c r="T642" s="486">
        <f>'NRHM State budget sheet 2013-14'!V757</f>
        <v>0</v>
      </c>
      <c r="U642" s="486">
        <f>'NRHM State budget sheet 2013-14'!W757</f>
        <v>0</v>
      </c>
      <c r="V642" s="486">
        <f>'NRHM State budget sheet 2013-14'!X757</f>
        <v>0</v>
      </c>
      <c r="W642" s="486">
        <f>'NRHM State budget sheet 2013-14'!Y757</f>
        <v>0</v>
      </c>
      <c r="X642" s="486">
        <f>'NRHM State budget sheet 2013-14'!Z757</f>
        <v>0</v>
      </c>
      <c r="Y642" s="486">
        <f>'NRHM State budget sheet 2013-14'!AA757</f>
        <v>0</v>
      </c>
      <c r="Z642" s="486">
        <f>'NRHM State budget sheet 2013-14'!AB757</f>
        <v>0</v>
      </c>
      <c r="AA642" s="486">
        <f>'NRHM State budget sheet 2013-14'!AC757</f>
        <v>0</v>
      </c>
      <c r="AB642" s="486">
        <f>'NRHM State budget sheet 2013-14'!AD757</f>
        <v>0</v>
      </c>
      <c r="AC642" s="486">
        <f>'NRHM State budget sheet 2013-14'!AE757</f>
        <v>0</v>
      </c>
      <c r="AD642" s="486">
        <f>'NRHM State budget sheet 2013-14'!AF757</f>
        <v>0</v>
      </c>
      <c r="AE642" s="486">
        <f>'NRHM State budget sheet 2013-14'!AG757</f>
        <v>0</v>
      </c>
      <c r="AF642" s="486">
        <f>'NRHM State budget sheet 2013-14'!AH757</f>
        <v>0</v>
      </c>
      <c r="AG642" s="494"/>
      <c r="AH642" s="484"/>
      <c r="AI642" s="578" t="str">
        <f t="shared" si="67"/>
        <v/>
      </c>
      <c r="AJ642" s="435" t="str">
        <f t="shared" si="68"/>
        <v/>
      </c>
      <c r="AK642" s="463">
        <f t="shared" si="69"/>
        <v>0</v>
      </c>
      <c r="AL642" s="463" t="str">
        <f t="shared" si="63"/>
        <v/>
      </c>
      <c r="AM642" s="478" t="str">
        <f t="shared" si="64"/>
        <v/>
      </c>
      <c r="AN642" s="478" t="str">
        <f t="shared" si="65"/>
        <v/>
      </c>
      <c r="AO642" s="478" t="str">
        <f t="shared" si="66"/>
        <v/>
      </c>
    </row>
    <row r="643" spans="1:41" ht="21.75" hidden="1" customHeight="1">
      <c r="A643" s="487" t="s">
        <v>1765</v>
      </c>
      <c r="B643" s="446" t="s">
        <v>1252</v>
      </c>
      <c r="C643" s="447"/>
      <c r="D643" s="486">
        <f>'NRHM State budget sheet 2013-14'!D758</f>
        <v>0</v>
      </c>
      <c r="E643" s="486">
        <f>'NRHM State budget sheet 2013-14'!E758</f>
        <v>0</v>
      </c>
      <c r="F643" s="486" t="e">
        <f>'NRHM State budget sheet 2013-14'!F758</f>
        <v>#DIV/0!</v>
      </c>
      <c r="G643" s="486">
        <f>'NRHM State budget sheet 2013-14'!G758</f>
        <v>0</v>
      </c>
      <c r="H643" s="486">
        <f>'NRHM State budget sheet 2013-14'!H758</f>
        <v>0</v>
      </c>
      <c r="I643" s="486" t="e">
        <f>'NRHM State budget sheet 2013-14'!I758</f>
        <v>#DIV/0!</v>
      </c>
      <c r="J643" s="486">
        <f>'NRHM State budget sheet 2013-14'!L758</f>
        <v>0</v>
      </c>
      <c r="K643" s="486">
        <f>'NRHM State budget sheet 2013-14'!M758</f>
        <v>0</v>
      </c>
      <c r="L643" s="486">
        <f>'NRHM State budget sheet 2013-14'!N758</f>
        <v>0</v>
      </c>
      <c r="M643" s="486">
        <f>'NRHM State budget sheet 2013-14'!O758</f>
        <v>0</v>
      </c>
      <c r="N643" s="486">
        <f>'NRHM State budget sheet 2013-14'!P758</f>
        <v>0</v>
      </c>
      <c r="O643" s="486">
        <f>'NRHM State budget sheet 2013-14'!Q758</f>
        <v>0</v>
      </c>
      <c r="P643" s="486">
        <f>'NRHM State budget sheet 2013-14'!R758</f>
        <v>0</v>
      </c>
      <c r="Q643" s="486">
        <f>'NRHM State budget sheet 2013-14'!S758</f>
        <v>0</v>
      </c>
      <c r="R643" s="486">
        <f>'NRHM State budget sheet 2013-14'!T758</f>
        <v>0</v>
      </c>
      <c r="S643" s="486">
        <f>'NRHM State budget sheet 2013-14'!U758</f>
        <v>0</v>
      </c>
      <c r="T643" s="486">
        <f>'NRHM State budget sheet 2013-14'!V758</f>
        <v>0</v>
      </c>
      <c r="U643" s="486">
        <f>'NRHM State budget sheet 2013-14'!W758</f>
        <v>0</v>
      </c>
      <c r="V643" s="486">
        <f>'NRHM State budget sheet 2013-14'!X758</f>
        <v>0</v>
      </c>
      <c r="W643" s="486">
        <f>'NRHM State budget sheet 2013-14'!Y758</f>
        <v>0</v>
      </c>
      <c r="X643" s="486">
        <f>'NRHM State budget sheet 2013-14'!Z758</f>
        <v>0</v>
      </c>
      <c r="Y643" s="486">
        <f>'NRHM State budget sheet 2013-14'!AA758</f>
        <v>0</v>
      </c>
      <c r="Z643" s="486">
        <f>'NRHM State budget sheet 2013-14'!AB758</f>
        <v>0</v>
      </c>
      <c r="AA643" s="486">
        <f>'NRHM State budget sheet 2013-14'!AC758</f>
        <v>0</v>
      </c>
      <c r="AB643" s="486">
        <f>'NRHM State budget sheet 2013-14'!AD758</f>
        <v>0</v>
      </c>
      <c r="AC643" s="486">
        <f>'NRHM State budget sheet 2013-14'!AE758</f>
        <v>0</v>
      </c>
      <c r="AD643" s="486">
        <f>'NRHM State budget sheet 2013-14'!AF758</f>
        <v>0</v>
      </c>
      <c r="AE643" s="486">
        <f>'NRHM State budget sheet 2013-14'!AG758</f>
        <v>0</v>
      </c>
      <c r="AF643" s="486">
        <f>'NRHM State budget sheet 2013-14'!AH758</f>
        <v>0</v>
      </c>
      <c r="AG643" s="494"/>
      <c r="AH643" s="484"/>
      <c r="AI643" s="578" t="str">
        <f t="shared" si="67"/>
        <v/>
      </c>
      <c r="AJ643" s="435" t="str">
        <f t="shared" si="68"/>
        <v/>
      </c>
      <c r="AK643" s="463">
        <f t="shared" si="69"/>
        <v>0</v>
      </c>
      <c r="AL643" s="463" t="str">
        <f t="shared" si="63"/>
        <v/>
      </c>
      <c r="AM643" s="478" t="str">
        <f t="shared" si="64"/>
        <v/>
      </c>
      <c r="AN643" s="478" t="str">
        <f t="shared" si="65"/>
        <v/>
      </c>
      <c r="AO643" s="478" t="str">
        <f t="shared" si="66"/>
        <v/>
      </c>
    </row>
    <row r="644" spans="1:41" ht="41.25" customHeight="1">
      <c r="A644" s="487" t="s">
        <v>815</v>
      </c>
      <c r="B644" s="446" t="s">
        <v>816</v>
      </c>
      <c r="C644" s="447"/>
      <c r="D644" s="486">
        <f>'NRHM State budget sheet 2013-14'!D759</f>
        <v>0</v>
      </c>
      <c r="E644" s="486">
        <f>'NRHM State budget sheet 2013-14'!E759</f>
        <v>0</v>
      </c>
      <c r="F644" s="486" t="e">
        <f>'NRHM State budget sheet 2013-14'!F759</f>
        <v>#DIV/0!</v>
      </c>
      <c r="G644" s="486">
        <f>'NRHM State budget sheet 2013-14'!G759</f>
        <v>0</v>
      </c>
      <c r="H644" s="486">
        <f>'NRHM State budget sheet 2013-14'!H759</f>
        <v>0</v>
      </c>
      <c r="I644" s="486" t="e">
        <f>'NRHM State budget sheet 2013-14'!I759</f>
        <v>#DIV/0!</v>
      </c>
      <c r="J644" s="486">
        <f>'NRHM State budget sheet 2013-14'!L759</f>
        <v>0</v>
      </c>
      <c r="K644" s="486">
        <f>'NRHM State budget sheet 2013-14'!M759</f>
        <v>0</v>
      </c>
      <c r="L644" s="486">
        <f>'NRHM State budget sheet 2013-14'!N759</f>
        <v>0</v>
      </c>
      <c r="M644" s="486">
        <f>'NRHM State budget sheet 2013-14'!O759</f>
        <v>0</v>
      </c>
      <c r="N644" s="486">
        <f>'NRHM State budget sheet 2013-14'!P759</f>
        <v>0</v>
      </c>
      <c r="O644" s="486">
        <f>'NRHM State budget sheet 2013-14'!Q759</f>
        <v>0</v>
      </c>
      <c r="P644" s="486">
        <f>'NRHM State budget sheet 2013-14'!R759</f>
        <v>0</v>
      </c>
      <c r="Q644" s="486">
        <f>'NRHM State budget sheet 2013-14'!S759</f>
        <v>0</v>
      </c>
      <c r="R644" s="486">
        <f>'NRHM State budget sheet 2013-14'!T759</f>
        <v>0</v>
      </c>
      <c r="S644" s="486">
        <f>'NRHM State budget sheet 2013-14'!U759</f>
        <v>0</v>
      </c>
      <c r="T644" s="486">
        <f>'NRHM State budget sheet 2013-14'!V759</f>
        <v>0</v>
      </c>
      <c r="U644" s="486">
        <f>'NRHM State budget sheet 2013-14'!W759</f>
        <v>0</v>
      </c>
      <c r="V644" s="486">
        <f>'NRHM State budget sheet 2013-14'!X759</f>
        <v>0</v>
      </c>
      <c r="W644" s="486">
        <f>'NRHM State budget sheet 2013-14'!Y759</f>
        <v>0</v>
      </c>
      <c r="X644" s="486">
        <f>'NRHM State budget sheet 2013-14'!Z759</f>
        <v>0</v>
      </c>
      <c r="Y644" s="486">
        <f>'NRHM State budget sheet 2013-14'!AA759</f>
        <v>0</v>
      </c>
      <c r="Z644" s="486">
        <f>'NRHM State budget sheet 2013-14'!AB759</f>
        <v>0</v>
      </c>
      <c r="AA644" s="486">
        <f>'NRHM State budget sheet 2013-14'!AC759</f>
        <v>0</v>
      </c>
      <c r="AB644" s="486">
        <f>'NRHM State budget sheet 2013-14'!AD759</f>
        <v>0</v>
      </c>
      <c r="AC644" s="486">
        <f>'NRHM State budget sheet 2013-14'!AE759</f>
        <v>0</v>
      </c>
      <c r="AD644" s="486">
        <f>'NRHM State budget sheet 2013-14'!AF759</f>
        <v>0</v>
      </c>
      <c r="AE644" s="486">
        <f>'NRHM State budget sheet 2013-14'!AG759</f>
        <v>0</v>
      </c>
      <c r="AF644" s="486">
        <f>'NRHM State budget sheet 2013-14'!AH759</f>
        <v>0</v>
      </c>
      <c r="AH644" s="484"/>
      <c r="AI644" s="578" t="str">
        <f t="shared" si="67"/>
        <v/>
      </c>
      <c r="AJ644" s="435" t="str">
        <f t="shared" si="68"/>
        <v/>
      </c>
      <c r="AK644" s="463">
        <f t="shared" si="69"/>
        <v>0</v>
      </c>
      <c r="AL644" s="463" t="str">
        <f t="shared" si="63"/>
        <v/>
      </c>
      <c r="AM644" s="478" t="str">
        <f t="shared" si="64"/>
        <v/>
      </c>
      <c r="AN644" s="478" t="str">
        <f t="shared" si="65"/>
        <v/>
      </c>
      <c r="AO644" s="478" t="str">
        <f t="shared" si="66"/>
        <v/>
      </c>
    </row>
    <row r="645" spans="1:41" ht="21.75" hidden="1" customHeight="1">
      <c r="A645" s="487" t="s">
        <v>817</v>
      </c>
      <c r="B645" s="446" t="s">
        <v>818</v>
      </c>
      <c r="C645" s="447"/>
      <c r="D645" s="486">
        <f>'NRHM State budget sheet 2013-14'!D760</f>
        <v>0</v>
      </c>
      <c r="E645" s="486">
        <f>'NRHM State budget sheet 2013-14'!E760</f>
        <v>0</v>
      </c>
      <c r="F645" s="486" t="e">
        <f>'NRHM State budget sheet 2013-14'!F760</f>
        <v>#DIV/0!</v>
      </c>
      <c r="G645" s="486">
        <f>'NRHM State budget sheet 2013-14'!G760</f>
        <v>0</v>
      </c>
      <c r="H645" s="486">
        <f>'NRHM State budget sheet 2013-14'!H760</f>
        <v>0</v>
      </c>
      <c r="I645" s="486" t="e">
        <f>'NRHM State budget sheet 2013-14'!I760</f>
        <v>#DIV/0!</v>
      </c>
      <c r="J645" s="486">
        <f>'NRHM State budget sheet 2013-14'!L760</f>
        <v>0</v>
      </c>
      <c r="K645" s="486">
        <f>'NRHM State budget sheet 2013-14'!M760</f>
        <v>0</v>
      </c>
      <c r="L645" s="486">
        <f>'NRHM State budget sheet 2013-14'!N760</f>
        <v>0</v>
      </c>
      <c r="M645" s="486">
        <f>'NRHM State budget sheet 2013-14'!O760</f>
        <v>0</v>
      </c>
      <c r="N645" s="486">
        <f>'NRHM State budget sheet 2013-14'!P760</f>
        <v>0</v>
      </c>
      <c r="O645" s="486">
        <f>'NRHM State budget sheet 2013-14'!Q760</f>
        <v>0</v>
      </c>
      <c r="P645" s="486">
        <f>'NRHM State budget sheet 2013-14'!R760</f>
        <v>0</v>
      </c>
      <c r="Q645" s="486">
        <f>'NRHM State budget sheet 2013-14'!S760</f>
        <v>0</v>
      </c>
      <c r="R645" s="486">
        <f>'NRHM State budget sheet 2013-14'!T760</f>
        <v>0</v>
      </c>
      <c r="S645" s="486">
        <f>'NRHM State budget sheet 2013-14'!U760</f>
        <v>0</v>
      </c>
      <c r="T645" s="486">
        <f>'NRHM State budget sheet 2013-14'!V760</f>
        <v>0</v>
      </c>
      <c r="U645" s="486">
        <f>'NRHM State budget sheet 2013-14'!W760</f>
        <v>0</v>
      </c>
      <c r="V645" s="486">
        <f>'NRHM State budget sheet 2013-14'!X760</f>
        <v>0</v>
      </c>
      <c r="W645" s="486">
        <f>'NRHM State budget sheet 2013-14'!Y760</f>
        <v>0</v>
      </c>
      <c r="X645" s="486">
        <f>'NRHM State budget sheet 2013-14'!Z760</f>
        <v>0</v>
      </c>
      <c r="Y645" s="486">
        <f>'NRHM State budget sheet 2013-14'!AA760</f>
        <v>0</v>
      </c>
      <c r="Z645" s="486">
        <f>'NRHM State budget sheet 2013-14'!AB760</f>
        <v>0</v>
      </c>
      <c r="AA645" s="486">
        <f>'NRHM State budget sheet 2013-14'!AC760</f>
        <v>0</v>
      </c>
      <c r="AB645" s="486">
        <f>'NRHM State budget sheet 2013-14'!AD760</f>
        <v>0</v>
      </c>
      <c r="AC645" s="486">
        <f>'NRHM State budget sheet 2013-14'!AE760</f>
        <v>0</v>
      </c>
      <c r="AD645" s="486">
        <f>'NRHM State budget sheet 2013-14'!AF760</f>
        <v>0</v>
      </c>
      <c r="AE645" s="486">
        <f>'NRHM State budget sheet 2013-14'!AG760</f>
        <v>0</v>
      </c>
      <c r="AF645" s="486">
        <f>'NRHM State budget sheet 2013-14'!AH760</f>
        <v>0</v>
      </c>
      <c r="AH645" s="484"/>
      <c r="AI645" s="578" t="str">
        <f t="shared" si="67"/>
        <v/>
      </c>
      <c r="AJ645" s="435" t="str">
        <f t="shared" si="68"/>
        <v/>
      </c>
      <c r="AK645" s="463">
        <f t="shared" si="69"/>
        <v>0</v>
      </c>
      <c r="AL645" s="463" t="str">
        <f t="shared" si="63"/>
        <v/>
      </c>
      <c r="AM645" s="478" t="str">
        <f t="shared" si="64"/>
        <v/>
      </c>
      <c r="AN645" s="478" t="str">
        <f t="shared" si="65"/>
        <v/>
      </c>
      <c r="AO645" s="478" t="str">
        <f t="shared" si="66"/>
        <v/>
      </c>
    </row>
    <row r="646" spans="1:41" ht="21.75" hidden="1" customHeight="1">
      <c r="A646" s="487" t="s">
        <v>819</v>
      </c>
      <c r="B646" s="446" t="s">
        <v>820</v>
      </c>
      <c r="C646" s="447"/>
      <c r="D646" s="486">
        <f>'NRHM State budget sheet 2013-14'!D761</f>
        <v>0</v>
      </c>
      <c r="E646" s="486">
        <f>'NRHM State budget sheet 2013-14'!E761</f>
        <v>0</v>
      </c>
      <c r="F646" s="486" t="e">
        <f>'NRHM State budget sheet 2013-14'!F761</f>
        <v>#DIV/0!</v>
      </c>
      <c r="G646" s="486">
        <f>'NRHM State budget sheet 2013-14'!G761</f>
        <v>0</v>
      </c>
      <c r="H646" s="486">
        <f>'NRHM State budget sheet 2013-14'!H761</f>
        <v>0</v>
      </c>
      <c r="I646" s="486" t="e">
        <f>'NRHM State budget sheet 2013-14'!I761</f>
        <v>#DIV/0!</v>
      </c>
      <c r="J646" s="486">
        <f>'NRHM State budget sheet 2013-14'!L761</f>
        <v>0</v>
      </c>
      <c r="K646" s="486">
        <f>'NRHM State budget sheet 2013-14'!M761</f>
        <v>0</v>
      </c>
      <c r="L646" s="486">
        <f>'NRHM State budget sheet 2013-14'!N761</f>
        <v>0</v>
      </c>
      <c r="M646" s="486">
        <f>'NRHM State budget sheet 2013-14'!O761</f>
        <v>0</v>
      </c>
      <c r="N646" s="486">
        <f>'NRHM State budget sheet 2013-14'!P761</f>
        <v>0</v>
      </c>
      <c r="O646" s="486">
        <f>'NRHM State budget sheet 2013-14'!Q761</f>
        <v>0</v>
      </c>
      <c r="P646" s="486">
        <f>'NRHM State budget sheet 2013-14'!R761</f>
        <v>0</v>
      </c>
      <c r="Q646" s="486">
        <f>'NRHM State budget sheet 2013-14'!S761</f>
        <v>0</v>
      </c>
      <c r="R646" s="486">
        <f>'NRHM State budget sheet 2013-14'!T761</f>
        <v>0</v>
      </c>
      <c r="S646" s="486">
        <f>'NRHM State budget sheet 2013-14'!U761</f>
        <v>0</v>
      </c>
      <c r="T646" s="486">
        <f>'NRHM State budget sheet 2013-14'!V761</f>
        <v>0</v>
      </c>
      <c r="U646" s="486">
        <f>'NRHM State budget sheet 2013-14'!W761</f>
        <v>0</v>
      </c>
      <c r="V646" s="486">
        <f>'NRHM State budget sheet 2013-14'!X761</f>
        <v>0</v>
      </c>
      <c r="W646" s="486">
        <f>'NRHM State budget sheet 2013-14'!Y761</f>
        <v>0</v>
      </c>
      <c r="X646" s="486">
        <f>'NRHM State budget sheet 2013-14'!Z761</f>
        <v>0</v>
      </c>
      <c r="Y646" s="486">
        <f>'NRHM State budget sheet 2013-14'!AA761</f>
        <v>0</v>
      </c>
      <c r="Z646" s="486">
        <f>'NRHM State budget sheet 2013-14'!AB761</f>
        <v>0</v>
      </c>
      <c r="AA646" s="486">
        <f>'NRHM State budget sheet 2013-14'!AC761</f>
        <v>0</v>
      </c>
      <c r="AB646" s="486">
        <f>'NRHM State budget sheet 2013-14'!AD761</f>
        <v>0</v>
      </c>
      <c r="AC646" s="486">
        <f>'NRHM State budget sheet 2013-14'!AE761</f>
        <v>0</v>
      </c>
      <c r="AD646" s="486">
        <f>'NRHM State budget sheet 2013-14'!AF761</f>
        <v>0</v>
      </c>
      <c r="AE646" s="486">
        <f>'NRHM State budget sheet 2013-14'!AG761</f>
        <v>0</v>
      </c>
      <c r="AF646" s="486">
        <f>'NRHM State budget sheet 2013-14'!AH761</f>
        <v>0</v>
      </c>
      <c r="AH646" s="484"/>
      <c r="AI646" s="578" t="str">
        <f t="shared" si="67"/>
        <v/>
      </c>
      <c r="AJ646" s="435" t="str">
        <f t="shared" si="68"/>
        <v/>
      </c>
      <c r="AK646" s="463">
        <f t="shared" si="69"/>
        <v>0</v>
      </c>
      <c r="AL646" s="463" t="str">
        <f t="shared" si="63"/>
        <v/>
      </c>
      <c r="AM646" s="478" t="str">
        <f t="shared" si="64"/>
        <v/>
      </c>
      <c r="AN646" s="478" t="str">
        <f t="shared" si="65"/>
        <v/>
      </c>
      <c r="AO646" s="478" t="str">
        <f t="shared" si="66"/>
        <v/>
      </c>
    </row>
    <row r="647" spans="1:41" ht="21.75" hidden="1" customHeight="1">
      <c r="A647" s="487" t="s">
        <v>821</v>
      </c>
      <c r="B647" s="446" t="s">
        <v>822</v>
      </c>
      <c r="C647" s="447"/>
      <c r="D647" s="486">
        <f>'NRHM State budget sheet 2013-14'!D762</f>
        <v>0</v>
      </c>
      <c r="E647" s="486">
        <f>'NRHM State budget sheet 2013-14'!E762</f>
        <v>0</v>
      </c>
      <c r="F647" s="486" t="e">
        <f>'NRHM State budget sheet 2013-14'!F762</f>
        <v>#DIV/0!</v>
      </c>
      <c r="G647" s="486">
        <f>'NRHM State budget sheet 2013-14'!G762</f>
        <v>0</v>
      </c>
      <c r="H647" s="486">
        <f>'NRHM State budget sheet 2013-14'!H762</f>
        <v>0</v>
      </c>
      <c r="I647" s="486" t="e">
        <f>'NRHM State budget sheet 2013-14'!I762</f>
        <v>#DIV/0!</v>
      </c>
      <c r="J647" s="486">
        <f>'NRHM State budget sheet 2013-14'!L762</f>
        <v>0</v>
      </c>
      <c r="K647" s="486">
        <f>'NRHM State budget sheet 2013-14'!M762</f>
        <v>0</v>
      </c>
      <c r="L647" s="486">
        <f>'NRHM State budget sheet 2013-14'!N762</f>
        <v>0</v>
      </c>
      <c r="M647" s="486">
        <f>'NRHM State budget sheet 2013-14'!O762</f>
        <v>0</v>
      </c>
      <c r="N647" s="486">
        <f>'NRHM State budget sheet 2013-14'!P762</f>
        <v>0</v>
      </c>
      <c r="O647" s="486">
        <f>'NRHM State budget sheet 2013-14'!Q762</f>
        <v>0</v>
      </c>
      <c r="P647" s="486">
        <f>'NRHM State budget sheet 2013-14'!R762</f>
        <v>0</v>
      </c>
      <c r="Q647" s="486">
        <f>'NRHM State budget sheet 2013-14'!S762</f>
        <v>0</v>
      </c>
      <c r="R647" s="486">
        <f>'NRHM State budget sheet 2013-14'!T762</f>
        <v>0</v>
      </c>
      <c r="S647" s="486">
        <f>'NRHM State budget sheet 2013-14'!U762</f>
        <v>0</v>
      </c>
      <c r="T647" s="486">
        <f>'NRHM State budget sheet 2013-14'!V762</f>
        <v>0</v>
      </c>
      <c r="U647" s="486">
        <f>'NRHM State budget sheet 2013-14'!W762</f>
        <v>0</v>
      </c>
      <c r="V647" s="486">
        <f>'NRHM State budget sheet 2013-14'!X762</f>
        <v>0</v>
      </c>
      <c r="W647" s="486">
        <f>'NRHM State budget sheet 2013-14'!Y762</f>
        <v>0</v>
      </c>
      <c r="X647" s="486">
        <f>'NRHM State budget sheet 2013-14'!Z762</f>
        <v>0</v>
      </c>
      <c r="Y647" s="486">
        <f>'NRHM State budget sheet 2013-14'!AA762</f>
        <v>0</v>
      </c>
      <c r="Z647" s="486">
        <f>'NRHM State budget sheet 2013-14'!AB762</f>
        <v>0</v>
      </c>
      <c r="AA647" s="486">
        <f>'NRHM State budget sheet 2013-14'!AC762</f>
        <v>0</v>
      </c>
      <c r="AB647" s="486">
        <f>'NRHM State budget sheet 2013-14'!AD762</f>
        <v>0</v>
      </c>
      <c r="AC647" s="486">
        <f>'NRHM State budget sheet 2013-14'!AE762</f>
        <v>0</v>
      </c>
      <c r="AD647" s="486">
        <f>'NRHM State budget sheet 2013-14'!AF762</f>
        <v>0</v>
      </c>
      <c r="AE647" s="486">
        <f>'NRHM State budget sheet 2013-14'!AG762</f>
        <v>0</v>
      </c>
      <c r="AF647" s="486">
        <f>'NRHM State budget sheet 2013-14'!AH762</f>
        <v>0</v>
      </c>
      <c r="AH647" s="484"/>
      <c r="AI647" s="578" t="str">
        <f t="shared" si="67"/>
        <v/>
      </c>
      <c r="AJ647" s="435" t="str">
        <f t="shared" si="68"/>
        <v/>
      </c>
      <c r="AK647" s="463">
        <f t="shared" si="69"/>
        <v>0</v>
      </c>
      <c r="AL647" s="463" t="str">
        <f t="shared" si="63"/>
        <v/>
      </c>
      <c r="AM647" s="478" t="str">
        <f t="shared" si="64"/>
        <v/>
      </c>
      <c r="AN647" s="478" t="str">
        <f t="shared" si="65"/>
        <v/>
      </c>
      <c r="AO647" s="478" t="str">
        <f t="shared" si="66"/>
        <v/>
      </c>
    </row>
    <row r="648" spans="1:41" ht="21.75" hidden="1" customHeight="1">
      <c r="A648" s="487" t="s">
        <v>823</v>
      </c>
      <c r="B648" s="446" t="s">
        <v>824</v>
      </c>
      <c r="C648" s="447"/>
      <c r="D648" s="486">
        <f>'NRHM State budget sheet 2013-14'!D763</f>
        <v>0</v>
      </c>
      <c r="E648" s="486">
        <f>'NRHM State budget sheet 2013-14'!E763</f>
        <v>0</v>
      </c>
      <c r="F648" s="486" t="e">
        <f>'NRHM State budget sheet 2013-14'!F763</f>
        <v>#DIV/0!</v>
      </c>
      <c r="G648" s="486">
        <f>'NRHM State budget sheet 2013-14'!G763</f>
        <v>0</v>
      </c>
      <c r="H648" s="486">
        <f>'NRHM State budget sheet 2013-14'!H763</f>
        <v>0</v>
      </c>
      <c r="I648" s="486" t="e">
        <f>'NRHM State budget sheet 2013-14'!I763</f>
        <v>#DIV/0!</v>
      </c>
      <c r="J648" s="486">
        <f>'NRHM State budget sheet 2013-14'!L763</f>
        <v>0</v>
      </c>
      <c r="K648" s="486">
        <f>'NRHM State budget sheet 2013-14'!M763</f>
        <v>0</v>
      </c>
      <c r="L648" s="486">
        <f>'NRHM State budget sheet 2013-14'!N763</f>
        <v>0</v>
      </c>
      <c r="M648" s="486">
        <f>'NRHM State budget sheet 2013-14'!O763</f>
        <v>0</v>
      </c>
      <c r="N648" s="486">
        <f>'NRHM State budget sheet 2013-14'!P763</f>
        <v>0</v>
      </c>
      <c r="O648" s="486">
        <f>'NRHM State budget sheet 2013-14'!Q763</f>
        <v>0</v>
      </c>
      <c r="P648" s="486">
        <f>'NRHM State budget sheet 2013-14'!R763</f>
        <v>0</v>
      </c>
      <c r="Q648" s="486">
        <f>'NRHM State budget sheet 2013-14'!S763</f>
        <v>0</v>
      </c>
      <c r="R648" s="486">
        <f>'NRHM State budget sheet 2013-14'!T763</f>
        <v>0</v>
      </c>
      <c r="S648" s="486">
        <f>'NRHM State budget sheet 2013-14'!U763</f>
        <v>0</v>
      </c>
      <c r="T648" s="486">
        <f>'NRHM State budget sheet 2013-14'!V763</f>
        <v>0</v>
      </c>
      <c r="U648" s="486">
        <f>'NRHM State budget sheet 2013-14'!W763</f>
        <v>0</v>
      </c>
      <c r="V648" s="486">
        <f>'NRHM State budget sheet 2013-14'!X763</f>
        <v>0</v>
      </c>
      <c r="W648" s="486">
        <f>'NRHM State budget sheet 2013-14'!Y763</f>
        <v>0</v>
      </c>
      <c r="X648" s="486">
        <f>'NRHM State budget sheet 2013-14'!Z763</f>
        <v>0</v>
      </c>
      <c r="Y648" s="486">
        <f>'NRHM State budget sheet 2013-14'!AA763</f>
        <v>0</v>
      </c>
      <c r="Z648" s="486">
        <f>'NRHM State budget sheet 2013-14'!AB763</f>
        <v>0</v>
      </c>
      <c r="AA648" s="486">
        <f>'NRHM State budget sheet 2013-14'!AC763</f>
        <v>0</v>
      </c>
      <c r="AB648" s="486">
        <f>'NRHM State budget sheet 2013-14'!AD763</f>
        <v>0</v>
      </c>
      <c r="AC648" s="486">
        <f>'NRHM State budget sheet 2013-14'!AE763</f>
        <v>0</v>
      </c>
      <c r="AD648" s="486">
        <f>'NRHM State budget sheet 2013-14'!AF763</f>
        <v>0</v>
      </c>
      <c r="AE648" s="486">
        <f>'NRHM State budget sheet 2013-14'!AG763</f>
        <v>0</v>
      </c>
      <c r="AF648" s="486">
        <f>'NRHM State budget sheet 2013-14'!AH763</f>
        <v>0</v>
      </c>
      <c r="AH648" s="484"/>
      <c r="AI648" s="578" t="str">
        <f t="shared" si="67"/>
        <v/>
      </c>
      <c r="AJ648" s="435" t="str">
        <f t="shared" si="68"/>
        <v/>
      </c>
      <c r="AK648" s="463">
        <f t="shared" si="69"/>
        <v>0</v>
      </c>
      <c r="AL648" s="463" t="str">
        <f t="shared" ref="AL648:AL711" si="70">IF(AND(G648&gt;=0.00000000001,AF648&gt;=0.0000000000001),((AF648-G648)/G648)*100,"")</f>
        <v/>
      </c>
      <c r="AM648" s="478" t="str">
        <f t="shared" ref="AM648:AM711" si="71">IF(AND(G648&gt;=0.000000001,AL648&gt;=30.000000000001),"The proposed budget is more that 30% increase over FY 12-13 budget. Consider revising or provide explanation","")</f>
        <v/>
      </c>
      <c r="AN648" s="478" t="str">
        <f t="shared" ref="AN648:AN711" si="72">IF(AND(AJ648&lt;30,AK648&gt;=0.000001),"Please check, there is a proposed budget but FY 12-13 expenditure is  &lt;30%","")&amp;IF(AND(AJ648&gt;30,AJ648&lt;50,AK648&gt;=0.000001),"Please check, there is a proposed budget but FY 12-13 expenditure is  &lt;50%","")&amp;IF(AND(AJ648&gt;50,AJ648&lt;60,AK648&gt;=0.000001),"Please check, there is a proposed budget but FY 12-13 expenditure is  &lt;60%","")</f>
        <v/>
      </c>
      <c r="AO648" s="478" t="str">
        <f t="shared" ref="AO648:AO711" si="73">IF(AND(G648=0,AF648&gt;=0.0000001), "New activity? If not kindly provide the details of the progress (physical and financial) for FY 2012-13", "")</f>
        <v/>
      </c>
    </row>
    <row r="649" spans="1:41" ht="21.75" hidden="1" customHeight="1">
      <c r="A649" s="487" t="s">
        <v>1766</v>
      </c>
      <c r="B649" s="446" t="s">
        <v>1401</v>
      </c>
      <c r="C649" s="447"/>
      <c r="D649" s="486">
        <f>'NRHM State budget sheet 2013-14'!D764</f>
        <v>0</v>
      </c>
      <c r="E649" s="486">
        <f>'NRHM State budget sheet 2013-14'!E764</f>
        <v>0</v>
      </c>
      <c r="F649" s="486" t="e">
        <f>'NRHM State budget sheet 2013-14'!F764</f>
        <v>#DIV/0!</v>
      </c>
      <c r="G649" s="486">
        <f>'NRHM State budget sheet 2013-14'!G764</f>
        <v>0</v>
      </c>
      <c r="H649" s="486">
        <f>'NRHM State budget sheet 2013-14'!H764</f>
        <v>0</v>
      </c>
      <c r="I649" s="486" t="e">
        <f>'NRHM State budget sheet 2013-14'!I764</f>
        <v>#DIV/0!</v>
      </c>
      <c r="J649" s="486">
        <f>'NRHM State budget sheet 2013-14'!L764</f>
        <v>0</v>
      </c>
      <c r="K649" s="486">
        <f>'NRHM State budget sheet 2013-14'!M764</f>
        <v>0</v>
      </c>
      <c r="L649" s="486">
        <f>'NRHM State budget sheet 2013-14'!N764</f>
        <v>0</v>
      </c>
      <c r="M649" s="486">
        <f>'NRHM State budget sheet 2013-14'!O764</f>
        <v>0</v>
      </c>
      <c r="N649" s="486">
        <f>'NRHM State budget sheet 2013-14'!P764</f>
        <v>0</v>
      </c>
      <c r="O649" s="486">
        <f>'NRHM State budget sheet 2013-14'!Q764</f>
        <v>0</v>
      </c>
      <c r="P649" s="486">
        <f>'NRHM State budget sheet 2013-14'!R764</f>
        <v>0</v>
      </c>
      <c r="Q649" s="486">
        <f>'NRHM State budget sheet 2013-14'!S764</f>
        <v>0</v>
      </c>
      <c r="R649" s="486">
        <f>'NRHM State budget sheet 2013-14'!T764</f>
        <v>0</v>
      </c>
      <c r="S649" s="486">
        <f>'NRHM State budget sheet 2013-14'!U764</f>
        <v>0</v>
      </c>
      <c r="T649" s="486">
        <f>'NRHM State budget sheet 2013-14'!V764</f>
        <v>0</v>
      </c>
      <c r="U649" s="486">
        <f>'NRHM State budget sheet 2013-14'!W764</f>
        <v>0</v>
      </c>
      <c r="V649" s="486">
        <f>'NRHM State budget sheet 2013-14'!X764</f>
        <v>0</v>
      </c>
      <c r="W649" s="486">
        <f>'NRHM State budget sheet 2013-14'!Y764</f>
        <v>0</v>
      </c>
      <c r="X649" s="486">
        <f>'NRHM State budget sheet 2013-14'!Z764</f>
        <v>0</v>
      </c>
      <c r="Y649" s="486">
        <f>'NRHM State budget sheet 2013-14'!AA764</f>
        <v>0</v>
      </c>
      <c r="Z649" s="486">
        <f>'NRHM State budget sheet 2013-14'!AB764</f>
        <v>0</v>
      </c>
      <c r="AA649" s="486">
        <f>'NRHM State budget sheet 2013-14'!AC764</f>
        <v>0</v>
      </c>
      <c r="AB649" s="486">
        <f>'NRHM State budget sheet 2013-14'!AD764</f>
        <v>0</v>
      </c>
      <c r="AC649" s="486">
        <f>'NRHM State budget sheet 2013-14'!AE764</f>
        <v>0</v>
      </c>
      <c r="AD649" s="486">
        <f>'NRHM State budget sheet 2013-14'!AF764</f>
        <v>0</v>
      </c>
      <c r="AE649" s="486">
        <f>'NRHM State budget sheet 2013-14'!AG764</f>
        <v>0</v>
      </c>
      <c r="AF649" s="486">
        <f>'NRHM State budget sheet 2013-14'!AH764</f>
        <v>0</v>
      </c>
      <c r="AH649" s="484"/>
      <c r="AI649" s="578" t="str">
        <f t="shared" si="67"/>
        <v/>
      </c>
      <c r="AJ649" s="435" t="str">
        <f t="shared" si="68"/>
        <v/>
      </c>
      <c r="AK649" s="463">
        <f t="shared" si="69"/>
        <v>0</v>
      </c>
      <c r="AL649" s="463" t="str">
        <f t="shared" si="70"/>
        <v/>
      </c>
      <c r="AM649" s="478" t="str">
        <f t="shared" si="71"/>
        <v/>
      </c>
      <c r="AN649" s="478" t="str">
        <f t="shared" si="72"/>
        <v/>
      </c>
      <c r="AO649" s="478" t="str">
        <f t="shared" si="73"/>
        <v/>
      </c>
    </row>
    <row r="650" spans="1:41" ht="21.75" hidden="1" customHeight="1">
      <c r="A650" s="487" t="s">
        <v>1767</v>
      </c>
      <c r="B650" s="446" t="s">
        <v>1402</v>
      </c>
      <c r="C650" s="447"/>
      <c r="D650" s="486">
        <f>'NRHM State budget sheet 2013-14'!D765</f>
        <v>0</v>
      </c>
      <c r="E650" s="486">
        <f>'NRHM State budget sheet 2013-14'!E765</f>
        <v>0</v>
      </c>
      <c r="F650" s="486" t="e">
        <f>'NRHM State budget sheet 2013-14'!F765</f>
        <v>#DIV/0!</v>
      </c>
      <c r="G650" s="486">
        <f>'NRHM State budget sheet 2013-14'!G765</f>
        <v>0</v>
      </c>
      <c r="H650" s="486">
        <f>'NRHM State budget sheet 2013-14'!H765</f>
        <v>0</v>
      </c>
      <c r="I650" s="486" t="e">
        <f>'NRHM State budget sheet 2013-14'!I765</f>
        <v>#DIV/0!</v>
      </c>
      <c r="J650" s="486">
        <f>'NRHM State budget sheet 2013-14'!L765</f>
        <v>0</v>
      </c>
      <c r="K650" s="486">
        <f>'NRHM State budget sheet 2013-14'!M765</f>
        <v>0</v>
      </c>
      <c r="L650" s="486">
        <f>'NRHM State budget sheet 2013-14'!N765</f>
        <v>0</v>
      </c>
      <c r="M650" s="486">
        <f>'NRHM State budget sheet 2013-14'!O765</f>
        <v>0</v>
      </c>
      <c r="N650" s="486">
        <f>'NRHM State budget sheet 2013-14'!P765</f>
        <v>0</v>
      </c>
      <c r="O650" s="486">
        <f>'NRHM State budget sheet 2013-14'!Q765</f>
        <v>0</v>
      </c>
      <c r="P650" s="486">
        <f>'NRHM State budget sheet 2013-14'!R765</f>
        <v>0</v>
      </c>
      <c r="Q650" s="486">
        <f>'NRHM State budget sheet 2013-14'!S765</f>
        <v>0</v>
      </c>
      <c r="R650" s="486">
        <f>'NRHM State budget sheet 2013-14'!T765</f>
        <v>0</v>
      </c>
      <c r="S650" s="486">
        <f>'NRHM State budget sheet 2013-14'!U765</f>
        <v>0</v>
      </c>
      <c r="T650" s="486">
        <f>'NRHM State budget sheet 2013-14'!V765</f>
        <v>0</v>
      </c>
      <c r="U650" s="486">
        <f>'NRHM State budget sheet 2013-14'!W765</f>
        <v>0</v>
      </c>
      <c r="V650" s="486">
        <f>'NRHM State budget sheet 2013-14'!X765</f>
        <v>0</v>
      </c>
      <c r="W650" s="486">
        <f>'NRHM State budget sheet 2013-14'!Y765</f>
        <v>0</v>
      </c>
      <c r="X650" s="486">
        <f>'NRHM State budget sheet 2013-14'!Z765</f>
        <v>0</v>
      </c>
      <c r="Y650" s="486">
        <f>'NRHM State budget sheet 2013-14'!AA765</f>
        <v>0</v>
      </c>
      <c r="Z650" s="486">
        <f>'NRHM State budget sheet 2013-14'!AB765</f>
        <v>0</v>
      </c>
      <c r="AA650" s="486">
        <f>'NRHM State budget sheet 2013-14'!AC765</f>
        <v>0</v>
      </c>
      <c r="AB650" s="486">
        <f>'NRHM State budget sheet 2013-14'!AD765</f>
        <v>0</v>
      </c>
      <c r="AC650" s="486">
        <f>'NRHM State budget sheet 2013-14'!AE765</f>
        <v>0</v>
      </c>
      <c r="AD650" s="486">
        <f>'NRHM State budget sheet 2013-14'!AF765</f>
        <v>0</v>
      </c>
      <c r="AE650" s="486">
        <f>'NRHM State budget sheet 2013-14'!AG765</f>
        <v>0</v>
      </c>
      <c r="AF650" s="486">
        <f>'NRHM State budget sheet 2013-14'!AH765</f>
        <v>0</v>
      </c>
      <c r="AH650" s="484"/>
      <c r="AI650" s="578" t="str">
        <f t="shared" si="67"/>
        <v/>
      </c>
      <c r="AJ650" s="435" t="str">
        <f t="shared" si="68"/>
        <v/>
      </c>
      <c r="AK650" s="463">
        <f t="shared" si="69"/>
        <v>0</v>
      </c>
      <c r="AL650" s="463" t="str">
        <f t="shared" si="70"/>
        <v/>
      </c>
      <c r="AM650" s="478" t="str">
        <f t="shared" si="71"/>
        <v/>
      </c>
      <c r="AN650" s="478" t="str">
        <f t="shared" si="72"/>
        <v/>
      </c>
      <c r="AO650" s="478" t="str">
        <f t="shared" si="73"/>
        <v/>
      </c>
    </row>
    <row r="651" spans="1:41" ht="21.75" hidden="1" customHeight="1">
      <c r="A651" s="487" t="s">
        <v>825</v>
      </c>
      <c r="B651" s="446" t="s">
        <v>826</v>
      </c>
      <c r="C651" s="447"/>
      <c r="D651" s="486">
        <f>'NRHM State budget sheet 2013-14'!D766</f>
        <v>0</v>
      </c>
      <c r="E651" s="486">
        <f>'NRHM State budget sheet 2013-14'!E766</f>
        <v>0</v>
      </c>
      <c r="F651" s="486" t="e">
        <f>'NRHM State budget sheet 2013-14'!F766</f>
        <v>#DIV/0!</v>
      </c>
      <c r="G651" s="486">
        <f>'NRHM State budget sheet 2013-14'!G766</f>
        <v>0</v>
      </c>
      <c r="H651" s="486">
        <f>'NRHM State budget sheet 2013-14'!H766</f>
        <v>0</v>
      </c>
      <c r="I651" s="486" t="e">
        <f>'NRHM State budget sheet 2013-14'!I766</f>
        <v>#DIV/0!</v>
      </c>
      <c r="J651" s="486">
        <f>'NRHM State budget sheet 2013-14'!L766</f>
        <v>0</v>
      </c>
      <c r="K651" s="486">
        <f>'NRHM State budget sheet 2013-14'!M766</f>
        <v>0</v>
      </c>
      <c r="L651" s="486">
        <f>'NRHM State budget sheet 2013-14'!N766</f>
        <v>0</v>
      </c>
      <c r="M651" s="486">
        <f>'NRHM State budget sheet 2013-14'!O766</f>
        <v>0</v>
      </c>
      <c r="N651" s="486">
        <f>'NRHM State budget sheet 2013-14'!P766</f>
        <v>0</v>
      </c>
      <c r="O651" s="486">
        <f>'NRHM State budget sheet 2013-14'!Q766</f>
        <v>0</v>
      </c>
      <c r="P651" s="486">
        <f>'NRHM State budget sheet 2013-14'!R766</f>
        <v>0</v>
      </c>
      <c r="Q651" s="486">
        <f>'NRHM State budget sheet 2013-14'!S766</f>
        <v>0</v>
      </c>
      <c r="R651" s="486">
        <f>'NRHM State budget sheet 2013-14'!T766</f>
        <v>0</v>
      </c>
      <c r="S651" s="486">
        <f>'NRHM State budget sheet 2013-14'!U766</f>
        <v>0</v>
      </c>
      <c r="T651" s="486">
        <f>'NRHM State budget sheet 2013-14'!V766</f>
        <v>0</v>
      </c>
      <c r="U651" s="486">
        <f>'NRHM State budget sheet 2013-14'!W766</f>
        <v>0</v>
      </c>
      <c r="V651" s="486">
        <f>'NRHM State budget sheet 2013-14'!X766</f>
        <v>0</v>
      </c>
      <c r="W651" s="486">
        <f>'NRHM State budget sheet 2013-14'!Y766</f>
        <v>0</v>
      </c>
      <c r="X651" s="486">
        <f>'NRHM State budget sheet 2013-14'!Z766</f>
        <v>0</v>
      </c>
      <c r="Y651" s="486">
        <f>'NRHM State budget sheet 2013-14'!AA766</f>
        <v>0</v>
      </c>
      <c r="Z651" s="486">
        <f>'NRHM State budget sheet 2013-14'!AB766</f>
        <v>0</v>
      </c>
      <c r="AA651" s="486">
        <f>'NRHM State budget sheet 2013-14'!AC766</f>
        <v>0</v>
      </c>
      <c r="AB651" s="486">
        <f>'NRHM State budget sheet 2013-14'!AD766</f>
        <v>0</v>
      </c>
      <c r="AC651" s="486">
        <f>'NRHM State budget sheet 2013-14'!AE766</f>
        <v>0</v>
      </c>
      <c r="AD651" s="486">
        <f>'NRHM State budget sheet 2013-14'!AF766</f>
        <v>0</v>
      </c>
      <c r="AE651" s="486">
        <f>'NRHM State budget sheet 2013-14'!AG766</f>
        <v>0</v>
      </c>
      <c r="AF651" s="486">
        <f>'NRHM State budget sheet 2013-14'!AH766</f>
        <v>0</v>
      </c>
      <c r="AH651" s="484"/>
      <c r="AI651" s="578" t="str">
        <f t="shared" si="67"/>
        <v/>
      </c>
      <c r="AJ651" s="435" t="str">
        <f t="shared" si="68"/>
        <v/>
      </c>
      <c r="AK651" s="463">
        <f t="shared" si="69"/>
        <v>0</v>
      </c>
      <c r="AL651" s="463" t="str">
        <f t="shared" si="70"/>
        <v/>
      </c>
      <c r="AM651" s="478" t="str">
        <f t="shared" si="71"/>
        <v/>
      </c>
      <c r="AN651" s="478" t="str">
        <f t="shared" si="72"/>
        <v/>
      </c>
      <c r="AO651" s="478" t="str">
        <f t="shared" si="73"/>
        <v/>
      </c>
    </row>
    <row r="652" spans="1:41" ht="21.75" hidden="1" customHeight="1">
      <c r="A652" s="487" t="s">
        <v>1768</v>
      </c>
      <c r="B652" s="446" t="s">
        <v>1401</v>
      </c>
      <c r="C652" s="447"/>
      <c r="D652" s="486">
        <f>'NRHM State budget sheet 2013-14'!D767</f>
        <v>0</v>
      </c>
      <c r="E652" s="486">
        <f>'NRHM State budget sheet 2013-14'!E767</f>
        <v>0</v>
      </c>
      <c r="F652" s="486" t="e">
        <f>'NRHM State budget sheet 2013-14'!F767</f>
        <v>#DIV/0!</v>
      </c>
      <c r="G652" s="486">
        <f>'NRHM State budget sheet 2013-14'!G767</f>
        <v>0</v>
      </c>
      <c r="H652" s="486">
        <f>'NRHM State budget sheet 2013-14'!H767</f>
        <v>0</v>
      </c>
      <c r="I652" s="486" t="e">
        <f>'NRHM State budget sheet 2013-14'!I767</f>
        <v>#DIV/0!</v>
      </c>
      <c r="J652" s="486">
        <f>'NRHM State budget sheet 2013-14'!L767</f>
        <v>0</v>
      </c>
      <c r="K652" s="486">
        <f>'NRHM State budget sheet 2013-14'!M767</f>
        <v>0</v>
      </c>
      <c r="L652" s="486">
        <f>'NRHM State budget sheet 2013-14'!N767</f>
        <v>0</v>
      </c>
      <c r="M652" s="486">
        <f>'NRHM State budget sheet 2013-14'!O767</f>
        <v>0</v>
      </c>
      <c r="N652" s="486">
        <f>'NRHM State budget sheet 2013-14'!P767</f>
        <v>0</v>
      </c>
      <c r="O652" s="486">
        <f>'NRHM State budget sheet 2013-14'!Q767</f>
        <v>0</v>
      </c>
      <c r="P652" s="486">
        <f>'NRHM State budget sheet 2013-14'!R767</f>
        <v>0</v>
      </c>
      <c r="Q652" s="486">
        <f>'NRHM State budget sheet 2013-14'!S767</f>
        <v>0</v>
      </c>
      <c r="R652" s="486">
        <f>'NRHM State budget sheet 2013-14'!T767</f>
        <v>0</v>
      </c>
      <c r="S652" s="486">
        <f>'NRHM State budget sheet 2013-14'!U767</f>
        <v>0</v>
      </c>
      <c r="T652" s="486">
        <f>'NRHM State budget sheet 2013-14'!V767</f>
        <v>0</v>
      </c>
      <c r="U652" s="486">
        <f>'NRHM State budget sheet 2013-14'!W767</f>
        <v>0</v>
      </c>
      <c r="V652" s="486">
        <f>'NRHM State budget sheet 2013-14'!X767</f>
        <v>0</v>
      </c>
      <c r="W652" s="486">
        <f>'NRHM State budget sheet 2013-14'!Y767</f>
        <v>0</v>
      </c>
      <c r="X652" s="486">
        <f>'NRHM State budget sheet 2013-14'!Z767</f>
        <v>0</v>
      </c>
      <c r="Y652" s="486">
        <f>'NRHM State budget sheet 2013-14'!AA767</f>
        <v>0</v>
      </c>
      <c r="Z652" s="486">
        <f>'NRHM State budget sheet 2013-14'!AB767</f>
        <v>0</v>
      </c>
      <c r="AA652" s="486">
        <f>'NRHM State budget sheet 2013-14'!AC767</f>
        <v>0</v>
      </c>
      <c r="AB652" s="486">
        <f>'NRHM State budget sheet 2013-14'!AD767</f>
        <v>0</v>
      </c>
      <c r="AC652" s="486">
        <f>'NRHM State budget sheet 2013-14'!AE767</f>
        <v>0</v>
      </c>
      <c r="AD652" s="486">
        <f>'NRHM State budget sheet 2013-14'!AF767</f>
        <v>0</v>
      </c>
      <c r="AE652" s="486">
        <f>'NRHM State budget sheet 2013-14'!AG767</f>
        <v>0</v>
      </c>
      <c r="AF652" s="486">
        <f>'NRHM State budget sheet 2013-14'!AH767</f>
        <v>0</v>
      </c>
      <c r="AH652" s="484"/>
      <c r="AI652" s="578" t="str">
        <f t="shared" si="67"/>
        <v/>
      </c>
      <c r="AJ652" s="435" t="str">
        <f t="shared" si="68"/>
        <v/>
      </c>
      <c r="AK652" s="463">
        <f t="shared" si="69"/>
        <v>0</v>
      </c>
      <c r="AL652" s="463" t="str">
        <f t="shared" si="70"/>
        <v/>
      </c>
      <c r="AM652" s="478" t="str">
        <f t="shared" si="71"/>
        <v/>
      </c>
      <c r="AN652" s="478" t="str">
        <f t="shared" si="72"/>
        <v/>
      </c>
      <c r="AO652" s="478" t="str">
        <f t="shared" si="73"/>
        <v/>
      </c>
    </row>
    <row r="653" spans="1:41" ht="21.75" hidden="1" customHeight="1">
      <c r="A653" s="487" t="s">
        <v>1769</v>
      </c>
      <c r="B653" s="446" t="s">
        <v>1402</v>
      </c>
      <c r="C653" s="447"/>
      <c r="D653" s="486">
        <f>'NRHM State budget sheet 2013-14'!D768</f>
        <v>0</v>
      </c>
      <c r="E653" s="486">
        <f>'NRHM State budget sheet 2013-14'!E768</f>
        <v>0</v>
      </c>
      <c r="F653" s="486" t="e">
        <f>'NRHM State budget sheet 2013-14'!F768</f>
        <v>#DIV/0!</v>
      </c>
      <c r="G653" s="486">
        <f>'NRHM State budget sheet 2013-14'!G768</f>
        <v>0</v>
      </c>
      <c r="H653" s="486">
        <f>'NRHM State budget sheet 2013-14'!H768</f>
        <v>0</v>
      </c>
      <c r="I653" s="486" t="e">
        <f>'NRHM State budget sheet 2013-14'!I768</f>
        <v>#DIV/0!</v>
      </c>
      <c r="J653" s="486">
        <f>'NRHM State budget sheet 2013-14'!L768</f>
        <v>0</v>
      </c>
      <c r="K653" s="486">
        <f>'NRHM State budget sheet 2013-14'!M768</f>
        <v>0</v>
      </c>
      <c r="L653" s="486">
        <f>'NRHM State budget sheet 2013-14'!N768</f>
        <v>0</v>
      </c>
      <c r="M653" s="486">
        <f>'NRHM State budget sheet 2013-14'!O768</f>
        <v>0</v>
      </c>
      <c r="N653" s="486">
        <f>'NRHM State budget sheet 2013-14'!P768</f>
        <v>0</v>
      </c>
      <c r="O653" s="486">
        <f>'NRHM State budget sheet 2013-14'!Q768</f>
        <v>0</v>
      </c>
      <c r="P653" s="486">
        <f>'NRHM State budget sheet 2013-14'!R768</f>
        <v>0</v>
      </c>
      <c r="Q653" s="486">
        <f>'NRHM State budget sheet 2013-14'!S768</f>
        <v>0</v>
      </c>
      <c r="R653" s="486">
        <f>'NRHM State budget sheet 2013-14'!T768</f>
        <v>0</v>
      </c>
      <c r="S653" s="486">
        <f>'NRHM State budget sheet 2013-14'!U768</f>
        <v>0</v>
      </c>
      <c r="T653" s="486">
        <f>'NRHM State budget sheet 2013-14'!V768</f>
        <v>0</v>
      </c>
      <c r="U653" s="486">
        <f>'NRHM State budget sheet 2013-14'!W768</f>
        <v>0</v>
      </c>
      <c r="V653" s="486">
        <f>'NRHM State budget sheet 2013-14'!X768</f>
        <v>0</v>
      </c>
      <c r="W653" s="486">
        <f>'NRHM State budget sheet 2013-14'!Y768</f>
        <v>0</v>
      </c>
      <c r="X653" s="486">
        <f>'NRHM State budget sheet 2013-14'!Z768</f>
        <v>0</v>
      </c>
      <c r="Y653" s="486">
        <f>'NRHM State budget sheet 2013-14'!AA768</f>
        <v>0</v>
      </c>
      <c r="Z653" s="486">
        <f>'NRHM State budget sheet 2013-14'!AB768</f>
        <v>0</v>
      </c>
      <c r="AA653" s="486">
        <f>'NRHM State budget sheet 2013-14'!AC768</f>
        <v>0</v>
      </c>
      <c r="AB653" s="486">
        <f>'NRHM State budget sheet 2013-14'!AD768</f>
        <v>0</v>
      </c>
      <c r="AC653" s="486">
        <f>'NRHM State budget sheet 2013-14'!AE768</f>
        <v>0</v>
      </c>
      <c r="AD653" s="486">
        <f>'NRHM State budget sheet 2013-14'!AF768</f>
        <v>0</v>
      </c>
      <c r="AE653" s="486">
        <f>'NRHM State budget sheet 2013-14'!AG768</f>
        <v>0</v>
      </c>
      <c r="AF653" s="486">
        <f>'NRHM State budget sheet 2013-14'!AH768</f>
        <v>0</v>
      </c>
      <c r="AH653" s="484"/>
      <c r="AI653" s="578" t="str">
        <f t="shared" si="67"/>
        <v/>
      </c>
      <c r="AJ653" s="435" t="str">
        <f t="shared" si="68"/>
        <v/>
      </c>
      <c r="AK653" s="463">
        <f t="shared" si="69"/>
        <v>0</v>
      </c>
      <c r="AL653" s="463" t="str">
        <f t="shared" si="70"/>
        <v/>
      </c>
      <c r="AM653" s="478" t="str">
        <f t="shared" si="71"/>
        <v/>
      </c>
      <c r="AN653" s="478" t="str">
        <f t="shared" si="72"/>
        <v/>
      </c>
      <c r="AO653" s="478" t="str">
        <f t="shared" si="73"/>
        <v/>
      </c>
    </row>
    <row r="654" spans="1:41" ht="21.75" hidden="1" customHeight="1">
      <c r="A654" s="487" t="s">
        <v>827</v>
      </c>
      <c r="B654" s="446" t="s">
        <v>828</v>
      </c>
      <c r="C654" s="447"/>
      <c r="D654" s="486">
        <f>'NRHM State budget sheet 2013-14'!D769</f>
        <v>0</v>
      </c>
      <c r="E654" s="486">
        <f>'NRHM State budget sheet 2013-14'!E769</f>
        <v>0</v>
      </c>
      <c r="F654" s="486" t="e">
        <f>'NRHM State budget sheet 2013-14'!F769</f>
        <v>#DIV/0!</v>
      </c>
      <c r="G654" s="486">
        <f>'NRHM State budget sheet 2013-14'!G769</f>
        <v>0</v>
      </c>
      <c r="H654" s="486">
        <f>'NRHM State budget sheet 2013-14'!H769</f>
        <v>0</v>
      </c>
      <c r="I654" s="486" t="e">
        <f>'NRHM State budget sheet 2013-14'!I769</f>
        <v>#DIV/0!</v>
      </c>
      <c r="J654" s="486">
        <f>'NRHM State budget sheet 2013-14'!L769</f>
        <v>0</v>
      </c>
      <c r="K654" s="486">
        <f>'NRHM State budget sheet 2013-14'!M769</f>
        <v>0</v>
      </c>
      <c r="L654" s="486">
        <f>'NRHM State budget sheet 2013-14'!N769</f>
        <v>0</v>
      </c>
      <c r="M654" s="486">
        <f>'NRHM State budget sheet 2013-14'!O769</f>
        <v>0</v>
      </c>
      <c r="N654" s="486">
        <f>'NRHM State budget sheet 2013-14'!P769</f>
        <v>0</v>
      </c>
      <c r="O654" s="486">
        <f>'NRHM State budget sheet 2013-14'!Q769</f>
        <v>0</v>
      </c>
      <c r="P654" s="486">
        <f>'NRHM State budget sheet 2013-14'!R769</f>
        <v>0</v>
      </c>
      <c r="Q654" s="486">
        <f>'NRHM State budget sheet 2013-14'!S769</f>
        <v>0</v>
      </c>
      <c r="R654" s="486">
        <f>'NRHM State budget sheet 2013-14'!T769</f>
        <v>0</v>
      </c>
      <c r="S654" s="486">
        <f>'NRHM State budget sheet 2013-14'!U769</f>
        <v>0</v>
      </c>
      <c r="T654" s="486">
        <f>'NRHM State budget sheet 2013-14'!V769</f>
        <v>0</v>
      </c>
      <c r="U654" s="486">
        <f>'NRHM State budget sheet 2013-14'!W769</f>
        <v>0</v>
      </c>
      <c r="V654" s="486">
        <f>'NRHM State budget sheet 2013-14'!X769</f>
        <v>0</v>
      </c>
      <c r="W654" s="486">
        <f>'NRHM State budget sheet 2013-14'!Y769</f>
        <v>0</v>
      </c>
      <c r="X654" s="486">
        <f>'NRHM State budget sheet 2013-14'!Z769</f>
        <v>0</v>
      </c>
      <c r="Y654" s="486">
        <f>'NRHM State budget sheet 2013-14'!AA769</f>
        <v>0</v>
      </c>
      <c r="Z654" s="486">
        <f>'NRHM State budget sheet 2013-14'!AB769</f>
        <v>0</v>
      </c>
      <c r="AA654" s="486">
        <f>'NRHM State budget sheet 2013-14'!AC769</f>
        <v>0</v>
      </c>
      <c r="AB654" s="486">
        <f>'NRHM State budget sheet 2013-14'!AD769</f>
        <v>0</v>
      </c>
      <c r="AC654" s="486">
        <f>'NRHM State budget sheet 2013-14'!AE769</f>
        <v>0</v>
      </c>
      <c r="AD654" s="486">
        <f>'NRHM State budget sheet 2013-14'!AF769</f>
        <v>0</v>
      </c>
      <c r="AE654" s="486">
        <f>'NRHM State budget sheet 2013-14'!AG769</f>
        <v>0</v>
      </c>
      <c r="AF654" s="486">
        <f>'NRHM State budget sheet 2013-14'!AH769</f>
        <v>0</v>
      </c>
      <c r="AH654" s="484"/>
      <c r="AI654" s="578" t="str">
        <f t="shared" si="67"/>
        <v/>
      </c>
      <c r="AJ654" s="435" t="str">
        <f t="shared" si="68"/>
        <v/>
      </c>
      <c r="AK654" s="463">
        <f t="shared" si="69"/>
        <v>0</v>
      </c>
      <c r="AL654" s="463" t="str">
        <f t="shared" si="70"/>
        <v/>
      </c>
      <c r="AM654" s="478" t="str">
        <f t="shared" si="71"/>
        <v/>
      </c>
      <c r="AN654" s="478" t="str">
        <f t="shared" si="72"/>
        <v/>
      </c>
      <c r="AO654" s="478" t="str">
        <f t="shared" si="73"/>
        <v/>
      </c>
    </row>
    <row r="655" spans="1:41" ht="21.75" hidden="1" customHeight="1">
      <c r="A655" s="487" t="s">
        <v>1770</v>
      </c>
      <c r="B655" s="446" t="s">
        <v>1401</v>
      </c>
      <c r="C655" s="447"/>
      <c r="D655" s="486">
        <f>'NRHM State budget sheet 2013-14'!D770</f>
        <v>0</v>
      </c>
      <c r="E655" s="486">
        <f>'NRHM State budget sheet 2013-14'!E770</f>
        <v>0</v>
      </c>
      <c r="F655" s="486" t="e">
        <f>'NRHM State budget sheet 2013-14'!F770</f>
        <v>#DIV/0!</v>
      </c>
      <c r="G655" s="486">
        <f>'NRHM State budget sheet 2013-14'!G770</f>
        <v>0</v>
      </c>
      <c r="H655" s="486">
        <f>'NRHM State budget sheet 2013-14'!H770</f>
        <v>0</v>
      </c>
      <c r="I655" s="486" t="e">
        <f>'NRHM State budget sheet 2013-14'!I770</f>
        <v>#DIV/0!</v>
      </c>
      <c r="J655" s="486">
        <f>'NRHM State budget sheet 2013-14'!L770</f>
        <v>0</v>
      </c>
      <c r="K655" s="486">
        <f>'NRHM State budget sheet 2013-14'!M770</f>
        <v>0</v>
      </c>
      <c r="L655" s="486">
        <f>'NRHM State budget sheet 2013-14'!N770</f>
        <v>0</v>
      </c>
      <c r="M655" s="486">
        <f>'NRHM State budget sheet 2013-14'!O770</f>
        <v>0</v>
      </c>
      <c r="N655" s="486">
        <f>'NRHM State budget sheet 2013-14'!P770</f>
        <v>0</v>
      </c>
      <c r="O655" s="486">
        <f>'NRHM State budget sheet 2013-14'!Q770</f>
        <v>0</v>
      </c>
      <c r="P655" s="486">
        <f>'NRHM State budget sheet 2013-14'!R770</f>
        <v>0</v>
      </c>
      <c r="Q655" s="486">
        <f>'NRHM State budget sheet 2013-14'!S770</f>
        <v>0</v>
      </c>
      <c r="R655" s="486">
        <f>'NRHM State budget sheet 2013-14'!T770</f>
        <v>0</v>
      </c>
      <c r="S655" s="486">
        <f>'NRHM State budget sheet 2013-14'!U770</f>
        <v>0</v>
      </c>
      <c r="T655" s="486">
        <f>'NRHM State budget sheet 2013-14'!V770</f>
        <v>0</v>
      </c>
      <c r="U655" s="486">
        <f>'NRHM State budget sheet 2013-14'!W770</f>
        <v>0</v>
      </c>
      <c r="V655" s="486">
        <f>'NRHM State budget sheet 2013-14'!X770</f>
        <v>0</v>
      </c>
      <c r="W655" s="486">
        <f>'NRHM State budget sheet 2013-14'!Y770</f>
        <v>0</v>
      </c>
      <c r="X655" s="486">
        <f>'NRHM State budget sheet 2013-14'!Z770</f>
        <v>0</v>
      </c>
      <c r="Y655" s="486">
        <f>'NRHM State budget sheet 2013-14'!AA770</f>
        <v>0</v>
      </c>
      <c r="Z655" s="486">
        <f>'NRHM State budget sheet 2013-14'!AB770</f>
        <v>0</v>
      </c>
      <c r="AA655" s="486">
        <f>'NRHM State budget sheet 2013-14'!AC770</f>
        <v>0</v>
      </c>
      <c r="AB655" s="486">
        <f>'NRHM State budget sheet 2013-14'!AD770</f>
        <v>0</v>
      </c>
      <c r="AC655" s="486">
        <f>'NRHM State budget sheet 2013-14'!AE770</f>
        <v>0</v>
      </c>
      <c r="AD655" s="486">
        <f>'NRHM State budget sheet 2013-14'!AF770</f>
        <v>0</v>
      </c>
      <c r="AE655" s="486">
        <f>'NRHM State budget sheet 2013-14'!AG770</f>
        <v>0</v>
      </c>
      <c r="AF655" s="486">
        <f>'NRHM State budget sheet 2013-14'!AH770</f>
        <v>0</v>
      </c>
      <c r="AH655" s="484"/>
      <c r="AI655" s="578" t="str">
        <f t="shared" si="67"/>
        <v/>
      </c>
      <c r="AJ655" s="435" t="str">
        <f t="shared" si="68"/>
        <v/>
      </c>
      <c r="AK655" s="463">
        <f t="shared" si="69"/>
        <v>0</v>
      </c>
      <c r="AL655" s="463" t="str">
        <f t="shared" si="70"/>
        <v/>
      </c>
      <c r="AM655" s="478" t="str">
        <f t="shared" si="71"/>
        <v/>
      </c>
      <c r="AN655" s="478" t="str">
        <f t="shared" si="72"/>
        <v/>
      </c>
      <c r="AO655" s="478" t="str">
        <f t="shared" si="73"/>
        <v/>
      </c>
    </row>
    <row r="656" spans="1:41" ht="21.75" hidden="1" customHeight="1">
      <c r="A656" s="487" t="s">
        <v>1771</v>
      </c>
      <c r="B656" s="446" t="s">
        <v>1402</v>
      </c>
      <c r="C656" s="447"/>
      <c r="D656" s="486">
        <f>'NRHM State budget sheet 2013-14'!D771</f>
        <v>0</v>
      </c>
      <c r="E656" s="486">
        <f>'NRHM State budget sheet 2013-14'!E771</f>
        <v>0</v>
      </c>
      <c r="F656" s="486" t="e">
        <f>'NRHM State budget sheet 2013-14'!F771</f>
        <v>#DIV/0!</v>
      </c>
      <c r="G656" s="486">
        <f>'NRHM State budget sheet 2013-14'!G771</f>
        <v>0</v>
      </c>
      <c r="H656" s="486">
        <f>'NRHM State budget sheet 2013-14'!H771</f>
        <v>0</v>
      </c>
      <c r="I656" s="486" t="e">
        <f>'NRHM State budget sheet 2013-14'!I771</f>
        <v>#DIV/0!</v>
      </c>
      <c r="J656" s="486">
        <f>'NRHM State budget sheet 2013-14'!L771</f>
        <v>0</v>
      </c>
      <c r="K656" s="486">
        <f>'NRHM State budget sheet 2013-14'!M771</f>
        <v>0</v>
      </c>
      <c r="L656" s="486">
        <f>'NRHM State budget sheet 2013-14'!N771</f>
        <v>0</v>
      </c>
      <c r="M656" s="486">
        <f>'NRHM State budget sheet 2013-14'!O771</f>
        <v>0</v>
      </c>
      <c r="N656" s="486">
        <f>'NRHM State budget sheet 2013-14'!P771</f>
        <v>0</v>
      </c>
      <c r="O656" s="486">
        <f>'NRHM State budget sheet 2013-14'!Q771</f>
        <v>0</v>
      </c>
      <c r="P656" s="486">
        <f>'NRHM State budget sheet 2013-14'!R771</f>
        <v>0</v>
      </c>
      <c r="Q656" s="486">
        <f>'NRHM State budget sheet 2013-14'!S771</f>
        <v>0</v>
      </c>
      <c r="R656" s="486">
        <f>'NRHM State budget sheet 2013-14'!T771</f>
        <v>0</v>
      </c>
      <c r="S656" s="486">
        <f>'NRHM State budget sheet 2013-14'!U771</f>
        <v>0</v>
      </c>
      <c r="T656" s="486">
        <f>'NRHM State budget sheet 2013-14'!V771</f>
        <v>0</v>
      </c>
      <c r="U656" s="486">
        <f>'NRHM State budget sheet 2013-14'!W771</f>
        <v>0</v>
      </c>
      <c r="V656" s="486">
        <f>'NRHM State budget sheet 2013-14'!X771</f>
        <v>0</v>
      </c>
      <c r="W656" s="486">
        <f>'NRHM State budget sheet 2013-14'!Y771</f>
        <v>0</v>
      </c>
      <c r="X656" s="486">
        <f>'NRHM State budget sheet 2013-14'!Z771</f>
        <v>0</v>
      </c>
      <c r="Y656" s="486">
        <f>'NRHM State budget sheet 2013-14'!AA771</f>
        <v>0</v>
      </c>
      <c r="Z656" s="486">
        <f>'NRHM State budget sheet 2013-14'!AB771</f>
        <v>0</v>
      </c>
      <c r="AA656" s="486">
        <f>'NRHM State budget sheet 2013-14'!AC771</f>
        <v>0</v>
      </c>
      <c r="AB656" s="486">
        <f>'NRHM State budget sheet 2013-14'!AD771</f>
        <v>0</v>
      </c>
      <c r="AC656" s="486">
        <f>'NRHM State budget sheet 2013-14'!AE771</f>
        <v>0</v>
      </c>
      <c r="AD656" s="486">
        <f>'NRHM State budget sheet 2013-14'!AF771</f>
        <v>0</v>
      </c>
      <c r="AE656" s="486">
        <f>'NRHM State budget sheet 2013-14'!AG771</f>
        <v>0</v>
      </c>
      <c r="AF656" s="486">
        <f>'NRHM State budget sheet 2013-14'!AH771</f>
        <v>0</v>
      </c>
      <c r="AH656" s="484"/>
      <c r="AI656" s="578" t="str">
        <f t="shared" si="67"/>
        <v/>
      </c>
      <c r="AJ656" s="435" t="str">
        <f t="shared" si="68"/>
        <v/>
      </c>
      <c r="AK656" s="463">
        <f t="shared" si="69"/>
        <v>0</v>
      </c>
      <c r="AL656" s="463" t="str">
        <f t="shared" si="70"/>
        <v/>
      </c>
      <c r="AM656" s="478" t="str">
        <f t="shared" si="71"/>
        <v/>
      </c>
      <c r="AN656" s="478" t="str">
        <f t="shared" si="72"/>
        <v/>
      </c>
      <c r="AO656" s="478" t="str">
        <f t="shared" si="73"/>
        <v/>
      </c>
    </row>
    <row r="657" spans="1:41" ht="21.75" hidden="1" customHeight="1">
      <c r="A657" s="487" t="s">
        <v>829</v>
      </c>
      <c r="B657" s="446" t="s">
        <v>830</v>
      </c>
      <c r="C657" s="447"/>
      <c r="D657" s="486">
        <f>'NRHM State budget sheet 2013-14'!D772</f>
        <v>0</v>
      </c>
      <c r="E657" s="486">
        <f>'NRHM State budget sheet 2013-14'!E772</f>
        <v>0</v>
      </c>
      <c r="F657" s="486" t="e">
        <f>'NRHM State budget sheet 2013-14'!F772</f>
        <v>#DIV/0!</v>
      </c>
      <c r="G657" s="486">
        <f>'NRHM State budget sheet 2013-14'!G772</f>
        <v>0</v>
      </c>
      <c r="H657" s="486">
        <f>'NRHM State budget sheet 2013-14'!H772</f>
        <v>0</v>
      </c>
      <c r="I657" s="486" t="e">
        <f>'NRHM State budget sheet 2013-14'!I772</f>
        <v>#DIV/0!</v>
      </c>
      <c r="J657" s="486">
        <f>'NRHM State budget sheet 2013-14'!L772</f>
        <v>0</v>
      </c>
      <c r="K657" s="486">
        <f>'NRHM State budget sheet 2013-14'!M772</f>
        <v>0</v>
      </c>
      <c r="L657" s="486">
        <f>'NRHM State budget sheet 2013-14'!N772</f>
        <v>0</v>
      </c>
      <c r="M657" s="486">
        <f>'NRHM State budget sheet 2013-14'!O772</f>
        <v>0</v>
      </c>
      <c r="N657" s="486">
        <f>'NRHM State budget sheet 2013-14'!P772</f>
        <v>0</v>
      </c>
      <c r="O657" s="486">
        <f>'NRHM State budget sheet 2013-14'!Q772</f>
        <v>0</v>
      </c>
      <c r="P657" s="486">
        <f>'NRHM State budget sheet 2013-14'!R772</f>
        <v>0</v>
      </c>
      <c r="Q657" s="486">
        <f>'NRHM State budget sheet 2013-14'!S772</f>
        <v>0</v>
      </c>
      <c r="R657" s="486">
        <f>'NRHM State budget sheet 2013-14'!T772</f>
        <v>0</v>
      </c>
      <c r="S657" s="486">
        <f>'NRHM State budget sheet 2013-14'!U772</f>
        <v>0</v>
      </c>
      <c r="T657" s="486">
        <f>'NRHM State budget sheet 2013-14'!V772</f>
        <v>0</v>
      </c>
      <c r="U657" s="486">
        <f>'NRHM State budget sheet 2013-14'!W772</f>
        <v>0</v>
      </c>
      <c r="V657" s="486">
        <f>'NRHM State budget sheet 2013-14'!X772</f>
        <v>0</v>
      </c>
      <c r="W657" s="486">
        <f>'NRHM State budget sheet 2013-14'!Y772</f>
        <v>0</v>
      </c>
      <c r="X657" s="486">
        <f>'NRHM State budget sheet 2013-14'!Z772</f>
        <v>0</v>
      </c>
      <c r="Y657" s="486">
        <f>'NRHM State budget sheet 2013-14'!AA772</f>
        <v>0</v>
      </c>
      <c r="Z657" s="486">
        <f>'NRHM State budget sheet 2013-14'!AB772</f>
        <v>0</v>
      </c>
      <c r="AA657" s="486">
        <f>'NRHM State budget sheet 2013-14'!AC772</f>
        <v>0</v>
      </c>
      <c r="AB657" s="486">
        <f>'NRHM State budget sheet 2013-14'!AD772</f>
        <v>0</v>
      </c>
      <c r="AC657" s="486">
        <f>'NRHM State budget sheet 2013-14'!AE772</f>
        <v>0</v>
      </c>
      <c r="AD657" s="486">
        <f>'NRHM State budget sheet 2013-14'!AF772</f>
        <v>0</v>
      </c>
      <c r="AE657" s="486">
        <f>'NRHM State budget sheet 2013-14'!AG772</f>
        <v>0</v>
      </c>
      <c r="AF657" s="486">
        <f>'NRHM State budget sheet 2013-14'!AH772</f>
        <v>0</v>
      </c>
      <c r="AH657" s="484"/>
      <c r="AI657" s="578" t="str">
        <f t="shared" si="67"/>
        <v/>
      </c>
      <c r="AJ657" s="435" t="str">
        <f t="shared" si="68"/>
        <v/>
      </c>
      <c r="AK657" s="463">
        <f t="shared" si="69"/>
        <v>0</v>
      </c>
      <c r="AL657" s="463" t="str">
        <f t="shared" si="70"/>
        <v/>
      </c>
      <c r="AM657" s="478" t="str">
        <f t="shared" si="71"/>
        <v/>
      </c>
      <c r="AN657" s="478" t="str">
        <f t="shared" si="72"/>
        <v/>
      </c>
      <c r="AO657" s="478" t="str">
        <f t="shared" si="73"/>
        <v/>
      </c>
    </row>
    <row r="658" spans="1:41" ht="21.75" hidden="1" customHeight="1">
      <c r="A658" s="487" t="s">
        <v>1772</v>
      </c>
      <c r="B658" s="446" t="s">
        <v>1401</v>
      </c>
      <c r="C658" s="447"/>
      <c r="D658" s="486">
        <f>'NRHM State budget sheet 2013-14'!D773</f>
        <v>0</v>
      </c>
      <c r="E658" s="486">
        <f>'NRHM State budget sheet 2013-14'!E773</f>
        <v>0</v>
      </c>
      <c r="F658" s="486" t="e">
        <f>'NRHM State budget sheet 2013-14'!F773</f>
        <v>#DIV/0!</v>
      </c>
      <c r="G658" s="486">
        <f>'NRHM State budget sheet 2013-14'!G773</f>
        <v>0</v>
      </c>
      <c r="H658" s="486">
        <f>'NRHM State budget sheet 2013-14'!H773</f>
        <v>0</v>
      </c>
      <c r="I658" s="486" t="e">
        <f>'NRHM State budget sheet 2013-14'!I773</f>
        <v>#DIV/0!</v>
      </c>
      <c r="J658" s="486">
        <f>'NRHM State budget sheet 2013-14'!L773</f>
        <v>0</v>
      </c>
      <c r="K658" s="486">
        <f>'NRHM State budget sheet 2013-14'!M773</f>
        <v>0</v>
      </c>
      <c r="L658" s="486">
        <f>'NRHM State budget sheet 2013-14'!N773</f>
        <v>0</v>
      </c>
      <c r="M658" s="486">
        <f>'NRHM State budget sheet 2013-14'!O773</f>
        <v>0</v>
      </c>
      <c r="N658" s="486">
        <f>'NRHM State budget sheet 2013-14'!P773</f>
        <v>0</v>
      </c>
      <c r="O658" s="486">
        <f>'NRHM State budget sheet 2013-14'!Q773</f>
        <v>0</v>
      </c>
      <c r="P658" s="486">
        <f>'NRHM State budget sheet 2013-14'!R773</f>
        <v>0</v>
      </c>
      <c r="Q658" s="486">
        <f>'NRHM State budget sheet 2013-14'!S773</f>
        <v>0</v>
      </c>
      <c r="R658" s="486">
        <f>'NRHM State budget sheet 2013-14'!T773</f>
        <v>0</v>
      </c>
      <c r="S658" s="486">
        <f>'NRHM State budget sheet 2013-14'!U773</f>
        <v>0</v>
      </c>
      <c r="T658" s="486">
        <f>'NRHM State budget sheet 2013-14'!V773</f>
        <v>0</v>
      </c>
      <c r="U658" s="486">
        <f>'NRHM State budget sheet 2013-14'!W773</f>
        <v>0</v>
      </c>
      <c r="V658" s="486">
        <f>'NRHM State budget sheet 2013-14'!X773</f>
        <v>0</v>
      </c>
      <c r="W658" s="486">
        <f>'NRHM State budget sheet 2013-14'!Y773</f>
        <v>0</v>
      </c>
      <c r="X658" s="486">
        <f>'NRHM State budget sheet 2013-14'!Z773</f>
        <v>0</v>
      </c>
      <c r="Y658" s="486">
        <f>'NRHM State budget sheet 2013-14'!AA773</f>
        <v>0</v>
      </c>
      <c r="Z658" s="486">
        <f>'NRHM State budget sheet 2013-14'!AB773</f>
        <v>0</v>
      </c>
      <c r="AA658" s="486">
        <f>'NRHM State budget sheet 2013-14'!AC773</f>
        <v>0</v>
      </c>
      <c r="AB658" s="486">
        <f>'NRHM State budget sheet 2013-14'!AD773</f>
        <v>0</v>
      </c>
      <c r="AC658" s="486">
        <f>'NRHM State budget sheet 2013-14'!AE773</f>
        <v>0</v>
      </c>
      <c r="AD658" s="486">
        <f>'NRHM State budget sheet 2013-14'!AF773</f>
        <v>0</v>
      </c>
      <c r="AE658" s="486">
        <f>'NRHM State budget sheet 2013-14'!AG773</f>
        <v>0</v>
      </c>
      <c r="AF658" s="486">
        <f>'NRHM State budget sheet 2013-14'!AH773</f>
        <v>0</v>
      </c>
      <c r="AH658" s="484"/>
      <c r="AI658" s="578" t="str">
        <f t="shared" si="67"/>
        <v/>
      </c>
      <c r="AJ658" s="435" t="str">
        <f t="shared" si="68"/>
        <v/>
      </c>
      <c r="AK658" s="463">
        <f t="shared" si="69"/>
        <v>0</v>
      </c>
      <c r="AL658" s="463" t="str">
        <f t="shared" si="70"/>
        <v/>
      </c>
      <c r="AM658" s="478" t="str">
        <f t="shared" si="71"/>
        <v/>
      </c>
      <c r="AN658" s="478" t="str">
        <f t="shared" si="72"/>
        <v/>
      </c>
      <c r="AO658" s="478" t="str">
        <f t="shared" si="73"/>
        <v/>
      </c>
    </row>
    <row r="659" spans="1:41" ht="21.75" hidden="1" customHeight="1">
      <c r="A659" s="487" t="s">
        <v>1773</v>
      </c>
      <c r="B659" s="446" t="s">
        <v>1402</v>
      </c>
      <c r="C659" s="447"/>
      <c r="D659" s="486">
        <f>'NRHM State budget sheet 2013-14'!D774</f>
        <v>0</v>
      </c>
      <c r="E659" s="486">
        <f>'NRHM State budget sheet 2013-14'!E774</f>
        <v>0</v>
      </c>
      <c r="F659" s="486" t="e">
        <f>'NRHM State budget sheet 2013-14'!F774</f>
        <v>#DIV/0!</v>
      </c>
      <c r="G659" s="486">
        <f>'NRHM State budget sheet 2013-14'!G774</f>
        <v>0</v>
      </c>
      <c r="H659" s="486">
        <f>'NRHM State budget sheet 2013-14'!H774</f>
        <v>0</v>
      </c>
      <c r="I659" s="486" t="e">
        <f>'NRHM State budget sheet 2013-14'!I774</f>
        <v>#DIV/0!</v>
      </c>
      <c r="J659" s="486">
        <f>'NRHM State budget sheet 2013-14'!L774</f>
        <v>0</v>
      </c>
      <c r="K659" s="486">
        <f>'NRHM State budget sheet 2013-14'!M774</f>
        <v>0</v>
      </c>
      <c r="L659" s="486">
        <f>'NRHM State budget sheet 2013-14'!N774</f>
        <v>0</v>
      </c>
      <c r="M659" s="486">
        <f>'NRHM State budget sheet 2013-14'!O774</f>
        <v>0</v>
      </c>
      <c r="N659" s="486">
        <f>'NRHM State budget sheet 2013-14'!P774</f>
        <v>0</v>
      </c>
      <c r="O659" s="486">
        <f>'NRHM State budget sheet 2013-14'!Q774</f>
        <v>0</v>
      </c>
      <c r="P659" s="486">
        <f>'NRHM State budget sheet 2013-14'!R774</f>
        <v>0</v>
      </c>
      <c r="Q659" s="486">
        <f>'NRHM State budget sheet 2013-14'!S774</f>
        <v>0</v>
      </c>
      <c r="R659" s="486">
        <f>'NRHM State budget sheet 2013-14'!T774</f>
        <v>0</v>
      </c>
      <c r="S659" s="486">
        <f>'NRHM State budget sheet 2013-14'!U774</f>
        <v>0</v>
      </c>
      <c r="T659" s="486">
        <f>'NRHM State budget sheet 2013-14'!V774</f>
        <v>0</v>
      </c>
      <c r="U659" s="486">
        <f>'NRHM State budget sheet 2013-14'!W774</f>
        <v>0</v>
      </c>
      <c r="V659" s="486">
        <f>'NRHM State budget sheet 2013-14'!X774</f>
        <v>0</v>
      </c>
      <c r="W659" s="486">
        <f>'NRHM State budget sheet 2013-14'!Y774</f>
        <v>0</v>
      </c>
      <c r="X659" s="486">
        <f>'NRHM State budget sheet 2013-14'!Z774</f>
        <v>0</v>
      </c>
      <c r="Y659" s="486">
        <f>'NRHM State budget sheet 2013-14'!AA774</f>
        <v>0</v>
      </c>
      <c r="Z659" s="486">
        <f>'NRHM State budget sheet 2013-14'!AB774</f>
        <v>0</v>
      </c>
      <c r="AA659" s="486">
        <f>'NRHM State budget sheet 2013-14'!AC774</f>
        <v>0</v>
      </c>
      <c r="AB659" s="486">
        <f>'NRHM State budget sheet 2013-14'!AD774</f>
        <v>0</v>
      </c>
      <c r="AC659" s="486">
        <f>'NRHM State budget sheet 2013-14'!AE774</f>
        <v>0</v>
      </c>
      <c r="AD659" s="486">
        <f>'NRHM State budget sheet 2013-14'!AF774</f>
        <v>0</v>
      </c>
      <c r="AE659" s="486">
        <f>'NRHM State budget sheet 2013-14'!AG774</f>
        <v>0</v>
      </c>
      <c r="AF659" s="486">
        <f>'NRHM State budget sheet 2013-14'!AH774</f>
        <v>0</v>
      </c>
      <c r="AH659" s="484"/>
      <c r="AI659" s="578" t="str">
        <f t="shared" si="67"/>
        <v/>
      </c>
      <c r="AJ659" s="435" t="str">
        <f t="shared" si="68"/>
        <v/>
      </c>
      <c r="AK659" s="463">
        <f t="shared" si="69"/>
        <v>0</v>
      </c>
      <c r="AL659" s="463" t="str">
        <f t="shared" si="70"/>
        <v/>
      </c>
      <c r="AM659" s="478" t="str">
        <f t="shared" si="71"/>
        <v/>
      </c>
      <c r="AN659" s="478" t="str">
        <f t="shared" si="72"/>
        <v/>
      </c>
      <c r="AO659" s="478" t="str">
        <f t="shared" si="73"/>
        <v/>
      </c>
    </row>
    <row r="660" spans="1:41" ht="21.75" hidden="1" customHeight="1">
      <c r="A660" s="487" t="s">
        <v>831</v>
      </c>
      <c r="B660" s="446" t="s">
        <v>832</v>
      </c>
      <c r="C660" s="447"/>
      <c r="D660" s="486">
        <f>'NRHM State budget sheet 2013-14'!D775</f>
        <v>0</v>
      </c>
      <c r="E660" s="486">
        <f>'NRHM State budget sheet 2013-14'!E775</f>
        <v>0</v>
      </c>
      <c r="F660" s="486" t="e">
        <f>'NRHM State budget sheet 2013-14'!F775</f>
        <v>#DIV/0!</v>
      </c>
      <c r="G660" s="486">
        <f>'NRHM State budget sheet 2013-14'!G775</f>
        <v>0</v>
      </c>
      <c r="H660" s="486">
        <f>'NRHM State budget sheet 2013-14'!H775</f>
        <v>0</v>
      </c>
      <c r="I660" s="486" t="e">
        <f>'NRHM State budget sheet 2013-14'!I775</f>
        <v>#DIV/0!</v>
      </c>
      <c r="J660" s="486">
        <f>'NRHM State budget sheet 2013-14'!L775</f>
        <v>0</v>
      </c>
      <c r="K660" s="486">
        <f>'NRHM State budget sheet 2013-14'!M775</f>
        <v>0</v>
      </c>
      <c r="L660" s="486">
        <f>'NRHM State budget sheet 2013-14'!N775</f>
        <v>0</v>
      </c>
      <c r="M660" s="486">
        <f>'NRHM State budget sheet 2013-14'!O775</f>
        <v>0</v>
      </c>
      <c r="N660" s="486">
        <f>'NRHM State budget sheet 2013-14'!P775</f>
        <v>0</v>
      </c>
      <c r="O660" s="486">
        <f>'NRHM State budget sheet 2013-14'!Q775</f>
        <v>0</v>
      </c>
      <c r="P660" s="486">
        <f>'NRHM State budget sheet 2013-14'!R775</f>
        <v>0</v>
      </c>
      <c r="Q660" s="486">
        <f>'NRHM State budget sheet 2013-14'!S775</f>
        <v>0</v>
      </c>
      <c r="R660" s="486">
        <f>'NRHM State budget sheet 2013-14'!T775</f>
        <v>0</v>
      </c>
      <c r="S660" s="486">
        <f>'NRHM State budget sheet 2013-14'!U775</f>
        <v>0</v>
      </c>
      <c r="T660" s="486">
        <f>'NRHM State budget sheet 2013-14'!V775</f>
        <v>0</v>
      </c>
      <c r="U660" s="486">
        <f>'NRHM State budget sheet 2013-14'!W775</f>
        <v>0</v>
      </c>
      <c r="V660" s="486">
        <f>'NRHM State budget sheet 2013-14'!X775</f>
        <v>0</v>
      </c>
      <c r="W660" s="486">
        <f>'NRHM State budget sheet 2013-14'!Y775</f>
        <v>0</v>
      </c>
      <c r="X660" s="486">
        <f>'NRHM State budget sheet 2013-14'!Z775</f>
        <v>0</v>
      </c>
      <c r="Y660" s="486">
        <f>'NRHM State budget sheet 2013-14'!AA775</f>
        <v>0</v>
      </c>
      <c r="Z660" s="486">
        <f>'NRHM State budget sheet 2013-14'!AB775</f>
        <v>0</v>
      </c>
      <c r="AA660" s="486">
        <f>'NRHM State budget sheet 2013-14'!AC775</f>
        <v>0</v>
      </c>
      <c r="AB660" s="486">
        <f>'NRHM State budget sheet 2013-14'!AD775</f>
        <v>0</v>
      </c>
      <c r="AC660" s="486">
        <f>'NRHM State budget sheet 2013-14'!AE775</f>
        <v>0</v>
      </c>
      <c r="AD660" s="486">
        <f>'NRHM State budget sheet 2013-14'!AF775</f>
        <v>0</v>
      </c>
      <c r="AE660" s="486">
        <f>'NRHM State budget sheet 2013-14'!AG775</f>
        <v>0</v>
      </c>
      <c r="AF660" s="486">
        <f>'NRHM State budget sheet 2013-14'!AH775</f>
        <v>0</v>
      </c>
      <c r="AH660" s="484"/>
      <c r="AI660" s="578" t="str">
        <f t="shared" si="67"/>
        <v/>
      </c>
      <c r="AJ660" s="435" t="str">
        <f t="shared" si="68"/>
        <v/>
      </c>
      <c r="AK660" s="463">
        <f t="shared" si="69"/>
        <v>0</v>
      </c>
      <c r="AL660" s="463" t="str">
        <f t="shared" si="70"/>
        <v/>
      </c>
      <c r="AM660" s="478" t="str">
        <f t="shared" si="71"/>
        <v/>
      </c>
      <c r="AN660" s="478" t="str">
        <f t="shared" si="72"/>
        <v/>
      </c>
      <c r="AO660" s="478" t="str">
        <f t="shared" si="73"/>
        <v/>
      </c>
    </row>
    <row r="661" spans="1:41" ht="21.75" hidden="1" customHeight="1">
      <c r="A661" s="487" t="s">
        <v>1774</v>
      </c>
      <c r="B661" s="446" t="s">
        <v>1403</v>
      </c>
      <c r="C661" s="447"/>
      <c r="D661" s="486">
        <f>'NRHM State budget sheet 2013-14'!D776</f>
        <v>0</v>
      </c>
      <c r="E661" s="486">
        <f>'NRHM State budget sheet 2013-14'!E776</f>
        <v>0</v>
      </c>
      <c r="F661" s="486" t="e">
        <f>'NRHM State budget sheet 2013-14'!F776</f>
        <v>#DIV/0!</v>
      </c>
      <c r="G661" s="486">
        <f>'NRHM State budget sheet 2013-14'!G776</f>
        <v>0</v>
      </c>
      <c r="H661" s="486">
        <f>'NRHM State budget sheet 2013-14'!H776</f>
        <v>0</v>
      </c>
      <c r="I661" s="486" t="e">
        <f>'NRHM State budget sheet 2013-14'!I776</f>
        <v>#DIV/0!</v>
      </c>
      <c r="J661" s="486">
        <f>'NRHM State budget sheet 2013-14'!L776</f>
        <v>0</v>
      </c>
      <c r="K661" s="486">
        <f>'NRHM State budget sheet 2013-14'!M776</f>
        <v>0</v>
      </c>
      <c r="L661" s="486">
        <f>'NRHM State budget sheet 2013-14'!N776</f>
        <v>0</v>
      </c>
      <c r="M661" s="486">
        <f>'NRHM State budget sheet 2013-14'!O776</f>
        <v>0</v>
      </c>
      <c r="N661" s="486">
        <f>'NRHM State budget sheet 2013-14'!P776</f>
        <v>0</v>
      </c>
      <c r="O661" s="486">
        <f>'NRHM State budget sheet 2013-14'!Q776</f>
        <v>0</v>
      </c>
      <c r="P661" s="486">
        <f>'NRHM State budget sheet 2013-14'!R776</f>
        <v>0</v>
      </c>
      <c r="Q661" s="486">
        <f>'NRHM State budget sheet 2013-14'!S776</f>
        <v>0</v>
      </c>
      <c r="R661" s="486">
        <f>'NRHM State budget sheet 2013-14'!T776</f>
        <v>0</v>
      </c>
      <c r="S661" s="486">
        <f>'NRHM State budget sheet 2013-14'!U776</f>
        <v>0</v>
      </c>
      <c r="T661" s="486">
        <f>'NRHM State budget sheet 2013-14'!V776</f>
        <v>0</v>
      </c>
      <c r="U661" s="486">
        <f>'NRHM State budget sheet 2013-14'!W776</f>
        <v>0</v>
      </c>
      <c r="V661" s="486">
        <f>'NRHM State budget sheet 2013-14'!X776</f>
        <v>0</v>
      </c>
      <c r="W661" s="486">
        <f>'NRHM State budget sheet 2013-14'!Y776</f>
        <v>0</v>
      </c>
      <c r="X661" s="486">
        <f>'NRHM State budget sheet 2013-14'!Z776</f>
        <v>0</v>
      </c>
      <c r="Y661" s="486">
        <f>'NRHM State budget sheet 2013-14'!AA776</f>
        <v>0</v>
      </c>
      <c r="Z661" s="486">
        <f>'NRHM State budget sheet 2013-14'!AB776</f>
        <v>0</v>
      </c>
      <c r="AA661" s="486">
        <f>'NRHM State budget sheet 2013-14'!AC776</f>
        <v>0</v>
      </c>
      <c r="AB661" s="486">
        <f>'NRHM State budget sheet 2013-14'!AD776</f>
        <v>0</v>
      </c>
      <c r="AC661" s="486">
        <f>'NRHM State budget sheet 2013-14'!AE776</f>
        <v>0</v>
      </c>
      <c r="AD661" s="486">
        <f>'NRHM State budget sheet 2013-14'!AF776</f>
        <v>0</v>
      </c>
      <c r="AE661" s="486">
        <f>'NRHM State budget sheet 2013-14'!AG776</f>
        <v>0</v>
      </c>
      <c r="AF661" s="486">
        <f>'NRHM State budget sheet 2013-14'!AH776</f>
        <v>0</v>
      </c>
      <c r="AH661" s="484"/>
      <c r="AI661" s="578" t="str">
        <f t="shared" si="67"/>
        <v/>
      </c>
      <c r="AJ661" s="435" t="str">
        <f t="shared" si="68"/>
        <v/>
      </c>
      <c r="AK661" s="463">
        <f t="shared" si="69"/>
        <v>0</v>
      </c>
      <c r="AL661" s="463" t="str">
        <f t="shared" si="70"/>
        <v/>
      </c>
      <c r="AM661" s="478" t="str">
        <f t="shared" si="71"/>
        <v/>
      </c>
      <c r="AN661" s="478" t="str">
        <f t="shared" si="72"/>
        <v/>
      </c>
      <c r="AO661" s="478" t="str">
        <f t="shared" si="73"/>
        <v/>
      </c>
    </row>
    <row r="662" spans="1:41" ht="21.75" hidden="1" customHeight="1">
      <c r="A662" s="487" t="s">
        <v>833</v>
      </c>
      <c r="B662" s="446" t="s">
        <v>834</v>
      </c>
      <c r="C662" s="447"/>
      <c r="D662" s="486">
        <f>'NRHM State budget sheet 2013-14'!D777</f>
        <v>0</v>
      </c>
      <c r="E662" s="486">
        <f>'NRHM State budget sheet 2013-14'!E777</f>
        <v>0</v>
      </c>
      <c r="F662" s="486" t="e">
        <f>'NRHM State budget sheet 2013-14'!F777</f>
        <v>#DIV/0!</v>
      </c>
      <c r="G662" s="486">
        <f>'NRHM State budget sheet 2013-14'!G777</f>
        <v>0</v>
      </c>
      <c r="H662" s="486">
        <f>'NRHM State budget sheet 2013-14'!H777</f>
        <v>0</v>
      </c>
      <c r="I662" s="486" t="e">
        <f>'NRHM State budget sheet 2013-14'!I777</f>
        <v>#DIV/0!</v>
      </c>
      <c r="J662" s="486">
        <f>'NRHM State budget sheet 2013-14'!L777</f>
        <v>0</v>
      </c>
      <c r="K662" s="486">
        <f>'NRHM State budget sheet 2013-14'!M777</f>
        <v>0</v>
      </c>
      <c r="L662" s="486">
        <f>'NRHM State budget sheet 2013-14'!N777</f>
        <v>0</v>
      </c>
      <c r="M662" s="486">
        <f>'NRHM State budget sheet 2013-14'!O777</f>
        <v>0</v>
      </c>
      <c r="N662" s="486">
        <f>'NRHM State budget sheet 2013-14'!P777</f>
        <v>0</v>
      </c>
      <c r="O662" s="486">
        <f>'NRHM State budget sheet 2013-14'!Q777</f>
        <v>0</v>
      </c>
      <c r="P662" s="486">
        <f>'NRHM State budget sheet 2013-14'!R777</f>
        <v>0</v>
      </c>
      <c r="Q662" s="486">
        <f>'NRHM State budget sheet 2013-14'!S777</f>
        <v>0</v>
      </c>
      <c r="R662" s="486">
        <f>'NRHM State budget sheet 2013-14'!T777</f>
        <v>0</v>
      </c>
      <c r="S662" s="486">
        <f>'NRHM State budget sheet 2013-14'!U777</f>
        <v>0</v>
      </c>
      <c r="T662" s="486">
        <f>'NRHM State budget sheet 2013-14'!V777</f>
        <v>0</v>
      </c>
      <c r="U662" s="486">
        <f>'NRHM State budget sheet 2013-14'!W777</f>
        <v>0</v>
      </c>
      <c r="V662" s="486">
        <f>'NRHM State budget sheet 2013-14'!X777</f>
        <v>0</v>
      </c>
      <c r="W662" s="486">
        <f>'NRHM State budget sheet 2013-14'!Y777</f>
        <v>0</v>
      </c>
      <c r="X662" s="486">
        <f>'NRHM State budget sheet 2013-14'!Z777</f>
        <v>0</v>
      </c>
      <c r="Y662" s="486">
        <f>'NRHM State budget sheet 2013-14'!AA777</f>
        <v>0</v>
      </c>
      <c r="Z662" s="486">
        <f>'NRHM State budget sheet 2013-14'!AB777</f>
        <v>0</v>
      </c>
      <c r="AA662" s="486">
        <f>'NRHM State budget sheet 2013-14'!AC777</f>
        <v>0</v>
      </c>
      <c r="AB662" s="486">
        <f>'NRHM State budget sheet 2013-14'!AD777</f>
        <v>0</v>
      </c>
      <c r="AC662" s="486">
        <f>'NRHM State budget sheet 2013-14'!AE777</f>
        <v>0</v>
      </c>
      <c r="AD662" s="486">
        <f>'NRHM State budget sheet 2013-14'!AF777</f>
        <v>0</v>
      </c>
      <c r="AE662" s="486">
        <f>'NRHM State budget sheet 2013-14'!AG777</f>
        <v>0</v>
      </c>
      <c r="AF662" s="486">
        <f>'NRHM State budget sheet 2013-14'!AH777</f>
        <v>0</v>
      </c>
      <c r="AH662" s="484"/>
      <c r="AI662" s="578" t="str">
        <f t="shared" si="67"/>
        <v/>
      </c>
      <c r="AJ662" s="435" t="str">
        <f t="shared" si="68"/>
        <v/>
      </c>
      <c r="AK662" s="463">
        <f t="shared" si="69"/>
        <v>0</v>
      </c>
      <c r="AL662" s="463" t="str">
        <f t="shared" si="70"/>
        <v/>
      </c>
      <c r="AM662" s="478" t="str">
        <f t="shared" si="71"/>
        <v/>
      </c>
      <c r="AN662" s="478" t="str">
        <f t="shared" si="72"/>
        <v/>
      </c>
      <c r="AO662" s="478" t="str">
        <f t="shared" si="73"/>
        <v/>
      </c>
    </row>
    <row r="663" spans="1:41" ht="21.75" hidden="1" customHeight="1">
      <c r="A663" s="487" t="s">
        <v>835</v>
      </c>
      <c r="B663" s="446" t="s">
        <v>836</v>
      </c>
      <c r="C663" s="447"/>
      <c r="D663" s="486">
        <f>'NRHM State budget sheet 2013-14'!D778</f>
        <v>0</v>
      </c>
      <c r="E663" s="486">
        <f>'NRHM State budget sheet 2013-14'!E778</f>
        <v>0</v>
      </c>
      <c r="F663" s="486" t="e">
        <f>'NRHM State budget sheet 2013-14'!F778</f>
        <v>#DIV/0!</v>
      </c>
      <c r="G663" s="486">
        <f>'NRHM State budget sheet 2013-14'!G778</f>
        <v>0</v>
      </c>
      <c r="H663" s="486">
        <f>'NRHM State budget sheet 2013-14'!H778</f>
        <v>0</v>
      </c>
      <c r="I663" s="486" t="e">
        <f>'NRHM State budget sheet 2013-14'!I778</f>
        <v>#DIV/0!</v>
      </c>
      <c r="J663" s="486">
        <f>'NRHM State budget sheet 2013-14'!L778</f>
        <v>0</v>
      </c>
      <c r="K663" s="486">
        <f>'NRHM State budget sheet 2013-14'!M778</f>
        <v>0</v>
      </c>
      <c r="L663" s="486">
        <f>'NRHM State budget sheet 2013-14'!N778</f>
        <v>0</v>
      </c>
      <c r="M663" s="486">
        <f>'NRHM State budget sheet 2013-14'!O778</f>
        <v>0</v>
      </c>
      <c r="N663" s="486">
        <f>'NRHM State budget sheet 2013-14'!P778</f>
        <v>0</v>
      </c>
      <c r="O663" s="486">
        <f>'NRHM State budget sheet 2013-14'!Q778</f>
        <v>0</v>
      </c>
      <c r="P663" s="486">
        <f>'NRHM State budget sheet 2013-14'!R778</f>
        <v>0</v>
      </c>
      <c r="Q663" s="486">
        <f>'NRHM State budget sheet 2013-14'!S778</f>
        <v>0</v>
      </c>
      <c r="R663" s="486">
        <f>'NRHM State budget sheet 2013-14'!T778</f>
        <v>0</v>
      </c>
      <c r="S663" s="486">
        <f>'NRHM State budget sheet 2013-14'!U778</f>
        <v>0</v>
      </c>
      <c r="T663" s="486">
        <f>'NRHM State budget sheet 2013-14'!V778</f>
        <v>0</v>
      </c>
      <c r="U663" s="486">
        <f>'NRHM State budget sheet 2013-14'!W778</f>
        <v>0</v>
      </c>
      <c r="V663" s="486">
        <f>'NRHM State budget sheet 2013-14'!X778</f>
        <v>0</v>
      </c>
      <c r="W663" s="486">
        <f>'NRHM State budget sheet 2013-14'!Y778</f>
        <v>0</v>
      </c>
      <c r="X663" s="486">
        <f>'NRHM State budget sheet 2013-14'!Z778</f>
        <v>0</v>
      </c>
      <c r="Y663" s="486">
        <f>'NRHM State budget sheet 2013-14'!AA778</f>
        <v>0</v>
      </c>
      <c r="Z663" s="486">
        <f>'NRHM State budget sheet 2013-14'!AB778</f>
        <v>0</v>
      </c>
      <c r="AA663" s="486">
        <f>'NRHM State budget sheet 2013-14'!AC778</f>
        <v>0</v>
      </c>
      <c r="AB663" s="486">
        <f>'NRHM State budget sheet 2013-14'!AD778</f>
        <v>0</v>
      </c>
      <c r="AC663" s="486">
        <f>'NRHM State budget sheet 2013-14'!AE778</f>
        <v>0</v>
      </c>
      <c r="AD663" s="486">
        <f>'NRHM State budget sheet 2013-14'!AF778</f>
        <v>0</v>
      </c>
      <c r="AE663" s="486">
        <f>'NRHM State budget sheet 2013-14'!AG778</f>
        <v>0</v>
      </c>
      <c r="AF663" s="486">
        <f>'NRHM State budget sheet 2013-14'!AH778</f>
        <v>0</v>
      </c>
      <c r="AH663" s="484"/>
      <c r="AI663" s="578" t="str">
        <f t="shared" si="67"/>
        <v/>
      </c>
      <c r="AJ663" s="435" t="str">
        <f t="shared" si="68"/>
        <v/>
      </c>
      <c r="AK663" s="463">
        <f t="shared" si="69"/>
        <v>0</v>
      </c>
      <c r="AL663" s="463" t="str">
        <f t="shared" si="70"/>
        <v/>
      </c>
      <c r="AM663" s="478" t="str">
        <f t="shared" si="71"/>
        <v/>
      </c>
      <c r="AN663" s="478" t="str">
        <f t="shared" si="72"/>
        <v/>
      </c>
      <c r="AO663" s="478" t="str">
        <f t="shared" si="73"/>
        <v/>
      </c>
    </row>
    <row r="664" spans="1:41" ht="21.75" hidden="1" customHeight="1">
      <c r="A664" s="487" t="s">
        <v>837</v>
      </c>
      <c r="B664" s="446" t="s">
        <v>838</v>
      </c>
      <c r="C664" s="447"/>
      <c r="D664" s="486">
        <f>'NRHM State budget sheet 2013-14'!D779</f>
        <v>0</v>
      </c>
      <c r="E664" s="486">
        <f>'NRHM State budget sheet 2013-14'!E779</f>
        <v>0</v>
      </c>
      <c r="F664" s="486" t="e">
        <f>'NRHM State budget sheet 2013-14'!F779</f>
        <v>#DIV/0!</v>
      </c>
      <c r="G664" s="486">
        <f>'NRHM State budget sheet 2013-14'!G779</f>
        <v>0</v>
      </c>
      <c r="H664" s="486">
        <f>'NRHM State budget sheet 2013-14'!H779</f>
        <v>0</v>
      </c>
      <c r="I664" s="486" t="e">
        <f>'NRHM State budget sheet 2013-14'!I779</f>
        <v>#DIV/0!</v>
      </c>
      <c r="J664" s="486">
        <f>'NRHM State budget sheet 2013-14'!L779</f>
        <v>0</v>
      </c>
      <c r="K664" s="486">
        <f>'NRHM State budget sheet 2013-14'!M779</f>
        <v>0</v>
      </c>
      <c r="L664" s="486">
        <f>'NRHM State budget sheet 2013-14'!N779</f>
        <v>0</v>
      </c>
      <c r="M664" s="486">
        <f>'NRHM State budget sheet 2013-14'!O779</f>
        <v>0</v>
      </c>
      <c r="N664" s="486">
        <f>'NRHM State budget sheet 2013-14'!P779</f>
        <v>0</v>
      </c>
      <c r="O664" s="486">
        <f>'NRHM State budget sheet 2013-14'!Q779</f>
        <v>0</v>
      </c>
      <c r="P664" s="486">
        <f>'NRHM State budget sheet 2013-14'!R779</f>
        <v>0</v>
      </c>
      <c r="Q664" s="486">
        <f>'NRHM State budget sheet 2013-14'!S779</f>
        <v>0</v>
      </c>
      <c r="R664" s="486">
        <f>'NRHM State budget sheet 2013-14'!T779</f>
        <v>0</v>
      </c>
      <c r="S664" s="486">
        <f>'NRHM State budget sheet 2013-14'!U779</f>
        <v>0</v>
      </c>
      <c r="T664" s="486">
        <f>'NRHM State budget sheet 2013-14'!V779</f>
        <v>0</v>
      </c>
      <c r="U664" s="486">
        <f>'NRHM State budget sheet 2013-14'!W779</f>
        <v>0</v>
      </c>
      <c r="V664" s="486">
        <f>'NRHM State budget sheet 2013-14'!X779</f>
        <v>0</v>
      </c>
      <c r="W664" s="486">
        <f>'NRHM State budget sheet 2013-14'!Y779</f>
        <v>0</v>
      </c>
      <c r="X664" s="486">
        <f>'NRHM State budget sheet 2013-14'!Z779</f>
        <v>0</v>
      </c>
      <c r="Y664" s="486">
        <f>'NRHM State budget sheet 2013-14'!AA779</f>
        <v>0</v>
      </c>
      <c r="Z664" s="486">
        <f>'NRHM State budget sheet 2013-14'!AB779</f>
        <v>0</v>
      </c>
      <c r="AA664" s="486">
        <f>'NRHM State budget sheet 2013-14'!AC779</f>
        <v>0</v>
      </c>
      <c r="AB664" s="486">
        <f>'NRHM State budget sheet 2013-14'!AD779</f>
        <v>0</v>
      </c>
      <c r="AC664" s="486">
        <f>'NRHM State budget sheet 2013-14'!AE779</f>
        <v>0</v>
      </c>
      <c r="AD664" s="486">
        <f>'NRHM State budget sheet 2013-14'!AF779</f>
        <v>0</v>
      </c>
      <c r="AE664" s="486">
        <f>'NRHM State budget sheet 2013-14'!AG779</f>
        <v>0</v>
      </c>
      <c r="AF664" s="486">
        <f>'NRHM State budget sheet 2013-14'!AH779</f>
        <v>0</v>
      </c>
      <c r="AH664" s="484"/>
      <c r="AI664" s="578" t="str">
        <f t="shared" si="67"/>
        <v/>
      </c>
      <c r="AJ664" s="435" t="str">
        <f t="shared" si="68"/>
        <v/>
      </c>
      <c r="AK664" s="463">
        <f t="shared" si="69"/>
        <v>0</v>
      </c>
      <c r="AL664" s="463" t="str">
        <f t="shared" si="70"/>
        <v/>
      </c>
      <c r="AM664" s="478" t="str">
        <f t="shared" si="71"/>
        <v/>
      </c>
      <c r="AN664" s="478" t="str">
        <f t="shared" si="72"/>
        <v/>
      </c>
      <c r="AO664" s="478" t="str">
        <f t="shared" si="73"/>
        <v/>
      </c>
    </row>
    <row r="665" spans="1:41" ht="21.75" hidden="1" customHeight="1">
      <c r="A665" s="487" t="s">
        <v>1775</v>
      </c>
      <c r="B665" s="446" t="s">
        <v>2485</v>
      </c>
      <c r="C665" s="447"/>
      <c r="D665" s="486">
        <f>'NRHM State budget sheet 2013-14'!D780</f>
        <v>0</v>
      </c>
      <c r="E665" s="486">
        <f>'NRHM State budget sheet 2013-14'!E780</f>
        <v>0</v>
      </c>
      <c r="F665" s="486" t="e">
        <f>'NRHM State budget sheet 2013-14'!F780</f>
        <v>#DIV/0!</v>
      </c>
      <c r="G665" s="486">
        <f>'NRHM State budget sheet 2013-14'!G780</f>
        <v>0</v>
      </c>
      <c r="H665" s="486">
        <f>'NRHM State budget sheet 2013-14'!H780</f>
        <v>0</v>
      </c>
      <c r="I665" s="486" t="e">
        <f>'NRHM State budget sheet 2013-14'!I780</f>
        <v>#DIV/0!</v>
      </c>
      <c r="J665" s="486">
        <f>'NRHM State budget sheet 2013-14'!L780</f>
        <v>0</v>
      </c>
      <c r="K665" s="486">
        <f>'NRHM State budget sheet 2013-14'!M780</f>
        <v>0</v>
      </c>
      <c r="L665" s="486">
        <f>'NRHM State budget sheet 2013-14'!N780</f>
        <v>0</v>
      </c>
      <c r="M665" s="486">
        <f>'NRHM State budget sheet 2013-14'!O780</f>
        <v>0</v>
      </c>
      <c r="N665" s="486">
        <f>'NRHM State budget sheet 2013-14'!P780</f>
        <v>0</v>
      </c>
      <c r="O665" s="486">
        <f>'NRHM State budget sheet 2013-14'!Q780</f>
        <v>0</v>
      </c>
      <c r="P665" s="486">
        <f>'NRHM State budget sheet 2013-14'!R780</f>
        <v>0</v>
      </c>
      <c r="Q665" s="486">
        <f>'NRHM State budget sheet 2013-14'!S780</f>
        <v>0</v>
      </c>
      <c r="R665" s="486">
        <f>'NRHM State budget sheet 2013-14'!T780</f>
        <v>0</v>
      </c>
      <c r="S665" s="486">
        <f>'NRHM State budget sheet 2013-14'!U780</f>
        <v>0</v>
      </c>
      <c r="T665" s="486">
        <f>'NRHM State budget sheet 2013-14'!V780</f>
        <v>0</v>
      </c>
      <c r="U665" s="486">
        <f>'NRHM State budget sheet 2013-14'!W780</f>
        <v>0</v>
      </c>
      <c r="V665" s="486">
        <f>'NRHM State budget sheet 2013-14'!X780</f>
        <v>0</v>
      </c>
      <c r="W665" s="486">
        <f>'NRHM State budget sheet 2013-14'!Y780</f>
        <v>0</v>
      </c>
      <c r="X665" s="486">
        <f>'NRHM State budget sheet 2013-14'!Z780</f>
        <v>0</v>
      </c>
      <c r="Y665" s="486">
        <f>'NRHM State budget sheet 2013-14'!AA780</f>
        <v>0</v>
      </c>
      <c r="Z665" s="486">
        <f>'NRHM State budget sheet 2013-14'!AB780</f>
        <v>0</v>
      </c>
      <c r="AA665" s="486">
        <f>'NRHM State budget sheet 2013-14'!AC780</f>
        <v>0</v>
      </c>
      <c r="AB665" s="486">
        <f>'NRHM State budget sheet 2013-14'!AD780</f>
        <v>0</v>
      </c>
      <c r="AC665" s="486">
        <f>'NRHM State budget sheet 2013-14'!AE780</f>
        <v>0</v>
      </c>
      <c r="AD665" s="486">
        <f>'NRHM State budget sheet 2013-14'!AF780</f>
        <v>0</v>
      </c>
      <c r="AE665" s="486">
        <f>'NRHM State budget sheet 2013-14'!AG780</f>
        <v>0</v>
      </c>
      <c r="AF665" s="486">
        <f>'NRHM State budget sheet 2013-14'!AH780</f>
        <v>0</v>
      </c>
      <c r="AH665" s="484"/>
      <c r="AI665" s="578" t="str">
        <f t="shared" si="67"/>
        <v/>
      </c>
      <c r="AJ665" s="435" t="str">
        <f t="shared" si="68"/>
        <v/>
      </c>
      <c r="AK665" s="463">
        <f t="shared" si="69"/>
        <v>0</v>
      </c>
      <c r="AL665" s="463" t="str">
        <f t="shared" si="70"/>
        <v/>
      </c>
      <c r="AM665" s="478" t="str">
        <f t="shared" si="71"/>
        <v/>
      </c>
      <c r="AN665" s="478" t="str">
        <f t="shared" si="72"/>
        <v/>
      </c>
      <c r="AO665" s="478" t="str">
        <f t="shared" si="73"/>
        <v/>
      </c>
    </row>
    <row r="666" spans="1:41" ht="21.75" hidden="1" customHeight="1">
      <c r="A666" s="487" t="s">
        <v>1776</v>
      </c>
      <c r="B666" s="446" t="s">
        <v>2295</v>
      </c>
      <c r="C666" s="447"/>
      <c r="D666" s="486">
        <f>'NRHM State budget sheet 2013-14'!D781</f>
        <v>0</v>
      </c>
      <c r="E666" s="486">
        <f>'NRHM State budget sheet 2013-14'!E781</f>
        <v>0</v>
      </c>
      <c r="F666" s="486">
        <f>'NRHM State budget sheet 2013-14'!F781</f>
        <v>0</v>
      </c>
      <c r="G666" s="486">
        <f>'NRHM State budget sheet 2013-14'!G781</f>
        <v>0</v>
      </c>
      <c r="H666" s="486">
        <f>'NRHM State budget sheet 2013-14'!H781</f>
        <v>0</v>
      </c>
      <c r="I666" s="486">
        <f>'NRHM State budget sheet 2013-14'!I781</f>
        <v>0</v>
      </c>
      <c r="J666" s="486">
        <f>'NRHM State budget sheet 2013-14'!L781</f>
        <v>0</v>
      </c>
      <c r="K666" s="486">
        <f>'NRHM State budget sheet 2013-14'!M781</f>
        <v>0</v>
      </c>
      <c r="L666" s="486">
        <f>'NRHM State budget sheet 2013-14'!N781</f>
        <v>0</v>
      </c>
      <c r="M666" s="486">
        <f>'NRHM State budget sheet 2013-14'!O781</f>
        <v>0</v>
      </c>
      <c r="N666" s="486">
        <f>'NRHM State budget sheet 2013-14'!P781</f>
        <v>0</v>
      </c>
      <c r="O666" s="486">
        <f>'NRHM State budget sheet 2013-14'!Q781</f>
        <v>0</v>
      </c>
      <c r="P666" s="486">
        <f>'NRHM State budget sheet 2013-14'!R781</f>
        <v>0</v>
      </c>
      <c r="Q666" s="486">
        <f>'NRHM State budget sheet 2013-14'!S781</f>
        <v>0</v>
      </c>
      <c r="R666" s="486">
        <f>'NRHM State budget sheet 2013-14'!T781</f>
        <v>0</v>
      </c>
      <c r="S666" s="486">
        <f>'NRHM State budget sheet 2013-14'!U781</f>
        <v>0</v>
      </c>
      <c r="T666" s="486">
        <f>'NRHM State budget sheet 2013-14'!V781</f>
        <v>0</v>
      </c>
      <c r="U666" s="486">
        <f>'NRHM State budget sheet 2013-14'!W781</f>
        <v>0</v>
      </c>
      <c r="V666" s="486">
        <f>'NRHM State budget sheet 2013-14'!X781</f>
        <v>0</v>
      </c>
      <c r="W666" s="486">
        <f>'NRHM State budget sheet 2013-14'!Y781</f>
        <v>0</v>
      </c>
      <c r="X666" s="486">
        <f>'NRHM State budget sheet 2013-14'!Z781</f>
        <v>0</v>
      </c>
      <c r="Y666" s="486">
        <f>'NRHM State budget sheet 2013-14'!AA781</f>
        <v>0</v>
      </c>
      <c r="Z666" s="486">
        <f>'NRHM State budget sheet 2013-14'!AB781</f>
        <v>0</v>
      </c>
      <c r="AA666" s="486">
        <f>'NRHM State budget sheet 2013-14'!AC781</f>
        <v>0</v>
      </c>
      <c r="AB666" s="486">
        <f>'NRHM State budget sheet 2013-14'!AD781</f>
        <v>0</v>
      </c>
      <c r="AC666" s="486">
        <f>'NRHM State budget sheet 2013-14'!AE781</f>
        <v>0</v>
      </c>
      <c r="AD666" s="486">
        <f>'NRHM State budget sheet 2013-14'!AF781</f>
        <v>0</v>
      </c>
      <c r="AE666" s="486">
        <f>'NRHM State budget sheet 2013-14'!AG781</f>
        <v>0</v>
      </c>
      <c r="AF666" s="486">
        <f>'NRHM State budget sheet 2013-14'!AH781</f>
        <v>0</v>
      </c>
      <c r="AH666" s="484"/>
      <c r="AI666" s="578" t="str">
        <f t="shared" ref="AI666:AI735" si="74">IF(OR(AM666="The proposed budget is more that 30% increase over FY 12-13 budget. Consider revising or provide explanation",AN666="Please check, there is a proposed budget but FY 12-13 expenditure is  &lt;30%", AN666="Please check, there is a proposed budget but FY 12-13 expenditure is  &lt;50%", AN666="Please check, there is a proposed budget but FY 12-13 expenditure is  &lt;60%",AO666="New activity? If not kindly provide the details of the progress (physical and financial) for FY 2012-13"),1,"")</f>
        <v/>
      </c>
      <c r="AJ666" s="435" t="str">
        <f t="shared" ref="AJ666:AJ735" si="75">IF(AND(G666&gt;=0.00000000001,H666&gt;=0.0000000000001),H666/G666*100,"")</f>
        <v/>
      </c>
      <c r="AK666" s="463">
        <f t="shared" ref="AK666:AK735" si="76">AF666-G666</f>
        <v>0</v>
      </c>
      <c r="AL666" s="463" t="str">
        <f t="shared" si="70"/>
        <v/>
      </c>
      <c r="AM666" s="478" t="str">
        <f t="shared" si="71"/>
        <v/>
      </c>
      <c r="AN666" s="478" t="str">
        <f t="shared" si="72"/>
        <v/>
      </c>
      <c r="AO666" s="478" t="str">
        <f t="shared" si="73"/>
        <v/>
      </c>
    </row>
    <row r="667" spans="1:41" ht="21.75" hidden="1" customHeight="1">
      <c r="A667" s="487" t="s">
        <v>2296</v>
      </c>
      <c r="B667" s="446" t="s">
        <v>1405</v>
      </c>
      <c r="C667" s="447"/>
      <c r="D667" s="486">
        <f>'NRHM State budget sheet 2013-14'!D782</f>
        <v>0</v>
      </c>
      <c r="E667" s="486">
        <f>'NRHM State budget sheet 2013-14'!E782</f>
        <v>0</v>
      </c>
      <c r="F667" s="486" t="e">
        <f>'NRHM State budget sheet 2013-14'!F782</f>
        <v>#DIV/0!</v>
      </c>
      <c r="G667" s="486">
        <f>'NRHM State budget sheet 2013-14'!G782</f>
        <v>0</v>
      </c>
      <c r="H667" s="486">
        <f>'NRHM State budget sheet 2013-14'!H782</f>
        <v>0</v>
      </c>
      <c r="I667" s="486" t="e">
        <f>'NRHM State budget sheet 2013-14'!I782</f>
        <v>#DIV/0!</v>
      </c>
      <c r="J667" s="486">
        <f>'NRHM State budget sheet 2013-14'!L782</f>
        <v>0</v>
      </c>
      <c r="K667" s="486">
        <f>'NRHM State budget sheet 2013-14'!M782</f>
        <v>0</v>
      </c>
      <c r="L667" s="486">
        <f>'NRHM State budget sheet 2013-14'!N782</f>
        <v>0</v>
      </c>
      <c r="M667" s="486">
        <f>'NRHM State budget sheet 2013-14'!O782</f>
        <v>0</v>
      </c>
      <c r="N667" s="486">
        <f>'NRHM State budget sheet 2013-14'!P782</f>
        <v>0</v>
      </c>
      <c r="O667" s="486">
        <f>'NRHM State budget sheet 2013-14'!Q782</f>
        <v>0</v>
      </c>
      <c r="P667" s="486">
        <f>'NRHM State budget sheet 2013-14'!R782</f>
        <v>0</v>
      </c>
      <c r="Q667" s="486">
        <f>'NRHM State budget sheet 2013-14'!S782</f>
        <v>0</v>
      </c>
      <c r="R667" s="486">
        <f>'NRHM State budget sheet 2013-14'!T782</f>
        <v>0</v>
      </c>
      <c r="S667" s="486">
        <f>'NRHM State budget sheet 2013-14'!U782</f>
        <v>0</v>
      </c>
      <c r="T667" s="486">
        <f>'NRHM State budget sheet 2013-14'!V782</f>
        <v>0</v>
      </c>
      <c r="U667" s="486">
        <f>'NRHM State budget sheet 2013-14'!W782</f>
        <v>0</v>
      </c>
      <c r="V667" s="486">
        <f>'NRHM State budget sheet 2013-14'!X782</f>
        <v>0</v>
      </c>
      <c r="W667" s="486">
        <f>'NRHM State budget sheet 2013-14'!Y782</f>
        <v>0</v>
      </c>
      <c r="X667" s="486">
        <f>'NRHM State budget sheet 2013-14'!Z782</f>
        <v>0</v>
      </c>
      <c r="Y667" s="486">
        <f>'NRHM State budget sheet 2013-14'!AA782</f>
        <v>0</v>
      </c>
      <c r="Z667" s="486">
        <f>'NRHM State budget sheet 2013-14'!AB782</f>
        <v>0</v>
      </c>
      <c r="AA667" s="486">
        <f>'NRHM State budget sheet 2013-14'!AC782</f>
        <v>0</v>
      </c>
      <c r="AB667" s="486">
        <f>'NRHM State budget sheet 2013-14'!AD782</f>
        <v>0</v>
      </c>
      <c r="AC667" s="486">
        <f>'NRHM State budget sheet 2013-14'!AE782</f>
        <v>0</v>
      </c>
      <c r="AD667" s="486">
        <f>'NRHM State budget sheet 2013-14'!AF782</f>
        <v>0</v>
      </c>
      <c r="AE667" s="486">
        <f>'NRHM State budget sheet 2013-14'!AG782</f>
        <v>0</v>
      </c>
      <c r="AF667" s="486">
        <f>'NRHM State budget sheet 2013-14'!AH782</f>
        <v>0</v>
      </c>
      <c r="AH667" s="484"/>
      <c r="AI667" s="578" t="str">
        <f t="shared" si="74"/>
        <v/>
      </c>
      <c r="AJ667" s="435" t="str">
        <f t="shared" si="75"/>
        <v/>
      </c>
      <c r="AK667" s="463">
        <f t="shared" si="76"/>
        <v>0</v>
      </c>
      <c r="AL667" s="463" t="str">
        <f t="shared" si="70"/>
        <v/>
      </c>
      <c r="AM667" s="478" t="str">
        <f t="shared" si="71"/>
        <v/>
      </c>
      <c r="AN667" s="478" t="str">
        <f t="shared" si="72"/>
        <v/>
      </c>
      <c r="AO667" s="478" t="str">
        <f t="shared" si="73"/>
        <v/>
      </c>
    </row>
    <row r="668" spans="1:41" ht="21.75" hidden="1" customHeight="1">
      <c r="A668" s="487" t="s">
        <v>2297</v>
      </c>
      <c r="B668" s="446"/>
      <c r="C668" s="447"/>
      <c r="D668" s="486">
        <f>'NRHM State budget sheet 2013-14'!D783</f>
        <v>0</v>
      </c>
      <c r="E668" s="486">
        <f>'NRHM State budget sheet 2013-14'!E783</f>
        <v>0</v>
      </c>
      <c r="F668" s="486">
        <f>'NRHM State budget sheet 2013-14'!F783</f>
        <v>0</v>
      </c>
      <c r="G668" s="486">
        <f>'NRHM State budget sheet 2013-14'!G783</f>
        <v>0</v>
      </c>
      <c r="H668" s="486">
        <f>'NRHM State budget sheet 2013-14'!H783</f>
        <v>0</v>
      </c>
      <c r="I668" s="486">
        <f>'NRHM State budget sheet 2013-14'!I783</f>
        <v>0</v>
      </c>
      <c r="J668" s="486">
        <f>'NRHM State budget sheet 2013-14'!L783</f>
        <v>0</v>
      </c>
      <c r="K668" s="486">
        <f>'NRHM State budget sheet 2013-14'!M783</f>
        <v>0</v>
      </c>
      <c r="L668" s="486">
        <f>'NRHM State budget sheet 2013-14'!N783</f>
        <v>0</v>
      </c>
      <c r="M668" s="486">
        <f>'NRHM State budget sheet 2013-14'!O783</f>
        <v>0</v>
      </c>
      <c r="N668" s="486">
        <f>'NRHM State budget sheet 2013-14'!P783</f>
        <v>0</v>
      </c>
      <c r="O668" s="486">
        <f>'NRHM State budget sheet 2013-14'!Q783</f>
        <v>0</v>
      </c>
      <c r="P668" s="486">
        <f>'NRHM State budget sheet 2013-14'!R783</f>
        <v>0</v>
      </c>
      <c r="Q668" s="486">
        <f>'NRHM State budget sheet 2013-14'!S783</f>
        <v>0</v>
      </c>
      <c r="R668" s="486">
        <f>'NRHM State budget sheet 2013-14'!T783</f>
        <v>0</v>
      </c>
      <c r="S668" s="486">
        <f>'NRHM State budget sheet 2013-14'!U783</f>
        <v>0</v>
      </c>
      <c r="T668" s="486">
        <f>'NRHM State budget sheet 2013-14'!V783</f>
        <v>0</v>
      </c>
      <c r="U668" s="486">
        <f>'NRHM State budget sheet 2013-14'!W783</f>
        <v>0</v>
      </c>
      <c r="V668" s="486">
        <f>'NRHM State budget sheet 2013-14'!X783</f>
        <v>0</v>
      </c>
      <c r="W668" s="486">
        <f>'NRHM State budget sheet 2013-14'!Y783</f>
        <v>0</v>
      </c>
      <c r="X668" s="486">
        <f>'NRHM State budget sheet 2013-14'!Z783</f>
        <v>0</v>
      </c>
      <c r="Y668" s="486">
        <f>'NRHM State budget sheet 2013-14'!AA783</f>
        <v>0</v>
      </c>
      <c r="Z668" s="486">
        <f>'NRHM State budget sheet 2013-14'!AB783</f>
        <v>0</v>
      </c>
      <c r="AA668" s="486">
        <f>'NRHM State budget sheet 2013-14'!AC783</f>
        <v>0</v>
      </c>
      <c r="AB668" s="486">
        <f>'NRHM State budget sheet 2013-14'!AD783</f>
        <v>0</v>
      </c>
      <c r="AC668" s="486">
        <f>'NRHM State budget sheet 2013-14'!AE783</f>
        <v>0</v>
      </c>
      <c r="AD668" s="486">
        <f>'NRHM State budget sheet 2013-14'!AF783</f>
        <v>0</v>
      </c>
      <c r="AE668" s="486">
        <f>'NRHM State budget sheet 2013-14'!AG783</f>
        <v>0</v>
      </c>
      <c r="AF668" s="486">
        <f>'NRHM State budget sheet 2013-14'!AH783</f>
        <v>0</v>
      </c>
      <c r="AH668" s="484"/>
      <c r="AI668" s="578" t="str">
        <f t="shared" si="74"/>
        <v/>
      </c>
      <c r="AJ668" s="435" t="str">
        <f t="shared" si="75"/>
        <v/>
      </c>
      <c r="AK668" s="463">
        <f t="shared" si="76"/>
        <v>0</v>
      </c>
      <c r="AL668" s="463" t="str">
        <f t="shared" si="70"/>
        <v/>
      </c>
      <c r="AM668" s="478" t="str">
        <f t="shared" si="71"/>
        <v/>
      </c>
      <c r="AN668" s="478" t="str">
        <f t="shared" si="72"/>
        <v/>
      </c>
      <c r="AO668" s="478" t="str">
        <f t="shared" si="73"/>
        <v/>
      </c>
    </row>
    <row r="669" spans="1:41" ht="21.75" hidden="1" customHeight="1">
      <c r="A669" s="487" t="s">
        <v>2298</v>
      </c>
      <c r="B669" s="446"/>
      <c r="C669" s="447"/>
      <c r="D669" s="486">
        <f>'NRHM State budget sheet 2013-14'!D784</f>
        <v>0</v>
      </c>
      <c r="E669" s="486">
        <f>'NRHM State budget sheet 2013-14'!E784</f>
        <v>0</v>
      </c>
      <c r="F669" s="486">
        <f>'NRHM State budget sheet 2013-14'!F784</f>
        <v>0</v>
      </c>
      <c r="G669" s="486">
        <f>'NRHM State budget sheet 2013-14'!G784</f>
        <v>0</v>
      </c>
      <c r="H669" s="486">
        <f>'NRHM State budget sheet 2013-14'!H784</f>
        <v>0</v>
      </c>
      <c r="I669" s="486">
        <f>'NRHM State budget sheet 2013-14'!I784</f>
        <v>0</v>
      </c>
      <c r="J669" s="486">
        <f>'NRHM State budget sheet 2013-14'!L784</f>
        <v>0</v>
      </c>
      <c r="K669" s="486">
        <f>'NRHM State budget sheet 2013-14'!M784</f>
        <v>0</v>
      </c>
      <c r="L669" s="486">
        <f>'NRHM State budget sheet 2013-14'!N784</f>
        <v>0</v>
      </c>
      <c r="M669" s="486">
        <f>'NRHM State budget sheet 2013-14'!O784</f>
        <v>0</v>
      </c>
      <c r="N669" s="486">
        <f>'NRHM State budget sheet 2013-14'!P784</f>
        <v>0</v>
      </c>
      <c r="O669" s="486">
        <f>'NRHM State budget sheet 2013-14'!Q784</f>
        <v>0</v>
      </c>
      <c r="P669" s="486">
        <f>'NRHM State budget sheet 2013-14'!R784</f>
        <v>0</v>
      </c>
      <c r="Q669" s="486">
        <f>'NRHM State budget sheet 2013-14'!S784</f>
        <v>0</v>
      </c>
      <c r="R669" s="486">
        <f>'NRHM State budget sheet 2013-14'!T784</f>
        <v>0</v>
      </c>
      <c r="S669" s="486">
        <f>'NRHM State budget sheet 2013-14'!U784</f>
        <v>0</v>
      </c>
      <c r="T669" s="486">
        <f>'NRHM State budget sheet 2013-14'!V784</f>
        <v>0</v>
      </c>
      <c r="U669" s="486">
        <f>'NRHM State budget sheet 2013-14'!W784</f>
        <v>0</v>
      </c>
      <c r="V669" s="486">
        <f>'NRHM State budget sheet 2013-14'!X784</f>
        <v>0</v>
      </c>
      <c r="W669" s="486">
        <f>'NRHM State budget sheet 2013-14'!Y784</f>
        <v>0</v>
      </c>
      <c r="X669" s="486">
        <f>'NRHM State budget sheet 2013-14'!Z784</f>
        <v>0</v>
      </c>
      <c r="Y669" s="486">
        <f>'NRHM State budget sheet 2013-14'!AA784</f>
        <v>0</v>
      </c>
      <c r="Z669" s="486">
        <f>'NRHM State budget sheet 2013-14'!AB784</f>
        <v>0</v>
      </c>
      <c r="AA669" s="486">
        <f>'NRHM State budget sheet 2013-14'!AC784</f>
        <v>0</v>
      </c>
      <c r="AB669" s="486">
        <f>'NRHM State budget sheet 2013-14'!AD784</f>
        <v>0</v>
      </c>
      <c r="AC669" s="486">
        <f>'NRHM State budget sheet 2013-14'!AE784</f>
        <v>0</v>
      </c>
      <c r="AD669" s="486">
        <f>'NRHM State budget sheet 2013-14'!AF784</f>
        <v>0</v>
      </c>
      <c r="AE669" s="486">
        <f>'NRHM State budget sheet 2013-14'!AG784</f>
        <v>0</v>
      </c>
      <c r="AF669" s="486">
        <f>'NRHM State budget sheet 2013-14'!AH784</f>
        <v>0</v>
      </c>
      <c r="AH669" s="484"/>
      <c r="AI669" s="578" t="str">
        <f t="shared" si="74"/>
        <v/>
      </c>
      <c r="AJ669" s="435" t="str">
        <f t="shared" si="75"/>
        <v/>
      </c>
      <c r="AK669" s="463">
        <f t="shared" si="76"/>
        <v>0</v>
      </c>
      <c r="AL669" s="463" t="str">
        <f t="shared" si="70"/>
        <v/>
      </c>
      <c r="AM669" s="478" t="str">
        <f t="shared" si="71"/>
        <v/>
      </c>
      <c r="AN669" s="478" t="str">
        <f t="shared" si="72"/>
        <v/>
      </c>
      <c r="AO669" s="478" t="str">
        <f t="shared" si="73"/>
        <v/>
      </c>
    </row>
    <row r="670" spans="1:41" ht="21.75" hidden="1" customHeight="1">
      <c r="A670" s="487" t="s">
        <v>2299</v>
      </c>
      <c r="B670" s="446"/>
      <c r="C670" s="447"/>
      <c r="D670" s="486">
        <f>'NRHM State budget sheet 2013-14'!D785</f>
        <v>0</v>
      </c>
      <c r="E670" s="486">
        <f>'NRHM State budget sheet 2013-14'!E785</f>
        <v>0</v>
      </c>
      <c r="F670" s="486">
        <f>'NRHM State budget sheet 2013-14'!F785</f>
        <v>0</v>
      </c>
      <c r="G670" s="486">
        <f>'NRHM State budget sheet 2013-14'!G785</f>
        <v>0</v>
      </c>
      <c r="H670" s="486">
        <f>'NRHM State budget sheet 2013-14'!H785</f>
        <v>0</v>
      </c>
      <c r="I670" s="486">
        <f>'NRHM State budget sheet 2013-14'!I785</f>
        <v>0</v>
      </c>
      <c r="J670" s="486">
        <f>'NRHM State budget sheet 2013-14'!L785</f>
        <v>0</v>
      </c>
      <c r="K670" s="486">
        <f>'NRHM State budget sheet 2013-14'!M785</f>
        <v>0</v>
      </c>
      <c r="L670" s="486">
        <f>'NRHM State budget sheet 2013-14'!N785</f>
        <v>0</v>
      </c>
      <c r="M670" s="486">
        <f>'NRHM State budget sheet 2013-14'!O785</f>
        <v>0</v>
      </c>
      <c r="N670" s="486">
        <f>'NRHM State budget sheet 2013-14'!P785</f>
        <v>0</v>
      </c>
      <c r="O670" s="486">
        <f>'NRHM State budget sheet 2013-14'!Q785</f>
        <v>0</v>
      </c>
      <c r="P670" s="486">
        <f>'NRHM State budget sheet 2013-14'!R785</f>
        <v>0</v>
      </c>
      <c r="Q670" s="486">
        <f>'NRHM State budget sheet 2013-14'!S785</f>
        <v>0</v>
      </c>
      <c r="R670" s="486">
        <f>'NRHM State budget sheet 2013-14'!T785</f>
        <v>0</v>
      </c>
      <c r="S670" s="486">
        <f>'NRHM State budget sheet 2013-14'!U785</f>
        <v>0</v>
      </c>
      <c r="T670" s="486">
        <f>'NRHM State budget sheet 2013-14'!V785</f>
        <v>0</v>
      </c>
      <c r="U670" s="486">
        <f>'NRHM State budget sheet 2013-14'!W785</f>
        <v>0</v>
      </c>
      <c r="V670" s="486">
        <f>'NRHM State budget sheet 2013-14'!X785</f>
        <v>0</v>
      </c>
      <c r="W670" s="486">
        <f>'NRHM State budget sheet 2013-14'!Y785</f>
        <v>0</v>
      </c>
      <c r="X670" s="486">
        <f>'NRHM State budget sheet 2013-14'!Z785</f>
        <v>0</v>
      </c>
      <c r="Y670" s="486">
        <f>'NRHM State budget sheet 2013-14'!AA785</f>
        <v>0</v>
      </c>
      <c r="Z670" s="486">
        <f>'NRHM State budget sheet 2013-14'!AB785</f>
        <v>0</v>
      </c>
      <c r="AA670" s="486">
        <f>'NRHM State budget sheet 2013-14'!AC785</f>
        <v>0</v>
      </c>
      <c r="AB670" s="486">
        <f>'NRHM State budget sheet 2013-14'!AD785</f>
        <v>0</v>
      </c>
      <c r="AC670" s="486">
        <f>'NRHM State budget sheet 2013-14'!AE785</f>
        <v>0</v>
      </c>
      <c r="AD670" s="486">
        <f>'NRHM State budget sheet 2013-14'!AF785</f>
        <v>0</v>
      </c>
      <c r="AE670" s="486">
        <f>'NRHM State budget sheet 2013-14'!AG785</f>
        <v>0</v>
      </c>
      <c r="AF670" s="486">
        <f>'NRHM State budget sheet 2013-14'!AH785</f>
        <v>0</v>
      </c>
      <c r="AH670" s="484"/>
      <c r="AI670" s="578" t="str">
        <f t="shared" si="74"/>
        <v/>
      </c>
      <c r="AJ670" s="435" t="str">
        <f t="shared" si="75"/>
        <v/>
      </c>
      <c r="AK670" s="463">
        <f t="shared" si="76"/>
        <v>0</v>
      </c>
      <c r="AL670" s="463" t="str">
        <f t="shared" si="70"/>
        <v/>
      </c>
      <c r="AM670" s="478" t="str">
        <f t="shared" si="71"/>
        <v/>
      </c>
      <c r="AN670" s="478" t="str">
        <f t="shared" si="72"/>
        <v/>
      </c>
      <c r="AO670" s="478" t="str">
        <f t="shared" si="73"/>
        <v/>
      </c>
    </row>
    <row r="671" spans="1:41" ht="21.75" hidden="1" customHeight="1">
      <c r="A671" s="487" t="s">
        <v>2300</v>
      </c>
      <c r="B671" s="446"/>
      <c r="C671" s="447"/>
      <c r="D671" s="486">
        <f>'NRHM State budget sheet 2013-14'!D786</f>
        <v>0</v>
      </c>
      <c r="E671" s="486">
        <f>'NRHM State budget sheet 2013-14'!E786</f>
        <v>0</v>
      </c>
      <c r="F671" s="486">
        <f>'NRHM State budget sheet 2013-14'!F786</f>
        <v>0</v>
      </c>
      <c r="G671" s="486">
        <f>'NRHM State budget sheet 2013-14'!G786</f>
        <v>0</v>
      </c>
      <c r="H671" s="486">
        <f>'NRHM State budget sheet 2013-14'!H786</f>
        <v>0</v>
      </c>
      <c r="I671" s="486">
        <f>'NRHM State budget sheet 2013-14'!I786</f>
        <v>0</v>
      </c>
      <c r="J671" s="486">
        <f>'NRHM State budget sheet 2013-14'!L786</f>
        <v>0</v>
      </c>
      <c r="K671" s="486">
        <f>'NRHM State budget sheet 2013-14'!M786</f>
        <v>0</v>
      </c>
      <c r="L671" s="486">
        <f>'NRHM State budget sheet 2013-14'!N786</f>
        <v>0</v>
      </c>
      <c r="M671" s="486">
        <f>'NRHM State budget sheet 2013-14'!O786</f>
        <v>0</v>
      </c>
      <c r="N671" s="486">
        <f>'NRHM State budget sheet 2013-14'!P786</f>
        <v>0</v>
      </c>
      <c r="O671" s="486">
        <f>'NRHM State budget sheet 2013-14'!Q786</f>
        <v>0</v>
      </c>
      <c r="P671" s="486">
        <f>'NRHM State budget sheet 2013-14'!R786</f>
        <v>0</v>
      </c>
      <c r="Q671" s="486">
        <f>'NRHM State budget sheet 2013-14'!S786</f>
        <v>0</v>
      </c>
      <c r="R671" s="486">
        <f>'NRHM State budget sheet 2013-14'!T786</f>
        <v>0</v>
      </c>
      <c r="S671" s="486">
        <f>'NRHM State budget sheet 2013-14'!U786</f>
        <v>0</v>
      </c>
      <c r="T671" s="486">
        <f>'NRHM State budget sheet 2013-14'!V786</f>
        <v>0</v>
      </c>
      <c r="U671" s="486">
        <f>'NRHM State budget sheet 2013-14'!W786</f>
        <v>0</v>
      </c>
      <c r="V671" s="486">
        <f>'NRHM State budget sheet 2013-14'!X786</f>
        <v>0</v>
      </c>
      <c r="W671" s="486">
        <f>'NRHM State budget sheet 2013-14'!Y786</f>
        <v>0</v>
      </c>
      <c r="X671" s="486">
        <f>'NRHM State budget sheet 2013-14'!Z786</f>
        <v>0</v>
      </c>
      <c r="Y671" s="486">
        <f>'NRHM State budget sheet 2013-14'!AA786</f>
        <v>0</v>
      </c>
      <c r="Z671" s="486">
        <f>'NRHM State budget sheet 2013-14'!AB786</f>
        <v>0</v>
      </c>
      <c r="AA671" s="486">
        <f>'NRHM State budget sheet 2013-14'!AC786</f>
        <v>0</v>
      </c>
      <c r="AB671" s="486">
        <f>'NRHM State budget sheet 2013-14'!AD786</f>
        <v>0</v>
      </c>
      <c r="AC671" s="486">
        <f>'NRHM State budget sheet 2013-14'!AE786</f>
        <v>0</v>
      </c>
      <c r="AD671" s="486">
        <f>'NRHM State budget sheet 2013-14'!AF786</f>
        <v>0</v>
      </c>
      <c r="AE671" s="486">
        <f>'NRHM State budget sheet 2013-14'!AG786</f>
        <v>0</v>
      </c>
      <c r="AF671" s="486">
        <f>'NRHM State budget sheet 2013-14'!AH786</f>
        <v>0</v>
      </c>
      <c r="AH671" s="484"/>
      <c r="AI671" s="578" t="str">
        <f t="shared" si="74"/>
        <v/>
      </c>
      <c r="AJ671" s="435" t="str">
        <f t="shared" si="75"/>
        <v/>
      </c>
      <c r="AK671" s="463">
        <f t="shared" si="76"/>
        <v>0</v>
      </c>
      <c r="AL671" s="463" t="str">
        <f t="shared" si="70"/>
        <v/>
      </c>
      <c r="AM671" s="478" t="str">
        <f t="shared" si="71"/>
        <v/>
      </c>
      <c r="AN671" s="478" t="str">
        <f t="shared" si="72"/>
        <v/>
      </c>
      <c r="AO671" s="478" t="str">
        <f t="shared" si="73"/>
        <v/>
      </c>
    </row>
    <row r="672" spans="1:41" ht="21.75" hidden="1" customHeight="1">
      <c r="A672" s="487" t="s">
        <v>2301</v>
      </c>
      <c r="B672" s="446"/>
      <c r="C672" s="447"/>
      <c r="D672" s="486">
        <f>'NRHM State budget sheet 2013-14'!D787</f>
        <v>0</v>
      </c>
      <c r="E672" s="486">
        <f>'NRHM State budget sheet 2013-14'!E787</f>
        <v>0</v>
      </c>
      <c r="F672" s="486">
        <f>'NRHM State budget sheet 2013-14'!F787</f>
        <v>0</v>
      </c>
      <c r="G672" s="486">
        <f>'NRHM State budget sheet 2013-14'!G787</f>
        <v>0</v>
      </c>
      <c r="H672" s="486">
        <f>'NRHM State budget sheet 2013-14'!H787</f>
        <v>0</v>
      </c>
      <c r="I672" s="486">
        <f>'NRHM State budget sheet 2013-14'!I787</f>
        <v>0</v>
      </c>
      <c r="J672" s="486">
        <f>'NRHM State budget sheet 2013-14'!L787</f>
        <v>0</v>
      </c>
      <c r="K672" s="486">
        <f>'NRHM State budget sheet 2013-14'!M787</f>
        <v>0</v>
      </c>
      <c r="L672" s="486">
        <f>'NRHM State budget sheet 2013-14'!N787</f>
        <v>0</v>
      </c>
      <c r="M672" s="486">
        <f>'NRHM State budget sheet 2013-14'!O787</f>
        <v>0</v>
      </c>
      <c r="N672" s="486">
        <f>'NRHM State budget sheet 2013-14'!P787</f>
        <v>0</v>
      </c>
      <c r="O672" s="486">
        <f>'NRHM State budget sheet 2013-14'!Q787</f>
        <v>0</v>
      </c>
      <c r="P672" s="486">
        <f>'NRHM State budget sheet 2013-14'!R787</f>
        <v>0</v>
      </c>
      <c r="Q672" s="486">
        <f>'NRHM State budget sheet 2013-14'!S787</f>
        <v>0</v>
      </c>
      <c r="R672" s="486">
        <f>'NRHM State budget sheet 2013-14'!T787</f>
        <v>0</v>
      </c>
      <c r="S672" s="486">
        <f>'NRHM State budget sheet 2013-14'!U787</f>
        <v>0</v>
      </c>
      <c r="T672" s="486">
        <f>'NRHM State budget sheet 2013-14'!V787</f>
        <v>0</v>
      </c>
      <c r="U672" s="486">
        <f>'NRHM State budget sheet 2013-14'!W787</f>
        <v>0</v>
      </c>
      <c r="V672" s="486">
        <f>'NRHM State budget sheet 2013-14'!X787</f>
        <v>0</v>
      </c>
      <c r="W672" s="486">
        <f>'NRHM State budget sheet 2013-14'!Y787</f>
        <v>0</v>
      </c>
      <c r="X672" s="486">
        <f>'NRHM State budget sheet 2013-14'!Z787</f>
        <v>0</v>
      </c>
      <c r="Y672" s="486">
        <f>'NRHM State budget sheet 2013-14'!AA787</f>
        <v>0</v>
      </c>
      <c r="Z672" s="486">
        <f>'NRHM State budget sheet 2013-14'!AB787</f>
        <v>0</v>
      </c>
      <c r="AA672" s="486">
        <f>'NRHM State budget sheet 2013-14'!AC787</f>
        <v>0</v>
      </c>
      <c r="AB672" s="486">
        <f>'NRHM State budget sheet 2013-14'!AD787</f>
        <v>0</v>
      </c>
      <c r="AC672" s="486">
        <f>'NRHM State budget sheet 2013-14'!AE787</f>
        <v>0</v>
      </c>
      <c r="AD672" s="486">
        <f>'NRHM State budget sheet 2013-14'!AF787</f>
        <v>0</v>
      </c>
      <c r="AE672" s="486">
        <f>'NRHM State budget sheet 2013-14'!AG787</f>
        <v>0</v>
      </c>
      <c r="AF672" s="486">
        <f>'NRHM State budget sheet 2013-14'!AH787</f>
        <v>0</v>
      </c>
      <c r="AH672" s="484"/>
      <c r="AI672" s="578" t="str">
        <f t="shared" si="74"/>
        <v/>
      </c>
      <c r="AJ672" s="435" t="str">
        <f t="shared" si="75"/>
        <v/>
      </c>
      <c r="AK672" s="463">
        <f t="shared" si="76"/>
        <v>0</v>
      </c>
      <c r="AL672" s="463" t="str">
        <f t="shared" si="70"/>
        <v/>
      </c>
      <c r="AM672" s="478" t="str">
        <f t="shared" si="71"/>
        <v/>
      </c>
      <c r="AN672" s="478" t="str">
        <f t="shared" si="72"/>
        <v/>
      </c>
      <c r="AO672" s="478" t="str">
        <f t="shared" si="73"/>
        <v/>
      </c>
    </row>
    <row r="673" spans="1:41" ht="41.25" customHeight="1">
      <c r="A673" s="487" t="s">
        <v>839</v>
      </c>
      <c r="B673" s="446" t="s">
        <v>840</v>
      </c>
      <c r="C673" s="447"/>
      <c r="D673" s="486">
        <f>'NRHM State budget sheet 2013-14'!D788</f>
        <v>0</v>
      </c>
      <c r="E673" s="486">
        <f>'NRHM State budget sheet 2013-14'!E788</f>
        <v>0</v>
      </c>
      <c r="F673" s="486" t="e">
        <f>'NRHM State budget sheet 2013-14'!F788</f>
        <v>#DIV/0!</v>
      </c>
      <c r="G673" s="486">
        <f>'NRHM State budget sheet 2013-14'!G788</f>
        <v>0</v>
      </c>
      <c r="H673" s="486">
        <f>'NRHM State budget sheet 2013-14'!H788</f>
        <v>0</v>
      </c>
      <c r="I673" s="486" t="e">
        <f>'NRHM State budget sheet 2013-14'!I788</f>
        <v>#DIV/0!</v>
      </c>
      <c r="J673" s="486">
        <f>'NRHM State budget sheet 2013-14'!L788</f>
        <v>0</v>
      </c>
      <c r="K673" s="486">
        <f>'NRHM State budget sheet 2013-14'!M788</f>
        <v>0</v>
      </c>
      <c r="L673" s="486">
        <f>'NRHM State budget sheet 2013-14'!N788</f>
        <v>0</v>
      </c>
      <c r="M673" s="486">
        <f>'NRHM State budget sheet 2013-14'!O788</f>
        <v>0</v>
      </c>
      <c r="N673" s="486">
        <f>'NRHM State budget sheet 2013-14'!P788</f>
        <v>0</v>
      </c>
      <c r="O673" s="486">
        <f>'NRHM State budget sheet 2013-14'!Q788</f>
        <v>0</v>
      </c>
      <c r="P673" s="486">
        <f>'NRHM State budget sheet 2013-14'!R788</f>
        <v>0</v>
      </c>
      <c r="Q673" s="486">
        <f>'NRHM State budget sheet 2013-14'!S788</f>
        <v>0</v>
      </c>
      <c r="R673" s="486">
        <f>'NRHM State budget sheet 2013-14'!T788</f>
        <v>0</v>
      </c>
      <c r="S673" s="486">
        <f>'NRHM State budget sheet 2013-14'!U788</f>
        <v>0</v>
      </c>
      <c r="T673" s="486">
        <f>'NRHM State budget sheet 2013-14'!V788</f>
        <v>0</v>
      </c>
      <c r="U673" s="486">
        <f>'NRHM State budget sheet 2013-14'!W788</f>
        <v>0</v>
      </c>
      <c r="V673" s="486">
        <f>'NRHM State budget sheet 2013-14'!X788</f>
        <v>0</v>
      </c>
      <c r="W673" s="486">
        <f>'NRHM State budget sheet 2013-14'!Y788</f>
        <v>0</v>
      </c>
      <c r="X673" s="486">
        <f>'NRHM State budget sheet 2013-14'!Z788</f>
        <v>0</v>
      </c>
      <c r="Y673" s="486">
        <f>'NRHM State budget sheet 2013-14'!AA788</f>
        <v>0</v>
      </c>
      <c r="Z673" s="486">
        <f>'NRHM State budget sheet 2013-14'!AB788</f>
        <v>0</v>
      </c>
      <c r="AA673" s="486">
        <f>'NRHM State budget sheet 2013-14'!AC788</f>
        <v>0</v>
      </c>
      <c r="AB673" s="486">
        <f>'NRHM State budget sheet 2013-14'!AD788</f>
        <v>0</v>
      </c>
      <c r="AC673" s="486">
        <f>'NRHM State budget sheet 2013-14'!AE788</f>
        <v>0</v>
      </c>
      <c r="AD673" s="486">
        <f>'NRHM State budget sheet 2013-14'!AF788</f>
        <v>0</v>
      </c>
      <c r="AE673" s="486">
        <f>'NRHM State budget sheet 2013-14'!AG788</f>
        <v>0</v>
      </c>
      <c r="AF673" s="486">
        <f>'NRHM State budget sheet 2013-14'!AH788</f>
        <v>0</v>
      </c>
      <c r="AH673" s="615" t="s">
        <v>2038</v>
      </c>
      <c r="AI673" s="578" t="str">
        <f t="shared" si="74"/>
        <v/>
      </c>
      <c r="AJ673" s="435" t="str">
        <f t="shared" si="75"/>
        <v/>
      </c>
      <c r="AK673" s="463">
        <f t="shared" si="76"/>
        <v>0</v>
      </c>
      <c r="AL673" s="463" t="str">
        <f t="shared" si="70"/>
        <v/>
      </c>
      <c r="AM673" s="478" t="str">
        <f t="shared" si="71"/>
        <v/>
      </c>
      <c r="AN673" s="478" t="str">
        <f t="shared" si="72"/>
        <v/>
      </c>
      <c r="AO673" s="478" t="str">
        <f t="shared" si="73"/>
        <v/>
      </c>
    </row>
    <row r="674" spans="1:41" ht="21.75" hidden="1" customHeight="1">
      <c r="A674" s="487" t="s">
        <v>1778</v>
      </c>
      <c r="B674" s="446" t="s">
        <v>1406</v>
      </c>
      <c r="C674" s="447"/>
      <c r="D674" s="486">
        <f>'NRHM State budget sheet 2013-14'!D789</f>
        <v>0</v>
      </c>
      <c r="E674" s="486">
        <f>'NRHM State budget sheet 2013-14'!E789</f>
        <v>0</v>
      </c>
      <c r="F674" s="486" t="e">
        <f>'NRHM State budget sheet 2013-14'!F789</f>
        <v>#DIV/0!</v>
      </c>
      <c r="G674" s="486">
        <f>'NRHM State budget sheet 2013-14'!G789</f>
        <v>0</v>
      </c>
      <c r="H674" s="486">
        <f>'NRHM State budget sheet 2013-14'!H789</f>
        <v>0</v>
      </c>
      <c r="I674" s="486" t="e">
        <f>'NRHM State budget sheet 2013-14'!I789</f>
        <v>#DIV/0!</v>
      </c>
      <c r="J674" s="486">
        <f>'NRHM State budget sheet 2013-14'!L789</f>
        <v>0</v>
      </c>
      <c r="K674" s="486">
        <f>'NRHM State budget sheet 2013-14'!M789</f>
        <v>0</v>
      </c>
      <c r="L674" s="486">
        <f>'NRHM State budget sheet 2013-14'!N789</f>
        <v>0</v>
      </c>
      <c r="M674" s="486">
        <f>'NRHM State budget sheet 2013-14'!O789</f>
        <v>0</v>
      </c>
      <c r="N674" s="486">
        <f>'NRHM State budget sheet 2013-14'!P789</f>
        <v>0</v>
      </c>
      <c r="O674" s="486">
        <f>'NRHM State budget sheet 2013-14'!Q789</f>
        <v>0</v>
      </c>
      <c r="P674" s="486">
        <f>'NRHM State budget sheet 2013-14'!R789</f>
        <v>0</v>
      </c>
      <c r="Q674" s="486">
        <f>'NRHM State budget sheet 2013-14'!S789</f>
        <v>0</v>
      </c>
      <c r="R674" s="486">
        <f>'NRHM State budget sheet 2013-14'!T789</f>
        <v>0</v>
      </c>
      <c r="S674" s="486">
        <f>'NRHM State budget sheet 2013-14'!U789</f>
        <v>0</v>
      </c>
      <c r="T674" s="486">
        <f>'NRHM State budget sheet 2013-14'!V789</f>
        <v>0</v>
      </c>
      <c r="U674" s="486">
        <f>'NRHM State budget sheet 2013-14'!W789</f>
        <v>0</v>
      </c>
      <c r="V674" s="486">
        <f>'NRHM State budget sheet 2013-14'!X789</f>
        <v>0</v>
      </c>
      <c r="W674" s="486">
        <f>'NRHM State budget sheet 2013-14'!Y789</f>
        <v>0</v>
      </c>
      <c r="X674" s="486">
        <f>'NRHM State budget sheet 2013-14'!Z789</f>
        <v>0</v>
      </c>
      <c r="Y674" s="486">
        <f>'NRHM State budget sheet 2013-14'!AA789</f>
        <v>0</v>
      </c>
      <c r="Z674" s="486">
        <f>'NRHM State budget sheet 2013-14'!AB789</f>
        <v>0</v>
      </c>
      <c r="AA674" s="486">
        <f>'NRHM State budget sheet 2013-14'!AC789</f>
        <v>0</v>
      </c>
      <c r="AB674" s="486">
        <f>'NRHM State budget sheet 2013-14'!AD789</f>
        <v>0</v>
      </c>
      <c r="AC674" s="486">
        <f>'NRHM State budget sheet 2013-14'!AE789</f>
        <v>0</v>
      </c>
      <c r="AD674" s="486">
        <f>'NRHM State budget sheet 2013-14'!AF789</f>
        <v>0</v>
      </c>
      <c r="AE674" s="486">
        <f>'NRHM State budget sheet 2013-14'!AG789</f>
        <v>0</v>
      </c>
      <c r="AF674" s="486">
        <f>'NRHM State budget sheet 2013-14'!AH789</f>
        <v>0</v>
      </c>
      <c r="AH674" s="484"/>
      <c r="AI674" s="578" t="str">
        <f t="shared" si="74"/>
        <v/>
      </c>
      <c r="AJ674" s="435" t="str">
        <f t="shared" si="75"/>
        <v/>
      </c>
      <c r="AK674" s="463">
        <f t="shared" si="76"/>
        <v>0</v>
      </c>
      <c r="AL674" s="463" t="str">
        <f t="shared" si="70"/>
        <v/>
      </c>
      <c r="AM674" s="478" t="str">
        <f t="shared" si="71"/>
        <v/>
      </c>
      <c r="AN674" s="478" t="str">
        <f t="shared" si="72"/>
        <v/>
      </c>
      <c r="AO674" s="478" t="str">
        <f t="shared" si="73"/>
        <v/>
      </c>
    </row>
    <row r="675" spans="1:41" ht="21.75" hidden="1" customHeight="1">
      <c r="A675" s="487" t="s">
        <v>1779</v>
      </c>
      <c r="B675" s="446" t="s">
        <v>1407</v>
      </c>
      <c r="C675" s="447"/>
      <c r="D675" s="486">
        <f>'NRHM State budget sheet 2013-14'!D790</f>
        <v>0</v>
      </c>
      <c r="E675" s="486">
        <f>'NRHM State budget sheet 2013-14'!E790</f>
        <v>0</v>
      </c>
      <c r="F675" s="486" t="e">
        <f>'NRHM State budget sheet 2013-14'!F790</f>
        <v>#DIV/0!</v>
      </c>
      <c r="G675" s="486">
        <f>'NRHM State budget sheet 2013-14'!G790</f>
        <v>0</v>
      </c>
      <c r="H675" s="486">
        <f>'NRHM State budget sheet 2013-14'!H790</f>
        <v>0</v>
      </c>
      <c r="I675" s="486" t="e">
        <f>'NRHM State budget sheet 2013-14'!I790</f>
        <v>#DIV/0!</v>
      </c>
      <c r="J675" s="486">
        <f>'NRHM State budget sheet 2013-14'!L790</f>
        <v>0</v>
      </c>
      <c r="K675" s="486">
        <f>'NRHM State budget sheet 2013-14'!M790</f>
        <v>0</v>
      </c>
      <c r="L675" s="486">
        <f>'NRHM State budget sheet 2013-14'!N790</f>
        <v>0</v>
      </c>
      <c r="M675" s="486">
        <f>'NRHM State budget sheet 2013-14'!O790</f>
        <v>0</v>
      </c>
      <c r="N675" s="486">
        <f>'NRHM State budget sheet 2013-14'!P790</f>
        <v>0</v>
      </c>
      <c r="O675" s="486">
        <f>'NRHM State budget sheet 2013-14'!Q790</f>
        <v>0</v>
      </c>
      <c r="P675" s="486">
        <f>'NRHM State budget sheet 2013-14'!R790</f>
        <v>0</v>
      </c>
      <c r="Q675" s="486">
        <f>'NRHM State budget sheet 2013-14'!S790</f>
        <v>0</v>
      </c>
      <c r="R675" s="486">
        <f>'NRHM State budget sheet 2013-14'!T790</f>
        <v>0</v>
      </c>
      <c r="S675" s="486">
        <f>'NRHM State budget sheet 2013-14'!U790</f>
        <v>0</v>
      </c>
      <c r="T675" s="486">
        <f>'NRHM State budget sheet 2013-14'!V790</f>
        <v>0</v>
      </c>
      <c r="U675" s="486">
        <f>'NRHM State budget sheet 2013-14'!W790</f>
        <v>0</v>
      </c>
      <c r="V675" s="486">
        <f>'NRHM State budget sheet 2013-14'!X790</f>
        <v>0</v>
      </c>
      <c r="W675" s="486">
        <f>'NRHM State budget sheet 2013-14'!Y790</f>
        <v>0</v>
      </c>
      <c r="X675" s="486">
        <f>'NRHM State budget sheet 2013-14'!Z790</f>
        <v>0</v>
      </c>
      <c r="Y675" s="486">
        <f>'NRHM State budget sheet 2013-14'!AA790</f>
        <v>0</v>
      </c>
      <c r="Z675" s="486">
        <f>'NRHM State budget sheet 2013-14'!AB790</f>
        <v>0</v>
      </c>
      <c r="AA675" s="486">
        <f>'NRHM State budget sheet 2013-14'!AC790</f>
        <v>0</v>
      </c>
      <c r="AB675" s="486">
        <f>'NRHM State budget sheet 2013-14'!AD790</f>
        <v>0</v>
      </c>
      <c r="AC675" s="486">
        <f>'NRHM State budget sheet 2013-14'!AE790</f>
        <v>0</v>
      </c>
      <c r="AD675" s="486">
        <f>'NRHM State budget sheet 2013-14'!AF790</f>
        <v>0</v>
      </c>
      <c r="AE675" s="486">
        <f>'NRHM State budget sheet 2013-14'!AG790</f>
        <v>0</v>
      </c>
      <c r="AF675" s="486">
        <f>'NRHM State budget sheet 2013-14'!AH790</f>
        <v>0</v>
      </c>
      <c r="AH675" s="484"/>
      <c r="AI675" s="578" t="str">
        <f t="shared" si="74"/>
        <v/>
      </c>
      <c r="AJ675" s="435" t="str">
        <f t="shared" si="75"/>
        <v/>
      </c>
      <c r="AK675" s="463">
        <f t="shared" si="76"/>
        <v>0</v>
      </c>
      <c r="AL675" s="463" t="str">
        <f t="shared" si="70"/>
        <v/>
      </c>
      <c r="AM675" s="478" t="str">
        <f t="shared" si="71"/>
        <v/>
      </c>
      <c r="AN675" s="478" t="str">
        <f t="shared" si="72"/>
        <v/>
      </c>
      <c r="AO675" s="478" t="str">
        <f t="shared" si="73"/>
        <v/>
      </c>
    </row>
    <row r="676" spans="1:41" ht="21.75" hidden="1" customHeight="1">
      <c r="A676" s="487" t="s">
        <v>1780</v>
      </c>
      <c r="B676" s="446" t="s">
        <v>1408</v>
      </c>
      <c r="C676" s="447"/>
      <c r="D676" s="486">
        <f>'NRHM State budget sheet 2013-14'!D791</f>
        <v>0</v>
      </c>
      <c r="E676" s="486">
        <f>'NRHM State budget sheet 2013-14'!E791</f>
        <v>0</v>
      </c>
      <c r="F676" s="486" t="e">
        <f>'NRHM State budget sheet 2013-14'!F791</f>
        <v>#DIV/0!</v>
      </c>
      <c r="G676" s="486">
        <f>'NRHM State budget sheet 2013-14'!G791</f>
        <v>0</v>
      </c>
      <c r="H676" s="486">
        <f>'NRHM State budget sheet 2013-14'!H791</f>
        <v>0</v>
      </c>
      <c r="I676" s="486" t="e">
        <f>'NRHM State budget sheet 2013-14'!I791</f>
        <v>#DIV/0!</v>
      </c>
      <c r="J676" s="486">
        <f>'NRHM State budget sheet 2013-14'!L791</f>
        <v>0</v>
      </c>
      <c r="K676" s="486">
        <f>'NRHM State budget sheet 2013-14'!M791</f>
        <v>0</v>
      </c>
      <c r="L676" s="486">
        <f>'NRHM State budget sheet 2013-14'!N791</f>
        <v>0</v>
      </c>
      <c r="M676" s="486">
        <f>'NRHM State budget sheet 2013-14'!O791</f>
        <v>0</v>
      </c>
      <c r="N676" s="486">
        <f>'NRHM State budget sheet 2013-14'!P791</f>
        <v>0</v>
      </c>
      <c r="O676" s="486">
        <f>'NRHM State budget sheet 2013-14'!Q791</f>
        <v>0</v>
      </c>
      <c r="P676" s="486">
        <f>'NRHM State budget sheet 2013-14'!R791</f>
        <v>0</v>
      </c>
      <c r="Q676" s="486">
        <f>'NRHM State budget sheet 2013-14'!S791</f>
        <v>0</v>
      </c>
      <c r="R676" s="486">
        <f>'NRHM State budget sheet 2013-14'!T791</f>
        <v>0</v>
      </c>
      <c r="S676" s="486">
        <f>'NRHM State budget sheet 2013-14'!U791</f>
        <v>0</v>
      </c>
      <c r="T676" s="486">
        <f>'NRHM State budget sheet 2013-14'!V791</f>
        <v>0</v>
      </c>
      <c r="U676" s="486">
        <f>'NRHM State budget sheet 2013-14'!W791</f>
        <v>0</v>
      </c>
      <c r="V676" s="486">
        <f>'NRHM State budget sheet 2013-14'!X791</f>
        <v>0</v>
      </c>
      <c r="W676" s="486">
        <f>'NRHM State budget sheet 2013-14'!Y791</f>
        <v>0</v>
      </c>
      <c r="X676" s="486">
        <f>'NRHM State budget sheet 2013-14'!Z791</f>
        <v>0</v>
      </c>
      <c r="Y676" s="486">
        <f>'NRHM State budget sheet 2013-14'!AA791</f>
        <v>0</v>
      </c>
      <c r="Z676" s="486">
        <f>'NRHM State budget sheet 2013-14'!AB791</f>
        <v>0</v>
      </c>
      <c r="AA676" s="486">
        <f>'NRHM State budget sheet 2013-14'!AC791</f>
        <v>0</v>
      </c>
      <c r="AB676" s="486">
        <f>'NRHM State budget sheet 2013-14'!AD791</f>
        <v>0</v>
      </c>
      <c r="AC676" s="486">
        <f>'NRHM State budget sheet 2013-14'!AE791</f>
        <v>0</v>
      </c>
      <c r="AD676" s="486">
        <f>'NRHM State budget sheet 2013-14'!AF791</f>
        <v>0</v>
      </c>
      <c r="AE676" s="486">
        <f>'NRHM State budget sheet 2013-14'!AG791</f>
        <v>0</v>
      </c>
      <c r="AF676" s="486">
        <f>'NRHM State budget sheet 2013-14'!AH791</f>
        <v>0</v>
      </c>
      <c r="AH676" s="484"/>
      <c r="AI676" s="578" t="str">
        <f t="shared" si="74"/>
        <v/>
      </c>
      <c r="AJ676" s="435" t="str">
        <f t="shared" si="75"/>
        <v/>
      </c>
      <c r="AK676" s="463">
        <f t="shared" si="76"/>
        <v>0</v>
      </c>
      <c r="AL676" s="463" t="str">
        <f t="shared" si="70"/>
        <v/>
      </c>
      <c r="AM676" s="478" t="str">
        <f t="shared" si="71"/>
        <v/>
      </c>
      <c r="AN676" s="478" t="str">
        <f t="shared" si="72"/>
        <v/>
      </c>
      <c r="AO676" s="478" t="str">
        <f t="shared" si="73"/>
        <v/>
      </c>
    </row>
    <row r="677" spans="1:41" ht="21.75" hidden="1" customHeight="1">
      <c r="A677" s="487" t="s">
        <v>1781</v>
      </c>
      <c r="B677" s="446" t="s">
        <v>1409</v>
      </c>
      <c r="C677" s="447"/>
      <c r="D677" s="486">
        <f>'NRHM State budget sheet 2013-14'!D792</f>
        <v>0</v>
      </c>
      <c r="E677" s="486">
        <f>'NRHM State budget sheet 2013-14'!E792</f>
        <v>0</v>
      </c>
      <c r="F677" s="486" t="e">
        <f>'NRHM State budget sheet 2013-14'!F792</f>
        <v>#DIV/0!</v>
      </c>
      <c r="G677" s="486">
        <f>'NRHM State budget sheet 2013-14'!G792</f>
        <v>0</v>
      </c>
      <c r="H677" s="486">
        <f>'NRHM State budget sheet 2013-14'!H792</f>
        <v>0</v>
      </c>
      <c r="I677" s="486" t="e">
        <f>'NRHM State budget sheet 2013-14'!I792</f>
        <v>#DIV/0!</v>
      </c>
      <c r="J677" s="486">
        <f>'NRHM State budget sheet 2013-14'!L792</f>
        <v>0</v>
      </c>
      <c r="K677" s="486">
        <f>'NRHM State budget sheet 2013-14'!M792</f>
        <v>0</v>
      </c>
      <c r="L677" s="486">
        <f>'NRHM State budget sheet 2013-14'!N792</f>
        <v>0</v>
      </c>
      <c r="M677" s="486">
        <f>'NRHM State budget sheet 2013-14'!O792</f>
        <v>0</v>
      </c>
      <c r="N677" s="486">
        <f>'NRHM State budget sheet 2013-14'!P792</f>
        <v>0</v>
      </c>
      <c r="O677" s="486">
        <f>'NRHM State budget sheet 2013-14'!Q792</f>
        <v>0</v>
      </c>
      <c r="P677" s="486">
        <f>'NRHM State budget sheet 2013-14'!R792</f>
        <v>0</v>
      </c>
      <c r="Q677" s="486">
        <f>'NRHM State budget sheet 2013-14'!S792</f>
        <v>0</v>
      </c>
      <c r="R677" s="486">
        <f>'NRHM State budget sheet 2013-14'!T792</f>
        <v>0</v>
      </c>
      <c r="S677" s="486">
        <f>'NRHM State budget sheet 2013-14'!U792</f>
        <v>0</v>
      </c>
      <c r="T677" s="486">
        <f>'NRHM State budget sheet 2013-14'!V792</f>
        <v>0</v>
      </c>
      <c r="U677" s="486">
        <f>'NRHM State budget sheet 2013-14'!W792</f>
        <v>0</v>
      </c>
      <c r="V677" s="486">
        <f>'NRHM State budget sheet 2013-14'!X792</f>
        <v>0</v>
      </c>
      <c r="W677" s="486">
        <f>'NRHM State budget sheet 2013-14'!Y792</f>
        <v>0</v>
      </c>
      <c r="X677" s="486">
        <f>'NRHM State budget sheet 2013-14'!Z792</f>
        <v>0</v>
      </c>
      <c r="Y677" s="486">
        <f>'NRHM State budget sheet 2013-14'!AA792</f>
        <v>0</v>
      </c>
      <c r="Z677" s="486">
        <f>'NRHM State budget sheet 2013-14'!AB792</f>
        <v>0</v>
      </c>
      <c r="AA677" s="486">
        <f>'NRHM State budget sheet 2013-14'!AC792</f>
        <v>0</v>
      </c>
      <c r="AB677" s="486">
        <f>'NRHM State budget sheet 2013-14'!AD792</f>
        <v>0</v>
      </c>
      <c r="AC677" s="486">
        <f>'NRHM State budget sheet 2013-14'!AE792</f>
        <v>0</v>
      </c>
      <c r="AD677" s="486">
        <f>'NRHM State budget sheet 2013-14'!AF792</f>
        <v>0</v>
      </c>
      <c r="AE677" s="486">
        <f>'NRHM State budget sheet 2013-14'!AG792</f>
        <v>0</v>
      </c>
      <c r="AF677" s="486">
        <f>'NRHM State budget sheet 2013-14'!AH792</f>
        <v>0</v>
      </c>
      <c r="AH677" s="484"/>
      <c r="AI677" s="578" t="str">
        <f t="shared" si="74"/>
        <v/>
      </c>
      <c r="AJ677" s="435" t="str">
        <f t="shared" si="75"/>
        <v/>
      </c>
      <c r="AK677" s="463">
        <f t="shared" si="76"/>
        <v>0</v>
      </c>
      <c r="AL677" s="463" t="str">
        <f t="shared" si="70"/>
        <v/>
      </c>
      <c r="AM677" s="478" t="str">
        <f t="shared" si="71"/>
        <v/>
      </c>
      <c r="AN677" s="478" t="str">
        <f t="shared" si="72"/>
        <v/>
      </c>
      <c r="AO677" s="478" t="str">
        <f t="shared" si="73"/>
        <v/>
      </c>
    </row>
    <row r="678" spans="1:41" ht="21.75" hidden="1" customHeight="1">
      <c r="A678" s="487" t="s">
        <v>1782</v>
      </c>
      <c r="B678" s="446" t="s">
        <v>759</v>
      </c>
      <c r="C678" s="447"/>
      <c r="D678" s="486">
        <f>'NRHM State budget sheet 2013-14'!D793</f>
        <v>0</v>
      </c>
      <c r="E678" s="486">
        <f>'NRHM State budget sheet 2013-14'!E793</f>
        <v>0</v>
      </c>
      <c r="F678" s="486" t="e">
        <f>'NRHM State budget sheet 2013-14'!F793</f>
        <v>#DIV/0!</v>
      </c>
      <c r="G678" s="486">
        <f>'NRHM State budget sheet 2013-14'!G793</f>
        <v>0</v>
      </c>
      <c r="H678" s="486">
        <f>'NRHM State budget sheet 2013-14'!H793</f>
        <v>0</v>
      </c>
      <c r="I678" s="486" t="e">
        <f>'NRHM State budget sheet 2013-14'!I793</f>
        <v>#DIV/0!</v>
      </c>
      <c r="J678" s="486">
        <f>'NRHM State budget sheet 2013-14'!L793</f>
        <v>0</v>
      </c>
      <c r="K678" s="486">
        <f>'NRHM State budget sheet 2013-14'!M793</f>
        <v>0</v>
      </c>
      <c r="L678" s="486">
        <f>'NRHM State budget sheet 2013-14'!N793</f>
        <v>0</v>
      </c>
      <c r="M678" s="486">
        <f>'NRHM State budget sheet 2013-14'!O793</f>
        <v>0</v>
      </c>
      <c r="N678" s="486">
        <f>'NRHM State budget sheet 2013-14'!P793</f>
        <v>0</v>
      </c>
      <c r="O678" s="486">
        <f>'NRHM State budget sheet 2013-14'!Q793</f>
        <v>0</v>
      </c>
      <c r="P678" s="486">
        <f>'NRHM State budget sheet 2013-14'!R793</f>
        <v>0</v>
      </c>
      <c r="Q678" s="486">
        <f>'NRHM State budget sheet 2013-14'!S793</f>
        <v>0</v>
      </c>
      <c r="R678" s="486">
        <f>'NRHM State budget sheet 2013-14'!T793</f>
        <v>0</v>
      </c>
      <c r="S678" s="486">
        <f>'NRHM State budget sheet 2013-14'!U793</f>
        <v>0</v>
      </c>
      <c r="T678" s="486">
        <f>'NRHM State budget sheet 2013-14'!V793</f>
        <v>0</v>
      </c>
      <c r="U678" s="486">
        <f>'NRHM State budget sheet 2013-14'!W793</f>
        <v>0</v>
      </c>
      <c r="V678" s="486">
        <f>'NRHM State budget sheet 2013-14'!X793</f>
        <v>0</v>
      </c>
      <c r="W678" s="486">
        <f>'NRHM State budget sheet 2013-14'!Y793</f>
        <v>0</v>
      </c>
      <c r="X678" s="486">
        <f>'NRHM State budget sheet 2013-14'!Z793</f>
        <v>0</v>
      </c>
      <c r="Y678" s="486">
        <f>'NRHM State budget sheet 2013-14'!AA793</f>
        <v>0</v>
      </c>
      <c r="Z678" s="486">
        <f>'NRHM State budget sheet 2013-14'!AB793</f>
        <v>0</v>
      </c>
      <c r="AA678" s="486">
        <f>'NRHM State budget sheet 2013-14'!AC793</f>
        <v>0</v>
      </c>
      <c r="AB678" s="486">
        <f>'NRHM State budget sheet 2013-14'!AD793</f>
        <v>0</v>
      </c>
      <c r="AC678" s="486">
        <f>'NRHM State budget sheet 2013-14'!AE793</f>
        <v>0</v>
      </c>
      <c r="AD678" s="486">
        <f>'NRHM State budget sheet 2013-14'!AF793</f>
        <v>0</v>
      </c>
      <c r="AE678" s="486">
        <f>'NRHM State budget sheet 2013-14'!AG793</f>
        <v>0</v>
      </c>
      <c r="AF678" s="486">
        <f>'NRHM State budget sheet 2013-14'!AH793</f>
        <v>0</v>
      </c>
      <c r="AH678" s="484"/>
      <c r="AI678" s="578" t="str">
        <f t="shared" si="74"/>
        <v/>
      </c>
      <c r="AJ678" s="435" t="str">
        <f t="shared" si="75"/>
        <v/>
      </c>
      <c r="AK678" s="463">
        <f t="shared" si="76"/>
        <v>0</v>
      </c>
      <c r="AL678" s="463" t="str">
        <f t="shared" si="70"/>
        <v/>
      </c>
      <c r="AM678" s="478" t="str">
        <f t="shared" si="71"/>
        <v/>
      </c>
      <c r="AN678" s="478" t="str">
        <f t="shared" si="72"/>
        <v/>
      </c>
      <c r="AO678" s="478" t="str">
        <f t="shared" si="73"/>
        <v/>
      </c>
    </row>
    <row r="679" spans="1:41" ht="21.75" hidden="1" customHeight="1">
      <c r="A679" s="487" t="s">
        <v>1777</v>
      </c>
      <c r="B679" s="446" t="s">
        <v>2486</v>
      </c>
      <c r="C679" s="447"/>
      <c r="D679" s="486">
        <f>'NRHM State budget sheet 2013-14'!D799</f>
        <v>0</v>
      </c>
      <c r="E679" s="486">
        <f>'NRHM State budget sheet 2013-14'!E799</f>
        <v>0</v>
      </c>
      <c r="F679" s="486" t="e">
        <f>'NRHM State budget sheet 2013-14'!F799</f>
        <v>#DIV/0!</v>
      </c>
      <c r="G679" s="486">
        <f>'NRHM State budget sheet 2013-14'!G799</f>
        <v>0</v>
      </c>
      <c r="H679" s="486">
        <f>'NRHM State budget sheet 2013-14'!H799</f>
        <v>0</v>
      </c>
      <c r="I679" s="486" t="e">
        <f>'NRHM State budget sheet 2013-14'!I799</f>
        <v>#DIV/0!</v>
      </c>
      <c r="J679" s="486">
        <f>'NRHM State budget sheet 2013-14'!L799</f>
        <v>0</v>
      </c>
      <c r="K679" s="486">
        <f>'NRHM State budget sheet 2013-14'!M799</f>
        <v>0</v>
      </c>
      <c r="L679" s="486">
        <f>'NRHM State budget sheet 2013-14'!N799</f>
        <v>0</v>
      </c>
      <c r="M679" s="486">
        <f>'NRHM State budget sheet 2013-14'!O799</f>
        <v>0</v>
      </c>
      <c r="N679" s="486">
        <f>'NRHM State budget sheet 2013-14'!P799</f>
        <v>0</v>
      </c>
      <c r="O679" s="486">
        <f>'NRHM State budget sheet 2013-14'!Q799</f>
        <v>0</v>
      </c>
      <c r="P679" s="486">
        <f>'NRHM State budget sheet 2013-14'!R799</f>
        <v>0</v>
      </c>
      <c r="Q679" s="486">
        <f>'NRHM State budget sheet 2013-14'!S799</f>
        <v>0</v>
      </c>
      <c r="R679" s="486">
        <f>'NRHM State budget sheet 2013-14'!T799</f>
        <v>0</v>
      </c>
      <c r="S679" s="486">
        <f>'NRHM State budget sheet 2013-14'!U799</f>
        <v>0</v>
      </c>
      <c r="T679" s="486">
        <f>'NRHM State budget sheet 2013-14'!V799</f>
        <v>0</v>
      </c>
      <c r="U679" s="486">
        <f>'NRHM State budget sheet 2013-14'!W799</f>
        <v>0</v>
      </c>
      <c r="V679" s="486">
        <f>'NRHM State budget sheet 2013-14'!X799</f>
        <v>0</v>
      </c>
      <c r="W679" s="486">
        <f>'NRHM State budget sheet 2013-14'!Y799</f>
        <v>0</v>
      </c>
      <c r="X679" s="486">
        <f>'NRHM State budget sheet 2013-14'!Z799</f>
        <v>0</v>
      </c>
      <c r="Y679" s="486">
        <f>'NRHM State budget sheet 2013-14'!AA799</f>
        <v>0</v>
      </c>
      <c r="Z679" s="486">
        <f>'NRHM State budget sheet 2013-14'!AB799</f>
        <v>0</v>
      </c>
      <c r="AA679" s="486">
        <f>'NRHM State budget sheet 2013-14'!AC799</f>
        <v>0</v>
      </c>
      <c r="AB679" s="486">
        <f>'NRHM State budget sheet 2013-14'!AD799</f>
        <v>0</v>
      </c>
      <c r="AC679" s="486">
        <f>'NRHM State budget sheet 2013-14'!AE799</f>
        <v>0</v>
      </c>
      <c r="AD679" s="486">
        <f>'NRHM State budget sheet 2013-14'!AF799</f>
        <v>0</v>
      </c>
      <c r="AE679" s="486">
        <f>'NRHM State budget sheet 2013-14'!AG799</f>
        <v>0</v>
      </c>
      <c r="AF679" s="486">
        <f>'NRHM State budget sheet 2013-14'!AH799</f>
        <v>0</v>
      </c>
      <c r="AH679" s="484"/>
      <c r="AI679" s="578" t="str">
        <f t="shared" si="74"/>
        <v/>
      </c>
      <c r="AJ679" s="435" t="str">
        <f t="shared" si="75"/>
        <v/>
      </c>
      <c r="AK679" s="463">
        <f t="shared" si="76"/>
        <v>0</v>
      </c>
      <c r="AL679" s="463" t="str">
        <f t="shared" si="70"/>
        <v/>
      </c>
      <c r="AM679" s="478" t="str">
        <f t="shared" si="71"/>
        <v/>
      </c>
      <c r="AN679" s="478" t="str">
        <f t="shared" si="72"/>
        <v/>
      </c>
      <c r="AO679" s="478" t="str">
        <f t="shared" si="73"/>
        <v/>
      </c>
    </row>
    <row r="680" spans="1:41" ht="21.75" hidden="1" customHeight="1">
      <c r="A680" s="487" t="s">
        <v>1783</v>
      </c>
      <c r="B680" s="446" t="s">
        <v>1406</v>
      </c>
      <c r="C680" s="447"/>
      <c r="D680" s="486">
        <f>'NRHM State budget sheet 2013-14'!D800</f>
        <v>0</v>
      </c>
      <c r="E680" s="486">
        <f>'NRHM State budget sheet 2013-14'!E800</f>
        <v>0</v>
      </c>
      <c r="F680" s="486" t="e">
        <f>'NRHM State budget sheet 2013-14'!F800</f>
        <v>#DIV/0!</v>
      </c>
      <c r="G680" s="486">
        <f>'NRHM State budget sheet 2013-14'!G800</f>
        <v>0</v>
      </c>
      <c r="H680" s="486">
        <f>'NRHM State budget sheet 2013-14'!H800</f>
        <v>0</v>
      </c>
      <c r="I680" s="486" t="e">
        <f>'NRHM State budget sheet 2013-14'!I800</f>
        <v>#DIV/0!</v>
      </c>
      <c r="J680" s="486">
        <f>'NRHM State budget sheet 2013-14'!L800</f>
        <v>0</v>
      </c>
      <c r="K680" s="486">
        <f>'NRHM State budget sheet 2013-14'!M800</f>
        <v>0</v>
      </c>
      <c r="L680" s="486">
        <f>'NRHM State budget sheet 2013-14'!N800</f>
        <v>0</v>
      </c>
      <c r="M680" s="486">
        <f>'NRHM State budget sheet 2013-14'!O800</f>
        <v>0</v>
      </c>
      <c r="N680" s="486">
        <f>'NRHM State budget sheet 2013-14'!P800</f>
        <v>0</v>
      </c>
      <c r="O680" s="486">
        <f>'NRHM State budget sheet 2013-14'!Q800</f>
        <v>0</v>
      </c>
      <c r="P680" s="486">
        <f>'NRHM State budget sheet 2013-14'!R800</f>
        <v>0</v>
      </c>
      <c r="Q680" s="486">
        <f>'NRHM State budget sheet 2013-14'!S800</f>
        <v>0</v>
      </c>
      <c r="R680" s="486">
        <f>'NRHM State budget sheet 2013-14'!T800</f>
        <v>0</v>
      </c>
      <c r="S680" s="486">
        <f>'NRHM State budget sheet 2013-14'!U800</f>
        <v>0</v>
      </c>
      <c r="T680" s="486">
        <f>'NRHM State budget sheet 2013-14'!V800</f>
        <v>0</v>
      </c>
      <c r="U680" s="486">
        <f>'NRHM State budget sheet 2013-14'!W800</f>
        <v>0</v>
      </c>
      <c r="V680" s="486">
        <f>'NRHM State budget sheet 2013-14'!X800</f>
        <v>0</v>
      </c>
      <c r="W680" s="486">
        <f>'NRHM State budget sheet 2013-14'!Y800</f>
        <v>0</v>
      </c>
      <c r="X680" s="486">
        <f>'NRHM State budget sheet 2013-14'!Z800</f>
        <v>0</v>
      </c>
      <c r="Y680" s="486">
        <f>'NRHM State budget sheet 2013-14'!AA800</f>
        <v>0</v>
      </c>
      <c r="Z680" s="486">
        <f>'NRHM State budget sheet 2013-14'!AB800</f>
        <v>0</v>
      </c>
      <c r="AA680" s="486">
        <f>'NRHM State budget sheet 2013-14'!AC800</f>
        <v>0</v>
      </c>
      <c r="AB680" s="486">
        <f>'NRHM State budget sheet 2013-14'!AD800</f>
        <v>0</v>
      </c>
      <c r="AC680" s="486">
        <f>'NRHM State budget sheet 2013-14'!AE800</f>
        <v>0</v>
      </c>
      <c r="AD680" s="486">
        <f>'NRHM State budget sheet 2013-14'!AF800</f>
        <v>0</v>
      </c>
      <c r="AE680" s="486">
        <f>'NRHM State budget sheet 2013-14'!AG800</f>
        <v>0</v>
      </c>
      <c r="AF680" s="486">
        <f>'NRHM State budget sheet 2013-14'!AH800</f>
        <v>0</v>
      </c>
      <c r="AH680" s="484"/>
      <c r="AI680" s="578" t="str">
        <f t="shared" si="74"/>
        <v/>
      </c>
      <c r="AJ680" s="435" t="str">
        <f t="shared" si="75"/>
        <v/>
      </c>
      <c r="AK680" s="463">
        <f t="shared" si="76"/>
        <v>0</v>
      </c>
      <c r="AL680" s="463" t="str">
        <f t="shared" si="70"/>
        <v/>
      </c>
      <c r="AM680" s="478" t="str">
        <f t="shared" si="71"/>
        <v/>
      </c>
      <c r="AN680" s="478" t="str">
        <f t="shared" si="72"/>
        <v/>
      </c>
      <c r="AO680" s="478" t="str">
        <f t="shared" si="73"/>
        <v/>
      </c>
    </row>
    <row r="681" spans="1:41" ht="21.75" hidden="1" customHeight="1">
      <c r="A681" s="487" t="s">
        <v>1784</v>
      </c>
      <c r="B681" s="446" t="s">
        <v>1407</v>
      </c>
      <c r="C681" s="447"/>
      <c r="D681" s="486">
        <f>'NRHM State budget sheet 2013-14'!D801</f>
        <v>0</v>
      </c>
      <c r="E681" s="486">
        <f>'NRHM State budget sheet 2013-14'!E801</f>
        <v>0</v>
      </c>
      <c r="F681" s="486" t="e">
        <f>'NRHM State budget sheet 2013-14'!F801</f>
        <v>#DIV/0!</v>
      </c>
      <c r="G681" s="486">
        <f>'NRHM State budget sheet 2013-14'!G801</f>
        <v>0</v>
      </c>
      <c r="H681" s="486">
        <f>'NRHM State budget sheet 2013-14'!H801</f>
        <v>0</v>
      </c>
      <c r="I681" s="486" t="e">
        <f>'NRHM State budget sheet 2013-14'!I801</f>
        <v>#DIV/0!</v>
      </c>
      <c r="J681" s="486">
        <f>'NRHM State budget sheet 2013-14'!L801</f>
        <v>0</v>
      </c>
      <c r="K681" s="486">
        <f>'NRHM State budget sheet 2013-14'!M801</f>
        <v>0</v>
      </c>
      <c r="L681" s="486">
        <f>'NRHM State budget sheet 2013-14'!N801</f>
        <v>0</v>
      </c>
      <c r="M681" s="486">
        <f>'NRHM State budget sheet 2013-14'!O801</f>
        <v>0</v>
      </c>
      <c r="N681" s="486">
        <f>'NRHM State budget sheet 2013-14'!P801</f>
        <v>0</v>
      </c>
      <c r="O681" s="486">
        <f>'NRHM State budget sheet 2013-14'!Q801</f>
        <v>0</v>
      </c>
      <c r="P681" s="486">
        <f>'NRHM State budget sheet 2013-14'!R801</f>
        <v>0</v>
      </c>
      <c r="Q681" s="486">
        <f>'NRHM State budget sheet 2013-14'!S801</f>
        <v>0</v>
      </c>
      <c r="R681" s="486">
        <f>'NRHM State budget sheet 2013-14'!T801</f>
        <v>0</v>
      </c>
      <c r="S681" s="486">
        <f>'NRHM State budget sheet 2013-14'!U801</f>
        <v>0</v>
      </c>
      <c r="T681" s="486">
        <f>'NRHM State budget sheet 2013-14'!V801</f>
        <v>0</v>
      </c>
      <c r="U681" s="486">
        <f>'NRHM State budget sheet 2013-14'!W801</f>
        <v>0</v>
      </c>
      <c r="V681" s="486">
        <f>'NRHM State budget sheet 2013-14'!X801</f>
        <v>0</v>
      </c>
      <c r="W681" s="486">
        <f>'NRHM State budget sheet 2013-14'!Y801</f>
        <v>0</v>
      </c>
      <c r="X681" s="486">
        <f>'NRHM State budget sheet 2013-14'!Z801</f>
        <v>0</v>
      </c>
      <c r="Y681" s="486">
        <f>'NRHM State budget sheet 2013-14'!AA801</f>
        <v>0</v>
      </c>
      <c r="Z681" s="486">
        <f>'NRHM State budget sheet 2013-14'!AB801</f>
        <v>0</v>
      </c>
      <c r="AA681" s="486">
        <f>'NRHM State budget sheet 2013-14'!AC801</f>
        <v>0</v>
      </c>
      <c r="AB681" s="486">
        <f>'NRHM State budget sheet 2013-14'!AD801</f>
        <v>0</v>
      </c>
      <c r="AC681" s="486">
        <f>'NRHM State budget sheet 2013-14'!AE801</f>
        <v>0</v>
      </c>
      <c r="AD681" s="486">
        <f>'NRHM State budget sheet 2013-14'!AF801</f>
        <v>0</v>
      </c>
      <c r="AE681" s="486">
        <f>'NRHM State budget sheet 2013-14'!AG801</f>
        <v>0</v>
      </c>
      <c r="AF681" s="486">
        <f>'NRHM State budget sheet 2013-14'!AH801</f>
        <v>0</v>
      </c>
      <c r="AH681" s="484"/>
      <c r="AI681" s="578" t="str">
        <f t="shared" si="74"/>
        <v/>
      </c>
      <c r="AJ681" s="435" t="str">
        <f t="shared" si="75"/>
        <v/>
      </c>
      <c r="AK681" s="463">
        <f t="shared" si="76"/>
        <v>0</v>
      </c>
      <c r="AL681" s="463" t="str">
        <f t="shared" si="70"/>
        <v/>
      </c>
      <c r="AM681" s="478" t="str">
        <f t="shared" si="71"/>
        <v/>
      </c>
      <c r="AN681" s="478" t="str">
        <f t="shared" si="72"/>
        <v/>
      </c>
      <c r="AO681" s="478" t="str">
        <f t="shared" si="73"/>
        <v/>
      </c>
    </row>
    <row r="682" spans="1:41" ht="21.75" hidden="1" customHeight="1">
      <c r="A682" s="487" t="s">
        <v>1785</v>
      </c>
      <c r="B682" s="446" t="s">
        <v>1408</v>
      </c>
      <c r="C682" s="447"/>
      <c r="D682" s="486">
        <f>'NRHM State budget sheet 2013-14'!D802</f>
        <v>0</v>
      </c>
      <c r="E682" s="486">
        <f>'NRHM State budget sheet 2013-14'!E802</f>
        <v>0</v>
      </c>
      <c r="F682" s="486" t="e">
        <f>'NRHM State budget sheet 2013-14'!F802</f>
        <v>#DIV/0!</v>
      </c>
      <c r="G682" s="486">
        <f>'NRHM State budget sheet 2013-14'!G802</f>
        <v>0</v>
      </c>
      <c r="H682" s="486">
        <f>'NRHM State budget sheet 2013-14'!H802</f>
        <v>0</v>
      </c>
      <c r="I682" s="486" t="e">
        <f>'NRHM State budget sheet 2013-14'!I802</f>
        <v>#DIV/0!</v>
      </c>
      <c r="J682" s="486">
        <f>'NRHM State budget sheet 2013-14'!L802</f>
        <v>0</v>
      </c>
      <c r="K682" s="486">
        <f>'NRHM State budget sheet 2013-14'!M802</f>
        <v>0</v>
      </c>
      <c r="L682" s="486">
        <f>'NRHM State budget sheet 2013-14'!N802</f>
        <v>0</v>
      </c>
      <c r="M682" s="486">
        <f>'NRHM State budget sheet 2013-14'!O802</f>
        <v>0</v>
      </c>
      <c r="N682" s="486">
        <f>'NRHM State budget sheet 2013-14'!P802</f>
        <v>0</v>
      </c>
      <c r="O682" s="486">
        <f>'NRHM State budget sheet 2013-14'!Q802</f>
        <v>0</v>
      </c>
      <c r="P682" s="486">
        <f>'NRHM State budget sheet 2013-14'!R802</f>
        <v>0</v>
      </c>
      <c r="Q682" s="486">
        <f>'NRHM State budget sheet 2013-14'!S802</f>
        <v>0</v>
      </c>
      <c r="R682" s="486">
        <f>'NRHM State budget sheet 2013-14'!T802</f>
        <v>0</v>
      </c>
      <c r="S682" s="486">
        <f>'NRHM State budget sheet 2013-14'!U802</f>
        <v>0</v>
      </c>
      <c r="T682" s="486">
        <f>'NRHM State budget sheet 2013-14'!V802</f>
        <v>0</v>
      </c>
      <c r="U682" s="486">
        <f>'NRHM State budget sheet 2013-14'!W802</f>
        <v>0</v>
      </c>
      <c r="V682" s="486">
        <f>'NRHM State budget sheet 2013-14'!X802</f>
        <v>0</v>
      </c>
      <c r="W682" s="486">
        <f>'NRHM State budget sheet 2013-14'!Y802</f>
        <v>0</v>
      </c>
      <c r="X682" s="486">
        <f>'NRHM State budget sheet 2013-14'!Z802</f>
        <v>0</v>
      </c>
      <c r="Y682" s="486">
        <f>'NRHM State budget sheet 2013-14'!AA802</f>
        <v>0</v>
      </c>
      <c r="Z682" s="486">
        <f>'NRHM State budget sheet 2013-14'!AB802</f>
        <v>0</v>
      </c>
      <c r="AA682" s="486">
        <f>'NRHM State budget sheet 2013-14'!AC802</f>
        <v>0</v>
      </c>
      <c r="AB682" s="486">
        <f>'NRHM State budget sheet 2013-14'!AD802</f>
        <v>0</v>
      </c>
      <c r="AC682" s="486">
        <f>'NRHM State budget sheet 2013-14'!AE802</f>
        <v>0</v>
      </c>
      <c r="AD682" s="486">
        <f>'NRHM State budget sheet 2013-14'!AF802</f>
        <v>0</v>
      </c>
      <c r="AE682" s="486">
        <f>'NRHM State budget sheet 2013-14'!AG802</f>
        <v>0</v>
      </c>
      <c r="AF682" s="486">
        <f>'NRHM State budget sheet 2013-14'!AH802</f>
        <v>0</v>
      </c>
      <c r="AH682" s="484"/>
      <c r="AI682" s="578" t="str">
        <f t="shared" si="74"/>
        <v/>
      </c>
      <c r="AJ682" s="435" t="str">
        <f t="shared" si="75"/>
        <v/>
      </c>
      <c r="AK682" s="463">
        <f t="shared" si="76"/>
        <v>0</v>
      </c>
      <c r="AL682" s="463" t="str">
        <f t="shared" si="70"/>
        <v/>
      </c>
      <c r="AM682" s="478" t="str">
        <f t="shared" si="71"/>
        <v/>
      </c>
      <c r="AN682" s="478" t="str">
        <f t="shared" si="72"/>
        <v/>
      </c>
      <c r="AO682" s="478" t="str">
        <f t="shared" si="73"/>
        <v/>
      </c>
    </row>
    <row r="683" spans="1:41" ht="21.75" hidden="1" customHeight="1">
      <c r="A683" s="487" t="s">
        <v>1786</v>
      </c>
      <c r="B683" s="446" t="s">
        <v>1409</v>
      </c>
      <c r="C683" s="447"/>
      <c r="D683" s="486">
        <f>'NRHM State budget sheet 2013-14'!D803</f>
        <v>0</v>
      </c>
      <c r="E683" s="486">
        <f>'NRHM State budget sheet 2013-14'!E803</f>
        <v>0</v>
      </c>
      <c r="F683" s="486" t="e">
        <f>'NRHM State budget sheet 2013-14'!F803</f>
        <v>#DIV/0!</v>
      </c>
      <c r="G683" s="486">
        <f>'NRHM State budget sheet 2013-14'!G803</f>
        <v>0</v>
      </c>
      <c r="H683" s="486">
        <f>'NRHM State budget sheet 2013-14'!H803</f>
        <v>0</v>
      </c>
      <c r="I683" s="486" t="e">
        <f>'NRHM State budget sheet 2013-14'!I803</f>
        <v>#DIV/0!</v>
      </c>
      <c r="J683" s="486">
        <f>'NRHM State budget sheet 2013-14'!L803</f>
        <v>0</v>
      </c>
      <c r="K683" s="486">
        <f>'NRHM State budget sheet 2013-14'!M803</f>
        <v>0</v>
      </c>
      <c r="L683" s="486">
        <f>'NRHM State budget sheet 2013-14'!N803</f>
        <v>0</v>
      </c>
      <c r="M683" s="486">
        <f>'NRHM State budget sheet 2013-14'!O803</f>
        <v>0</v>
      </c>
      <c r="N683" s="486">
        <f>'NRHM State budget sheet 2013-14'!P803</f>
        <v>0</v>
      </c>
      <c r="O683" s="486">
        <f>'NRHM State budget sheet 2013-14'!Q803</f>
        <v>0</v>
      </c>
      <c r="P683" s="486">
        <f>'NRHM State budget sheet 2013-14'!R803</f>
        <v>0</v>
      </c>
      <c r="Q683" s="486">
        <f>'NRHM State budget sheet 2013-14'!S803</f>
        <v>0</v>
      </c>
      <c r="R683" s="486">
        <f>'NRHM State budget sheet 2013-14'!T803</f>
        <v>0</v>
      </c>
      <c r="S683" s="486">
        <f>'NRHM State budget sheet 2013-14'!U803</f>
        <v>0</v>
      </c>
      <c r="T683" s="486">
        <f>'NRHM State budget sheet 2013-14'!V803</f>
        <v>0</v>
      </c>
      <c r="U683" s="486">
        <f>'NRHM State budget sheet 2013-14'!W803</f>
        <v>0</v>
      </c>
      <c r="V683" s="486">
        <f>'NRHM State budget sheet 2013-14'!X803</f>
        <v>0</v>
      </c>
      <c r="W683" s="486">
        <f>'NRHM State budget sheet 2013-14'!Y803</f>
        <v>0</v>
      </c>
      <c r="X683" s="486">
        <f>'NRHM State budget sheet 2013-14'!Z803</f>
        <v>0</v>
      </c>
      <c r="Y683" s="486">
        <f>'NRHM State budget sheet 2013-14'!AA803</f>
        <v>0</v>
      </c>
      <c r="Z683" s="486">
        <f>'NRHM State budget sheet 2013-14'!AB803</f>
        <v>0</v>
      </c>
      <c r="AA683" s="486">
        <f>'NRHM State budget sheet 2013-14'!AC803</f>
        <v>0</v>
      </c>
      <c r="AB683" s="486">
        <f>'NRHM State budget sheet 2013-14'!AD803</f>
        <v>0</v>
      </c>
      <c r="AC683" s="486">
        <f>'NRHM State budget sheet 2013-14'!AE803</f>
        <v>0</v>
      </c>
      <c r="AD683" s="486">
        <f>'NRHM State budget sheet 2013-14'!AF803</f>
        <v>0</v>
      </c>
      <c r="AE683" s="486">
        <f>'NRHM State budget sheet 2013-14'!AG803</f>
        <v>0</v>
      </c>
      <c r="AF683" s="486">
        <f>'NRHM State budget sheet 2013-14'!AH803</f>
        <v>0</v>
      </c>
      <c r="AH683" s="484"/>
      <c r="AI683" s="578" t="str">
        <f t="shared" si="74"/>
        <v/>
      </c>
      <c r="AJ683" s="435" t="str">
        <f t="shared" si="75"/>
        <v/>
      </c>
      <c r="AK683" s="463">
        <f t="shared" si="76"/>
        <v>0</v>
      </c>
      <c r="AL683" s="463" t="str">
        <f t="shared" si="70"/>
        <v/>
      </c>
      <c r="AM683" s="478" t="str">
        <f t="shared" si="71"/>
        <v/>
      </c>
      <c r="AN683" s="478" t="str">
        <f t="shared" si="72"/>
        <v/>
      </c>
      <c r="AO683" s="478" t="str">
        <f t="shared" si="73"/>
        <v/>
      </c>
    </row>
    <row r="684" spans="1:41" ht="21.75" hidden="1" customHeight="1">
      <c r="A684" s="487" t="s">
        <v>1787</v>
      </c>
      <c r="B684" s="446" t="s">
        <v>759</v>
      </c>
      <c r="C684" s="447"/>
      <c r="D684" s="486">
        <f>'NRHM State budget sheet 2013-14'!D804</f>
        <v>0</v>
      </c>
      <c r="E684" s="486">
        <f>'NRHM State budget sheet 2013-14'!E804</f>
        <v>0</v>
      </c>
      <c r="F684" s="486" t="e">
        <f>'NRHM State budget sheet 2013-14'!F804</f>
        <v>#DIV/0!</v>
      </c>
      <c r="G684" s="486">
        <f>'NRHM State budget sheet 2013-14'!G804</f>
        <v>0</v>
      </c>
      <c r="H684" s="486">
        <f>'NRHM State budget sheet 2013-14'!H804</f>
        <v>0</v>
      </c>
      <c r="I684" s="486" t="e">
        <f>'NRHM State budget sheet 2013-14'!I804</f>
        <v>#DIV/0!</v>
      </c>
      <c r="J684" s="486">
        <f>'NRHM State budget sheet 2013-14'!L804</f>
        <v>0</v>
      </c>
      <c r="K684" s="486">
        <f>'NRHM State budget sheet 2013-14'!M804</f>
        <v>0</v>
      </c>
      <c r="L684" s="486">
        <f>'NRHM State budget sheet 2013-14'!N804</f>
        <v>0</v>
      </c>
      <c r="M684" s="486">
        <f>'NRHM State budget sheet 2013-14'!O804</f>
        <v>0</v>
      </c>
      <c r="N684" s="486">
        <f>'NRHM State budget sheet 2013-14'!P804</f>
        <v>0</v>
      </c>
      <c r="O684" s="486">
        <f>'NRHM State budget sheet 2013-14'!Q804</f>
        <v>0</v>
      </c>
      <c r="P684" s="486">
        <f>'NRHM State budget sheet 2013-14'!R804</f>
        <v>0</v>
      </c>
      <c r="Q684" s="486">
        <f>'NRHM State budget sheet 2013-14'!S804</f>
        <v>0</v>
      </c>
      <c r="R684" s="486">
        <f>'NRHM State budget sheet 2013-14'!T804</f>
        <v>0</v>
      </c>
      <c r="S684" s="486">
        <f>'NRHM State budget sheet 2013-14'!U804</f>
        <v>0</v>
      </c>
      <c r="T684" s="486">
        <f>'NRHM State budget sheet 2013-14'!V804</f>
        <v>0</v>
      </c>
      <c r="U684" s="486">
        <f>'NRHM State budget sheet 2013-14'!W804</f>
        <v>0</v>
      </c>
      <c r="V684" s="486">
        <f>'NRHM State budget sheet 2013-14'!X804</f>
        <v>0</v>
      </c>
      <c r="W684" s="486">
        <f>'NRHM State budget sheet 2013-14'!Y804</f>
        <v>0</v>
      </c>
      <c r="X684" s="486">
        <f>'NRHM State budget sheet 2013-14'!Z804</f>
        <v>0</v>
      </c>
      <c r="Y684" s="486">
        <f>'NRHM State budget sheet 2013-14'!AA804</f>
        <v>0</v>
      </c>
      <c r="Z684" s="486">
        <f>'NRHM State budget sheet 2013-14'!AB804</f>
        <v>0</v>
      </c>
      <c r="AA684" s="486">
        <f>'NRHM State budget sheet 2013-14'!AC804</f>
        <v>0</v>
      </c>
      <c r="AB684" s="486">
        <f>'NRHM State budget sheet 2013-14'!AD804</f>
        <v>0</v>
      </c>
      <c r="AC684" s="486">
        <f>'NRHM State budget sheet 2013-14'!AE804</f>
        <v>0</v>
      </c>
      <c r="AD684" s="486">
        <f>'NRHM State budget sheet 2013-14'!AF804</f>
        <v>0</v>
      </c>
      <c r="AE684" s="486">
        <f>'NRHM State budget sheet 2013-14'!AG804</f>
        <v>0</v>
      </c>
      <c r="AF684" s="486">
        <f>'NRHM State budget sheet 2013-14'!AH804</f>
        <v>0</v>
      </c>
      <c r="AH684" s="484"/>
      <c r="AI684" s="578" t="str">
        <f t="shared" si="74"/>
        <v/>
      </c>
      <c r="AJ684" s="435" t="str">
        <f t="shared" si="75"/>
        <v/>
      </c>
      <c r="AK684" s="463">
        <f t="shared" si="76"/>
        <v>0</v>
      </c>
      <c r="AL684" s="463" t="str">
        <f t="shared" si="70"/>
        <v/>
      </c>
      <c r="AM684" s="478" t="str">
        <f t="shared" si="71"/>
        <v/>
      </c>
      <c r="AN684" s="478" t="str">
        <f t="shared" si="72"/>
        <v/>
      </c>
      <c r="AO684" s="478" t="str">
        <f t="shared" si="73"/>
        <v/>
      </c>
    </row>
    <row r="685" spans="1:41" ht="41.25" customHeight="1">
      <c r="A685" s="487" t="s">
        <v>841</v>
      </c>
      <c r="B685" s="446" t="s">
        <v>1411</v>
      </c>
      <c r="C685" s="447"/>
      <c r="D685" s="486">
        <f>'NRHM State budget sheet 2013-14'!D810</f>
        <v>0</v>
      </c>
      <c r="E685" s="486">
        <f>'NRHM State budget sheet 2013-14'!E810</f>
        <v>0</v>
      </c>
      <c r="F685" s="486" t="e">
        <f>'NRHM State budget sheet 2013-14'!F810</f>
        <v>#DIV/0!</v>
      </c>
      <c r="G685" s="486">
        <f>'NRHM State budget sheet 2013-14'!G810</f>
        <v>0</v>
      </c>
      <c r="H685" s="486">
        <f>'NRHM State budget sheet 2013-14'!H810</f>
        <v>0</v>
      </c>
      <c r="I685" s="486" t="e">
        <f>'NRHM State budget sheet 2013-14'!I810</f>
        <v>#DIV/0!</v>
      </c>
      <c r="J685" s="486">
        <f>'NRHM State budget sheet 2013-14'!L810</f>
        <v>0</v>
      </c>
      <c r="K685" s="486">
        <f>'NRHM State budget sheet 2013-14'!M810</f>
        <v>0</v>
      </c>
      <c r="L685" s="486">
        <f>'NRHM State budget sheet 2013-14'!N810</f>
        <v>0</v>
      </c>
      <c r="M685" s="486">
        <f>'NRHM State budget sheet 2013-14'!O810</f>
        <v>0</v>
      </c>
      <c r="N685" s="486">
        <f>'NRHM State budget sheet 2013-14'!P810</f>
        <v>0</v>
      </c>
      <c r="O685" s="486">
        <f>'NRHM State budget sheet 2013-14'!Q810</f>
        <v>0</v>
      </c>
      <c r="P685" s="486">
        <f>'NRHM State budget sheet 2013-14'!R810</f>
        <v>0</v>
      </c>
      <c r="Q685" s="486">
        <f>'NRHM State budget sheet 2013-14'!S810</f>
        <v>0</v>
      </c>
      <c r="R685" s="486">
        <f>'NRHM State budget sheet 2013-14'!T810</f>
        <v>0</v>
      </c>
      <c r="S685" s="486">
        <f>'NRHM State budget sheet 2013-14'!U810</f>
        <v>0</v>
      </c>
      <c r="T685" s="486">
        <f>'NRHM State budget sheet 2013-14'!V810</f>
        <v>0</v>
      </c>
      <c r="U685" s="486">
        <f>'NRHM State budget sheet 2013-14'!W810</f>
        <v>0</v>
      </c>
      <c r="V685" s="486">
        <f>'NRHM State budget sheet 2013-14'!X810</f>
        <v>0</v>
      </c>
      <c r="W685" s="486">
        <f>'NRHM State budget sheet 2013-14'!Y810</f>
        <v>0</v>
      </c>
      <c r="X685" s="486">
        <f>'NRHM State budget sheet 2013-14'!Z810</f>
        <v>0</v>
      </c>
      <c r="Y685" s="486">
        <f>'NRHM State budget sheet 2013-14'!AA810</f>
        <v>0</v>
      </c>
      <c r="Z685" s="486">
        <f>'NRHM State budget sheet 2013-14'!AB810</f>
        <v>0</v>
      </c>
      <c r="AA685" s="486">
        <f>'NRHM State budget sheet 2013-14'!AC810</f>
        <v>0</v>
      </c>
      <c r="AB685" s="486">
        <f>'NRHM State budget sheet 2013-14'!AD810</f>
        <v>0</v>
      </c>
      <c r="AC685" s="486">
        <f>'NRHM State budget sheet 2013-14'!AE810</f>
        <v>0</v>
      </c>
      <c r="AD685" s="486">
        <f>'NRHM State budget sheet 2013-14'!AF810</f>
        <v>0</v>
      </c>
      <c r="AE685" s="486">
        <f>'NRHM State budget sheet 2013-14'!AG810</f>
        <v>0</v>
      </c>
      <c r="AF685" s="486">
        <f>'NRHM State budget sheet 2013-14'!AH810</f>
        <v>0</v>
      </c>
      <c r="AH685" s="615" t="s">
        <v>2039</v>
      </c>
      <c r="AI685" s="578" t="str">
        <f t="shared" si="74"/>
        <v/>
      </c>
      <c r="AJ685" s="435" t="str">
        <f t="shared" si="75"/>
        <v/>
      </c>
      <c r="AK685" s="463">
        <f t="shared" si="76"/>
        <v>0</v>
      </c>
      <c r="AL685" s="463" t="str">
        <f t="shared" si="70"/>
        <v/>
      </c>
      <c r="AM685" s="478" t="str">
        <f t="shared" si="71"/>
        <v/>
      </c>
      <c r="AN685" s="478" t="str">
        <f t="shared" si="72"/>
        <v/>
      </c>
      <c r="AO685" s="478" t="str">
        <f t="shared" si="73"/>
        <v/>
      </c>
    </row>
    <row r="686" spans="1:41" ht="21.75" hidden="1" customHeight="1">
      <c r="A686" s="487" t="s">
        <v>842</v>
      </c>
      <c r="B686" s="446" t="s">
        <v>2195</v>
      </c>
      <c r="C686" s="447"/>
      <c r="D686" s="486">
        <f>'NRHM State budget sheet 2013-14'!D811</f>
        <v>0</v>
      </c>
      <c r="E686" s="486">
        <f>'NRHM State budget sheet 2013-14'!E811</f>
        <v>0</v>
      </c>
      <c r="F686" s="486" t="e">
        <f>'NRHM State budget sheet 2013-14'!F811</f>
        <v>#DIV/0!</v>
      </c>
      <c r="G686" s="486">
        <f>'NRHM State budget sheet 2013-14'!G811</f>
        <v>0</v>
      </c>
      <c r="H686" s="486">
        <f>'NRHM State budget sheet 2013-14'!H811</f>
        <v>0</v>
      </c>
      <c r="I686" s="486" t="e">
        <f>'NRHM State budget sheet 2013-14'!I811</f>
        <v>#DIV/0!</v>
      </c>
      <c r="J686" s="486">
        <f>'NRHM State budget sheet 2013-14'!L811</f>
        <v>0</v>
      </c>
      <c r="K686" s="486">
        <f>'NRHM State budget sheet 2013-14'!M811</f>
        <v>0</v>
      </c>
      <c r="L686" s="486">
        <f>'NRHM State budget sheet 2013-14'!N811</f>
        <v>0</v>
      </c>
      <c r="M686" s="486">
        <f>'NRHM State budget sheet 2013-14'!O811</f>
        <v>0</v>
      </c>
      <c r="N686" s="486">
        <f>'NRHM State budget sheet 2013-14'!P811</f>
        <v>0</v>
      </c>
      <c r="O686" s="486">
        <f>'NRHM State budget sheet 2013-14'!Q811</f>
        <v>0</v>
      </c>
      <c r="P686" s="486">
        <f>'NRHM State budget sheet 2013-14'!R811</f>
        <v>0</v>
      </c>
      <c r="Q686" s="486">
        <f>'NRHM State budget sheet 2013-14'!S811</f>
        <v>0</v>
      </c>
      <c r="R686" s="486">
        <f>'NRHM State budget sheet 2013-14'!T811</f>
        <v>0</v>
      </c>
      <c r="S686" s="486">
        <f>'NRHM State budget sheet 2013-14'!U811</f>
        <v>0</v>
      </c>
      <c r="T686" s="486">
        <f>'NRHM State budget sheet 2013-14'!V811</f>
        <v>0</v>
      </c>
      <c r="U686" s="486">
        <f>'NRHM State budget sheet 2013-14'!W811</f>
        <v>0</v>
      </c>
      <c r="V686" s="486">
        <f>'NRHM State budget sheet 2013-14'!X811</f>
        <v>0</v>
      </c>
      <c r="W686" s="486">
        <f>'NRHM State budget sheet 2013-14'!Y811</f>
        <v>0</v>
      </c>
      <c r="X686" s="486">
        <f>'NRHM State budget sheet 2013-14'!Z811</f>
        <v>0</v>
      </c>
      <c r="Y686" s="486">
        <f>'NRHM State budget sheet 2013-14'!AA811</f>
        <v>0</v>
      </c>
      <c r="Z686" s="486">
        <f>'NRHM State budget sheet 2013-14'!AB811</f>
        <v>0</v>
      </c>
      <c r="AA686" s="486">
        <f>'NRHM State budget sheet 2013-14'!AC811</f>
        <v>0</v>
      </c>
      <c r="AB686" s="486">
        <f>'NRHM State budget sheet 2013-14'!AD811</f>
        <v>0</v>
      </c>
      <c r="AC686" s="486">
        <f>'NRHM State budget sheet 2013-14'!AE811</f>
        <v>0</v>
      </c>
      <c r="AD686" s="486">
        <f>'NRHM State budget sheet 2013-14'!AF811</f>
        <v>0</v>
      </c>
      <c r="AE686" s="486">
        <f>'NRHM State budget sheet 2013-14'!AG811</f>
        <v>0</v>
      </c>
      <c r="AF686" s="486">
        <f>'NRHM State budget sheet 2013-14'!AH811</f>
        <v>0</v>
      </c>
      <c r="AH686" s="484"/>
      <c r="AI686" s="578" t="str">
        <f t="shared" si="74"/>
        <v/>
      </c>
      <c r="AJ686" s="435" t="str">
        <f t="shared" si="75"/>
        <v/>
      </c>
      <c r="AK686" s="463">
        <f t="shared" si="76"/>
        <v>0</v>
      </c>
      <c r="AL686" s="463" t="str">
        <f t="shared" si="70"/>
        <v/>
      </c>
      <c r="AM686" s="478" t="str">
        <f t="shared" si="71"/>
        <v/>
      </c>
      <c r="AN686" s="478" t="str">
        <f t="shared" si="72"/>
        <v/>
      </c>
      <c r="AO686" s="478" t="str">
        <f t="shared" si="73"/>
        <v/>
      </c>
    </row>
    <row r="687" spans="1:41" ht="21.75" hidden="1" customHeight="1">
      <c r="A687" s="487" t="s">
        <v>1788</v>
      </c>
      <c r="B687" s="446" t="s">
        <v>2302</v>
      </c>
      <c r="C687" s="447"/>
      <c r="D687" s="486">
        <f>'NRHM State budget sheet 2013-14'!D812</f>
        <v>0</v>
      </c>
      <c r="E687" s="486">
        <f>'NRHM State budget sheet 2013-14'!E812</f>
        <v>0</v>
      </c>
      <c r="F687" s="486">
        <f>'NRHM State budget sheet 2013-14'!F812</f>
        <v>0</v>
      </c>
      <c r="G687" s="486">
        <f>'NRHM State budget sheet 2013-14'!G812</f>
        <v>0</v>
      </c>
      <c r="H687" s="486">
        <f>'NRHM State budget sheet 2013-14'!H812</f>
        <v>0</v>
      </c>
      <c r="I687" s="486">
        <f>'NRHM State budget sheet 2013-14'!I812</f>
        <v>0</v>
      </c>
      <c r="J687" s="486">
        <f>'NRHM State budget sheet 2013-14'!L812</f>
        <v>0</v>
      </c>
      <c r="K687" s="486">
        <f>'NRHM State budget sheet 2013-14'!M812</f>
        <v>0</v>
      </c>
      <c r="L687" s="486">
        <f>'NRHM State budget sheet 2013-14'!N812</f>
        <v>0</v>
      </c>
      <c r="M687" s="486">
        <f>'NRHM State budget sheet 2013-14'!O812</f>
        <v>0</v>
      </c>
      <c r="N687" s="486">
        <f>'NRHM State budget sheet 2013-14'!P812</f>
        <v>0</v>
      </c>
      <c r="O687" s="486">
        <f>'NRHM State budget sheet 2013-14'!Q812</f>
        <v>0</v>
      </c>
      <c r="P687" s="486">
        <f>'NRHM State budget sheet 2013-14'!R812</f>
        <v>0</v>
      </c>
      <c r="Q687" s="486">
        <f>'NRHM State budget sheet 2013-14'!S812</f>
        <v>0</v>
      </c>
      <c r="R687" s="486">
        <f>'NRHM State budget sheet 2013-14'!T812</f>
        <v>0</v>
      </c>
      <c r="S687" s="486">
        <f>'NRHM State budget sheet 2013-14'!U812</f>
        <v>0</v>
      </c>
      <c r="T687" s="486">
        <f>'NRHM State budget sheet 2013-14'!V812</f>
        <v>0</v>
      </c>
      <c r="U687" s="486">
        <f>'NRHM State budget sheet 2013-14'!W812</f>
        <v>0</v>
      </c>
      <c r="V687" s="486">
        <f>'NRHM State budget sheet 2013-14'!X812</f>
        <v>0</v>
      </c>
      <c r="W687" s="486">
        <f>'NRHM State budget sheet 2013-14'!Y812</f>
        <v>0</v>
      </c>
      <c r="X687" s="486">
        <f>'NRHM State budget sheet 2013-14'!Z812</f>
        <v>0</v>
      </c>
      <c r="Y687" s="486">
        <f>'NRHM State budget sheet 2013-14'!AA812</f>
        <v>0</v>
      </c>
      <c r="Z687" s="486">
        <f>'NRHM State budget sheet 2013-14'!AB812</f>
        <v>0</v>
      </c>
      <c r="AA687" s="486">
        <f>'NRHM State budget sheet 2013-14'!AC812</f>
        <v>0</v>
      </c>
      <c r="AB687" s="486">
        <f>'NRHM State budget sheet 2013-14'!AD812</f>
        <v>0</v>
      </c>
      <c r="AC687" s="486">
        <f>'NRHM State budget sheet 2013-14'!AE812</f>
        <v>0</v>
      </c>
      <c r="AD687" s="486">
        <f>'NRHM State budget sheet 2013-14'!AF812</f>
        <v>0</v>
      </c>
      <c r="AE687" s="486">
        <f>'NRHM State budget sheet 2013-14'!AG812</f>
        <v>0</v>
      </c>
      <c r="AF687" s="486">
        <f>'NRHM State budget sheet 2013-14'!AH812</f>
        <v>0</v>
      </c>
      <c r="AH687" s="484"/>
      <c r="AI687" s="578" t="str">
        <f t="shared" si="74"/>
        <v/>
      </c>
      <c r="AJ687" s="435" t="str">
        <f t="shared" si="75"/>
        <v/>
      </c>
      <c r="AK687" s="463">
        <f t="shared" si="76"/>
        <v>0</v>
      </c>
      <c r="AL687" s="463" t="str">
        <f t="shared" si="70"/>
        <v/>
      </c>
      <c r="AM687" s="478" t="str">
        <f t="shared" si="71"/>
        <v/>
      </c>
      <c r="AN687" s="478" t="str">
        <f t="shared" si="72"/>
        <v/>
      </c>
      <c r="AO687" s="478" t="str">
        <f t="shared" si="73"/>
        <v/>
      </c>
    </row>
    <row r="688" spans="1:41" ht="21.75" hidden="1" customHeight="1">
      <c r="A688" s="487" t="s">
        <v>1789</v>
      </c>
      <c r="B688" s="446" t="s">
        <v>1413</v>
      </c>
      <c r="C688" s="447"/>
      <c r="D688" s="486">
        <f>'NRHM State budget sheet 2013-14'!D813</f>
        <v>0</v>
      </c>
      <c r="E688" s="486">
        <f>'NRHM State budget sheet 2013-14'!E813</f>
        <v>0</v>
      </c>
      <c r="F688" s="486" t="e">
        <f>'NRHM State budget sheet 2013-14'!F813</f>
        <v>#DIV/0!</v>
      </c>
      <c r="G688" s="486">
        <f>'NRHM State budget sheet 2013-14'!G813</f>
        <v>0</v>
      </c>
      <c r="H688" s="486">
        <f>'NRHM State budget sheet 2013-14'!H813</f>
        <v>0</v>
      </c>
      <c r="I688" s="486" t="e">
        <f>'NRHM State budget sheet 2013-14'!I813</f>
        <v>#DIV/0!</v>
      </c>
      <c r="J688" s="486">
        <f>'NRHM State budget sheet 2013-14'!L813</f>
        <v>0</v>
      </c>
      <c r="K688" s="486">
        <f>'NRHM State budget sheet 2013-14'!M813</f>
        <v>0</v>
      </c>
      <c r="L688" s="486">
        <f>'NRHM State budget sheet 2013-14'!N813</f>
        <v>0</v>
      </c>
      <c r="M688" s="486">
        <f>'NRHM State budget sheet 2013-14'!O813</f>
        <v>0</v>
      </c>
      <c r="N688" s="486">
        <f>'NRHM State budget sheet 2013-14'!P813</f>
        <v>0</v>
      </c>
      <c r="O688" s="486">
        <f>'NRHM State budget sheet 2013-14'!Q813</f>
        <v>0</v>
      </c>
      <c r="P688" s="486">
        <f>'NRHM State budget sheet 2013-14'!R813</f>
        <v>0</v>
      </c>
      <c r="Q688" s="486">
        <f>'NRHM State budget sheet 2013-14'!S813</f>
        <v>0</v>
      </c>
      <c r="R688" s="486">
        <f>'NRHM State budget sheet 2013-14'!T813</f>
        <v>0</v>
      </c>
      <c r="S688" s="486">
        <f>'NRHM State budget sheet 2013-14'!U813</f>
        <v>0</v>
      </c>
      <c r="T688" s="486">
        <f>'NRHM State budget sheet 2013-14'!V813</f>
        <v>0</v>
      </c>
      <c r="U688" s="486">
        <f>'NRHM State budget sheet 2013-14'!W813</f>
        <v>0</v>
      </c>
      <c r="V688" s="486">
        <f>'NRHM State budget sheet 2013-14'!X813</f>
        <v>0</v>
      </c>
      <c r="W688" s="486">
        <f>'NRHM State budget sheet 2013-14'!Y813</f>
        <v>0</v>
      </c>
      <c r="X688" s="486">
        <f>'NRHM State budget sheet 2013-14'!Z813</f>
        <v>0</v>
      </c>
      <c r="Y688" s="486">
        <f>'NRHM State budget sheet 2013-14'!AA813</f>
        <v>0</v>
      </c>
      <c r="Z688" s="486">
        <f>'NRHM State budget sheet 2013-14'!AB813</f>
        <v>0</v>
      </c>
      <c r="AA688" s="486">
        <f>'NRHM State budget sheet 2013-14'!AC813</f>
        <v>0</v>
      </c>
      <c r="AB688" s="486">
        <f>'NRHM State budget sheet 2013-14'!AD813</f>
        <v>0</v>
      </c>
      <c r="AC688" s="486">
        <f>'NRHM State budget sheet 2013-14'!AE813</f>
        <v>0</v>
      </c>
      <c r="AD688" s="486">
        <f>'NRHM State budget sheet 2013-14'!AF813</f>
        <v>0</v>
      </c>
      <c r="AE688" s="486">
        <f>'NRHM State budget sheet 2013-14'!AG813</f>
        <v>0</v>
      </c>
      <c r="AF688" s="486">
        <f>'NRHM State budget sheet 2013-14'!AH813</f>
        <v>0</v>
      </c>
      <c r="AH688" s="484"/>
      <c r="AI688" s="578" t="str">
        <f t="shared" si="74"/>
        <v/>
      </c>
      <c r="AJ688" s="435" t="str">
        <f t="shared" si="75"/>
        <v/>
      </c>
      <c r="AK688" s="463">
        <f t="shared" si="76"/>
        <v>0</v>
      </c>
      <c r="AL688" s="463" t="str">
        <f t="shared" si="70"/>
        <v/>
      </c>
      <c r="AM688" s="478" t="str">
        <f t="shared" si="71"/>
        <v/>
      </c>
      <c r="AN688" s="478" t="str">
        <f t="shared" si="72"/>
        <v/>
      </c>
      <c r="AO688" s="478" t="str">
        <f t="shared" si="73"/>
        <v/>
      </c>
    </row>
    <row r="689" spans="1:41" ht="21.75" hidden="1" customHeight="1">
      <c r="A689" s="487" t="s">
        <v>1790</v>
      </c>
      <c r="B689" s="446" t="s">
        <v>1505</v>
      </c>
      <c r="C689" s="447"/>
      <c r="D689" s="486">
        <f>'NRHM State budget sheet 2013-14'!D814</f>
        <v>0</v>
      </c>
      <c r="E689" s="486">
        <f>'NRHM State budget sheet 2013-14'!E814</f>
        <v>0</v>
      </c>
      <c r="F689" s="486" t="e">
        <f>'NRHM State budget sheet 2013-14'!F814</f>
        <v>#DIV/0!</v>
      </c>
      <c r="G689" s="486">
        <f>'NRHM State budget sheet 2013-14'!G814</f>
        <v>0</v>
      </c>
      <c r="H689" s="486">
        <f>'NRHM State budget sheet 2013-14'!H814</f>
        <v>0</v>
      </c>
      <c r="I689" s="486" t="e">
        <f>'NRHM State budget sheet 2013-14'!I814</f>
        <v>#DIV/0!</v>
      </c>
      <c r="J689" s="486">
        <f>'NRHM State budget sheet 2013-14'!L814</f>
        <v>0</v>
      </c>
      <c r="K689" s="486">
        <f>'NRHM State budget sheet 2013-14'!M814</f>
        <v>0</v>
      </c>
      <c r="L689" s="486">
        <f>'NRHM State budget sheet 2013-14'!N814</f>
        <v>0</v>
      </c>
      <c r="M689" s="486">
        <f>'NRHM State budget sheet 2013-14'!O814</f>
        <v>0</v>
      </c>
      <c r="N689" s="486">
        <f>'NRHM State budget sheet 2013-14'!P814</f>
        <v>0</v>
      </c>
      <c r="O689" s="486">
        <f>'NRHM State budget sheet 2013-14'!Q814</f>
        <v>0</v>
      </c>
      <c r="P689" s="486">
        <f>'NRHM State budget sheet 2013-14'!R814</f>
        <v>0</v>
      </c>
      <c r="Q689" s="486">
        <f>'NRHM State budget sheet 2013-14'!S814</f>
        <v>0</v>
      </c>
      <c r="R689" s="486">
        <f>'NRHM State budget sheet 2013-14'!T814</f>
        <v>0</v>
      </c>
      <c r="S689" s="486">
        <f>'NRHM State budget sheet 2013-14'!U814</f>
        <v>0</v>
      </c>
      <c r="T689" s="486">
        <f>'NRHM State budget sheet 2013-14'!V814</f>
        <v>0</v>
      </c>
      <c r="U689" s="486">
        <f>'NRHM State budget sheet 2013-14'!W814</f>
        <v>0</v>
      </c>
      <c r="V689" s="486">
        <f>'NRHM State budget sheet 2013-14'!X814</f>
        <v>0</v>
      </c>
      <c r="W689" s="486">
        <f>'NRHM State budget sheet 2013-14'!Y814</f>
        <v>0</v>
      </c>
      <c r="X689" s="486">
        <f>'NRHM State budget sheet 2013-14'!Z814</f>
        <v>0</v>
      </c>
      <c r="Y689" s="486">
        <f>'NRHM State budget sheet 2013-14'!AA814</f>
        <v>0</v>
      </c>
      <c r="Z689" s="486">
        <f>'NRHM State budget sheet 2013-14'!AB814</f>
        <v>0</v>
      </c>
      <c r="AA689" s="486">
        <f>'NRHM State budget sheet 2013-14'!AC814</f>
        <v>0</v>
      </c>
      <c r="AB689" s="486">
        <f>'NRHM State budget sheet 2013-14'!AD814</f>
        <v>0</v>
      </c>
      <c r="AC689" s="486">
        <f>'NRHM State budget sheet 2013-14'!AE814</f>
        <v>0</v>
      </c>
      <c r="AD689" s="486">
        <f>'NRHM State budget sheet 2013-14'!AF814</f>
        <v>0</v>
      </c>
      <c r="AE689" s="486">
        <f>'NRHM State budget sheet 2013-14'!AG814</f>
        <v>0</v>
      </c>
      <c r="AF689" s="486">
        <f>'NRHM State budget sheet 2013-14'!AH814</f>
        <v>0</v>
      </c>
      <c r="AH689" s="484"/>
      <c r="AI689" s="578" t="str">
        <f t="shared" si="74"/>
        <v/>
      </c>
      <c r="AJ689" s="435" t="str">
        <f t="shared" si="75"/>
        <v/>
      </c>
      <c r="AK689" s="463">
        <f t="shared" si="76"/>
        <v>0</v>
      </c>
      <c r="AL689" s="463" t="str">
        <f t="shared" si="70"/>
        <v/>
      </c>
      <c r="AM689" s="478" t="str">
        <f t="shared" si="71"/>
        <v/>
      </c>
      <c r="AN689" s="478" t="str">
        <f t="shared" si="72"/>
        <v/>
      </c>
      <c r="AO689" s="478" t="str">
        <f t="shared" si="73"/>
        <v/>
      </c>
    </row>
    <row r="690" spans="1:41" ht="21.75" hidden="1" customHeight="1">
      <c r="A690" s="487" t="s">
        <v>2182</v>
      </c>
      <c r="B690" s="446" t="s">
        <v>1506</v>
      </c>
      <c r="C690" s="447"/>
      <c r="D690" s="486">
        <f>'NRHM State budget sheet 2013-14'!D815</f>
        <v>0</v>
      </c>
      <c r="E690" s="486">
        <f>'NRHM State budget sheet 2013-14'!E815</f>
        <v>0</v>
      </c>
      <c r="F690" s="486" t="e">
        <f>'NRHM State budget sheet 2013-14'!F815</f>
        <v>#DIV/0!</v>
      </c>
      <c r="G690" s="486">
        <f>'NRHM State budget sheet 2013-14'!G815</f>
        <v>0</v>
      </c>
      <c r="H690" s="486">
        <f>'NRHM State budget sheet 2013-14'!H815</f>
        <v>0</v>
      </c>
      <c r="I690" s="486" t="e">
        <f>'NRHM State budget sheet 2013-14'!I815</f>
        <v>#DIV/0!</v>
      </c>
      <c r="J690" s="486">
        <f>'NRHM State budget sheet 2013-14'!L815</f>
        <v>0</v>
      </c>
      <c r="K690" s="486">
        <f>'NRHM State budget sheet 2013-14'!M815</f>
        <v>0</v>
      </c>
      <c r="L690" s="486">
        <f>'NRHM State budget sheet 2013-14'!N815</f>
        <v>0</v>
      </c>
      <c r="M690" s="486">
        <f>'NRHM State budget sheet 2013-14'!O815</f>
        <v>0</v>
      </c>
      <c r="N690" s="486">
        <f>'NRHM State budget sheet 2013-14'!P815</f>
        <v>0</v>
      </c>
      <c r="O690" s="486">
        <f>'NRHM State budget sheet 2013-14'!Q815</f>
        <v>0</v>
      </c>
      <c r="P690" s="486">
        <f>'NRHM State budget sheet 2013-14'!R815</f>
        <v>0</v>
      </c>
      <c r="Q690" s="486">
        <f>'NRHM State budget sheet 2013-14'!S815</f>
        <v>0</v>
      </c>
      <c r="R690" s="486">
        <f>'NRHM State budget sheet 2013-14'!T815</f>
        <v>0</v>
      </c>
      <c r="S690" s="486">
        <f>'NRHM State budget sheet 2013-14'!U815</f>
        <v>0</v>
      </c>
      <c r="T690" s="486">
        <f>'NRHM State budget sheet 2013-14'!V815</f>
        <v>0</v>
      </c>
      <c r="U690" s="486">
        <f>'NRHM State budget sheet 2013-14'!W815</f>
        <v>0</v>
      </c>
      <c r="V690" s="486">
        <f>'NRHM State budget sheet 2013-14'!X815</f>
        <v>0</v>
      </c>
      <c r="W690" s="486">
        <f>'NRHM State budget sheet 2013-14'!Y815</f>
        <v>0</v>
      </c>
      <c r="X690" s="486">
        <f>'NRHM State budget sheet 2013-14'!Z815</f>
        <v>0</v>
      </c>
      <c r="Y690" s="486">
        <f>'NRHM State budget sheet 2013-14'!AA815</f>
        <v>0</v>
      </c>
      <c r="Z690" s="486">
        <f>'NRHM State budget sheet 2013-14'!AB815</f>
        <v>0</v>
      </c>
      <c r="AA690" s="486">
        <f>'NRHM State budget sheet 2013-14'!AC815</f>
        <v>0</v>
      </c>
      <c r="AB690" s="486">
        <f>'NRHM State budget sheet 2013-14'!AD815</f>
        <v>0</v>
      </c>
      <c r="AC690" s="486">
        <f>'NRHM State budget sheet 2013-14'!AE815</f>
        <v>0</v>
      </c>
      <c r="AD690" s="486">
        <f>'NRHM State budget sheet 2013-14'!AF815</f>
        <v>0</v>
      </c>
      <c r="AE690" s="486">
        <f>'NRHM State budget sheet 2013-14'!AG815</f>
        <v>0</v>
      </c>
      <c r="AF690" s="486">
        <f>'NRHM State budget sheet 2013-14'!AH815</f>
        <v>0</v>
      </c>
      <c r="AH690" s="484"/>
      <c r="AI690" s="578" t="str">
        <f t="shared" si="74"/>
        <v/>
      </c>
      <c r="AJ690" s="435" t="str">
        <f t="shared" si="75"/>
        <v/>
      </c>
      <c r="AK690" s="463">
        <f t="shared" si="76"/>
        <v>0</v>
      </c>
      <c r="AL690" s="463" t="str">
        <f t="shared" si="70"/>
        <v/>
      </c>
      <c r="AM690" s="478" t="str">
        <f t="shared" si="71"/>
        <v/>
      </c>
      <c r="AN690" s="478" t="str">
        <f t="shared" si="72"/>
        <v/>
      </c>
      <c r="AO690" s="478" t="str">
        <f t="shared" si="73"/>
        <v/>
      </c>
    </row>
    <row r="691" spans="1:41" ht="21.75" hidden="1" customHeight="1">
      <c r="A691" s="487" t="s">
        <v>844</v>
      </c>
      <c r="B691" s="446" t="s">
        <v>1850</v>
      </c>
      <c r="C691" s="447"/>
      <c r="D691" s="486">
        <f>'NRHM State budget sheet 2013-14'!D816</f>
        <v>0</v>
      </c>
      <c r="E691" s="486">
        <f>'NRHM State budget sheet 2013-14'!E816</f>
        <v>0</v>
      </c>
      <c r="F691" s="486" t="e">
        <f>'NRHM State budget sheet 2013-14'!F816</f>
        <v>#DIV/0!</v>
      </c>
      <c r="G691" s="486">
        <f>'NRHM State budget sheet 2013-14'!G816</f>
        <v>0</v>
      </c>
      <c r="H691" s="486">
        <f>'NRHM State budget sheet 2013-14'!H816</f>
        <v>0</v>
      </c>
      <c r="I691" s="486" t="e">
        <f>'NRHM State budget sheet 2013-14'!I816</f>
        <v>#DIV/0!</v>
      </c>
      <c r="J691" s="486">
        <f>'NRHM State budget sheet 2013-14'!L816</f>
        <v>0</v>
      </c>
      <c r="K691" s="486">
        <f>'NRHM State budget sheet 2013-14'!M816</f>
        <v>0</v>
      </c>
      <c r="L691" s="486">
        <f>'NRHM State budget sheet 2013-14'!N816</f>
        <v>0</v>
      </c>
      <c r="M691" s="486">
        <f>'NRHM State budget sheet 2013-14'!O816</f>
        <v>0</v>
      </c>
      <c r="N691" s="486">
        <f>'NRHM State budget sheet 2013-14'!P816</f>
        <v>0</v>
      </c>
      <c r="O691" s="486">
        <f>'NRHM State budget sheet 2013-14'!Q816</f>
        <v>0</v>
      </c>
      <c r="P691" s="486">
        <f>'NRHM State budget sheet 2013-14'!R816</f>
        <v>0</v>
      </c>
      <c r="Q691" s="486">
        <f>'NRHM State budget sheet 2013-14'!S816</f>
        <v>0</v>
      </c>
      <c r="R691" s="486">
        <f>'NRHM State budget sheet 2013-14'!T816</f>
        <v>0</v>
      </c>
      <c r="S691" s="486">
        <f>'NRHM State budget sheet 2013-14'!U816</f>
        <v>0</v>
      </c>
      <c r="T691" s="486">
        <f>'NRHM State budget sheet 2013-14'!V816</f>
        <v>0</v>
      </c>
      <c r="U691" s="486">
        <f>'NRHM State budget sheet 2013-14'!W816</f>
        <v>0</v>
      </c>
      <c r="V691" s="486">
        <f>'NRHM State budget sheet 2013-14'!X816</f>
        <v>0</v>
      </c>
      <c r="W691" s="486">
        <f>'NRHM State budget sheet 2013-14'!Y816</f>
        <v>0</v>
      </c>
      <c r="X691" s="486">
        <f>'NRHM State budget sheet 2013-14'!Z816</f>
        <v>0</v>
      </c>
      <c r="Y691" s="486">
        <f>'NRHM State budget sheet 2013-14'!AA816</f>
        <v>0</v>
      </c>
      <c r="Z691" s="486">
        <f>'NRHM State budget sheet 2013-14'!AB816</f>
        <v>0</v>
      </c>
      <c r="AA691" s="486">
        <f>'NRHM State budget sheet 2013-14'!AC816</f>
        <v>0</v>
      </c>
      <c r="AB691" s="486">
        <f>'NRHM State budget sheet 2013-14'!AD816</f>
        <v>0</v>
      </c>
      <c r="AC691" s="486">
        <f>'NRHM State budget sheet 2013-14'!AE816</f>
        <v>0</v>
      </c>
      <c r="AD691" s="486">
        <f>'NRHM State budget sheet 2013-14'!AF816</f>
        <v>0</v>
      </c>
      <c r="AE691" s="486">
        <f>'NRHM State budget sheet 2013-14'!AG816</f>
        <v>0</v>
      </c>
      <c r="AF691" s="486">
        <f>'NRHM State budget sheet 2013-14'!AH816</f>
        <v>0</v>
      </c>
      <c r="AH691" s="484"/>
      <c r="AI691" s="578" t="str">
        <f t="shared" si="74"/>
        <v/>
      </c>
      <c r="AJ691" s="435" t="str">
        <f t="shared" si="75"/>
        <v/>
      </c>
      <c r="AK691" s="463">
        <f t="shared" si="76"/>
        <v>0</v>
      </c>
      <c r="AL691" s="463" t="str">
        <f t="shared" si="70"/>
        <v/>
      </c>
      <c r="AM691" s="478" t="str">
        <f t="shared" si="71"/>
        <v/>
      </c>
      <c r="AN691" s="478" t="str">
        <f t="shared" si="72"/>
        <v/>
      </c>
      <c r="AO691" s="478" t="str">
        <f t="shared" si="73"/>
        <v/>
      </c>
    </row>
    <row r="692" spans="1:41" ht="21.75" hidden="1" customHeight="1">
      <c r="A692" s="487" t="s">
        <v>1791</v>
      </c>
      <c r="B692" s="446" t="s">
        <v>2303</v>
      </c>
      <c r="C692" s="447"/>
      <c r="D692" s="486">
        <f>'NRHM State budget sheet 2013-14'!D817</f>
        <v>0</v>
      </c>
      <c r="E692" s="486">
        <f>'NRHM State budget sheet 2013-14'!E817</f>
        <v>0</v>
      </c>
      <c r="F692" s="486">
        <f>'NRHM State budget sheet 2013-14'!F817</f>
        <v>0</v>
      </c>
      <c r="G692" s="486">
        <f>'NRHM State budget sheet 2013-14'!G817</f>
        <v>0</v>
      </c>
      <c r="H692" s="486">
        <f>'NRHM State budget sheet 2013-14'!H817</f>
        <v>0</v>
      </c>
      <c r="I692" s="486">
        <f>'NRHM State budget sheet 2013-14'!I817</f>
        <v>0</v>
      </c>
      <c r="J692" s="486">
        <f>'NRHM State budget sheet 2013-14'!L817</f>
        <v>0</v>
      </c>
      <c r="K692" s="486">
        <f>'NRHM State budget sheet 2013-14'!M817</f>
        <v>0</v>
      </c>
      <c r="L692" s="486">
        <f>'NRHM State budget sheet 2013-14'!N817</f>
        <v>0</v>
      </c>
      <c r="M692" s="486">
        <f>'NRHM State budget sheet 2013-14'!O817</f>
        <v>0</v>
      </c>
      <c r="N692" s="486">
        <f>'NRHM State budget sheet 2013-14'!P817</f>
        <v>0</v>
      </c>
      <c r="O692" s="486">
        <f>'NRHM State budget sheet 2013-14'!Q817</f>
        <v>0</v>
      </c>
      <c r="P692" s="486">
        <f>'NRHM State budget sheet 2013-14'!R817</f>
        <v>0</v>
      </c>
      <c r="Q692" s="486">
        <f>'NRHM State budget sheet 2013-14'!S817</f>
        <v>0</v>
      </c>
      <c r="R692" s="486">
        <f>'NRHM State budget sheet 2013-14'!T817</f>
        <v>0</v>
      </c>
      <c r="S692" s="486">
        <f>'NRHM State budget sheet 2013-14'!U817</f>
        <v>0</v>
      </c>
      <c r="T692" s="486">
        <f>'NRHM State budget sheet 2013-14'!V817</f>
        <v>0</v>
      </c>
      <c r="U692" s="486">
        <f>'NRHM State budget sheet 2013-14'!W817</f>
        <v>0</v>
      </c>
      <c r="V692" s="486">
        <f>'NRHM State budget sheet 2013-14'!X817</f>
        <v>0</v>
      </c>
      <c r="W692" s="486">
        <f>'NRHM State budget sheet 2013-14'!Y817</f>
        <v>0</v>
      </c>
      <c r="X692" s="486">
        <f>'NRHM State budget sheet 2013-14'!Z817</f>
        <v>0</v>
      </c>
      <c r="Y692" s="486">
        <f>'NRHM State budget sheet 2013-14'!AA817</f>
        <v>0</v>
      </c>
      <c r="Z692" s="486">
        <f>'NRHM State budget sheet 2013-14'!AB817</f>
        <v>0</v>
      </c>
      <c r="AA692" s="486">
        <f>'NRHM State budget sheet 2013-14'!AC817</f>
        <v>0</v>
      </c>
      <c r="AB692" s="486">
        <f>'NRHM State budget sheet 2013-14'!AD817</f>
        <v>0</v>
      </c>
      <c r="AC692" s="486">
        <f>'NRHM State budget sheet 2013-14'!AE817</f>
        <v>0</v>
      </c>
      <c r="AD692" s="486">
        <f>'NRHM State budget sheet 2013-14'!AF817</f>
        <v>0</v>
      </c>
      <c r="AE692" s="486">
        <f>'NRHM State budget sheet 2013-14'!AG817</f>
        <v>0</v>
      </c>
      <c r="AF692" s="486">
        <f>'NRHM State budget sheet 2013-14'!AH817</f>
        <v>0</v>
      </c>
      <c r="AH692" s="484"/>
      <c r="AI692" s="578" t="str">
        <f t="shared" si="74"/>
        <v/>
      </c>
      <c r="AJ692" s="435" t="str">
        <f t="shared" si="75"/>
        <v/>
      </c>
      <c r="AK692" s="463">
        <f t="shared" si="76"/>
        <v>0</v>
      </c>
      <c r="AL692" s="463" t="str">
        <f t="shared" si="70"/>
        <v/>
      </c>
      <c r="AM692" s="478" t="str">
        <f t="shared" si="71"/>
        <v/>
      </c>
      <c r="AN692" s="478" t="str">
        <f t="shared" si="72"/>
        <v/>
      </c>
      <c r="AO692" s="478" t="str">
        <f t="shared" si="73"/>
        <v/>
      </c>
    </row>
    <row r="693" spans="1:41" ht="21.75" hidden="1" customHeight="1">
      <c r="A693" s="487" t="s">
        <v>1792</v>
      </c>
      <c r="B693" s="446" t="s">
        <v>1504</v>
      </c>
      <c r="C693" s="447"/>
      <c r="D693" s="486">
        <f>'NRHM State budget sheet 2013-14'!D818</f>
        <v>0</v>
      </c>
      <c r="E693" s="486">
        <f>'NRHM State budget sheet 2013-14'!E818</f>
        <v>0</v>
      </c>
      <c r="F693" s="486" t="e">
        <f>'NRHM State budget sheet 2013-14'!F818</f>
        <v>#DIV/0!</v>
      </c>
      <c r="G693" s="486">
        <f>'NRHM State budget sheet 2013-14'!G818</f>
        <v>0</v>
      </c>
      <c r="H693" s="486">
        <f>'NRHM State budget sheet 2013-14'!H818</f>
        <v>0</v>
      </c>
      <c r="I693" s="486" t="e">
        <f>'NRHM State budget sheet 2013-14'!I818</f>
        <v>#DIV/0!</v>
      </c>
      <c r="J693" s="486">
        <f>'NRHM State budget sheet 2013-14'!L818</f>
        <v>0</v>
      </c>
      <c r="K693" s="486">
        <f>'NRHM State budget sheet 2013-14'!M818</f>
        <v>0</v>
      </c>
      <c r="L693" s="486">
        <f>'NRHM State budget sheet 2013-14'!N818</f>
        <v>0</v>
      </c>
      <c r="M693" s="486">
        <f>'NRHM State budget sheet 2013-14'!O818</f>
        <v>0</v>
      </c>
      <c r="N693" s="486">
        <f>'NRHM State budget sheet 2013-14'!P818</f>
        <v>0</v>
      </c>
      <c r="O693" s="486">
        <f>'NRHM State budget sheet 2013-14'!Q818</f>
        <v>0</v>
      </c>
      <c r="P693" s="486">
        <f>'NRHM State budget sheet 2013-14'!R818</f>
        <v>0</v>
      </c>
      <c r="Q693" s="486">
        <f>'NRHM State budget sheet 2013-14'!S818</f>
        <v>0</v>
      </c>
      <c r="R693" s="486">
        <f>'NRHM State budget sheet 2013-14'!T818</f>
        <v>0</v>
      </c>
      <c r="S693" s="486">
        <f>'NRHM State budget sheet 2013-14'!U818</f>
        <v>0</v>
      </c>
      <c r="T693" s="486">
        <f>'NRHM State budget sheet 2013-14'!V818</f>
        <v>0</v>
      </c>
      <c r="U693" s="486">
        <f>'NRHM State budget sheet 2013-14'!W818</f>
        <v>0</v>
      </c>
      <c r="V693" s="486">
        <f>'NRHM State budget sheet 2013-14'!X818</f>
        <v>0</v>
      </c>
      <c r="W693" s="486">
        <f>'NRHM State budget sheet 2013-14'!Y818</f>
        <v>0</v>
      </c>
      <c r="X693" s="486">
        <f>'NRHM State budget sheet 2013-14'!Z818</f>
        <v>0</v>
      </c>
      <c r="Y693" s="486">
        <f>'NRHM State budget sheet 2013-14'!AA818</f>
        <v>0</v>
      </c>
      <c r="Z693" s="486">
        <f>'NRHM State budget sheet 2013-14'!AB818</f>
        <v>0</v>
      </c>
      <c r="AA693" s="486">
        <f>'NRHM State budget sheet 2013-14'!AC818</f>
        <v>0</v>
      </c>
      <c r="AB693" s="486">
        <f>'NRHM State budget sheet 2013-14'!AD818</f>
        <v>0</v>
      </c>
      <c r="AC693" s="486">
        <f>'NRHM State budget sheet 2013-14'!AE818</f>
        <v>0</v>
      </c>
      <c r="AD693" s="486">
        <f>'NRHM State budget sheet 2013-14'!AF818</f>
        <v>0</v>
      </c>
      <c r="AE693" s="486">
        <f>'NRHM State budget sheet 2013-14'!AG818</f>
        <v>0</v>
      </c>
      <c r="AF693" s="486">
        <f>'NRHM State budget sheet 2013-14'!AH818</f>
        <v>0</v>
      </c>
      <c r="AH693" s="484"/>
      <c r="AI693" s="578" t="str">
        <f t="shared" si="74"/>
        <v/>
      </c>
      <c r="AJ693" s="435" t="str">
        <f t="shared" si="75"/>
        <v/>
      </c>
      <c r="AK693" s="463">
        <f t="shared" si="76"/>
        <v>0</v>
      </c>
      <c r="AL693" s="463" t="str">
        <f t="shared" si="70"/>
        <v/>
      </c>
      <c r="AM693" s="478" t="str">
        <f t="shared" si="71"/>
        <v/>
      </c>
      <c r="AN693" s="478" t="str">
        <f t="shared" si="72"/>
        <v/>
      </c>
      <c r="AO693" s="478" t="str">
        <f t="shared" si="73"/>
        <v/>
      </c>
    </row>
    <row r="694" spans="1:41" ht="21.75" hidden="1" customHeight="1">
      <c r="A694" s="487" t="s">
        <v>1793</v>
      </c>
      <c r="B694" s="446" t="s">
        <v>1507</v>
      </c>
      <c r="C694" s="447"/>
      <c r="D694" s="486">
        <f>'NRHM State budget sheet 2013-14'!D819</f>
        <v>0</v>
      </c>
      <c r="E694" s="486">
        <f>'NRHM State budget sheet 2013-14'!E819</f>
        <v>0</v>
      </c>
      <c r="F694" s="486" t="e">
        <f>'NRHM State budget sheet 2013-14'!F819</f>
        <v>#DIV/0!</v>
      </c>
      <c r="G694" s="486">
        <f>'NRHM State budget sheet 2013-14'!G819</f>
        <v>0</v>
      </c>
      <c r="H694" s="486">
        <f>'NRHM State budget sheet 2013-14'!H819</f>
        <v>0</v>
      </c>
      <c r="I694" s="486" t="e">
        <f>'NRHM State budget sheet 2013-14'!I819</f>
        <v>#DIV/0!</v>
      </c>
      <c r="J694" s="486">
        <f>'NRHM State budget sheet 2013-14'!L819</f>
        <v>0</v>
      </c>
      <c r="K694" s="486">
        <f>'NRHM State budget sheet 2013-14'!M819</f>
        <v>0</v>
      </c>
      <c r="L694" s="486">
        <f>'NRHM State budget sheet 2013-14'!N819</f>
        <v>0</v>
      </c>
      <c r="M694" s="486">
        <f>'NRHM State budget sheet 2013-14'!O819</f>
        <v>0</v>
      </c>
      <c r="N694" s="486">
        <f>'NRHM State budget sheet 2013-14'!P819</f>
        <v>0</v>
      </c>
      <c r="O694" s="486">
        <f>'NRHM State budget sheet 2013-14'!Q819</f>
        <v>0</v>
      </c>
      <c r="P694" s="486">
        <f>'NRHM State budget sheet 2013-14'!R819</f>
        <v>0</v>
      </c>
      <c r="Q694" s="486">
        <f>'NRHM State budget sheet 2013-14'!S819</f>
        <v>0</v>
      </c>
      <c r="R694" s="486">
        <f>'NRHM State budget sheet 2013-14'!T819</f>
        <v>0</v>
      </c>
      <c r="S694" s="486">
        <f>'NRHM State budget sheet 2013-14'!U819</f>
        <v>0</v>
      </c>
      <c r="T694" s="486">
        <f>'NRHM State budget sheet 2013-14'!V819</f>
        <v>0</v>
      </c>
      <c r="U694" s="486">
        <f>'NRHM State budget sheet 2013-14'!W819</f>
        <v>0</v>
      </c>
      <c r="V694" s="486">
        <f>'NRHM State budget sheet 2013-14'!X819</f>
        <v>0</v>
      </c>
      <c r="W694" s="486">
        <f>'NRHM State budget sheet 2013-14'!Y819</f>
        <v>0</v>
      </c>
      <c r="X694" s="486">
        <f>'NRHM State budget sheet 2013-14'!Z819</f>
        <v>0</v>
      </c>
      <c r="Y694" s="486">
        <f>'NRHM State budget sheet 2013-14'!AA819</f>
        <v>0</v>
      </c>
      <c r="Z694" s="486">
        <f>'NRHM State budget sheet 2013-14'!AB819</f>
        <v>0</v>
      </c>
      <c r="AA694" s="486">
        <f>'NRHM State budget sheet 2013-14'!AC819</f>
        <v>0</v>
      </c>
      <c r="AB694" s="486">
        <f>'NRHM State budget sheet 2013-14'!AD819</f>
        <v>0</v>
      </c>
      <c r="AC694" s="486">
        <f>'NRHM State budget sheet 2013-14'!AE819</f>
        <v>0</v>
      </c>
      <c r="AD694" s="486">
        <f>'NRHM State budget sheet 2013-14'!AF819</f>
        <v>0</v>
      </c>
      <c r="AE694" s="486">
        <f>'NRHM State budget sheet 2013-14'!AG819</f>
        <v>0</v>
      </c>
      <c r="AF694" s="486">
        <f>'NRHM State budget sheet 2013-14'!AH819</f>
        <v>0</v>
      </c>
      <c r="AH694" s="484"/>
      <c r="AI694" s="578" t="str">
        <f t="shared" si="74"/>
        <v/>
      </c>
      <c r="AJ694" s="435" t="str">
        <f t="shared" si="75"/>
        <v/>
      </c>
      <c r="AK694" s="463">
        <f t="shared" si="76"/>
        <v>0</v>
      </c>
      <c r="AL694" s="463" t="str">
        <f t="shared" si="70"/>
        <v/>
      </c>
      <c r="AM694" s="478" t="str">
        <f t="shared" si="71"/>
        <v/>
      </c>
      <c r="AN694" s="478" t="str">
        <f t="shared" si="72"/>
        <v/>
      </c>
      <c r="AO694" s="478" t="str">
        <f t="shared" si="73"/>
        <v/>
      </c>
    </row>
    <row r="695" spans="1:41" ht="21.75" hidden="1" customHeight="1">
      <c r="A695" s="487" t="s">
        <v>1794</v>
      </c>
      <c r="B695" s="446" t="s">
        <v>1508</v>
      </c>
      <c r="C695" s="447"/>
      <c r="D695" s="486">
        <f>'NRHM State budget sheet 2013-14'!D820</f>
        <v>0</v>
      </c>
      <c r="E695" s="486">
        <f>'NRHM State budget sheet 2013-14'!E820</f>
        <v>0</v>
      </c>
      <c r="F695" s="486" t="e">
        <f>'NRHM State budget sheet 2013-14'!F820</f>
        <v>#DIV/0!</v>
      </c>
      <c r="G695" s="486">
        <f>'NRHM State budget sheet 2013-14'!G820</f>
        <v>0</v>
      </c>
      <c r="H695" s="486">
        <f>'NRHM State budget sheet 2013-14'!H820</f>
        <v>0</v>
      </c>
      <c r="I695" s="486" t="e">
        <f>'NRHM State budget sheet 2013-14'!I820</f>
        <v>#DIV/0!</v>
      </c>
      <c r="J695" s="486">
        <f>'NRHM State budget sheet 2013-14'!L820</f>
        <v>0</v>
      </c>
      <c r="K695" s="486">
        <f>'NRHM State budget sheet 2013-14'!M820</f>
        <v>0</v>
      </c>
      <c r="L695" s="486">
        <f>'NRHM State budget sheet 2013-14'!N820</f>
        <v>0</v>
      </c>
      <c r="M695" s="486">
        <f>'NRHM State budget sheet 2013-14'!O820</f>
        <v>0</v>
      </c>
      <c r="N695" s="486">
        <f>'NRHM State budget sheet 2013-14'!P820</f>
        <v>0</v>
      </c>
      <c r="O695" s="486">
        <f>'NRHM State budget sheet 2013-14'!Q820</f>
        <v>0</v>
      </c>
      <c r="P695" s="486">
        <f>'NRHM State budget sheet 2013-14'!R820</f>
        <v>0</v>
      </c>
      <c r="Q695" s="486">
        <f>'NRHM State budget sheet 2013-14'!S820</f>
        <v>0</v>
      </c>
      <c r="R695" s="486">
        <f>'NRHM State budget sheet 2013-14'!T820</f>
        <v>0</v>
      </c>
      <c r="S695" s="486">
        <f>'NRHM State budget sheet 2013-14'!U820</f>
        <v>0</v>
      </c>
      <c r="T695" s="486">
        <f>'NRHM State budget sheet 2013-14'!V820</f>
        <v>0</v>
      </c>
      <c r="U695" s="486">
        <f>'NRHM State budget sheet 2013-14'!W820</f>
        <v>0</v>
      </c>
      <c r="V695" s="486">
        <f>'NRHM State budget sheet 2013-14'!X820</f>
        <v>0</v>
      </c>
      <c r="W695" s="486">
        <f>'NRHM State budget sheet 2013-14'!Y820</f>
        <v>0</v>
      </c>
      <c r="X695" s="486">
        <f>'NRHM State budget sheet 2013-14'!Z820</f>
        <v>0</v>
      </c>
      <c r="Y695" s="486">
        <f>'NRHM State budget sheet 2013-14'!AA820</f>
        <v>0</v>
      </c>
      <c r="Z695" s="486">
        <f>'NRHM State budget sheet 2013-14'!AB820</f>
        <v>0</v>
      </c>
      <c r="AA695" s="486">
        <f>'NRHM State budget sheet 2013-14'!AC820</f>
        <v>0</v>
      </c>
      <c r="AB695" s="486">
        <f>'NRHM State budget sheet 2013-14'!AD820</f>
        <v>0</v>
      </c>
      <c r="AC695" s="486">
        <f>'NRHM State budget sheet 2013-14'!AE820</f>
        <v>0</v>
      </c>
      <c r="AD695" s="486">
        <f>'NRHM State budget sheet 2013-14'!AF820</f>
        <v>0</v>
      </c>
      <c r="AE695" s="486">
        <f>'NRHM State budget sheet 2013-14'!AG820</f>
        <v>0</v>
      </c>
      <c r="AF695" s="486">
        <f>'NRHM State budget sheet 2013-14'!AH820</f>
        <v>0</v>
      </c>
      <c r="AH695" s="484"/>
      <c r="AI695" s="578" t="str">
        <f t="shared" si="74"/>
        <v/>
      </c>
      <c r="AJ695" s="435" t="str">
        <f t="shared" si="75"/>
        <v/>
      </c>
      <c r="AK695" s="463">
        <f t="shared" si="76"/>
        <v>0</v>
      </c>
      <c r="AL695" s="463" t="str">
        <f t="shared" si="70"/>
        <v/>
      </c>
      <c r="AM695" s="478" t="str">
        <f t="shared" si="71"/>
        <v/>
      </c>
      <c r="AN695" s="478" t="str">
        <f t="shared" si="72"/>
        <v/>
      </c>
      <c r="AO695" s="478" t="str">
        <f t="shared" si="73"/>
        <v/>
      </c>
    </row>
    <row r="696" spans="1:41" ht="21.75" hidden="1" customHeight="1">
      <c r="A696" s="487" t="s">
        <v>1795</v>
      </c>
      <c r="B696" s="446" t="s">
        <v>1415</v>
      </c>
      <c r="C696" s="447"/>
      <c r="D696" s="486">
        <f>'NRHM State budget sheet 2013-14'!D821</f>
        <v>0</v>
      </c>
      <c r="E696" s="486">
        <f>'NRHM State budget sheet 2013-14'!E821</f>
        <v>0</v>
      </c>
      <c r="F696" s="486" t="e">
        <f>'NRHM State budget sheet 2013-14'!F821</f>
        <v>#DIV/0!</v>
      </c>
      <c r="G696" s="486">
        <f>'NRHM State budget sheet 2013-14'!G821</f>
        <v>0</v>
      </c>
      <c r="H696" s="486">
        <f>'NRHM State budget sheet 2013-14'!H821</f>
        <v>0</v>
      </c>
      <c r="I696" s="486" t="e">
        <f>'NRHM State budget sheet 2013-14'!I821</f>
        <v>#DIV/0!</v>
      </c>
      <c r="J696" s="486">
        <f>'NRHM State budget sheet 2013-14'!L821</f>
        <v>0</v>
      </c>
      <c r="K696" s="486">
        <f>'NRHM State budget sheet 2013-14'!M821</f>
        <v>0</v>
      </c>
      <c r="L696" s="486">
        <f>'NRHM State budget sheet 2013-14'!N821</f>
        <v>0</v>
      </c>
      <c r="M696" s="486">
        <f>'NRHM State budget sheet 2013-14'!O821</f>
        <v>0</v>
      </c>
      <c r="N696" s="486">
        <f>'NRHM State budget sheet 2013-14'!P821</f>
        <v>0</v>
      </c>
      <c r="O696" s="486">
        <f>'NRHM State budget sheet 2013-14'!Q821</f>
        <v>0</v>
      </c>
      <c r="P696" s="486">
        <f>'NRHM State budget sheet 2013-14'!R821</f>
        <v>0</v>
      </c>
      <c r="Q696" s="486">
        <f>'NRHM State budget sheet 2013-14'!S821</f>
        <v>0</v>
      </c>
      <c r="R696" s="486">
        <f>'NRHM State budget sheet 2013-14'!T821</f>
        <v>0</v>
      </c>
      <c r="S696" s="486">
        <f>'NRHM State budget sheet 2013-14'!U821</f>
        <v>0</v>
      </c>
      <c r="T696" s="486">
        <f>'NRHM State budget sheet 2013-14'!V821</f>
        <v>0</v>
      </c>
      <c r="U696" s="486">
        <f>'NRHM State budget sheet 2013-14'!W821</f>
        <v>0</v>
      </c>
      <c r="V696" s="486">
        <f>'NRHM State budget sheet 2013-14'!X821</f>
        <v>0</v>
      </c>
      <c r="W696" s="486">
        <f>'NRHM State budget sheet 2013-14'!Y821</f>
        <v>0</v>
      </c>
      <c r="X696" s="486">
        <f>'NRHM State budget sheet 2013-14'!Z821</f>
        <v>0</v>
      </c>
      <c r="Y696" s="486">
        <f>'NRHM State budget sheet 2013-14'!AA821</f>
        <v>0</v>
      </c>
      <c r="Z696" s="486">
        <f>'NRHM State budget sheet 2013-14'!AB821</f>
        <v>0</v>
      </c>
      <c r="AA696" s="486">
        <f>'NRHM State budget sheet 2013-14'!AC821</f>
        <v>0</v>
      </c>
      <c r="AB696" s="486">
        <f>'NRHM State budget sheet 2013-14'!AD821</f>
        <v>0</v>
      </c>
      <c r="AC696" s="486">
        <f>'NRHM State budget sheet 2013-14'!AE821</f>
        <v>0</v>
      </c>
      <c r="AD696" s="486">
        <f>'NRHM State budget sheet 2013-14'!AF821</f>
        <v>0</v>
      </c>
      <c r="AE696" s="486">
        <f>'NRHM State budget sheet 2013-14'!AG821</f>
        <v>0</v>
      </c>
      <c r="AF696" s="486">
        <f>'NRHM State budget sheet 2013-14'!AH821</f>
        <v>0</v>
      </c>
      <c r="AH696" s="484"/>
      <c r="AI696" s="578" t="str">
        <f t="shared" si="74"/>
        <v/>
      </c>
      <c r="AJ696" s="435" t="str">
        <f t="shared" si="75"/>
        <v/>
      </c>
      <c r="AK696" s="463">
        <f t="shared" si="76"/>
        <v>0</v>
      </c>
      <c r="AL696" s="463" t="str">
        <f t="shared" si="70"/>
        <v/>
      </c>
      <c r="AM696" s="478" t="str">
        <f t="shared" si="71"/>
        <v/>
      </c>
      <c r="AN696" s="478" t="str">
        <f t="shared" si="72"/>
        <v/>
      </c>
      <c r="AO696" s="478" t="str">
        <f t="shared" si="73"/>
        <v/>
      </c>
    </row>
    <row r="697" spans="1:41" ht="21.75" hidden="1" customHeight="1">
      <c r="A697" s="487" t="s">
        <v>1796</v>
      </c>
      <c r="B697" s="446" t="s">
        <v>1416</v>
      </c>
      <c r="C697" s="447"/>
      <c r="D697" s="486">
        <f>'NRHM State budget sheet 2013-14'!D822</f>
        <v>0</v>
      </c>
      <c r="E697" s="486">
        <f>'NRHM State budget sheet 2013-14'!E822</f>
        <v>0</v>
      </c>
      <c r="F697" s="486" t="e">
        <f>'NRHM State budget sheet 2013-14'!F822</f>
        <v>#DIV/0!</v>
      </c>
      <c r="G697" s="486">
        <f>'NRHM State budget sheet 2013-14'!G822</f>
        <v>0</v>
      </c>
      <c r="H697" s="486">
        <f>'NRHM State budget sheet 2013-14'!H822</f>
        <v>0</v>
      </c>
      <c r="I697" s="486" t="e">
        <f>'NRHM State budget sheet 2013-14'!I822</f>
        <v>#DIV/0!</v>
      </c>
      <c r="J697" s="486">
        <f>'NRHM State budget sheet 2013-14'!L822</f>
        <v>0</v>
      </c>
      <c r="K697" s="486">
        <f>'NRHM State budget sheet 2013-14'!M822</f>
        <v>0</v>
      </c>
      <c r="L697" s="486">
        <f>'NRHM State budget sheet 2013-14'!N822</f>
        <v>0</v>
      </c>
      <c r="M697" s="486">
        <f>'NRHM State budget sheet 2013-14'!O822</f>
        <v>0</v>
      </c>
      <c r="N697" s="486">
        <f>'NRHM State budget sheet 2013-14'!P822</f>
        <v>0</v>
      </c>
      <c r="O697" s="486">
        <f>'NRHM State budget sheet 2013-14'!Q822</f>
        <v>0</v>
      </c>
      <c r="P697" s="486">
        <f>'NRHM State budget sheet 2013-14'!R822</f>
        <v>0</v>
      </c>
      <c r="Q697" s="486">
        <f>'NRHM State budget sheet 2013-14'!S822</f>
        <v>0</v>
      </c>
      <c r="R697" s="486">
        <f>'NRHM State budget sheet 2013-14'!T822</f>
        <v>0</v>
      </c>
      <c r="S697" s="486">
        <f>'NRHM State budget sheet 2013-14'!U822</f>
        <v>0</v>
      </c>
      <c r="T697" s="486">
        <f>'NRHM State budget sheet 2013-14'!V822</f>
        <v>0</v>
      </c>
      <c r="U697" s="486">
        <f>'NRHM State budget sheet 2013-14'!W822</f>
        <v>0</v>
      </c>
      <c r="V697" s="486">
        <f>'NRHM State budget sheet 2013-14'!X822</f>
        <v>0</v>
      </c>
      <c r="W697" s="486">
        <f>'NRHM State budget sheet 2013-14'!Y822</f>
        <v>0</v>
      </c>
      <c r="X697" s="486">
        <f>'NRHM State budget sheet 2013-14'!Z822</f>
        <v>0</v>
      </c>
      <c r="Y697" s="486">
        <f>'NRHM State budget sheet 2013-14'!AA822</f>
        <v>0</v>
      </c>
      <c r="Z697" s="486">
        <f>'NRHM State budget sheet 2013-14'!AB822</f>
        <v>0</v>
      </c>
      <c r="AA697" s="486">
        <f>'NRHM State budget sheet 2013-14'!AC822</f>
        <v>0</v>
      </c>
      <c r="AB697" s="486">
        <f>'NRHM State budget sheet 2013-14'!AD822</f>
        <v>0</v>
      </c>
      <c r="AC697" s="486">
        <f>'NRHM State budget sheet 2013-14'!AE822</f>
        <v>0</v>
      </c>
      <c r="AD697" s="486">
        <f>'NRHM State budget sheet 2013-14'!AF822</f>
        <v>0</v>
      </c>
      <c r="AE697" s="486">
        <f>'NRHM State budget sheet 2013-14'!AG822</f>
        <v>0</v>
      </c>
      <c r="AF697" s="486">
        <f>'NRHM State budget sheet 2013-14'!AH822</f>
        <v>0</v>
      </c>
      <c r="AH697" s="484"/>
      <c r="AI697" s="578" t="str">
        <f t="shared" si="74"/>
        <v/>
      </c>
      <c r="AJ697" s="435" t="str">
        <f t="shared" si="75"/>
        <v/>
      </c>
      <c r="AK697" s="463">
        <f t="shared" si="76"/>
        <v>0</v>
      </c>
      <c r="AL697" s="463" t="str">
        <f t="shared" si="70"/>
        <v/>
      </c>
      <c r="AM697" s="478" t="str">
        <f t="shared" si="71"/>
        <v/>
      </c>
      <c r="AN697" s="478" t="str">
        <f t="shared" si="72"/>
        <v/>
      </c>
      <c r="AO697" s="478" t="str">
        <f t="shared" si="73"/>
        <v/>
      </c>
    </row>
    <row r="698" spans="1:41" ht="21.75" hidden="1" customHeight="1">
      <c r="A698" s="487" t="s">
        <v>1796</v>
      </c>
      <c r="B698" s="446" t="s">
        <v>1409</v>
      </c>
      <c r="C698" s="447"/>
      <c r="D698" s="486">
        <f>'NRHM State budget sheet 2013-14'!D823</f>
        <v>0</v>
      </c>
      <c r="E698" s="486">
        <f>'NRHM State budget sheet 2013-14'!E823</f>
        <v>0</v>
      </c>
      <c r="F698" s="486" t="e">
        <f>'NRHM State budget sheet 2013-14'!F823</f>
        <v>#DIV/0!</v>
      </c>
      <c r="G698" s="486">
        <f>'NRHM State budget sheet 2013-14'!G823</f>
        <v>0</v>
      </c>
      <c r="H698" s="486">
        <f>'NRHM State budget sheet 2013-14'!H823</f>
        <v>0</v>
      </c>
      <c r="I698" s="486" t="e">
        <f>'NRHM State budget sheet 2013-14'!I823</f>
        <v>#DIV/0!</v>
      </c>
      <c r="J698" s="486">
        <f>'NRHM State budget sheet 2013-14'!L823</f>
        <v>0</v>
      </c>
      <c r="K698" s="486">
        <f>'NRHM State budget sheet 2013-14'!M823</f>
        <v>0</v>
      </c>
      <c r="L698" s="486">
        <f>'NRHM State budget sheet 2013-14'!N823</f>
        <v>0</v>
      </c>
      <c r="M698" s="486">
        <f>'NRHM State budget sheet 2013-14'!O823</f>
        <v>0</v>
      </c>
      <c r="N698" s="486">
        <f>'NRHM State budget sheet 2013-14'!P823</f>
        <v>0</v>
      </c>
      <c r="O698" s="486">
        <f>'NRHM State budget sheet 2013-14'!Q823</f>
        <v>0</v>
      </c>
      <c r="P698" s="486">
        <f>'NRHM State budget sheet 2013-14'!R823</f>
        <v>0</v>
      </c>
      <c r="Q698" s="486">
        <f>'NRHM State budget sheet 2013-14'!S823</f>
        <v>0</v>
      </c>
      <c r="R698" s="486">
        <f>'NRHM State budget sheet 2013-14'!T823</f>
        <v>0</v>
      </c>
      <c r="S698" s="486">
        <f>'NRHM State budget sheet 2013-14'!U823</f>
        <v>0</v>
      </c>
      <c r="T698" s="486">
        <f>'NRHM State budget sheet 2013-14'!V823</f>
        <v>0</v>
      </c>
      <c r="U698" s="486">
        <f>'NRHM State budget sheet 2013-14'!W823</f>
        <v>0</v>
      </c>
      <c r="V698" s="486">
        <f>'NRHM State budget sheet 2013-14'!X823</f>
        <v>0</v>
      </c>
      <c r="W698" s="486">
        <f>'NRHM State budget sheet 2013-14'!Y823</f>
        <v>0</v>
      </c>
      <c r="X698" s="486">
        <f>'NRHM State budget sheet 2013-14'!Z823</f>
        <v>0</v>
      </c>
      <c r="Y698" s="486">
        <f>'NRHM State budget sheet 2013-14'!AA823</f>
        <v>0</v>
      </c>
      <c r="Z698" s="486">
        <f>'NRHM State budget sheet 2013-14'!AB823</f>
        <v>0</v>
      </c>
      <c r="AA698" s="486">
        <f>'NRHM State budget sheet 2013-14'!AC823</f>
        <v>0</v>
      </c>
      <c r="AB698" s="486">
        <f>'NRHM State budget sheet 2013-14'!AD823</f>
        <v>0</v>
      </c>
      <c r="AC698" s="486">
        <f>'NRHM State budget sheet 2013-14'!AE823</f>
        <v>0</v>
      </c>
      <c r="AD698" s="486">
        <f>'NRHM State budget sheet 2013-14'!AF823</f>
        <v>0</v>
      </c>
      <c r="AE698" s="486">
        <f>'NRHM State budget sheet 2013-14'!AG823</f>
        <v>0</v>
      </c>
      <c r="AF698" s="486">
        <f>'NRHM State budget sheet 2013-14'!AH823</f>
        <v>0</v>
      </c>
      <c r="AH698" s="484"/>
      <c r="AI698" s="578" t="str">
        <f t="shared" si="74"/>
        <v/>
      </c>
      <c r="AJ698" s="435" t="str">
        <f t="shared" si="75"/>
        <v/>
      </c>
      <c r="AK698" s="463">
        <f t="shared" si="76"/>
        <v>0</v>
      </c>
      <c r="AL698" s="463" t="str">
        <f t="shared" si="70"/>
        <v/>
      </c>
      <c r="AM698" s="478" t="str">
        <f t="shared" si="71"/>
        <v/>
      </c>
      <c r="AN698" s="478" t="str">
        <f t="shared" si="72"/>
        <v/>
      </c>
      <c r="AO698" s="478" t="str">
        <f t="shared" si="73"/>
        <v/>
      </c>
    </row>
    <row r="699" spans="1:41" ht="21.75" hidden="1" customHeight="1">
      <c r="A699" s="487" t="s">
        <v>1797</v>
      </c>
      <c r="B699" s="446" t="s">
        <v>1417</v>
      </c>
      <c r="C699" s="447"/>
      <c r="D699" s="486">
        <f>'NRHM State budget sheet 2013-14'!D824</f>
        <v>0</v>
      </c>
      <c r="E699" s="486">
        <f>'NRHM State budget sheet 2013-14'!E824</f>
        <v>0</v>
      </c>
      <c r="F699" s="486" t="e">
        <f>'NRHM State budget sheet 2013-14'!F824</f>
        <v>#DIV/0!</v>
      </c>
      <c r="G699" s="486">
        <f>'NRHM State budget sheet 2013-14'!G824</f>
        <v>0</v>
      </c>
      <c r="H699" s="486">
        <f>'NRHM State budget sheet 2013-14'!H824</f>
        <v>0</v>
      </c>
      <c r="I699" s="486" t="e">
        <f>'NRHM State budget sheet 2013-14'!I824</f>
        <v>#DIV/0!</v>
      </c>
      <c r="J699" s="486">
        <f>'NRHM State budget sheet 2013-14'!L824</f>
        <v>0</v>
      </c>
      <c r="K699" s="486">
        <f>'NRHM State budget sheet 2013-14'!M824</f>
        <v>0</v>
      </c>
      <c r="L699" s="486">
        <f>'NRHM State budget sheet 2013-14'!N824</f>
        <v>0</v>
      </c>
      <c r="M699" s="486">
        <f>'NRHM State budget sheet 2013-14'!O824</f>
        <v>0</v>
      </c>
      <c r="N699" s="486">
        <f>'NRHM State budget sheet 2013-14'!P824</f>
        <v>0</v>
      </c>
      <c r="O699" s="486">
        <f>'NRHM State budget sheet 2013-14'!Q824</f>
        <v>0</v>
      </c>
      <c r="P699" s="486">
        <f>'NRHM State budget sheet 2013-14'!R824</f>
        <v>0</v>
      </c>
      <c r="Q699" s="486">
        <f>'NRHM State budget sheet 2013-14'!S824</f>
        <v>0</v>
      </c>
      <c r="R699" s="486">
        <f>'NRHM State budget sheet 2013-14'!T824</f>
        <v>0</v>
      </c>
      <c r="S699" s="486">
        <f>'NRHM State budget sheet 2013-14'!U824</f>
        <v>0</v>
      </c>
      <c r="T699" s="486">
        <f>'NRHM State budget sheet 2013-14'!V824</f>
        <v>0</v>
      </c>
      <c r="U699" s="486">
        <f>'NRHM State budget sheet 2013-14'!W824</f>
        <v>0</v>
      </c>
      <c r="V699" s="486">
        <f>'NRHM State budget sheet 2013-14'!X824</f>
        <v>0</v>
      </c>
      <c r="W699" s="486">
        <f>'NRHM State budget sheet 2013-14'!Y824</f>
        <v>0</v>
      </c>
      <c r="X699" s="486">
        <f>'NRHM State budget sheet 2013-14'!Z824</f>
        <v>0</v>
      </c>
      <c r="Y699" s="486">
        <f>'NRHM State budget sheet 2013-14'!AA824</f>
        <v>0</v>
      </c>
      <c r="Z699" s="486">
        <f>'NRHM State budget sheet 2013-14'!AB824</f>
        <v>0</v>
      </c>
      <c r="AA699" s="486">
        <f>'NRHM State budget sheet 2013-14'!AC824</f>
        <v>0</v>
      </c>
      <c r="AB699" s="486">
        <f>'NRHM State budget sheet 2013-14'!AD824</f>
        <v>0</v>
      </c>
      <c r="AC699" s="486">
        <f>'NRHM State budget sheet 2013-14'!AE824</f>
        <v>0</v>
      </c>
      <c r="AD699" s="486">
        <f>'NRHM State budget sheet 2013-14'!AF824</f>
        <v>0</v>
      </c>
      <c r="AE699" s="486">
        <f>'NRHM State budget sheet 2013-14'!AG824</f>
        <v>0</v>
      </c>
      <c r="AF699" s="486">
        <f>'NRHM State budget sheet 2013-14'!AH824</f>
        <v>0</v>
      </c>
      <c r="AH699" s="484"/>
      <c r="AI699" s="578" t="str">
        <f t="shared" si="74"/>
        <v/>
      </c>
      <c r="AJ699" s="435" t="str">
        <f t="shared" si="75"/>
        <v/>
      </c>
      <c r="AK699" s="463">
        <f t="shared" si="76"/>
        <v>0</v>
      </c>
      <c r="AL699" s="463" t="str">
        <f t="shared" si="70"/>
        <v/>
      </c>
      <c r="AM699" s="478" t="str">
        <f t="shared" si="71"/>
        <v/>
      </c>
      <c r="AN699" s="478" t="str">
        <f t="shared" si="72"/>
        <v/>
      </c>
      <c r="AO699" s="478" t="str">
        <f t="shared" si="73"/>
        <v/>
      </c>
    </row>
    <row r="700" spans="1:41" ht="21.75" hidden="1" customHeight="1">
      <c r="A700" s="487" t="s">
        <v>1798</v>
      </c>
      <c r="B700" s="446" t="s">
        <v>1418</v>
      </c>
      <c r="C700" s="447"/>
      <c r="D700" s="486">
        <f>'NRHM State budget sheet 2013-14'!D825</f>
        <v>0</v>
      </c>
      <c r="E700" s="486">
        <f>'NRHM State budget sheet 2013-14'!E825</f>
        <v>0</v>
      </c>
      <c r="F700" s="486" t="e">
        <f>'NRHM State budget sheet 2013-14'!F825</f>
        <v>#DIV/0!</v>
      </c>
      <c r="G700" s="486">
        <f>'NRHM State budget sheet 2013-14'!G825</f>
        <v>0</v>
      </c>
      <c r="H700" s="486">
        <f>'NRHM State budget sheet 2013-14'!H825</f>
        <v>0</v>
      </c>
      <c r="I700" s="486" t="e">
        <f>'NRHM State budget sheet 2013-14'!I825</f>
        <v>#DIV/0!</v>
      </c>
      <c r="J700" s="486">
        <f>'NRHM State budget sheet 2013-14'!L825</f>
        <v>0</v>
      </c>
      <c r="K700" s="486">
        <f>'NRHM State budget sheet 2013-14'!M825</f>
        <v>0</v>
      </c>
      <c r="L700" s="486">
        <f>'NRHM State budget sheet 2013-14'!N825</f>
        <v>0</v>
      </c>
      <c r="M700" s="486">
        <f>'NRHM State budget sheet 2013-14'!O825</f>
        <v>0</v>
      </c>
      <c r="N700" s="486">
        <f>'NRHM State budget sheet 2013-14'!P825</f>
        <v>0</v>
      </c>
      <c r="O700" s="486">
        <f>'NRHM State budget sheet 2013-14'!Q825</f>
        <v>0</v>
      </c>
      <c r="P700" s="486">
        <f>'NRHM State budget sheet 2013-14'!R825</f>
        <v>0</v>
      </c>
      <c r="Q700" s="486">
        <f>'NRHM State budget sheet 2013-14'!S825</f>
        <v>0</v>
      </c>
      <c r="R700" s="486">
        <f>'NRHM State budget sheet 2013-14'!T825</f>
        <v>0</v>
      </c>
      <c r="S700" s="486">
        <f>'NRHM State budget sheet 2013-14'!U825</f>
        <v>0</v>
      </c>
      <c r="T700" s="486">
        <f>'NRHM State budget sheet 2013-14'!V825</f>
        <v>0</v>
      </c>
      <c r="U700" s="486">
        <f>'NRHM State budget sheet 2013-14'!W825</f>
        <v>0</v>
      </c>
      <c r="V700" s="486">
        <f>'NRHM State budget sheet 2013-14'!X825</f>
        <v>0</v>
      </c>
      <c r="W700" s="486">
        <f>'NRHM State budget sheet 2013-14'!Y825</f>
        <v>0</v>
      </c>
      <c r="X700" s="486">
        <f>'NRHM State budget sheet 2013-14'!Z825</f>
        <v>0</v>
      </c>
      <c r="Y700" s="486">
        <f>'NRHM State budget sheet 2013-14'!AA825</f>
        <v>0</v>
      </c>
      <c r="Z700" s="486">
        <f>'NRHM State budget sheet 2013-14'!AB825</f>
        <v>0</v>
      </c>
      <c r="AA700" s="486">
        <f>'NRHM State budget sheet 2013-14'!AC825</f>
        <v>0</v>
      </c>
      <c r="AB700" s="486">
        <f>'NRHM State budget sheet 2013-14'!AD825</f>
        <v>0</v>
      </c>
      <c r="AC700" s="486">
        <f>'NRHM State budget sheet 2013-14'!AE825</f>
        <v>0</v>
      </c>
      <c r="AD700" s="486">
        <f>'NRHM State budget sheet 2013-14'!AF825</f>
        <v>0</v>
      </c>
      <c r="AE700" s="486">
        <f>'NRHM State budget sheet 2013-14'!AG825</f>
        <v>0</v>
      </c>
      <c r="AF700" s="486">
        <f>'NRHM State budget sheet 2013-14'!AH825</f>
        <v>0</v>
      </c>
      <c r="AH700" s="484"/>
      <c r="AI700" s="578" t="str">
        <f t="shared" si="74"/>
        <v/>
      </c>
      <c r="AJ700" s="435" t="str">
        <f t="shared" si="75"/>
        <v/>
      </c>
      <c r="AK700" s="463">
        <f t="shared" si="76"/>
        <v>0</v>
      </c>
      <c r="AL700" s="463" t="str">
        <f t="shared" si="70"/>
        <v/>
      </c>
      <c r="AM700" s="478" t="str">
        <f t="shared" si="71"/>
        <v/>
      </c>
      <c r="AN700" s="478" t="str">
        <f t="shared" si="72"/>
        <v/>
      </c>
      <c r="AO700" s="478" t="str">
        <f t="shared" si="73"/>
        <v/>
      </c>
    </row>
    <row r="701" spans="1:41" ht="21.75" hidden="1" customHeight="1">
      <c r="A701" s="487" t="s">
        <v>1799</v>
      </c>
      <c r="B701" s="446" t="s">
        <v>759</v>
      </c>
      <c r="C701" s="447"/>
      <c r="D701" s="486">
        <f>'NRHM State budget sheet 2013-14'!D826</f>
        <v>0</v>
      </c>
      <c r="E701" s="486">
        <f>'NRHM State budget sheet 2013-14'!E826</f>
        <v>0</v>
      </c>
      <c r="F701" s="486" t="e">
        <f>'NRHM State budget sheet 2013-14'!F826</f>
        <v>#DIV/0!</v>
      </c>
      <c r="G701" s="486">
        <f>'NRHM State budget sheet 2013-14'!G826</f>
        <v>0</v>
      </c>
      <c r="H701" s="486">
        <f>'NRHM State budget sheet 2013-14'!H826</f>
        <v>0</v>
      </c>
      <c r="I701" s="486" t="e">
        <f>'NRHM State budget sheet 2013-14'!I826</f>
        <v>#DIV/0!</v>
      </c>
      <c r="J701" s="486">
        <f>'NRHM State budget sheet 2013-14'!L826</f>
        <v>0</v>
      </c>
      <c r="K701" s="486">
        <f>'NRHM State budget sheet 2013-14'!M826</f>
        <v>0</v>
      </c>
      <c r="L701" s="486">
        <f>'NRHM State budget sheet 2013-14'!N826</f>
        <v>0</v>
      </c>
      <c r="M701" s="486">
        <f>'NRHM State budget sheet 2013-14'!O826</f>
        <v>0</v>
      </c>
      <c r="N701" s="486">
        <f>'NRHM State budget sheet 2013-14'!P826</f>
        <v>0</v>
      </c>
      <c r="O701" s="486">
        <f>'NRHM State budget sheet 2013-14'!Q826</f>
        <v>0</v>
      </c>
      <c r="P701" s="486">
        <f>'NRHM State budget sheet 2013-14'!R826</f>
        <v>0</v>
      </c>
      <c r="Q701" s="486">
        <f>'NRHM State budget sheet 2013-14'!S826</f>
        <v>0</v>
      </c>
      <c r="R701" s="486">
        <f>'NRHM State budget sheet 2013-14'!T826</f>
        <v>0</v>
      </c>
      <c r="S701" s="486">
        <f>'NRHM State budget sheet 2013-14'!U826</f>
        <v>0</v>
      </c>
      <c r="T701" s="486">
        <f>'NRHM State budget sheet 2013-14'!V826</f>
        <v>0</v>
      </c>
      <c r="U701" s="486">
        <f>'NRHM State budget sheet 2013-14'!W826</f>
        <v>0</v>
      </c>
      <c r="V701" s="486">
        <f>'NRHM State budget sheet 2013-14'!X826</f>
        <v>0</v>
      </c>
      <c r="W701" s="486">
        <f>'NRHM State budget sheet 2013-14'!Y826</f>
        <v>0</v>
      </c>
      <c r="X701" s="486">
        <f>'NRHM State budget sheet 2013-14'!Z826</f>
        <v>0</v>
      </c>
      <c r="Y701" s="486">
        <f>'NRHM State budget sheet 2013-14'!AA826</f>
        <v>0</v>
      </c>
      <c r="Z701" s="486">
        <f>'NRHM State budget sheet 2013-14'!AB826</f>
        <v>0</v>
      </c>
      <c r="AA701" s="486">
        <f>'NRHM State budget sheet 2013-14'!AC826</f>
        <v>0</v>
      </c>
      <c r="AB701" s="486">
        <f>'NRHM State budget sheet 2013-14'!AD826</f>
        <v>0</v>
      </c>
      <c r="AC701" s="486">
        <f>'NRHM State budget sheet 2013-14'!AE826</f>
        <v>0</v>
      </c>
      <c r="AD701" s="486">
        <f>'NRHM State budget sheet 2013-14'!AF826</f>
        <v>0</v>
      </c>
      <c r="AE701" s="486">
        <f>'NRHM State budget sheet 2013-14'!AG826</f>
        <v>0</v>
      </c>
      <c r="AF701" s="486">
        <f>'NRHM State budget sheet 2013-14'!AH826</f>
        <v>0</v>
      </c>
      <c r="AH701" s="484"/>
      <c r="AI701" s="578" t="str">
        <f t="shared" si="74"/>
        <v/>
      </c>
      <c r="AJ701" s="435" t="str">
        <f t="shared" si="75"/>
        <v/>
      </c>
      <c r="AK701" s="463">
        <f t="shared" si="76"/>
        <v>0</v>
      </c>
      <c r="AL701" s="463" t="str">
        <f t="shared" si="70"/>
        <v/>
      </c>
      <c r="AM701" s="478" t="str">
        <f t="shared" si="71"/>
        <v/>
      </c>
      <c r="AN701" s="478" t="str">
        <f t="shared" si="72"/>
        <v/>
      </c>
      <c r="AO701" s="478" t="str">
        <f t="shared" si="73"/>
        <v/>
      </c>
    </row>
    <row r="702" spans="1:41" ht="21.75" hidden="1" customHeight="1">
      <c r="A702" s="487" t="s">
        <v>2304</v>
      </c>
      <c r="B702" s="446"/>
      <c r="C702" s="447"/>
      <c r="D702" s="486">
        <f>'NRHM State budget sheet 2013-14'!D827</f>
        <v>0</v>
      </c>
      <c r="E702" s="486">
        <f>'NRHM State budget sheet 2013-14'!E827</f>
        <v>0</v>
      </c>
      <c r="F702" s="486">
        <f>'NRHM State budget sheet 2013-14'!F827</f>
        <v>0</v>
      </c>
      <c r="G702" s="486">
        <f>'NRHM State budget sheet 2013-14'!G827</f>
        <v>0</v>
      </c>
      <c r="H702" s="486">
        <f>'NRHM State budget sheet 2013-14'!H827</f>
        <v>0</v>
      </c>
      <c r="I702" s="486">
        <f>'NRHM State budget sheet 2013-14'!I827</f>
        <v>0</v>
      </c>
      <c r="J702" s="486">
        <f>'NRHM State budget sheet 2013-14'!L827</f>
        <v>0</v>
      </c>
      <c r="K702" s="486">
        <f>'NRHM State budget sheet 2013-14'!M827</f>
        <v>0</v>
      </c>
      <c r="L702" s="486">
        <f>'NRHM State budget sheet 2013-14'!N827</f>
        <v>0</v>
      </c>
      <c r="M702" s="486">
        <f>'NRHM State budget sheet 2013-14'!O827</f>
        <v>0</v>
      </c>
      <c r="N702" s="486">
        <f>'NRHM State budget sheet 2013-14'!P827</f>
        <v>0</v>
      </c>
      <c r="O702" s="486">
        <f>'NRHM State budget sheet 2013-14'!Q827</f>
        <v>0</v>
      </c>
      <c r="P702" s="486">
        <f>'NRHM State budget sheet 2013-14'!R827</f>
        <v>0</v>
      </c>
      <c r="Q702" s="486">
        <f>'NRHM State budget sheet 2013-14'!S827</f>
        <v>0</v>
      </c>
      <c r="R702" s="486">
        <f>'NRHM State budget sheet 2013-14'!T827</f>
        <v>0</v>
      </c>
      <c r="S702" s="486">
        <f>'NRHM State budget sheet 2013-14'!U827</f>
        <v>0</v>
      </c>
      <c r="T702" s="486">
        <f>'NRHM State budget sheet 2013-14'!V827</f>
        <v>0</v>
      </c>
      <c r="U702" s="486">
        <f>'NRHM State budget sheet 2013-14'!W827</f>
        <v>0</v>
      </c>
      <c r="V702" s="486">
        <f>'NRHM State budget sheet 2013-14'!X827</f>
        <v>0</v>
      </c>
      <c r="W702" s="486">
        <f>'NRHM State budget sheet 2013-14'!Y827</f>
        <v>0</v>
      </c>
      <c r="X702" s="486">
        <f>'NRHM State budget sheet 2013-14'!Z827</f>
        <v>0</v>
      </c>
      <c r="Y702" s="486">
        <f>'NRHM State budget sheet 2013-14'!AA827</f>
        <v>0</v>
      </c>
      <c r="Z702" s="486">
        <f>'NRHM State budget sheet 2013-14'!AB827</f>
        <v>0</v>
      </c>
      <c r="AA702" s="486">
        <f>'NRHM State budget sheet 2013-14'!AC827</f>
        <v>0</v>
      </c>
      <c r="AB702" s="486">
        <f>'NRHM State budget sheet 2013-14'!AD827</f>
        <v>0</v>
      </c>
      <c r="AC702" s="486">
        <f>'NRHM State budget sheet 2013-14'!AE827</f>
        <v>0</v>
      </c>
      <c r="AD702" s="486">
        <f>'NRHM State budget sheet 2013-14'!AF827</f>
        <v>0</v>
      </c>
      <c r="AE702" s="486">
        <f>'NRHM State budget sheet 2013-14'!AG827</f>
        <v>0</v>
      </c>
      <c r="AF702" s="486">
        <f>'NRHM State budget sheet 2013-14'!AH827</f>
        <v>0</v>
      </c>
      <c r="AH702" s="484"/>
      <c r="AI702" s="578" t="str">
        <f t="shared" si="74"/>
        <v/>
      </c>
      <c r="AJ702" s="435" t="str">
        <f t="shared" si="75"/>
        <v/>
      </c>
      <c r="AK702" s="463">
        <f t="shared" si="76"/>
        <v>0</v>
      </c>
      <c r="AL702" s="463" t="str">
        <f t="shared" si="70"/>
        <v/>
      </c>
      <c r="AM702" s="478" t="str">
        <f t="shared" si="71"/>
        <v/>
      </c>
      <c r="AN702" s="478" t="str">
        <f t="shared" si="72"/>
        <v/>
      </c>
      <c r="AO702" s="478" t="str">
        <f t="shared" si="73"/>
        <v/>
      </c>
    </row>
    <row r="703" spans="1:41" ht="21.75" hidden="1" customHeight="1">
      <c r="A703" s="487" t="s">
        <v>2305</v>
      </c>
      <c r="B703" s="446"/>
      <c r="C703" s="447"/>
      <c r="D703" s="486">
        <f>'NRHM State budget sheet 2013-14'!D836</f>
        <v>0</v>
      </c>
      <c r="E703" s="486">
        <f>'NRHM State budget sheet 2013-14'!E836</f>
        <v>0</v>
      </c>
      <c r="F703" s="486">
        <f>'NRHM State budget sheet 2013-14'!F836</f>
        <v>0</v>
      </c>
      <c r="G703" s="486">
        <f>'NRHM State budget sheet 2013-14'!G836</f>
        <v>0</v>
      </c>
      <c r="H703" s="486">
        <f>'NRHM State budget sheet 2013-14'!H836</f>
        <v>0</v>
      </c>
      <c r="I703" s="486">
        <f>'NRHM State budget sheet 2013-14'!I836</f>
        <v>0</v>
      </c>
      <c r="J703" s="486">
        <f>'NRHM State budget sheet 2013-14'!L836</f>
        <v>0</v>
      </c>
      <c r="K703" s="486">
        <f>'NRHM State budget sheet 2013-14'!M836</f>
        <v>0</v>
      </c>
      <c r="L703" s="486">
        <f>'NRHM State budget sheet 2013-14'!N836</f>
        <v>0</v>
      </c>
      <c r="M703" s="486">
        <f>'NRHM State budget sheet 2013-14'!O836</f>
        <v>0</v>
      </c>
      <c r="N703" s="486">
        <f>'NRHM State budget sheet 2013-14'!P836</f>
        <v>0</v>
      </c>
      <c r="O703" s="486">
        <f>'NRHM State budget sheet 2013-14'!Q836</f>
        <v>0</v>
      </c>
      <c r="P703" s="486">
        <f>'NRHM State budget sheet 2013-14'!R836</f>
        <v>0</v>
      </c>
      <c r="Q703" s="486">
        <f>'NRHM State budget sheet 2013-14'!S836</f>
        <v>0</v>
      </c>
      <c r="R703" s="486">
        <f>'NRHM State budget sheet 2013-14'!T836</f>
        <v>0</v>
      </c>
      <c r="S703" s="486">
        <f>'NRHM State budget sheet 2013-14'!U836</f>
        <v>0</v>
      </c>
      <c r="T703" s="486">
        <f>'NRHM State budget sheet 2013-14'!V836</f>
        <v>0</v>
      </c>
      <c r="U703" s="486">
        <f>'NRHM State budget sheet 2013-14'!W836</f>
        <v>0</v>
      </c>
      <c r="V703" s="486">
        <f>'NRHM State budget sheet 2013-14'!X836</f>
        <v>0</v>
      </c>
      <c r="W703" s="486">
        <f>'NRHM State budget sheet 2013-14'!Y836</f>
        <v>0</v>
      </c>
      <c r="X703" s="486">
        <f>'NRHM State budget sheet 2013-14'!Z836</f>
        <v>0</v>
      </c>
      <c r="Y703" s="486">
        <f>'NRHM State budget sheet 2013-14'!AA836</f>
        <v>0</v>
      </c>
      <c r="Z703" s="486">
        <f>'NRHM State budget sheet 2013-14'!AB836</f>
        <v>0</v>
      </c>
      <c r="AA703" s="486">
        <f>'NRHM State budget sheet 2013-14'!AC836</f>
        <v>0</v>
      </c>
      <c r="AB703" s="486">
        <f>'NRHM State budget sheet 2013-14'!AD836</f>
        <v>0</v>
      </c>
      <c r="AC703" s="486">
        <f>'NRHM State budget sheet 2013-14'!AE836</f>
        <v>0</v>
      </c>
      <c r="AD703" s="486">
        <f>'NRHM State budget sheet 2013-14'!AF836</f>
        <v>0</v>
      </c>
      <c r="AE703" s="486">
        <f>'NRHM State budget sheet 2013-14'!AG836</f>
        <v>0</v>
      </c>
      <c r="AF703" s="486">
        <f>'NRHM State budget sheet 2013-14'!AH836</f>
        <v>0</v>
      </c>
      <c r="AH703" s="484"/>
      <c r="AI703" s="578" t="str">
        <f t="shared" si="74"/>
        <v/>
      </c>
      <c r="AJ703" s="435" t="str">
        <f t="shared" si="75"/>
        <v/>
      </c>
      <c r="AK703" s="463">
        <f t="shared" si="76"/>
        <v>0</v>
      </c>
      <c r="AL703" s="463" t="str">
        <f t="shared" si="70"/>
        <v/>
      </c>
      <c r="AM703" s="478" t="str">
        <f t="shared" si="71"/>
        <v/>
      </c>
      <c r="AN703" s="478" t="str">
        <f t="shared" si="72"/>
        <v/>
      </c>
      <c r="AO703" s="478" t="str">
        <f t="shared" si="73"/>
        <v/>
      </c>
    </row>
    <row r="704" spans="1:41" ht="41.25" customHeight="1">
      <c r="A704" s="487" t="s">
        <v>846</v>
      </c>
      <c r="B704" s="446" t="s">
        <v>847</v>
      </c>
      <c r="C704" s="447"/>
      <c r="D704" s="486">
        <f>'NRHM State budget sheet 2013-14'!D837</f>
        <v>0</v>
      </c>
      <c r="E704" s="486">
        <f>'NRHM State budget sheet 2013-14'!E837</f>
        <v>0</v>
      </c>
      <c r="F704" s="486" t="e">
        <f>'NRHM State budget sheet 2013-14'!F837</f>
        <v>#DIV/0!</v>
      </c>
      <c r="G704" s="486">
        <f>'NRHM State budget sheet 2013-14'!G837</f>
        <v>0</v>
      </c>
      <c r="H704" s="486">
        <f>'NRHM State budget sheet 2013-14'!H837</f>
        <v>0</v>
      </c>
      <c r="I704" s="486" t="e">
        <f>'NRHM State budget sheet 2013-14'!I837</f>
        <v>#DIV/0!</v>
      </c>
      <c r="J704" s="486">
        <f>'NRHM State budget sheet 2013-14'!L837</f>
        <v>0</v>
      </c>
      <c r="K704" s="486">
        <f>'NRHM State budget sheet 2013-14'!M837</f>
        <v>0</v>
      </c>
      <c r="L704" s="486">
        <f>'NRHM State budget sheet 2013-14'!N837</f>
        <v>0</v>
      </c>
      <c r="M704" s="486">
        <f>'NRHM State budget sheet 2013-14'!O837</f>
        <v>0</v>
      </c>
      <c r="N704" s="486">
        <f>'NRHM State budget sheet 2013-14'!P837</f>
        <v>0</v>
      </c>
      <c r="O704" s="486">
        <f>'NRHM State budget sheet 2013-14'!Q837</f>
        <v>0</v>
      </c>
      <c r="P704" s="486">
        <f>'NRHM State budget sheet 2013-14'!R837</f>
        <v>0</v>
      </c>
      <c r="Q704" s="486">
        <f>'NRHM State budget sheet 2013-14'!S837</f>
        <v>0</v>
      </c>
      <c r="R704" s="486">
        <f>'NRHM State budget sheet 2013-14'!T837</f>
        <v>0</v>
      </c>
      <c r="S704" s="486">
        <f>'NRHM State budget sheet 2013-14'!U837</f>
        <v>0</v>
      </c>
      <c r="T704" s="486">
        <f>'NRHM State budget sheet 2013-14'!V837</f>
        <v>0</v>
      </c>
      <c r="U704" s="486">
        <f>'NRHM State budget sheet 2013-14'!W837</f>
        <v>0</v>
      </c>
      <c r="V704" s="486">
        <f>'NRHM State budget sheet 2013-14'!X837</f>
        <v>0</v>
      </c>
      <c r="W704" s="486">
        <f>'NRHM State budget sheet 2013-14'!Y837</f>
        <v>0</v>
      </c>
      <c r="X704" s="486">
        <f>'NRHM State budget sheet 2013-14'!Z837</f>
        <v>0</v>
      </c>
      <c r="Y704" s="486">
        <f>'NRHM State budget sheet 2013-14'!AA837</f>
        <v>0</v>
      </c>
      <c r="Z704" s="486">
        <f>'NRHM State budget sheet 2013-14'!AB837</f>
        <v>0</v>
      </c>
      <c r="AA704" s="486">
        <f>'NRHM State budget sheet 2013-14'!AC837</f>
        <v>0</v>
      </c>
      <c r="AB704" s="486">
        <f>'NRHM State budget sheet 2013-14'!AD837</f>
        <v>0</v>
      </c>
      <c r="AC704" s="486">
        <f>'NRHM State budget sheet 2013-14'!AE837</f>
        <v>0</v>
      </c>
      <c r="AD704" s="486">
        <f>'NRHM State budget sheet 2013-14'!AF837</f>
        <v>0</v>
      </c>
      <c r="AE704" s="486">
        <f>'NRHM State budget sheet 2013-14'!AG837</f>
        <v>0</v>
      </c>
      <c r="AF704" s="486">
        <f>'NRHM State budget sheet 2013-14'!AH837</f>
        <v>0</v>
      </c>
      <c r="AH704" s="615" t="s">
        <v>2041</v>
      </c>
      <c r="AI704" s="578" t="str">
        <f t="shared" si="74"/>
        <v/>
      </c>
      <c r="AJ704" s="435" t="str">
        <f t="shared" si="75"/>
        <v/>
      </c>
      <c r="AK704" s="463">
        <f t="shared" si="76"/>
        <v>0</v>
      </c>
      <c r="AL704" s="463" t="str">
        <f t="shared" si="70"/>
        <v/>
      </c>
      <c r="AM704" s="478" t="str">
        <f t="shared" si="71"/>
        <v/>
      </c>
      <c r="AN704" s="478" t="str">
        <f t="shared" si="72"/>
        <v/>
      </c>
      <c r="AO704" s="478" t="str">
        <f t="shared" si="73"/>
        <v/>
      </c>
    </row>
    <row r="705" spans="1:41" ht="21.75" hidden="1" customHeight="1">
      <c r="A705" s="487" t="s">
        <v>848</v>
      </c>
      <c r="B705" s="446" t="s">
        <v>849</v>
      </c>
      <c r="C705" s="447"/>
      <c r="D705" s="486">
        <f>'NRHM State budget sheet 2013-14'!D838</f>
        <v>0</v>
      </c>
      <c r="E705" s="486">
        <f>'NRHM State budget sheet 2013-14'!E838</f>
        <v>0</v>
      </c>
      <c r="F705" s="486" t="e">
        <f>'NRHM State budget sheet 2013-14'!F838</f>
        <v>#DIV/0!</v>
      </c>
      <c r="G705" s="486">
        <f>'NRHM State budget sheet 2013-14'!G838</f>
        <v>0</v>
      </c>
      <c r="H705" s="486">
        <f>'NRHM State budget sheet 2013-14'!H838</f>
        <v>0</v>
      </c>
      <c r="I705" s="486" t="e">
        <f>'NRHM State budget sheet 2013-14'!I838</f>
        <v>#DIV/0!</v>
      </c>
      <c r="J705" s="486">
        <f>'NRHM State budget sheet 2013-14'!L838</f>
        <v>0</v>
      </c>
      <c r="K705" s="486">
        <f>'NRHM State budget sheet 2013-14'!M838</f>
        <v>0</v>
      </c>
      <c r="L705" s="486">
        <f>'NRHM State budget sheet 2013-14'!N838</f>
        <v>0</v>
      </c>
      <c r="M705" s="486">
        <f>'NRHM State budget sheet 2013-14'!O838</f>
        <v>0</v>
      </c>
      <c r="N705" s="486">
        <f>'NRHM State budget sheet 2013-14'!P838</f>
        <v>0</v>
      </c>
      <c r="O705" s="486">
        <f>'NRHM State budget sheet 2013-14'!Q838</f>
        <v>0</v>
      </c>
      <c r="P705" s="486">
        <f>'NRHM State budget sheet 2013-14'!R838</f>
        <v>0</v>
      </c>
      <c r="Q705" s="486">
        <f>'NRHM State budget sheet 2013-14'!S838</f>
        <v>0</v>
      </c>
      <c r="R705" s="486">
        <f>'NRHM State budget sheet 2013-14'!T838</f>
        <v>0</v>
      </c>
      <c r="S705" s="486">
        <f>'NRHM State budget sheet 2013-14'!U838</f>
        <v>0</v>
      </c>
      <c r="T705" s="486">
        <f>'NRHM State budget sheet 2013-14'!V838</f>
        <v>0</v>
      </c>
      <c r="U705" s="486">
        <f>'NRHM State budget sheet 2013-14'!W838</f>
        <v>0</v>
      </c>
      <c r="V705" s="486">
        <f>'NRHM State budget sheet 2013-14'!X838</f>
        <v>0</v>
      </c>
      <c r="W705" s="486">
        <f>'NRHM State budget sheet 2013-14'!Y838</f>
        <v>0</v>
      </c>
      <c r="X705" s="486">
        <f>'NRHM State budget sheet 2013-14'!Z838</f>
        <v>0</v>
      </c>
      <c r="Y705" s="486">
        <f>'NRHM State budget sheet 2013-14'!AA838</f>
        <v>0</v>
      </c>
      <c r="Z705" s="486">
        <f>'NRHM State budget sheet 2013-14'!AB838</f>
        <v>0</v>
      </c>
      <c r="AA705" s="486">
        <f>'NRHM State budget sheet 2013-14'!AC838</f>
        <v>0</v>
      </c>
      <c r="AB705" s="486">
        <f>'NRHM State budget sheet 2013-14'!AD838</f>
        <v>0</v>
      </c>
      <c r="AC705" s="486">
        <f>'NRHM State budget sheet 2013-14'!AE838</f>
        <v>0</v>
      </c>
      <c r="AD705" s="486">
        <f>'NRHM State budget sheet 2013-14'!AF838</f>
        <v>0</v>
      </c>
      <c r="AE705" s="486">
        <f>'NRHM State budget sheet 2013-14'!AG838</f>
        <v>0</v>
      </c>
      <c r="AF705" s="486">
        <f>'NRHM State budget sheet 2013-14'!AH838</f>
        <v>0</v>
      </c>
      <c r="AH705" s="484"/>
      <c r="AI705" s="578" t="str">
        <f t="shared" si="74"/>
        <v/>
      </c>
      <c r="AJ705" s="435" t="str">
        <f t="shared" si="75"/>
        <v/>
      </c>
      <c r="AK705" s="463">
        <f t="shared" si="76"/>
        <v>0</v>
      </c>
      <c r="AL705" s="463" t="str">
        <f t="shared" si="70"/>
        <v/>
      </c>
      <c r="AM705" s="478" t="str">
        <f t="shared" si="71"/>
        <v/>
      </c>
      <c r="AN705" s="478" t="str">
        <f t="shared" si="72"/>
        <v/>
      </c>
      <c r="AO705" s="478" t="str">
        <f t="shared" si="73"/>
        <v/>
      </c>
    </row>
    <row r="706" spans="1:41" ht="21.75" hidden="1" customHeight="1">
      <c r="A706" s="487" t="s">
        <v>852</v>
      </c>
      <c r="B706" s="446" t="s">
        <v>853</v>
      </c>
      <c r="C706" s="447"/>
      <c r="D706" s="486">
        <f>'NRHM State budget sheet 2013-14'!D839</f>
        <v>0</v>
      </c>
      <c r="E706" s="486">
        <f>'NRHM State budget sheet 2013-14'!E839</f>
        <v>0</v>
      </c>
      <c r="F706" s="486">
        <f>'NRHM State budget sheet 2013-14'!F839</f>
        <v>0</v>
      </c>
      <c r="G706" s="486">
        <f>'NRHM State budget sheet 2013-14'!G839</f>
        <v>0</v>
      </c>
      <c r="H706" s="486">
        <f>'NRHM State budget sheet 2013-14'!H839</f>
        <v>0</v>
      </c>
      <c r="I706" s="486">
        <f>'NRHM State budget sheet 2013-14'!I839</f>
        <v>0</v>
      </c>
      <c r="J706" s="486">
        <f>'NRHM State budget sheet 2013-14'!L839</f>
        <v>0</v>
      </c>
      <c r="K706" s="486">
        <f>'NRHM State budget sheet 2013-14'!M839</f>
        <v>0</v>
      </c>
      <c r="L706" s="486">
        <f>'NRHM State budget sheet 2013-14'!N839</f>
        <v>0</v>
      </c>
      <c r="M706" s="486">
        <f>'NRHM State budget sheet 2013-14'!O839</f>
        <v>0</v>
      </c>
      <c r="N706" s="486">
        <f>'NRHM State budget sheet 2013-14'!P839</f>
        <v>0</v>
      </c>
      <c r="O706" s="486">
        <f>'NRHM State budget sheet 2013-14'!Q839</f>
        <v>0</v>
      </c>
      <c r="P706" s="486">
        <f>'NRHM State budget sheet 2013-14'!R839</f>
        <v>0</v>
      </c>
      <c r="Q706" s="486">
        <f>'NRHM State budget sheet 2013-14'!S839</f>
        <v>0</v>
      </c>
      <c r="R706" s="486">
        <f>'NRHM State budget sheet 2013-14'!T839</f>
        <v>0</v>
      </c>
      <c r="S706" s="486">
        <f>'NRHM State budget sheet 2013-14'!U839</f>
        <v>0</v>
      </c>
      <c r="T706" s="486">
        <f>'NRHM State budget sheet 2013-14'!V839</f>
        <v>0</v>
      </c>
      <c r="U706" s="486">
        <f>'NRHM State budget sheet 2013-14'!W839</f>
        <v>0</v>
      </c>
      <c r="V706" s="486">
        <f>'NRHM State budget sheet 2013-14'!X839</f>
        <v>0</v>
      </c>
      <c r="W706" s="486">
        <f>'NRHM State budget sheet 2013-14'!Y839</f>
        <v>0</v>
      </c>
      <c r="X706" s="486">
        <f>'NRHM State budget sheet 2013-14'!Z839</f>
        <v>0</v>
      </c>
      <c r="Y706" s="486">
        <f>'NRHM State budget sheet 2013-14'!AA839</f>
        <v>0</v>
      </c>
      <c r="Z706" s="486">
        <f>'NRHM State budget sheet 2013-14'!AB839</f>
        <v>0</v>
      </c>
      <c r="AA706" s="486">
        <f>'NRHM State budget sheet 2013-14'!AC839</f>
        <v>0</v>
      </c>
      <c r="AB706" s="486">
        <f>'NRHM State budget sheet 2013-14'!AD839</f>
        <v>0</v>
      </c>
      <c r="AC706" s="486">
        <f>'NRHM State budget sheet 2013-14'!AE839</f>
        <v>0</v>
      </c>
      <c r="AD706" s="486">
        <f>'NRHM State budget sheet 2013-14'!AF839</f>
        <v>0</v>
      </c>
      <c r="AE706" s="486">
        <f>'NRHM State budget sheet 2013-14'!AG839</f>
        <v>0</v>
      </c>
      <c r="AF706" s="486">
        <f>'NRHM State budget sheet 2013-14'!AH839</f>
        <v>0</v>
      </c>
      <c r="AH706" s="484"/>
      <c r="AI706" s="578" t="str">
        <f t="shared" si="74"/>
        <v/>
      </c>
      <c r="AJ706" s="435" t="str">
        <f t="shared" si="75"/>
        <v/>
      </c>
      <c r="AK706" s="463">
        <f t="shared" si="76"/>
        <v>0</v>
      </c>
      <c r="AL706" s="463" t="str">
        <f t="shared" si="70"/>
        <v/>
      </c>
      <c r="AM706" s="478" t="str">
        <f t="shared" si="71"/>
        <v/>
      </c>
      <c r="AN706" s="478" t="str">
        <f t="shared" si="72"/>
        <v/>
      </c>
      <c r="AO706" s="478" t="str">
        <f t="shared" si="73"/>
        <v/>
      </c>
    </row>
    <row r="707" spans="1:41" ht="21.75" hidden="1" customHeight="1">
      <c r="A707" s="487" t="s">
        <v>2443</v>
      </c>
      <c r="B707" s="446"/>
      <c r="C707" s="447"/>
      <c r="D707" s="486">
        <f>'NRHM State budget sheet 2013-14'!D840</f>
        <v>0</v>
      </c>
      <c r="E707" s="486">
        <f>'NRHM State budget sheet 2013-14'!E840</f>
        <v>0</v>
      </c>
      <c r="F707" s="486">
        <f>'NRHM State budget sheet 2013-14'!F840</f>
        <v>0</v>
      </c>
      <c r="G707" s="486">
        <f>'NRHM State budget sheet 2013-14'!G840</f>
        <v>0</v>
      </c>
      <c r="H707" s="486">
        <f>'NRHM State budget sheet 2013-14'!H840</f>
        <v>0</v>
      </c>
      <c r="I707" s="486">
        <f>'NRHM State budget sheet 2013-14'!I840</f>
        <v>0</v>
      </c>
      <c r="J707" s="486">
        <f>'NRHM State budget sheet 2013-14'!L840</f>
        <v>0</v>
      </c>
      <c r="K707" s="486">
        <f>'NRHM State budget sheet 2013-14'!M840</f>
        <v>0</v>
      </c>
      <c r="L707" s="486">
        <f>'NRHM State budget sheet 2013-14'!N840</f>
        <v>0</v>
      </c>
      <c r="M707" s="486">
        <f>'NRHM State budget sheet 2013-14'!O840</f>
        <v>0</v>
      </c>
      <c r="N707" s="486">
        <f>'NRHM State budget sheet 2013-14'!P840</f>
        <v>0</v>
      </c>
      <c r="O707" s="486">
        <f>'NRHM State budget sheet 2013-14'!Q840</f>
        <v>0</v>
      </c>
      <c r="P707" s="486">
        <f>'NRHM State budget sheet 2013-14'!R840</f>
        <v>0</v>
      </c>
      <c r="Q707" s="486">
        <f>'NRHM State budget sheet 2013-14'!S840</f>
        <v>0</v>
      </c>
      <c r="R707" s="486">
        <f>'NRHM State budget sheet 2013-14'!T840</f>
        <v>0</v>
      </c>
      <c r="S707" s="486">
        <f>'NRHM State budget sheet 2013-14'!U840</f>
        <v>0</v>
      </c>
      <c r="T707" s="486">
        <f>'NRHM State budget sheet 2013-14'!V840</f>
        <v>0</v>
      </c>
      <c r="U707" s="486">
        <f>'NRHM State budget sheet 2013-14'!W840</f>
        <v>0</v>
      </c>
      <c r="V707" s="486">
        <f>'NRHM State budget sheet 2013-14'!X840</f>
        <v>0</v>
      </c>
      <c r="W707" s="486">
        <f>'NRHM State budget sheet 2013-14'!Y840</f>
        <v>0</v>
      </c>
      <c r="X707" s="486">
        <f>'NRHM State budget sheet 2013-14'!Z840</f>
        <v>0</v>
      </c>
      <c r="Y707" s="486">
        <f>'NRHM State budget sheet 2013-14'!AA840</f>
        <v>0</v>
      </c>
      <c r="Z707" s="486">
        <f>'NRHM State budget sheet 2013-14'!AB840</f>
        <v>0</v>
      </c>
      <c r="AA707" s="486">
        <f>'NRHM State budget sheet 2013-14'!AC840</f>
        <v>0</v>
      </c>
      <c r="AB707" s="486">
        <f>'NRHM State budget sheet 2013-14'!AD840</f>
        <v>0</v>
      </c>
      <c r="AC707" s="486">
        <f>'NRHM State budget sheet 2013-14'!AE840</f>
        <v>0</v>
      </c>
      <c r="AD707" s="486">
        <f>'NRHM State budget sheet 2013-14'!AF840</f>
        <v>0</v>
      </c>
      <c r="AE707" s="486">
        <f>'NRHM State budget sheet 2013-14'!AG840</f>
        <v>0</v>
      </c>
      <c r="AF707" s="486">
        <f>'NRHM State budget sheet 2013-14'!AH840</f>
        <v>0</v>
      </c>
      <c r="AH707" s="484"/>
      <c r="AI707" s="578"/>
      <c r="AJ707" s="435"/>
      <c r="AL707" s="463" t="str">
        <f t="shared" si="70"/>
        <v/>
      </c>
      <c r="AM707" s="478" t="str">
        <f t="shared" si="71"/>
        <v/>
      </c>
      <c r="AN707" s="478" t="str">
        <f t="shared" si="72"/>
        <v/>
      </c>
      <c r="AO707" s="478" t="str">
        <f t="shared" si="73"/>
        <v/>
      </c>
    </row>
    <row r="708" spans="1:41" ht="21.75" hidden="1" customHeight="1">
      <c r="A708" s="487" t="s">
        <v>2444</v>
      </c>
      <c r="B708" s="446"/>
      <c r="C708" s="447"/>
      <c r="D708" s="486">
        <f>'NRHM State budget sheet 2013-14'!D841</f>
        <v>0</v>
      </c>
      <c r="E708" s="486">
        <f>'NRHM State budget sheet 2013-14'!E841</f>
        <v>0</v>
      </c>
      <c r="F708" s="486">
        <f>'NRHM State budget sheet 2013-14'!F841</f>
        <v>0</v>
      </c>
      <c r="G708" s="486">
        <f>'NRHM State budget sheet 2013-14'!G841</f>
        <v>0</v>
      </c>
      <c r="H708" s="486">
        <f>'NRHM State budget sheet 2013-14'!H841</f>
        <v>0</v>
      </c>
      <c r="I708" s="486">
        <f>'NRHM State budget sheet 2013-14'!I841</f>
        <v>0</v>
      </c>
      <c r="J708" s="486">
        <f>'NRHM State budget sheet 2013-14'!L841</f>
        <v>0</v>
      </c>
      <c r="K708" s="486">
        <f>'NRHM State budget sheet 2013-14'!M841</f>
        <v>0</v>
      </c>
      <c r="L708" s="486">
        <f>'NRHM State budget sheet 2013-14'!N841</f>
        <v>0</v>
      </c>
      <c r="M708" s="486">
        <f>'NRHM State budget sheet 2013-14'!O841</f>
        <v>0</v>
      </c>
      <c r="N708" s="486">
        <f>'NRHM State budget sheet 2013-14'!P841</f>
        <v>0</v>
      </c>
      <c r="O708" s="486">
        <f>'NRHM State budget sheet 2013-14'!Q841</f>
        <v>0</v>
      </c>
      <c r="P708" s="486">
        <f>'NRHM State budget sheet 2013-14'!R841</f>
        <v>0</v>
      </c>
      <c r="Q708" s="486">
        <f>'NRHM State budget sheet 2013-14'!S841</f>
        <v>0</v>
      </c>
      <c r="R708" s="486">
        <f>'NRHM State budget sheet 2013-14'!T841</f>
        <v>0</v>
      </c>
      <c r="S708" s="486">
        <f>'NRHM State budget sheet 2013-14'!U841</f>
        <v>0</v>
      </c>
      <c r="T708" s="486">
        <f>'NRHM State budget sheet 2013-14'!V841</f>
        <v>0</v>
      </c>
      <c r="U708" s="486">
        <f>'NRHM State budget sheet 2013-14'!W841</f>
        <v>0</v>
      </c>
      <c r="V708" s="486">
        <f>'NRHM State budget sheet 2013-14'!X841</f>
        <v>0</v>
      </c>
      <c r="W708" s="486">
        <f>'NRHM State budget sheet 2013-14'!Y841</f>
        <v>0</v>
      </c>
      <c r="X708" s="486">
        <f>'NRHM State budget sheet 2013-14'!Z841</f>
        <v>0</v>
      </c>
      <c r="Y708" s="486">
        <f>'NRHM State budget sheet 2013-14'!AA841</f>
        <v>0</v>
      </c>
      <c r="Z708" s="486">
        <f>'NRHM State budget sheet 2013-14'!AB841</f>
        <v>0</v>
      </c>
      <c r="AA708" s="486">
        <f>'NRHM State budget sheet 2013-14'!AC841</f>
        <v>0</v>
      </c>
      <c r="AB708" s="486">
        <f>'NRHM State budget sheet 2013-14'!AD841</f>
        <v>0</v>
      </c>
      <c r="AC708" s="486">
        <f>'NRHM State budget sheet 2013-14'!AE841</f>
        <v>0</v>
      </c>
      <c r="AD708" s="486">
        <f>'NRHM State budget sheet 2013-14'!AF841</f>
        <v>0</v>
      </c>
      <c r="AE708" s="486">
        <f>'NRHM State budget sheet 2013-14'!AG841</f>
        <v>0</v>
      </c>
      <c r="AF708" s="486">
        <f>'NRHM State budget sheet 2013-14'!AH841</f>
        <v>0</v>
      </c>
      <c r="AH708" s="484"/>
      <c r="AI708" s="578"/>
      <c r="AJ708" s="435"/>
      <c r="AL708" s="463" t="str">
        <f t="shared" si="70"/>
        <v/>
      </c>
      <c r="AM708" s="478" t="str">
        <f t="shared" si="71"/>
        <v/>
      </c>
      <c r="AN708" s="478" t="str">
        <f t="shared" si="72"/>
        <v/>
      </c>
      <c r="AO708" s="478" t="str">
        <f t="shared" si="73"/>
        <v/>
      </c>
    </row>
    <row r="709" spans="1:41" ht="21.75" hidden="1" customHeight="1">
      <c r="A709" s="487" t="s">
        <v>2445</v>
      </c>
      <c r="B709" s="446"/>
      <c r="C709" s="447"/>
      <c r="D709" s="486" t="e">
        <f>'NRHM State budget sheet 2013-14'!#REF!</f>
        <v>#REF!</v>
      </c>
      <c r="E709" s="486" t="e">
        <f>'NRHM State budget sheet 2013-14'!#REF!</f>
        <v>#REF!</v>
      </c>
      <c r="F709" s="486" t="e">
        <f>'NRHM State budget sheet 2013-14'!#REF!</f>
        <v>#REF!</v>
      </c>
      <c r="G709" s="486" t="e">
        <f>'NRHM State budget sheet 2013-14'!#REF!</f>
        <v>#REF!</v>
      </c>
      <c r="H709" s="486" t="e">
        <f>'NRHM State budget sheet 2013-14'!#REF!</f>
        <v>#REF!</v>
      </c>
      <c r="I709" s="486" t="e">
        <f>'NRHM State budget sheet 2013-14'!#REF!</f>
        <v>#REF!</v>
      </c>
      <c r="J709" s="486" t="e">
        <f>'NRHM State budget sheet 2013-14'!#REF!</f>
        <v>#REF!</v>
      </c>
      <c r="K709" s="486" t="e">
        <f>'NRHM State budget sheet 2013-14'!#REF!</f>
        <v>#REF!</v>
      </c>
      <c r="L709" s="486" t="e">
        <f>'NRHM State budget sheet 2013-14'!#REF!</f>
        <v>#REF!</v>
      </c>
      <c r="M709" s="486" t="e">
        <f>'NRHM State budget sheet 2013-14'!#REF!</f>
        <v>#REF!</v>
      </c>
      <c r="N709" s="486" t="e">
        <f>'NRHM State budget sheet 2013-14'!#REF!</f>
        <v>#REF!</v>
      </c>
      <c r="O709" s="486" t="e">
        <f>'NRHM State budget sheet 2013-14'!#REF!</f>
        <v>#REF!</v>
      </c>
      <c r="P709" s="486" t="e">
        <f>'NRHM State budget sheet 2013-14'!#REF!</f>
        <v>#REF!</v>
      </c>
      <c r="Q709" s="486" t="e">
        <f>'NRHM State budget sheet 2013-14'!#REF!</f>
        <v>#REF!</v>
      </c>
      <c r="R709" s="486" t="e">
        <f>'NRHM State budget sheet 2013-14'!#REF!</f>
        <v>#REF!</v>
      </c>
      <c r="S709" s="486" t="e">
        <f>'NRHM State budget sheet 2013-14'!#REF!</f>
        <v>#REF!</v>
      </c>
      <c r="T709" s="486" t="e">
        <f>'NRHM State budget sheet 2013-14'!#REF!</f>
        <v>#REF!</v>
      </c>
      <c r="U709" s="486" t="e">
        <f>'NRHM State budget sheet 2013-14'!#REF!</f>
        <v>#REF!</v>
      </c>
      <c r="V709" s="486" t="e">
        <f>'NRHM State budget sheet 2013-14'!#REF!</f>
        <v>#REF!</v>
      </c>
      <c r="W709" s="486" t="e">
        <f>'NRHM State budget sheet 2013-14'!#REF!</f>
        <v>#REF!</v>
      </c>
      <c r="X709" s="486" t="e">
        <f>'NRHM State budget sheet 2013-14'!#REF!</f>
        <v>#REF!</v>
      </c>
      <c r="Y709" s="486" t="e">
        <f>'NRHM State budget sheet 2013-14'!#REF!</f>
        <v>#REF!</v>
      </c>
      <c r="Z709" s="486" t="e">
        <f>'NRHM State budget sheet 2013-14'!#REF!</f>
        <v>#REF!</v>
      </c>
      <c r="AA709" s="486" t="e">
        <f>'NRHM State budget sheet 2013-14'!#REF!</f>
        <v>#REF!</v>
      </c>
      <c r="AB709" s="486" t="e">
        <f>'NRHM State budget sheet 2013-14'!#REF!</f>
        <v>#REF!</v>
      </c>
      <c r="AC709" s="486" t="e">
        <f>'NRHM State budget sheet 2013-14'!#REF!</f>
        <v>#REF!</v>
      </c>
      <c r="AD709" s="486" t="e">
        <f>'NRHM State budget sheet 2013-14'!#REF!</f>
        <v>#REF!</v>
      </c>
      <c r="AE709" s="486" t="e">
        <f>'NRHM State budget sheet 2013-14'!#REF!</f>
        <v>#REF!</v>
      </c>
      <c r="AF709" s="486" t="e">
        <f>'NRHM State budget sheet 2013-14'!#REF!</f>
        <v>#REF!</v>
      </c>
      <c r="AH709" s="484"/>
      <c r="AI709" s="578"/>
      <c r="AJ709" s="435"/>
      <c r="AL709" s="463" t="e">
        <f t="shared" si="70"/>
        <v>#REF!</v>
      </c>
      <c r="AM709" s="478" t="e">
        <f t="shared" si="71"/>
        <v>#REF!</v>
      </c>
      <c r="AN709" s="478" t="str">
        <f t="shared" si="72"/>
        <v/>
      </c>
      <c r="AO709" s="478" t="e">
        <f t="shared" si="73"/>
        <v>#REF!</v>
      </c>
    </row>
    <row r="710" spans="1:41" ht="21.75" hidden="1" customHeight="1">
      <c r="A710" s="487" t="s">
        <v>2446</v>
      </c>
      <c r="B710" s="446"/>
      <c r="C710" s="447"/>
      <c r="D710" s="486">
        <f>'NRHM State budget sheet 2013-14'!D849</f>
        <v>0</v>
      </c>
      <c r="E710" s="486">
        <f>'NRHM State budget sheet 2013-14'!E849</f>
        <v>0</v>
      </c>
      <c r="F710" s="486">
        <f>'NRHM State budget sheet 2013-14'!F849</f>
        <v>0</v>
      </c>
      <c r="G710" s="486">
        <f>'NRHM State budget sheet 2013-14'!G849</f>
        <v>0</v>
      </c>
      <c r="H710" s="486">
        <f>'NRHM State budget sheet 2013-14'!H849</f>
        <v>0</v>
      </c>
      <c r="I710" s="486">
        <f>'NRHM State budget sheet 2013-14'!I849</f>
        <v>0</v>
      </c>
      <c r="J710" s="486">
        <f>'NRHM State budget sheet 2013-14'!L849</f>
        <v>0</v>
      </c>
      <c r="K710" s="486">
        <f>'NRHM State budget sheet 2013-14'!M849</f>
        <v>0</v>
      </c>
      <c r="L710" s="486">
        <f>'NRHM State budget sheet 2013-14'!N849</f>
        <v>0</v>
      </c>
      <c r="M710" s="486">
        <f>'NRHM State budget sheet 2013-14'!O849</f>
        <v>0</v>
      </c>
      <c r="N710" s="486">
        <f>'NRHM State budget sheet 2013-14'!P849</f>
        <v>0</v>
      </c>
      <c r="O710" s="486">
        <f>'NRHM State budget sheet 2013-14'!Q849</f>
        <v>0</v>
      </c>
      <c r="P710" s="486">
        <f>'NRHM State budget sheet 2013-14'!R849</f>
        <v>0</v>
      </c>
      <c r="Q710" s="486">
        <f>'NRHM State budget sheet 2013-14'!S849</f>
        <v>0</v>
      </c>
      <c r="R710" s="486">
        <f>'NRHM State budget sheet 2013-14'!T849</f>
        <v>0</v>
      </c>
      <c r="S710" s="486">
        <f>'NRHM State budget sheet 2013-14'!U849</f>
        <v>0</v>
      </c>
      <c r="T710" s="486">
        <f>'NRHM State budget sheet 2013-14'!V849</f>
        <v>0</v>
      </c>
      <c r="U710" s="486">
        <f>'NRHM State budget sheet 2013-14'!W849</f>
        <v>0</v>
      </c>
      <c r="V710" s="486">
        <f>'NRHM State budget sheet 2013-14'!X849</f>
        <v>0</v>
      </c>
      <c r="W710" s="486">
        <f>'NRHM State budget sheet 2013-14'!Y849</f>
        <v>0</v>
      </c>
      <c r="X710" s="486">
        <f>'NRHM State budget sheet 2013-14'!Z849</f>
        <v>0</v>
      </c>
      <c r="Y710" s="486">
        <f>'NRHM State budget sheet 2013-14'!AA849</f>
        <v>0</v>
      </c>
      <c r="Z710" s="486">
        <f>'NRHM State budget sheet 2013-14'!AB849</f>
        <v>0</v>
      </c>
      <c r="AA710" s="486">
        <f>'NRHM State budget sheet 2013-14'!AC849</f>
        <v>0</v>
      </c>
      <c r="AB710" s="486">
        <f>'NRHM State budget sheet 2013-14'!AD849</f>
        <v>0</v>
      </c>
      <c r="AC710" s="486">
        <f>'NRHM State budget sheet 2013-14'!AE849</f>
        <v>0</v>
      </c>
      <c r="AD710" s="486">
        <f>'NRHM State budget sheet 2013-14'!AF849</f>
        <v>0</v>
      </c>
      <c r="AE710" s="486">
        <f>'NRHM State budget sheet 2013-14'!AG849</f>
        <v>0</v>
      </c>
      <c r="AF710" s="486">
        <f>'NRHM State budget sheet 2013-14'!AH849</f>
        <v>0</v>
      </c>
      <c r="AH710" s="484"/>
      <c r="AI710" s="578"/>
      <c r="AJ710" s="435"/>
      <c r="AL710" s="463" t="str">
        <f t="shared" si="70"/>
        <v/>
      </c>
      <c r="AM710" s="478" t="str">
        <f t="shared" si="71"/>
        <v/>
      </c>
      <c r="AN710" s="478" t="str">
        <f t="shared" si="72"/>
        <v/>
      </c>
      <c r="AO710" s="478" t="str">
        <f t="shared" si="73"/>
        <v/>
      </c>
    </row>
    <row r="711" spans="1:41" ht="21.75" hidden="1" customHeight="1">
      <c r="A711" s="487" t="s">
        <v>854</v>
      </c>
      <c r="B711" s="446" t="s">
        <v>855</v>
      </c>
      <c r="C711" s="447"/>
      <c r="D711" s="486">
        <f>'NRHM State budget sheet 2013-14'!D850</f>
        <v>0</v>
      </c>
      <c r="E711" s="486">
        <f>'NRHM State budget sheet 2013-14'!E850</f>
        <v>0</v>
      </c>
      <c r="F711" s="486">
        <f>'NRHM State budget sheet 2013-14'!F850</f>
        <v>0</v>
      </c>
      <c r="G711" s="486">
        <f>'NRHM State budget sheet 2013-14'!G850</f>
        <v>0</v>
      </c>
      <c r="H711" s="486">
        <f>'NRHM State budget sheet 2013-14'!H850</f>
        <v>0</v>
      </c>
      <c r="I711" s="486">
        <f>'NRHM State budget sheet 2013-14'!I850</f>
        <v>0</v>
      </c>
      <c r="J711" s="486">
        <f>'NRHM State budget sheet 2013-14'!L850</f>
        <v>0</v>
      </c>
      <c r="K711" s="486">
        <f>'NRHM State budget sheet 2013-14'!M850</f>
        <v>0</v>
      </c>
      <c r="L711" s="486">
        <f>'NRHM State budget sheet 2013-14'!N850</f>
        <v>0</v>
      </c>
      <c r="M711" s="486">
        <f>'NRHM State budget sheet 2013-14'!O850</f>
        <v>0</v>
      </c>
      <c r="N711" s="486">
        <f>'NRHM State budget sheet 2013-14'!P850</f>
        <v>0</v>
      </c>
      <c r="O711" s="486">
        <f>'NRHM State budget sheet 2013-14'!Q850</f>
        <v>0</v>
      </c>
      <c r="P711" s="486">
        <f>'NRHM State budget sheet 2013-14'!R850</f>
        <v>0</v>
      </c>
      <c r="Q711" s="486">
        <f>'NRHM State budget sheet 2013-14'!S850</f>
        <v>0</v>
      </c>
      <c r="R711" s="486">
        <f>'NRHM State budget sheet 2013-14'!T850</f>
        <v>0</v>
      </c>
      <c r="S711" s="486">
        <f>'NRHM State budget sheet 2013-14'!U850</f>
        <v>0</v>
      </c>
      <c r="T711" s="486">
        <f>'NRHM State budget sheet 2013-14'!V850</f>
        <v>0</v>
      </c>
      <c r="U711" s="486">
        <f>'NRHM State budget sheet 2013-14'!W850</f>
        <v>0</v>
      </c>
      <c r="V711" s="486">
        <f>'NRHM State budget sheet 2013-14'!X850</f>
        <v>0</v>
      </c>
      <c r="W711" s="486">
        <f>'NRHM State budget sheet 2013-14'!Y850</f>
        <v>0</v>
      </c>
      <c r="X711" s="486">
        <f>'NRHM State budget sheet 2013-14'!Z850</f>
        <v>0</v>
      </c>
      <c r="Y711" s="486">
        <f>'NRHM State budget sheet 2013-14'!AA850</f>
        <v>0</v>
      </c>
      <c r="Z711" s="486">
        <f>'NRHM State budget sheet 2013-14'!AB850</f>
        <v>0</v>
      </c>
      <c r="AA711" s="486">
        <f>'NRHM State budget sheet 2013-14'!AC850</f>
        <v>0</v>
      </c>
      <c r="AB711" s="486">
        <f>'NRHM State budget sheet 2013-14'!AD850</f>
        <v>0</v>
      </c>
      <c r="AC711" s="486">
        <f>'NRHM State budget sheet 2013-14'!AE850</f>
        <v>0</v>
      </c>
      <c r="AD711" s="486">
        <f>'NRHM State budget sheet 2013-14'!AF850</f>
        <v>0</v>
      </c>
      <c r="AE711" s="486">
        <f>'NRHM State budget sheet 2013-14'!AG850</f>
        <v>0</v>
      </c>
      <c r="AF711" s="486">
        <f>'NRHM State budget sheet 2013-14'!AH850</f>
        <v>0</v>
      </c>
      <c r="AH711" s="484"/>
      <c r="AI711" s="578" t="str">
        <f t="shared" si="74"/>
        <v/>
      </c>
      <c r="AJ711" s="435" t="str">
        <f t="shared" si="75"/>
        <v/>
      </c>
      <c r="AK711" s="463">
        <f t="shared" si="76"/>
        <v>0</v>
      </c>
      <c r="AL711" s="463" t="str">
        <f t="shared" si="70"/>
        <v/>
      </c>
      <c r="AM711" s="478" t="str">
        <f t="shared" si="71"/>
        <v/>
      </c>
      <c r="AN711" s="478" t="str">
        <f t="shared" si="72"/>
        <v/>
      </c>
      <c r="AO711" s="478" t="str">
        <f t="shared" si="73"/>
        <v/>
      </c>
    </row>
    <row r="712" spans="1:41" ht="21.75" hidden="1" customHeight="1">
      <c r="A712" s="487" t="s">
        <v>2447</v>
      </c>
      <c r="B712" s="446"/>
      <c r="C712" s="447"/>
      <c r="D712" s="486">
        <f>'NRHM State budget sheet 2013-14'!D851</f>
        <v>0</v>
      </c>
      <c r="E712" s="486">
        <f>'NRHM State budget sheet 2013-14'!E851</f>
        <v>0</v>
      </c>
      <c r="F712" s="486">
        <f>'NRHM State budget sheet 2013-14'!F851</f>
        <v>0</v>
      </c>
      <c r="G712" s="486">
        <f>'NRHM State budget sheet 2013-14'!G851</f>
        <v>0</v>
      </c>
      <c r="H712" s="486">
        <f>'NRHM State budget sheet 2013-14'!H851</f>
        <v>0</v>
      </c>
      <c r="I712" s="486">
        <f>'NRHM State budget sheet 2013-14'!I851</f>
        <v>0</v>
      </c>
      <c r="J712" s="486">
        <f>'NRHM State budget sheet 2013-14'!L851</f>
        <v>0</v>
      </c>
      <c r="K712" s="486">
        <f>'NRHM State budget sheet 2013-14'!M851</f>
        <v>0</v>
      </c>
      <c r="L712" s="486">
        <f>'NRHM State budget sheet 2013-14'!N851</f>
        <v>0</v>
      </c>
      <c r="M712" s="486">
        <f>'NRHM State budget sheet 2013-14'!O851</f>
        <v>0</v>
      </c>
      <c r="N712" s="486">
        <f>'NRHM State budget sheet 2013-14'!P851</f>
        <v>0</v>
      </c>
      <c r="O712" s="486">
        <f>'NRHM State budget sheet 2013-14'!Q851</f>
        <v>0</v>
      </c>
      <c r="P712" s="486">
        <f>'NRHM State budget sheet 2013-14'!R851</f>
        <v>0</v>
      </c>
      <c r="Q712" s="486">
        <f>'NRHM State budget sheet 2013-14'!S851</f>
        <v>0</v>
      </c>
      <c r="R712" s="486">
        <f>'NRHM State budget sheet 2013-14'!T851</f>
        <v>0</v>
      </c>
      <c r="S712" s="486">
        <f>'NRHM State budget sheet 2013-14'!U851</f>
        <v>0</v>
      </c>
      <c r="T712" s="486">
        <f>'NRHM State budget sheet 2013-14'!V851</f>
        <v>0</v>
      </c>
      <c r="U712" s="486">
        <f>'NRHM State budget sheet 2013-14'!W851</f>
        <v>0</v>
      </c>
      <c r="V712" s="486">
        <f>'NRHM State budget sheet 2013-14'!X851</f>
        <v>0</v>
      </c>
      <c r="W712" s="486">
        <f>'NRHM State budget sheet 2013-14'!Y851</f>
        <v>0</v>
      </c>
      <c r="X712" s="486">
        <f>'NRHM State budget sheet 2013-14'!Z851</f>
        <v>0</v>
      </c>
      <c r="Y712" s="486">
        <f>'NRHM State budget sheet 2013-14'!AA851</f>
        <v>0</v>
      </c>
      <c r="Z712" s="486">
        <f>'NRHM State budget sheet 2013-14'!AB851</f>
        <v>0</v>
      </c>
      <c r="AA712" s="486">
        <f>'NRHM State budget sheet 2013-14'!AC851</f>
        <v>0</v>
      </c>
      <c r="AB712" s="486">
        <f>'NRHM State budget sheet 2013-14'!AD851</f>
        <v>0</v>
      </c>
      <c r="AC712" s="486">
        <f>'NRHM State budget sheet 2013-14'!AE851</f>
        <v>0</v>
      </c>
      <c r="AD712" s="486">
        <f>'NRHM State budget sheet 2013-14'!AF851</f>
        <v>0</v>
      </c>
      <c r="AE712" s="486">
        <f>'NRHM State budget sheet 2013-14'!AG851</f>
        <v>0</v>
      </c>
      <c r="AF712" s="486">
        <f>'NRHM State budget sheet 2013-14'!AH851</f>
        <v>0</v>
      </c>
      <c r="AH712" s="484"/>
      <c r="AI712" s="578"/>
      <c r="AJ712" s="435"/>
      <c r="AL712" s="463" t="str">
        <f t="shared" ref="AL712:AL775" si="77">IF(AND(G712&gt;=0.00000000001,AF712&gt;=0.0000000000001),((AF712-G712)/G712)*100,"")</f>
        <v/>
      </c>
      <c r="AM712" s="478" t="str">
        <f t="shared" ref="AM712:AM775" si="78">IF(AND(G712&gt;=0.000000001,AL712&gt;=30.000000000001),"The proposed budget is more that 30% increase over FY 12-13 budget. Consider revising or provide explanation","")</f>
        <v/>
      </c>
      <c r="AN712" s="478" t="str">
        <f t="shared" ref="AN712:AN775" si="79">IF(AND(AJ712&lt;30,AK712&gt;=0.000001),"Please check, there is a proposed budget but FY 12-13 expenditure is  &lt;30%","")&amp;IF(AND(AJ712&gt;30,AJ712&lt;50,AK712&gt;=0.000001),"Please check, there is a proposed budget but FY 12-13 expenditure is  &lt;50%","")&amp;IF(AND(AJ712&gt;50,AJ712&lt;60,AK712&gt;=0.000001),"Please check, there is a proposed budget but FY 12-13 expenditure is  &lt;60%","")</f>
        <v/>
      </c>
      <c r="AO712" s="478" t="str">
        <f t="shared" ref="AO712:AO775" si="80">IF(AND(G712=0,AF712&gt;=0.0000001), "New activity? If not kindly provide the details of the progress (physical and financial) for FY 2012-13", "")</f>
        <v/>
      </c>
    </row>
    <row r="713" spans="1:41" ht="21.75" hidden="1" customHeight="1">
      <c r="A713" s="487" t="s">
        <v>2448</v>
      </c>
      <c r="B713" s="446"/>
      <c r="C713" s="447"/>
      <c r="D713" s="486">
        <f>'NRHM State budget sheet 2013-14'!D852</f>
        <v>0</v>
      </c>
      <c r="E713" s="486">
        <f>'NRHM State budget sheet 2013-14'!E852</f>
        <v>0</v>
      </c>
      <c r="F713" s="486">
        <f>'NRHM State budget sheet 2013-14'!F852</f>
        <v>0</v>
      </c>
      <c r="G713" s="486">
        <f>'NRHM State budget sheet 2013-14'!G852</f>
        <v>0</v>
      </c>
      <c r="H713" s="486">
        <f>'NRHM State budget sheet 2013-14'!H852</f>
        <v>0</v>
      </c>
      <c r="I713" s="486">
        <f>'NRHM State budget sheet 2013-14'!I852</f>
        <v>0</v>
      </c>
      <c r="J713" s="486">
        <f>'NRHM State budget sheet 2013-14'!L852</f>
        <v>0</v>
      </c>
      <c r="K713" s="486">
        <f>'NRHM State budget sheet 2013-14'!M852</f>
        <v>0</v>
      </c>
      <c r="L713" s="486">
        <f>'NRHM State budget sheet 2013-14'!N852</f>
        <v>0</v>
      </c>
      <c r="M713" s="486">
        <f>'NRHM State budget sheet 2013-14'!O852</f>
        <v>0</v>
      </c>
      <c r="N713" s="486">
        <f>'NRHM State budget sheet 2013-14'!P852</f>
        <v>0</v>
      </c>
      <c r="O713" s="486">
        <f>'NRHM State budget sheet 2013-14'!Q852</f>
        <v>0</v>
      </c>
      <c r="P713" s="486">
        <f>'NRHM State budget sheet 2013-14'!R852</f>
        <v>0</v>
      </c>
      <c r="Q713" s="486">
        <f>'NRHM State budget sheet 2013-14'!S852</f>
        <v>0</v>
      </c>
      <c r="R713" s="486">
        <f>'NRHM State budget sheet 2013-14'!T852</f>
        <v>0</v>
      </c>
      <c r="S713" s="486">
        <f>'NRHM State budget sheet 2013-14'!U852</f>
        <v>0</v>
      </c>
      <c r="T713" s="486">
        <f>'NRHM State budget sheet 2013-14'!V852</f>
        <v>0</v>
      </c>
      <c r="U713" s="486">
        <f>'NRHM State budget sheet 2013-14'!W852</f>
        <v>0</v>
      </c>
      <c r="V713" s="486">
        <f>'NRHM State budget sheet 2013-14'!X852</f>
        <v>0</v>
      </c>
      <c r="W713" s="486">
        <f>'NRHM State budget sheet 2013-14'!Y852</f>
        <v>0</v>
      </c>
      <c r="X713" s="486">
        <f>'NRHM State budget sheet 2013-14'!Z852</f>
        <v>0</v>
      </c>
      <c r="Y713" s="486">
        <f>'NRHM State budget sheet 2013-14'!AA852</f>
        <v>0</v>
      </c>
      <c r="Z713" s="486">
        <f>'NRHM State budget sheet 2013-14'!AB852</f>
        <v>0</v>
      </c>
      <c r="AA713" s="486">
        <f>'NRHM State budget sheet 2013-14'!AC852</f>
        <v>0</v>
      </c>
      <c r="AB713" s="486">
        <f>'NRHM State budget sheet 2013-14'!AD852</f>
        <v>0</v>
      </c>
      <c r="AC713" s="486">
        <f>'NRHM State budget sheet 2013-14'!AE852</f>
        <v>0</v>
      </c>
      <c r="AD713" s="486">
        <f>'NRHM State budget sheet 2013-14'!AF852</f>
        <v>0</v>
      </c>
      <c r="AE713" s="486">
        <f>'NRHM State budget sheet 2013-14'!AG852</f>
        <v>0</v>
      </c>
      <c r="AF713" s="486">
        <f>'NRHM State budget sheet 2013-14'!AH852</f>
        <v>0</v>
      </c>
      <c r="AH713" s="484"/>
      <c r="AI713" s="578"/>
      <c r="AJ713" s="435"/>
      <c r="AL713" s="463" t="str">
        <f t="shared" si="77"/>
        <v/>
      </c>
      <c r="AM713" s="478" t="str">
        <f t="shared" si="78"/>
        <v/>
      </c>
      <c r="AN713" s="478" t="str">
        <f t="shared" si="79"/>
        <v/>
      </c>
      <c r="AO713" s="478" t="str">
        <f t="shared" si="80"/>
        <v/>
      </c>
    </row>
    <row r="714" spans="1:41" ht="41.25" customHeight="1">
      <c r="A714" s="487" t="s">
        <v>856</v>
      </c>
      <c r="B714" s="446" t="s">
        <v>857</v>
      </c>
      <c r="C714" s="447"/>
      <c r="D714" s="486">
        <f>'NRHM State budget sheet 2013-14'!D853</f>
        <v>0</v>
      </c>
      <c r="E714" s="486">
        <f>'NRHM State budget sheet 2013-14'!E853</f>
        <v>0</v>
      </c>
      <c r="F714" s="486" t="e">
        <f>'NRHM State budget sheet 2013-14'!F853</f>
        <v>#DIV/0!</v>
      </c>
      <c r="G714" s="486">
        <f>'NRHM State budget sheet 2013-14'!G853</f>
        <v>0</v>
      </c>
      <c r="H714" s="486">
        <f>'NRHM State budget sheet 2013-14'!H853</f>
        <v>0</v>
      </c>
      <c r="I714" s="486" t="e">
        <f>'NRHM State budget sheet 2013-14'!I853</f>
        <v>#DIV/0!</v>
      </c>
      <c r="J714" s="486">
        <f>'NRHM State budget sheet 2013-14'!L853</f>
        <v>0</v>
      </c>
      <c r="K714" s="486">
        <f>'NRHM State budget sheet 2013-14'!M853</f>
        <v>0</v>
      </c>
      <c r="L714" s="486">
        <f>'NRHM State budget sheet 2013-14'!N853</f>
        <v>0</v>
      </c>
      <c r="M714" s="486">
        <f>'NRHM State budget sheet 2013-14'!O853</f>
        <v>0</v>
      </c>
      <c r="N714" s="486">
        <f>'NRHM State budget sheet 2013-14'!P853</f>
        <v>0</v>
      </c>
      <c r="O714" s="486">
        <f>'NRHM State budget sheet 2013-14'!Q853</f>
        <v>0</v>
      </c>
      <c r="P714" s="486">
        <f>'NRHM State budget sheet 2013-14'!R853</f>
        <v>0</v>
      </c>
      <c r="Q714" s="486">
        <f>'NRHM State budget sheet 2013-14'!S853</f>
        <v>0</v>
      </c>
      <c r="R714" s="486">
        <f>'NRHM State budget sheet 2013-14'!T853</f>
        <v>0</v>
      </c>
      <c r="S714" s="486">
        <f>'NRHM State budget sheet 2013-14'!U853</f>
        <v>0</v>
      </c>
      <c r="T714" s="486">
        <f>'NRHM State budget sheet 2013-14'!V853</f>
        <v>0</v>
      </c>
      <c r="U714" s="486">
        <f>'NRHM State budget sheet 2013-14'!W853</f>
        <v>0</v>
      </c>
      <c r="V714" s="486">
        <f>'NRHM State budget sheet 2013-14'!X853</f>
        <v>0</v>
      </c>
      <c r="W714" s="486">
        <f>'NRHM State budget sheet 2013-14'!Y853</f>
        <v>0</v>
      </c>
      <c r="X714" s="486">
        <f>'NRHM State budget sheet 2013-14'!Z853</f>
        <v>0</v>
      </c>
      <c r="Y714" s="486">
        <f>'NRHM State budget sheet 2013-14'!AA853</f>
        <v>0</v>
      </c>
      <c r="Z714" s="486">
        <f>'NRHM State budget sheet 2013-14'!AB853</f>
        <v>0</v>
      </c>
      <c r="AA714" s="486">
        <f>'NRHM State budget sheet 2013-14'!AC853</f>
        <v>0</v>
      </c>
      <c r="AB714" s="486">
        <f>'NRHM State budget sheet 2013-14'!AD853</f>
        <v>0</v>
      </c>
      <c r="AC714" s="486">
        <f>'NRHM State budget sheet 2013-14'!AE853</f>
        <v>0</v>
      </c>
      <c r="AD714" s="486">
        <f>'NRHM State budget sheet 2013-14'!AF853</f>
        <v>0</v>
      </c>
      <c r="AE714" s="486">
        <f>'NRHM State budget sheet 2013-14'!AG853</f>
        <v>0</v>
      </c>
      <c r="AF714" s="486">
        <f>'NRHM State budget sheet 2013-14'!AH853</f>
        <v>0</v>
      </c>
      <c r="AH714" s="484"/>
      <c r="AI714" s="578" t="str">
        <f t="shared" si="74"/>
        <v/>
      </c>
      <c r="AJ714" s="435" t="str">
        <f t="shared" si="75"/>
        <v/>
      </c>
      <c r="AK714" s="463">
        <f t="shared" si="76"/>
        <v>0</v>
      </c>
      <c r="AL714" s="463" t="str">
        <f t="shared" si="77"/>
        <v/>
      </c>
      <c r="AM714" s="478" t="str">
        <f t="shared" si="78"/>
        <v/>
      </c>
      <c r="AN714" s="478" t="str">
        <f t="shared" si="79"/>
        <v/>
      </c>
      <c r="AO714" s="478" t="str">
        <f t="shared" si="80"/>
        <v/>
      </c>
    </row>
    <row r="715" spans="1:41" ht="21.75" hidden="1" customHeight="1">
      <c r="A715" s="487" t="s">
        <v>1800</v>
      </c>
      <c r="B715" s="446" t="s">
        <v>1421</v>
      </c>
      <c r="C715" s="447"/>
      <c r="D715" s="486">
        <f>'NRHM State budget sheet 2013-14'!D854</f>
        <v>0</v>
      </c>
      <c r="E715" s="486">
        <f>'NRHM State budget sheet 2013-14'!E854</f>
        <v>0</v>
      </c>
      <c r="F715" s="486" t="e">
        <f>'NRHM State budget sheet 2013-14'!F854</f>
        <v>#DIV/0!</v>
      </c>
      <c r="G715" s="486">
        <f>'NRHM State budget sheet 2013-14'!G854</f>
        <v>0</v>
      </c>
      <c r="H715" s="486">
        <f>'NRHM State budget sheet 2013-14'!H854</f>
        <v>0</v>
      </c>
      <c r="I715" s="486" t="e">
        <f>'NRHM State budget sheet 2013-14'!I854</f>
        <v>#DIV/0!</v>
      </c>
      <c r="J715" s="486">
        <f>'NRHM State budget sheet 2013-14'!L854</f>
        <v>0</v>
      </c>
      <c r="K715" s="486">
        <f>'NRHM State budget sheet 2013-14'!M854</f>
        <v>0</v>
      </c>
      <c r="L715" s="486">
        <f>'NRHM State budget sheet 2013-14'!N854</f>
        <v>0</v>
      </c>
      <c r="M715" s="486">
        <f>'NRHM State budget sheet 2013-14'!O854</f>
        <v>0</v>
      </c>
      <c r="N715" s="486">
        <f>'NRHM State budget sheet 2013-14'!P854</f>
        <v>0</v>
      </c>
      <c r="O715" s="486">
        <f>'NRHM State budget sheet 2013-14'!Q854</f>
        <v>0</v>
      </c>
      <c r="P715" s="486">
        <f>'NRHM State budget sheet 2013-14'!R854</f>
        <v>0</v>
      </c>
      <c r="Q715" s="486">
        <f>'NRHM State budget sheet 2013-14'!S854</f>
        <v>0</v>
      </c>
      <c r="R715" s="486">
        <f>'NRHM State budget sheet 2013-14'!T854</f>
        <v>0</v>
      </c>
      <c r="S715" s="486">
        <f>'NRHM State budget sheet 2013-14'!U854</f>
        <v>0</v>
      </c>
      <c r="T715" s="486">
        <f>'NRHM State budget sheet 2013-14'!V854</f>
        <v>0</v>
      </c>
      <c r="U715" s="486">
        <f>'NRHM State budget sheet 2013-14'!W854</f>
        <v>0</v>
      </c>
      <c r="V715" s="486">
        <f>'NRHM State budget sheet 2013-14'!X854</f>
        <v>0</v>
      </c>
      <c r="W715" s="486">
        <f>'NRHM State budget sheet 2013-14'!Y854</f>
        <v>0</v>
      </c>
      <c r="X715" s="486">
        <f>'NRHM State budget sheet 2013-14'!Z854</f>
        <v>0</v>
      </c>
      <c r="Y715" s="486">
        <f>'NRHM State budget sheet 2013-14'!AA854</f>
        <v>0</v>
      </c>
      <c r="Z715" s="486">
        <f>'NRHM State budget sheet 2013-14'!AB854</f>
        <v>0</v>
      </c>
      <c r="AA715" s="486">
        <f>'NRHM State budget sheet 2013-14'!AC854</f>
        <v>0</v>
      </c>
      <c r="AB715" s="486">
        <f>'NRHM State budget sheet 2013-14'!AD854</f>
        <v>0</v>
      </c>
      <c r="AC715" s="486">
        <f>'NRHM State budget sheet 2013-14'!AE854</f>
        <v>0</v>
      </c>
      <c r="AD715" s="486">
        <f>'NRHM State budget sheet 2013-14'!AF854</f>
        <v>0</v>
      </c>
      <c r="AE715" s="486">
        <f>'NRHM State budget sheet 2013-14'!AG854</f>
        <v>0</v>
      </c>
      <c r="AF715" s="486">
        <f>'NRHM State budget sheet 2013-14'!AH854</f>
        <v>0</v>
      </c>
      <c r="AH715" s="484"/>
      <c r="AI715" s="578" t="str">
        <f t="shared" si="74"/>
        <v/>
      </c>
      <c r="AJ715" s="435" t="str">
        <f t="shared" si="75"/>
        <v/>
      </c>
      <c r="AK715" s="463">
        <f t="shared" si="76"/>
        <v>0</v>
      </c>
      <c r="AL715" s="463" t="str">
        <f t="shared" si="77"/>
        <v/>
      </c>
      <c r="AM715" s="478" t="str">
        <f t="shared" si="78"/>
        <v/>
      </c>
      <c r="AN715" s="478" t="str">
        <f t="shared" si="79"/>
        <v/>
      </c>
      <c r="AO715" s="478" t="str">
        <f t="shared" si="80"/>
        <v/>
      </c>
    </row>
    <row r="716" spans="1:41" ht="21.75" hidden="1" customHeight="1">
      <c r="A716" s="487" t="s">
        <v>2306</v>
      </c>
      <c r="B716" s="446"/>
      <c r="C716" s="447"/>
      <c r="D716" s="486">
        <f>'NRHM State budget sheet 2013-14'!D855</f>
        <v>0</v>
      </c>
      <c r="E716" s="486">
        <f>'NRHM State budget sheet 2013-14'!E855</f>
        <v>0</v>
      </c>
      <c r="F716" s="486">
        <f>'NRHM State budget sheet 2013-14'!F855</f>
        <v>0</v>
      </c>
      <c r="G716" s="486">
        <f>'NRHM State budget sheet 2013-14'!G855</f>
        <v>0</v>
      </c>
      <c r="H716" s="486">
        <f>'NRHM State budget sheet 2013-14'!H855</f>
        <v>0</v>
      </c>
      <c r="I716" s="486">
        <f>'NRHM State budget sheet 2013-14'!I855</f>
        <v>0</v>
      </c>
      <c r="J716" s="486">
        <f>'NRHM State budget sheet 2013-14'!L855</f>
        <v>0</v>
      </c>
      <c r="K716" s="486">
        <f>'NRHM State budget sheet 2013-14'!M855</f>
        <v>0</v>
      </c>
      <c r="L716" s="486">
        <f>'NRHM State budget sheet 2013-14'!N855</f>
        <v>0</v>
      </c>
      <c r="M716" s="486">
        <f>'NRHM State budget sheet 2013-14'!O855</f>
        <v>0</v>
      </c>
      <c r="N716" s="486">
        <f>'NRHM State budget sheet 2013-14'!P855</f>
        <v>0</v>
      </c>
      <c r="O716" s="486">
        <f>'NRHM State budget sheet 2013-14'!Q855</f>
        <v>0</v>
      </c>
      <c r="P716" s="486">
        <f>'NRHM State budget sheet 2013-14'!R855</f>
        <v>0</v>
      </c>
      <c r="Q716" s="486">
        <f>'NRHM State budget sheet 2013-14'!S855</f>
        <v>0</v>
      </c>
      <c r="R716" s="486">
        <f>'NRHM State budget sheet 2013-14'!T855</f>
        <v>0</v>
      </c>
      <c r="S716" s="486">
        <f>'NRHM State budget sheet 2013-14'!U855</f>
        <v>0</v>
      </c>
      <c r="T716" s="486">
        <f>'NRHM State budget sheet 2013-14'!V855</f>
        <v>0</v>
      </c>
      <c r="U716" s="486">
        <f>'NRHM State budget sheet 2013-14'!W855</f>
        <v>0</v>
      </c>
      <c r="V716" s="486">
        <f>'NRHM State budget sheet 2013-14'!X855</f>
        <v>0</v>
      </c>
      <c r="W716" s="486">
        <f>'NRHM State budget sheet 2013-14'!Y855</f>
        <v>0</v>
      </c>
      <c r="X716" s="486">
        <f>'NRHM State budget sheet 2013-14'!Z855</f>
        <v>0</v>
      </c>
      <c r="Y716" s="486">
        <f>'NRHM State budget sheet 2013-14'!AA855</f>
        <v>0</v>
      </c>
      <c r="Z716" s="486">
        <f>'NRHM State budget sheet 2013-14'!AB855</f>
        <v>0</v>
      </c>
      <c r="AA716" s="486">
        <f>'NRHM State budget sheet 2013-14'!AC855</f>
        <v>0</v>
      </c>
      <c r="AB716" s="486">
        <f>'NRHM State budget sheet 2013-14'!AD855</f>
        <v>0</v>
      </c>
      <c r="AC716" s="486">
        <f>'NRHM State budget sheet 2013-14'!AE855</f>
        <v>0</v>
      </c>
      <c r="AD716" s="486">
        <f>'NRHM State budget sheet 2013-14'!AF855</f>
        <v>0</v>
      </c>
      <c r="AE716" s="486">
        <f>'NRHM State budget sheet 2013-14'!AG855</f>
        <v>0</v>
      </c>
      <c r="AF716" s="486">
        <f>'NRHM State budget sheet 2013-14'!AH855</f>
        <v>0</v>
      </c>
      <c r="AH716" s="484"/>
      <c r="AI716" s="578" t="str">
        <f t="shared" si="74"/>
        <v/>
      </c>
      <c r="AJ716" s="435" t="str">
        <f t="shared" si="75"/>
        <v/>
      </c>
      <c r="AK716" s="463">
        <f t="shared" si="76"/>
        <v>0</v>
      </c>
      <c r="AL716" s="463" t="str">
        <f t="shared" si="77"/>
        <v/>
      </c>
      <c r="AM716" s="478" t="str">
        <f t="shared" si="78"/>
        <v/>
      </c>
      <c r="AN716" s="478" t="str">
        <f t="shared" si="79"/>
        <v/>
      </c>
      <c r="AO716" s="478" t="str">
        <f t="shared" si="80"/>
        <v/>
      </c>
    </row>
    <row r="717" spans="1:41" ht="21.75" hidden="1" customHeight="1">
      <c r="A717" s="487" t="s">
        <v>2307</v>
      </c>
      <c r="B717" s="446"/>
      <c r="C717" s="447"/>
      <c r="D717" s="486">
        <f>'NRHM State budget sheet 2013-14'!D856</f>
        <v>0</v>
      </c>
      <c r="E717" s="486">
        <f>'NRHM State budget sheet 2013-14'!E856</f>
        <v>0</v>
      </c>
      <c r="F717" s="486">
        <f>'NRHM State budget sheet 2013-14'!F856</f>
        <v>0</v>
      </c>
      <c r="G717" s="486">
        <f>'NRHM State budget sheet 2013-14'!G856</f>
        <v>0</v>
      </c>
      <c r="H717" s="486">
        <f>'NRHM State budget sheet 2013-14'!H856</f>
        <v>0</v>
      </c>
      <c r="I717" s="486">
        <f>'NRHM State budget sheet 2013-14'!I856</f>
        <v>0</v>
      </c>
      <c r="J717" s="486">
        <f>'NRHM State budget sheet 2013-14'!L856</f>
        <v>0</v>
      </c>
      <c r="K717" s="486">
        <f>'NRHM State budget sheet 2013-14'!M856</f>
        <v>0</v>
      </c>
      <c r="L717" s="486">
        <f>'NRHM State budget sheet 2013-14'!N856</f>
        <v>0</v>
      </c>
      <c r="M717" s="486">
        <f>'NRHM State budget sheet 2013-14'!O856</f>
        <v>0</v>
      </c>
      <c r="N717" s="486">
        <f>'NRHM State budget sheet 2013-14'!P856</f>
        <v>0</v>
      </c>
      <c r="O717" s="486">
        <f>'NRHM State budget sheet 2013-14'!Q856</f>
        <v>0</v>
      </c>
      <c r="P717" s="486">
        <f>'NRHM State budget sheet 2013-14'!R856</f>
        <v>0</v>
      </c>
      <c r="Q717" s="486">
        <f>'NRHM State budget sheet 2013-14'!S856</f>
        <v>0</v>
      </c>
      <c r="R717" s="486">
        <f>'NRHM State budget sheet 2013-14'!T856</f>
        <v>0</v>
      </c>
      <c r="S717" s="486">
        <f>'NRHM State budget sheet 2013-14'!U856</f>
        <v>0</v>
      </c>
      <c r="T717" s="486">
        <f>'NRHM State budget sheet 2013-14'!V856</f>
        <v>0</v>
      </c>
      <c r="U717" s="486">
        <f>'NRHM State budget sheet 2013-14'!W856</f>
        <v>0</v>
      </c>
      <c r="V717" s="486">
        <f>'NRHM State budget sheet 2013-14'!X856</f>
        <v>0</v>
      </c>
      <c r="W717" s="486">
        <f>'NRHM State budget sheet 2013-14'!Y856</f>
        <v>0</v>
      </c>
      <c r="X717" s="486">
        <f>'NRHM State budget sheet 2013-14'!Z856</f>
        <v>0</v>
      </c>
      <c r="Y717" s="486">
        <f>'NRHM State budget sheet 2013-14'!AA856</f>
        <v>0</v>
      </c>
      <c r="Z717" s="486">
        <f>'NRHM State budget sheet 2013-14'!AB856</f>
        <v>0</v>
      </c>
      <c r="AA717" s="486">
        <f>'NRHM State budget sheet 2013-14'!AC856</f>
        <v>0</v>
      </c>
      <c r="AB717" s="486">
        <f>'NRHM State budget sheet 2013-14'!AD856</f>
        <v>0</v>
      </c>
      <c r="AC717" s="486">
        <f>'NRHM State budget sheet 2013-14'!AE856</f>
        <v>0</v>
      </c>
      <c r="AD717" s="486">
        <f>'NRHM State budget sheet 2013-14'!AF856</f>
        <v>0</v>
      </c>
      <c r="AE717" s="486">
        <f>'NRHM State budget sheet 2013-14'!AG856</f>
        <v>0</v>
      </c>
      <c r="AF717" s="486">
        <f>'NRHM State budget sheet 2013-14'!AH856</f>
        <v>0</v>
      </c>
      <c r="AH717" s="484"/>
      <c r="AI717" s="578" t="str">
        <f t="shared" si="74"/>
        <v/>
      </c>
      <c r="AJ717" s="435" t="str">
        <f t="shared" si="75"/>
        <v/>
      </c>
      <c r="AK717" s="463">
        <f t="shared" si="76"/>
        <v>0</v>
      </c>
      <c r="AL717" s="463" t="str">
        <f t="shared" si="77"/>
        <v/>
      </c>
      <c r="AM717" s="478" t="str">
        <f t="shared" si="78"/>
        <v/>
      </c>
      <c r="AN717" s="478" t="str">
        <f t="shared" si="79"/>
        <v/>
      </c>
      <c r="AO717" s="478" t="str">
        <f t="shared" si="80"/>
        <v/>
      </c>
    </row>
    <row r="718" spans="1:41" ht="21.75" hidden="1" customHeight="1">
      <c r="A718" s="487" t="s">
        <v>2308</v>
      </c>
      <c r="B718" s="446"/>
      <c r="C718" s="447"/>
      <c r="D718" s="486">
        <f>'NRHM State budget sheet 2013-14'!D857</f>
        <v>0</v>
      </c>
      <c r="E718" s="486">
        <f>'NRHM State budget sheet 2013-14'!E857</f>
        <v>0</v>
      </c>
      <c r="F718" s="486">
        <f>'NRHM State budget sheet 2013-14'!F857</f>
        <v>0</v>
      </c>
      <c r="G718" s="486">
        <f>'NRHM State budget sheet 2013-14'!G857</f>
        <v>0</v>
      </c>
      <c r="H718" s="486">
        <f>'NRHM State budget sheet 2013-14'!H857</f>
        <v>0</v>
      </c>
      <c r="I718" s="486">
        <f>'NRHM State budget sheet 2013-14'!I857</f>
        <v>0</v>
      </c>
      <c r="J718" s="486">
        <f>'NRHM State budget sheet 2013-14'!L857</f>
        <v>0</v>
      </c>
      <c r="K718" s="486">
        <f>'NRHM State budget sheet 2013-14'!M857</f>
        <v>0</v>
      </c>
      <c r="L718" s="486">
        <f>'NRHM State budget sheet 2013-14'!N857</f>
        <v>0</v>
      </c>
      <c r="M718" s="486">
        <f>'NRHM State budget sheet 2013-14'!O857</f>
        <v>0</v>
      </c>
      <c r="N718" s="486">
        <f>'NRHM State budget sheet 2013-14'!P857</f>
        <v>0</v>
      </c>
      <c r="O718" s="486">
        <f>'NRHM State budget sheet 2013-14'!Q857</f>
        <v>0</v>
      </c>
      <c r="P718" s="486">
        <f>'NRHM State budget sheet 2013-14'!R857</f>
        <v>0</v>
      </c>
      <c r="Q718" s="486">
        <f>'NRHM State budget sheet 2013-14'!S857</f>
        <v>0</v>
      </c>
      <c r="R718" s="486">
        <f>'NRHM State budget sheet 2013-14'!T857</f>
        <v>0</v>
      </c>
      <c r="S718" s="486">
        <f>'NRHM State budget sheet 2013-14'!U857</f>
        <v>0</v>
      </c>
      <c r="T718" s="486">
        <f>'NRHM State budget sheet 2013-14'!V857</f>
        <v>0</v>
      </c>
      <c r="U718" s="486">
        <f>'NRHM State budget sheet 2013-14'!W857</f>
        <v>0</v>
      </c>
      <c r="V718" s="486">
        <f>'NRHM State budget sheet 2013-14'!X857</f>
        <v>0</v>
      </c>
      <c r="W718" s="486">
        <f>'NRHM State budget sheet 2013-14'!Y857</f>
        <v>0</v>
      </c>
      <c r="X718" s="486">
        <f>'NRHM State budget sheet 2013-14'!Z857</f>
        <v>0</v>
      </c>
      <c r="Y718" s="486">
        <f>'NRHM State budget sheet 2013-14'!AA857</f>
        <v>0</v>
      </c>
      <c r="Z718" s="486">
        <f>'NRHM State budget sheet 2013-14'!AB857</f>
        <v>0</v>
      </c>
      <c r="AA718" s="486">
        <f>'NRHM State budget sheet 2013-14'!AC857</f>
        <v>0</v>
      </c>
      <c r="AB718" s="486">
        <f>'NRHM State budget sheet 2013-14'!AD857</f>
        <v>0</v>
      </c>
      <c r="AC718" s="486">
        <f>'NRHM State budget sheet 2013-14'!AE857</f>
        <v>0</v>
      </c>
      <c r="AD718" s="486">
        <f>'NRHM State budget sheet 2013-14'!AF857</f>
        <v>0</v>
      </c>
      <c r="AE718" s="486">
        <f>'NRHM State budget sheet 2013-14'!AG857</f>
        <v>0</v>
      </c>
      <c r="AF718" s="486">
        <f>'NRHM State budget sheet 2013-14'!AH857</f>
        <v>0</v>
      </c>
      <c r="AH718" s="484"/>
      <c r="AI718" s="578" t="str">
        <f t="shared" si="74"/>
        <v/>
      </c>
      <c r="AJ718" s="435" t="str">
        <f t="shared" si="75"/>
        <v/>
      </c>
      <c r="AK718" s="463">
        <f t="shared" si="76"/>
        <v>0</v>
      </c>
      <c r="AL718" s="463" t="str">
        <f t="shared" si="77"/>
        <v/>
      </c>
      <c r="AM718" s="478" t="str">
        <f t="shared" si="78"/>
        <v/>
      </c>
      <c r="AN718" s="478" t="str">
        <f t="shared" si="79"/>
        <v/>
      </c>
      <c r="AO718" s="478" t="str">
        <f t="shared" si="80"/>
        <v/>
      </c>
    </row>
    <row r="719" spans="1:41" ht="21.75" hidden="1" customHeight="1">
      <c r="A719" s="487" t="s">
        <v>2309</v>
      </c>
      <c r="B719" s="446"/>
      <c r="C719" s="447"/>
      <c r="D719" s="486">
        <f>'NRHM State budget sheet 2013-14'!D858</f>
        <v>0</v>
      </c>
      <c r="E719" s="486">
        <f>'NRHM State budget sheet 2013-14'!E858</f>
        <v>0</v>
      </c>
      <c r="F719" s="486">
        <f>'NRHM State budget sheet 2013-14'!F858</f>
        <v>0</v>
      </c>
      <c r="G719" s="486">
        <f>'NRHM State budget sheet 2013-14'!G858</f>
        <v>0</v>
      </c>
      <c r="H719" s="486">
        <f>'NRHM State budget sheet 2013-14'!H858</f>
        <v>0</v>
      </c>
      <c r="I719" s="486">
        <f>'NRHM State budget sheet 2013-14'!I858</f>
        <v>0</v>
      </c>
      <c r="J719" s="486">
        <f>'NRHM State budget sheet 2013-14'!L858</f>
        <v>0</v>
      </c>
      <c r="K719" s="486">
        <f>'NRHM State budget sheet 2013-14'!M858</f>
        <v>0</v>
      </c>
      <c r="L719" s="486">
        <f>'NRHM State budget sheet 2013-14'!N858</f>
        <v>0</v>
      </c>
      <c r="M719" s="486">
        <f>'NRHM State budget sheet 2013-14'!O858</f>
        <v>0</v>
      </c>
      <c r="N719" s="486">
        <f>'NRHM State budget sheet 2013-14'!P858</f>
        <v>0</v>
      </c>
      <c r="O719" s="486">
        <f>'NRHM State budget sheet 2013-14'!Q858</f>
        <v>0</v>
      </c>
      <c r="P719" s="486">
        <f>'NRHM State budget sheet 2013-14'!R858</f>
        <v>0</v>
      </c>
      <c r="Q719" s="486">
        <f>'NRHM State budget sheet 2013-14'!S858</f>
        <v>0</v>
      </c>
      <c r="R719" s="486">
        <f>'NRHM State budget sheet 2013-14'!T858</f>
        <v>0</v>
      </c>
      <c r="S719" s="486">
        <f>'NRHM State budget sheet 2013-14'!U858</f>
        <v>0</v>
      </c>
      <c r="T719" s="486">
        <f>'NRHM State budget sheet 2013-14'!V858</f>
        <v>0</v>
      </c>
      <c r="U719" s="486">
        <f>'NRHM State budget sheet 2013-14'!W858</f>
        <v>0</v>
      </c>
      <c r="V719" s="486">
        <f>'NRHM State budget sheet 2013-14'!X858</f>
        <v>0</v>
      </c>
      <c r="W719" s="486">
        <f>'NRHM State budget sheet 2013-14'!Y858</f>
        <v>0</v>
      </c>
      <c r="X719" s="486">
        <f>'NRHM State budget sheet 2013-14'!Z858</f>
        <v>0</v>
      </c>
      <c r="Y719" s="486">
        <f>'NRHM State budget sheet 2013-14'!AA858</f>
        <v>0</v>
      </c>
      <c r="Z719" s="486">
        <f>'NRHM State budget sheet 2013-14'!AB858</f>
        <v>0</v>
      </c>
      <c r="AA719" s="486">
        <f>'NRHM State budget sheet 2013-14'!AC858</f>
        <v>0</v>
      </c>
      <c r="AB719" s="486">
        <f>'NRHM State budget sheet 2013-14'!AD858</f>
        <v>0</v>
      </c>
      <c r="AC719" s="486">
        <f>'NRHM State budget sheet 2013-14'!AE858</f>
        <v>0</v>
      </c>
      <c r="AD719" s="486">
        <f>'NRHM State budget sheet 2013-14'!AF858</f>
        <v>0</v>
      </c>
      <c r="AE719" s="486">
        <f>'NRHM State budget sheet 2013-14'!AG858</f>
        <v>0</v>
      </c>
      <c r="AF719" s="486">
        <f>'NRHM State budget sheet 2013-14'!AH858</f>
        <v>0</v>
      </c>
      <c r="AH719" s="484"/>
      <c r="AI719" s="578" t="str">
        <f t="shared" si="74"/>
        <v/>
      </c>
      <c r="AJ719" s="435" t="str">
        <f t="shared" si="75"/>
        <v/>
      </c>
      <c r="AK719" s="463">
        <f t="shared" si="76"/>
        <v>0</v>
      </c>
      <c r="AL719" s="463" t="str">
        <f t="shared" si="77"/>
        <v/>
      </c>
      <c r="AM719" s="478" t="str">
        <f t="shared" si="78"/>
        <v/>
      </c>
      <c r="AN719" s="478" t="str">
        <f t="shared" si="79"/>
        <v/>
      </c>
      <c r="AO719" s="478" t="str">
        <f t="shared" si="80"/>
        <v/>
      </c>
    </row>
    <row r="720" spans="1:41" ht="21.75" hidden="1" customHeight="1">
      <c r="A720" s="487" t="s">
        <v>2310</v>
      </c>
      <c r="B720" s="446"/>
      <c r="C720" s="447"/>
      <c r="D720" s="486">
        <f>'NRHM State budget sheet 2013-14'!D859</f>
        <v>0</v>
      </c>
      <c r="E720" s="486">
        <f>'NRHM State budget sheet 2013-14'!E859</f>
        <v>0</v>
      </c>
      <c r="F720" s="486">
        <f>'NRHM State budget sheet 2013-14'!F859</f>
        <v>0</v>
      </c>
      <c r="G720" s="486">
        <f>'NRHM State budget sheet 2013-14'!G859</f>
        <v>0</v>
      </c>
      <c r="H720" s="486">
        <f>'NRHM State budget sheet 2013-14'!H859</f>
        <v>0</v>
      </c>
      <c r="I720" s="486">
        <f>'NRHM State budget sheet 2013-14'!I859</f>
        <v>0</v>
      </c>
      <c r="J720" s="486">
        <f>'NRHM State budget sheet 2013-14'!L859</f>
        <v>0</v>
      </c>
      <c r="K720" s="486">
        <f>'NRHM State budget sheet 2013-14'!M859</f>
        <v>0</v>
      </c>
      <c r="L720" s="486">
        <f>'NRHM State budget sheet 2013-14'!N859</f>
        <v>0</v>
      </c>
      <c r="M720" s="486">
        <f>'NRHM State budget sheet 2013-14'!O859</f>
        <v>0</v>
      </c>
      <c r="N720" s="486">
        <f>'NRHM State budget sheet 2013-14'!P859</f>
        <v>0</v>
      </c>
      <c r="O720" s="486">
        <f>'NRHM State budget sheet 2013-14'!Q859</f>
        <v>0</v>
      </c>
      <c r="P720" s="486">
        <f>'NRHM State budget sheet 2013-14'!R859</f>
        <v>0</v>
      </c>
      <c r="Q720" s="486">
        <f>'NRHM State budget sheet 2013-14'!S859</f>
        <v>0</v>
      </c>
      <c r="R720" s="486">
        <f>'NRHM State budget sheet 2013-14'!T859</f>
        <v>0</v>
      </c>
      <c r="S720" s="486">
        <f>'NRHM State budget sheet 2013-14'!U859</f>
        <v>0</v>
      </c>
      <c r="T720" s="486">
        <f>'NRHM State budget sheet 2013-14'!V859</f>
        <v>0</v>
      </c>
      <c r="U720" s="486">
        <f>'NRHM State budget sheet 2013-14'!W859</f>
        <v>0</v>
      </c>
      <c r="V720" s="486">
        <f>'NRHM State budget sheet 2013-14'!X859</f>
        <v>0</v>
      </c>
      <c r="W720" s="486">
        <f>'NRHM State budget sheet 2013-14'!Y859</f>
        <v>0</v>
      </c>
      <c r="X720" s="486">
        <f>'NRHM State budget sheet 2013-14'!Z859</f>
        <v>0</v>
      </c>
      <c r="Y720" s="486">
        <f>'NRHM State budget sheet 2013-14'!AA859</f>
        <v>0</v>
      </c>
      <c r="Z720" s="486">
        <f>'NRHM State budget sheet 2013-14'!AB859</f>
        <v>0</v>
      </c>
      <c r="AA720" s="486">
        <f>'NRHM State budget sheet 2013-14'!AC859</f>
        <v>0</v>
      </c>
      <c r="AB720" s="486">
        <f>'NRHM State budget sheet 2013-14'!AD859</f>
        <v>0</v>
      </c>
      <c r="AC720" s="486">
        <f>'NRHM State budget sheet 2013-14'!AE859</f>
        <v>0</v>
      </c>
      <c r="AD720" s="486">
        <f>'NRHM State budget sheet 2013-14'!AF859</f>
        <v>0</v>
      </c>
      <c r="AE720" s="486">
        <f>'NRHM State budget sheet 2013-14'!AG859</f>
        <v>0</v>
      </c>
      <c r="AF720" s="486">
        <f>'NRHM State budget sheet 2013-14'!AH859</f>
        <v>0</v>
      </c>
      <c r="AH720" s="484"/>
      <c r="AI720" s="578" t="str">
        <f t="shared" si="74"/>
        <v/>
      </c>
      <c r="AJ720" s="435" t="str">
        <f t="shared" si="75"/>
        <v/>
      </c>
      <c r="AK720" s="463">
        <f t="shared" si="76"/>
        <v>0</v>
      </c>
      <c r="AL720" s="463" t="str">
        <f t="shared" si="77"/>
        <v/>
      </c>
      <c r="AM720" s="478" t="str">
        <f t="shared" si="78"/>
        <v/>
      </c>
      <c r="AN720" s="478" t="str">
        <f t="shared" si="79"/>
        <v/>
      </c>
      <c r="AO720" s="478" t="str">
        <f t="shared" si="80"/>
        <v/>
      </c>
    </row>
    <row r="721" spans="1:41" ht="21.75" hidden="1" customHeight="1">
      <c r="A721" s="487" t="s">
        <v>2311</v>
      </c>
      <c r="B721" s="446"/>
      <c r="C721" s="447"/>
      <c r="D721" s="486">
        <f>'NRHM State budget sheet 2013-14'!D860</f>
        <v>0</v>
      </c>
      <c r="E721" s="486">
        <f>'NRHM State budget sheet 2013-14'!E860</f>
        <v>0</v>
      </c>
      <c r="F721" s="486">
        <f>'NRHM State budget sheet 2013-14'!F860</f>
        <v>0</v>
      </c>
      <c r="G721" s="486">
        <f>'NRHM State budget sheet 2013-14'!G860</f>
        <v>0</v>
      </c>
      <c r="H721" s="486">
        <f>'NRHM State budget sheet 2013-14'!H860</f>
        <v>0</v>
      </c>
      <c r="I721" s="486">
        <f>'NRHM State budget sheet 2013-14'!I860</f>
        <v>0</v>
      </c>
      <c r="J721" s="486">
        <f>'NRHM State budget sheet 2013-14'!L860</f>
        <v>0</v>
      </c>
      <c r="K721" s="486">
        <f>'NRHM State budget sheet 2013-14'!M860</f>
        <v>0</v>
      </c>
      <c r="L721" s="486">
        <f>'NRHM State budget sheet 2013-14'!N860</f>
        <v>0</v>
      </c>
      <c r="M721" s="486">
        <f>'NRHM State budget sheet 2013-14'!O860</f>
        <v>0</v>
      </c>
      <c r="N721" s="486">
        <f>'NRHM State budget sheet 2013-14'!P860</f>
        <v>0</v>
      </c>
      <c r="O721" s="486">
        <f>'NRHM State budget sheet 2013-14'!Q860</f>
        <v>0</v>
      </c>
      <c r="P721" s="486">
        <f>'NRHM State budget sheet 2013-14'!R860</f>
        <v>0</v>
      </c>
      <c r="Q721" s="486">
        <f>'NRHM State budget sheet 2013-14'!S860</f>
        <v>0</v>
      </c>
      <c r="R721" s="486">
        <f>'NRHM State budget sheet 2013-14'!T860</f>
        <v>0</v>
      </c>
      <c r="S721" s="486">
        <f>'NRHM State budget sheet 2013-14'!U860</f>
        <v>0</v>
      </c>
      <c r="T721" s="486">
        <f>'NRHM State budget sheet 2013-14'!V860</f>
        <v>0</v>
      </c>
      <c r="U721" s="486">
        <f>'NRHM State budget sheet 2013-14'!W860</f>
        <v>0</v>
      </c>
      <c r="V721" s="486">
        <f>'NRHM State budget sheet 2013-14'!X860</f>
        <v>0</v>
      </c>
      <c r="W721" s="486">
        <f>'NRHM State budget sheet 2013-14'!Y860</f>
        <v>0</v>
      </c>
      <c r="X721" s="486">
        <f>'NRHM State budget sheet 2013-14'!Z860</f>
        <v>0</v>
      </c>
      <c r="Y721" s="486">
        <f>'NRHM State budget sheet 2013-14'!AA860</f>
        <v>0</v>
      </c>
      <c r="Z721" s="486">
        <f>'NRHM State budget sheet 2013-14'!AB860</f>
        <v>0</v>
      </c>
      <c r="AA721" s="486">
        <f>'NRHM State budget sheet 2013-14'!AC860</f>
        <v>0</v>
      </c>
      <c r="AB721" s="486">
        <f>'NRHM State budget sheet 2013-14'!AD860</f>
        <v>0</v>
      </c>
      <c r="AC721" s="486">
        <f>'NRHM State budget sheet 2013-14'!AE860</f>
        <v>0</v>
      </c>
      <c r="AD721" s="486">
        <f>'NRHM State budget sheet 2013-14'!AF860</f>
        <v>0</v>
      </c>
      <c r="AE721" s="486">
        <f>'NRHM State budget sheet 2013-14'!AG860</f>
        <v>0</v>
      </c>
      <c r="AF721" s="486">
        <f>'NRHM State budget sheet 2013-14'!AH860</f>
        <v>0</v>
      </c>
      <c r="AH721" s="484"/>
      <c r="AI721" s="578" t="str">
        <f t="shared" si="74"/>
        <v/>
      </c>
      <c r="AJ721" s="435" t="str">
        <f t="shared" si="75"/>
        <v/>
      </c>
      <c r="AK721" s="463">
        <f t="shared" si="76"/>
        <v>0</v>
      </c>
      <c r="AL721" s="463" t="str">
        <f t="shared" si="77"/>
        <v/>
      </c>
      <c r="AM721" s="478" t="str">
        <f t="shared" si="78"/>
        <v/>
      </c>
      <c r="AN721" s="478" t="str">
        <f t="shared" si="79"/>
        <v/>
      </c>
      <c r="AO721" s="478" t="str">
        <f t="shared" si="80"/>
        <v/>
      </c>
    </row>
    <row r="722" spans="1:41" ht="21.75" hidden="1" customHeight="1">
      <c r="A722" s="487" t="s">
        <v>2312</v>
      </c>
      <c r="B722" s="446"/>
      <c r="C722" s="447"/>
      <c r="D722" s="486">
        <f>'NRHM State budget sheet 2013-14'!D861</f>
        <v>0</v>
      </c>
      <c r="E722" s="486">
        <f>'NRHM State budget sheet 2013-14'!E861</f>
        <v>0</v>
      </c>
      <c r="F722" s="486">
        <f>'NRHM State budget sheet 2013-14'!F861</f>
        <v>0</v>
      </c>
      <c r="G722" s="486">
        <f>'NRHM State budget sheet 2013-14'!G861</f>
        <v>0</v>
      </c>
      <c r="H722" s="486">
        <f>'NRHM State budget sheet 2013-14'!H861</f>
        <v>0</v>
      </c>
      <c r="I722" s="486">
        <f>'NRHM State budget sheet 2013-14'!I861</f>
        <v>0</v>
      </c>
      <c r="J722" s="486">
        <f>'NRHM State budget sheet 2013-14'!L861</f>
        <v>0</v>
      </c>
      <c r="K722" s="486">
        <f>'NRHM State budget sheet 2013-14'!M861</f>
        <v>0</v>
      </c>
      <c r="L722" s="486">
        <f>'NRHM State budget sheet 2013-14'!N861</f>
        <v>0</v>
      </c>
      <c r="M722" s="486">
        <f>'NRHM State budget sheet 2013-14'!O861</f>
        <v>0</v>
      </c>
      <c r="N722" s="486">
        <f>'NRHM State budget sheet 2013-14'!P861</f>
        <v>0</v>
      </c>
      <c r="O722" s="486">
        <f>'NRHM State budget sheet 2013-14'!Q861</f>
        <v>0</v>
      </c>
      <c r="P722" s="486">
        <f>'NRHM State budget sheet 2013-14'!R861</f>
        <v>0</v>
      </c>
      <c r="Q722" s="486">
        <f>'NRHM State budget sheet 2013-14'!S861</f>
        <v>0</v>
      </c>
      <c r="R722" s="486">
        <f>'NRHM State budget sheet 2013-14'!T861</f>
        <v>0</v>
      </c>
      <c r="S722" s="486">
        <f>'NRHM State budget sheet 2013-14'!U861</f>
        <v>0</v>
      </c>
      <c r="T722" s="486">
        <f>'NRHM State budget sheet 2013-14'!V861</f>
        <v>0</v>
      </c>
      <c r="U722" s="486">
        <f>'NRHM State budget sheet 2013-14'!W861</f>
        <v>0</v>
      </c>
      <c r="V722" s="486">
        <f>'NRHM State budget sheet 2013-14'!X861</f>
        <v>0</v>
      </c>
      <c r="W722" s="486">
        <f>'NRHM State budget sheet 2013-14'!Y861</f>
        <v>0</v>
      </c>
      <c r="X722" s="486">
        <f>'NRHM State budget sheet 2013-14'!Z861</f>
        <v>0</v>
      </c>
      <c r="Y722" s="486">
        <f>'NRHM State budget sheet 2013-14'!AA861</f>
        <v>0</v>
      </c>
      <c r="Z722" s="486">
        <f>'NRHM State budget sheet 2013-14'!AB861</f>
        <v>0</v>
      </c>
      <c r="AA722" s="486">
        <f>'NRHM State budget sheet 2013-14'!AC861</f>
        <v>0</v>
      </c>
      <c r="AB722" s="486">
        <f>'NRHM State budget sheet 2013-14'!AD861</f>
        <v>0</v>
      </c>
      <c r="AC722" s="486">
        <f>'NRHM State budget sheet 2013-14'!AE861</f>
        <v>0</v>
      </c>
      <c r="AD722" s="486">
        <f>'NRHM State budget sheet 2013-14'!AF861</f>
        <v>0</v>
      </c>
      <c r="AE722" s="486">
        <f>'NRHM State budget sheet 2013-14'!AG861</f>
        <v>0</v>
      </c>
      <c r="AF722" s="486">
        <f>'NRHM State budget sheet 2013-14'!AH861</f>
        <v>0</v>
      </c>
      <c r="AH722" s="484"/>
      <c r="AI722" s="578" t="str">
        <f t="shared" si="74"/>
        <v/>
      </c>
      <c r="AJ722" s="435" t="str">
        <f t="shared" si="75"/>
        <v/>
      </c>
      <c r="AK722" s="463">
        <f t="shared" si="76"/>
        <v>0</v>
      </c>
      <c r="AL722" s="463" t="str">
        <f t="shared" si="77"/>
        <v/>
      </c>
      <c r="AM722" s="478" t="str">
        <f t="shared" si="78"/>
        <v/>
      </c>
      <c r="AN722" s="478" t="str">
        <f t="shared" si="79"/>
        <v/>
      </c>
      <c r="AO722" s="478" t="str">
        <f t="shared" si="80"/>
        <v/>
      </c>
    </row>
    <row r="723" spans="1:41" ht="21.75" hidden="1" customHeight="1">
      <c r="A723" s="487" t="s">
        <v>2313</v>
      </c>
      <c r="B723" s="446"/>
      <c r="C723" s="447"/>
      <c r="D723" s="486">
        <f>'NRHM State budget sheet 2013-14'!D862</f>
        <v>0</v>
      </c>
      <c r="E723" s="486">
        <f>'NRHM State budget sheet 2013-14'!E862</f>
        <v>0</v>
      </c>
      <c r="F723" s="486">
        <f>'NRHM State budget sheet 2013-14'!F862</f>
        <v>0</v>
      </c>
      <c r="G723" s="486">
        <f>'NRHM State budget sheet 2013-14'!G862</f>
        <v>0</v>
      </c>
      <c r="H723" s="486">
        <f>'NRHM State budget sheet 2013-14'!H862</f>
        <v>0</v>
      </c>
      <c r="I723" s="486">
        <f>'NRHM State budget sheet 2013-14'!I862</f>
        <v>0</v>
      </c>
      <c r="J723" s="486">
        <f>'NRHM State budget sheet 2013-14'!L862</f>
        <v>0</v>
      </c>
      <c r="K723" s="486">
        <f>'NRHM State budget sheet 2013-14'!M862</f>
        <v>0</v>
      </c>
      <c r="L723" s="486">
        <f>'NRHM State budget sheet 2013-14'!N862</f>
        <v>0</v>
      </c>
      <c r="M723" s="486">
        <f>'NRHM State budget sheet 2013-14'!O862</f>
        <v>0</v>
      </c>
      <c r="N723" s="486">
        <f>'NRHM State budget sheet 2013-14'!P862</f>
        <v>0</v>
      </c>
      <c r="O723" s="486">
        <f>'NRHM State budget sheet 2013-14'!Q862</f>
        <v>0</v>
      </c>
      <c r="P723" s="486">
        <f>'NRHM State budget sheet 2013-14'!R862</f>
        <v>0</v>
      </c>
      <c r="Q723" s="486">
        <f>'NRHM State budget sheet 2013-14'!S862</f>
        <v>0</v>
      </c>
      <c r="R723" s="486">
        <f>'NRHM State budget sheet 2013-14'!T862</f>
        <v>0</v>
      </c>
      <c r="S723" s="486">
        <f>'NRHM State budget sheet 2013-14'!U862</f>
        <v>0</v>
      </c>
      <c r="T723" s="486">
        <f>'NRHM State budget sheet 2013-14'!V862</f>
        <v>0</v>
      </c>
      <c r="U723" s="486">
        <f>'NRHM State budget sheet 2013-14'!W862</f>
        <v>0</v>
      </c>
      <c r="V723" s="486">
        <f>'NRHM State budget sheet 2013-14'!X862</f>
        <v>0</v>
      </c>
      <c r="W723" s="486">
        <f>'NRHM State budget sheet 2013-14'!Y862</f>
        <v>0</v>
      </c>
      <c r="X723" s="486">
        <f>'NRHM State budget sheet 2013-14'!Z862</f>
        <v>0</v>
      </c>
      <c r="Y723" s="486">
        <f>'NRHM State budget sheet 2013-14'!AA862</f>
        <v>0</v>
      </c>
      <c r="Z723" s="486">
        <f>'NRHM State budget sheet 2013-14'!AB862</f>
        <v>0</v>
      </c>
      <c r="AA723" s="486">
        <f>'NRHM State budget sheet 2013-14'!AC862</f>
        <v>0</v>
      </c>
      <c r="AB723" s="486">
        <f>'NRHM State budget sheet 2013-14'!AD862</f>
        <v>0</v>
      </c>
      <c r="AC723" s="486">
        <f>'NRHM State budget sheet 2013-14'!AE862</f>
        <v>0</v>
      </c>
      <c r="AD723" s="486">
        <f>'NRHM State budget sheet 2013-14'!AF862</f>
        <v>0</v>
      </c>
      <c r="AE723" s="486">
        <f>'NRHM State budget sheet 2013-14'!AG862</f>
        <v>0</v>
      </c>
      <c r="AF723" s="486">
        <f>'NRHM State budget sheet 2013-14'!AH862</f>
        <v>0</v>
      </c>
      <c r="AH723" s="484"/>
      <c r="AI723" s="578" t="str">
        <f t="shared" si="74"/>
        <v/>
      </c>
      <c r="AJ723" s="435" t="str">
        <f t="shared" si="75"/>
        <v/>
      </c>
      <c r="AK723" s="463">
        <f t="shared" si="76"/>
        <v>0</v>
      </c>
      <c r="AL723" s="463" t="str">
        <f t="shared" si="77"/>
        <v/>
      </c>
      <c r="AM723" s="478" t="str">
        <f t="shared" si="78"/>
        <v/>
      </c>
      <c r="AN723" s="478" t="str">
        <f t="shared" si="79"/>
        <v/>
      </c>
      <c r="AO723" s="478" t="str">
        <f t="shared" si="80"/>
        <v/>
      </c>
    </row>
    <row r="724" spans="1:41" ht="21.75" hidden="1" customHeight="1">
      <c r="A724" s="487" t="s">
        <v>2314</v>
      </c>
      <c r="B724" s="446"/>
      <c r="C724" s="447"/>
      <c r="D724" s="486">
        <f>'NRHM State budget sheet 2013-14'!D863</f>
        <v>0</v>
      </c>
      <c r="E724" s="486">
        <f>'NRHM State budget sheet 2013-14'!E863</f>
        <v>0</v>
      </c>
      <c r="F724" s="486">
        <f>'NRHM State budget sheet 2013-14'!F863</f>
        <v>0</v>
      </c>
      <c r="G724" s="486">
        <f>'NRHM State budget sheet 2013-14'!G863</f>
        <v>0</v>
      </c>
      <c r="H724" s="486">
        <f>'NRHM State budget sheet 2013-14'!H863</f>
        <v>0</v>
      </c>
      <c r="I724" s="486">
        <f>'NRHM State budget sheet 2013-14'!I863</f>
        <v>0</v>
      </c>
      <c r="J724" s="486">
        <f>'NRHM State budget sheet 2013-14'!L863</f>
        <v>0</v>
      </c>
      <c r="K724" s="486">
        <f>'NRHM State budget sheet 2013-14'!M863</f>
        <v>0</v>
      </c>
      <c r="L724" s="486">
        <f>'NRHM State budget sheet 2013-14'!N863</f>
        <v>0</v>
      </c>
      <c r="M724" s="486">
        <f>'NRHM State budget sheet 2013-14'!O863</f>
        <v>0</v>
      </c>
      <c r="N724" s="486">
        <f>'NRHM State budget sheet 2013-14'!P863</f>
        <v>0</v>
      </c>
      <c r="O724" s="486">
        <f>'NRHM State budget sheet 2013-14'!Q863</f>
        <v>0</v>
      </c>
      <c r="P724" s="486">
        <f>'NRHM State budget sheet 2013-14'!R863</f>
        <v>0</v>
      </c>
      <c r="Q724" s="486">
        <f>'NRHM State budget sheet 2013-14'!S863</f>
        <v>0</v>
      </c>
      <c r="R724" s="486">
        <f>'NRHM State budget sheet 2013-14'!T863</f>
        <v>0</v>
      </c>
      <c r="S724" s="486">
        <f>'NRHM State budget sheet 2013-14'!U863</f>
        <v>0</v>
      </c>
      <c r="T724" s="486">
        <f>'NRHM State budget sheet 2013-14'!V863</f>
        <v>0</v>
      </c>
      <c r="U724" s="486">
        <f>'NRHM State budget sheet 2013-14'!W863</f>
        <v>0</v>
      </c>
      <c r="V724" s="486">
        <f>'NRHM State budget sheet 2013-14'!X863</f>
        <v>0</v>
      </c>
      <c r="W724" s="486">
        <f>'NRHM State budget sheet 2013-14'!Y863</f>
        <v>0</v>
      </c>
      <c r="X724" s="486">
        <f>'NRHM State budget sheet 2013-14'!Z863</f>
        <v>0</v>
      </c>
      <c r="Y724" s="486">
        <f>'NRHM State budget sheet 2013-14'!AA863</f>
        <v>0</v>
      </c>
      <c r="Z724" s="486">
        <f>'NRHM State budget sheet 2013-14'!AB863</f>
        <v>0</v>
      </c>
      <c r="AA724" s="486">
        <f>'NRHM State budget sheet 2013-14'!AC863</f>
        <v>0</v>
      </c>
      <c r="AB724" s="486">
        <f>'NRHM State budget sheet 2013-14'!AD863</f>
        <v>0</v>
      </c>
      <c r="AC724" s="486">
        <f>'NRHM State budget sheet 2013-14'!AE863</f>
        <v>0</v>
      </c>
      <c r="AD724" s="486">
        <f>'NRHM State budget sheet 2013-14'!AF863</f>
        <v>0</v>
      </c>
      <c r="AE724" s="486">
        <f>'NRHM State budget sheet 2013-14'!AG863</f>
        <v>0</v>
      </c>
      <c r="AF724" s="486">
        <f>'NRHM State budget sheet 2013-14'!AH863</f>
        <v>0</v>
      </c>
      <c r="AH724" s="484"/>
      <c r="AI724" s="578" t="str">
        <f t="shared" si="74"/>
        <v/>
      </c>
      <c r="AJ724" s="435" t="str">
        <f t="shared" si="75"/>
        <v/>
      </c>
      <c r="AK724" s="463">
        <f t="shared" si="76"/>
        <v>0</v>
      </c>
      <c r="AL724" s="463" t="str">
        <f t="shared" si="77"/>
        <v/>
      </c>
      <c r="AM724" s="478" t="str">
        <f t="shared" si="78"/>
        <v/>
      </c>
      <c r="AN724" s="478" t="str">
        <f t="shared" si="79"/>
        <v/>
      </c>
      <c r="AO724" s="478" t="str">
        <f t="shared" si="80"/>
        <v/>
      </c>
    </row>
    <row r="725" spans="1:41" ht="21.75" hidden="1" customHeight="1">
      <c r="A725" s="487" t="s">
        <v>2315</v>
      </c>
      <c r="B725" s="446"/>
      <c r="C725" s="447"/>
      <c r="D725" s="486">
        <f>'NRHM State budget sheet 2013-14'!D864</f>
        <v>0</v>
      </c>
      <c r="E725" s="486">
        <f>'NRHM State budget sheet 2013-14'!E864</f>
        <v>0</v>
      </c>
      <c r="F725" s="486">
        <f>'NRHM State budget sheet 2013-14'!F864</f>
        <v>0</v>
      </c>
      <c r="G725" s="486">
        <f>'NRHM State budget sheet 2013-14'!G864</f>
        <v>0</v>
      </c>
      <c r="H725" s="486">
        <f>'NRHM State budget sheet 2013-14'!H864</f>
        <v>0</v>
      </c>
      <c r="I725" s="486">
        <f>'NRHM State budget sheet 2013-14'!I864</f>
        <v>0</v>
      </c>
      <c r="J725" s="486">
        <f>'NRHM State budget sheet 2013-14'!L864</f>
        <v>0</v>
      </c>
      <c r="K725" s="486">
        <f>'NRHM State budget sheet 2013-14'!M864</f>
        <v>0</v>
      </c>
      <c r="L725" s="486">
        <f>'NRHM State budget sheet 2013-14'!N864</f>
        <v>0</v>
      </c>
      <c r="M725" s="486">
        <f>'NRHM State budget sheet 2013-14'!O864</f>
        <v>0</v>
      </c>
      <c r="N725" s="486">
        <f>'NRHM State budget sheet 2013-14'!P864</f>
        <v>0</v>
      </c>
      <c r="O725" s="486">
        <f>'NRHM State budget sheet 2013-14'!Q864</f>
        <v>0</v>
      </c>
      <c r="P725" s="486">
        <f>'NRHM State budget sheet 2013-14'!R864</f>
        <v>0</v>
      </c>
      <c r="Q725" s="486">
        <f>'NRHM State budget sheet 2013-14'!S864</f>
        <v>0</v>
      </c>
      <c r="R725" s="486">
        <f>'NRHM State budget sheet 2013-14'!T864</f>
        <v>0</v>
      </c>
      <c r="S725" s="486">
        <f>'NRHM State budget sheet 2013-14'!U864</f>
        <v>0</v>
      </c>
      <c r="T725" s="486">
        <f>'NRHM State budget sheet 2013-14'!V864</f>
        <v>0</v>
      </c>
      <c r="U725" s="486">
        <f>'NRHM State budget sheet 2013-14'!W864</f>
        <v>0</v>
      </c>
      <c r="V725" s="486">
        <f>'NRHM State budget sheet 2013-14'!X864</f>
        <v>0</v>
      </c>
      <c r="W725" s="486">
        <f>'NRHM State budget sheet 2013-14'!Y864</f>
        <v>0</v>
      </c>
      <c r="X725" s="486">
        <f>'NRHM State budget sheet 2013-14'!Z864</f>
        <v>0</v>
      </c>
      <c r="Y725" s="486">
        <f>'NRHM State budget sheet 2013-14'!AA864</f>
        <v>0</v>
      </c>
      <c r="Z725" s="486">
        <f>'NRHM State budget sheet 2013-14'!AB864</f>
        <v>0</v>
      </c>
      <c r="AA725" s="486">
        <f>'NRHM State budget sheet 2013-14'!AC864</f>
        <v>0</v>
      </c>
      <c r="AB725" s="486">
        <f>'NRHM State budget sheet 2013-14'!AD864</f>
        <v>0</v>
      </c>
      <c r="AC725" s="486">
        <f>'NRHM State budget sheet 2013-14'!AE864</f>
        <v>0</v>
      </c>
      <c r="AD725" s="486">
        <f>'NRHM State budget sheet 2013-14'!AF864</f>
        <v>0</v>
      </c>
      <c r="AE725" s="486">
        <f>'NRHM State budget sheet 2013-14'!AG864</f>
        <v>0</v>
      </c>
      <c r="AF725" s="486">
        <f>'NRHM State budget sheet 2013-14'!AH864</f>
        <v>0</v>
      </c>
      <c r="AH725" s="484"/>
      <c r="AI725" s="578" t="str">
        <f t="shared" si="74"/>
        <v/>
      </c>
      <c r="AJ725" s="435" t="str">
        <f t="shared" si="75"/>
        <v/>
      </c>
      <c r="AK725" s="463">
        <f t="shared" si="76"/>
        <v>0</v>
      </c>
      <c r="AL725" s="463" t="str">
        <f t="shared" si="77"/>
        <v/>
      </c>
      <c r="AM725" s="478" t="str">
        <f t="shared" si="78"/>
        <v/>
      </c>
      <c r="AN725" s="478" t="str">
        <f t="shared" si="79"/>
        <v/>
      </c>
      <c r="AO725" s="478" t="str">
        <f t="shared" si="80"/>
        <v/>
      </c>
    </row>
    <row r="726" spans="1:41" ht="21.75" hidden="1" customHeight="1">
      <c r="A726" s="487" t="s">
        <v>2316</v>
      </c>
      <c r="B726" s="446"/>
      <c r="C726" s="447"/>
      <c r="D726" s="486">
        <f>'NRHM State budget sheet 2013-14'!D865</f>
        <v>0</v>
      </c>
      <c r="E726" s="486">
        <f>'NRHM State budget sheet 2013-14'!E865</f>
        <v>0</v>
      </c>
      <c r="F726" s="486">
        <f>'NRHM State budget sheet 2013-14'!F865</f>
        <v>0</v>
      </c>
      <c r="G726" s="486">
        <f>'NRHM State budget sheet 2013-14'!G865</f>
        <v>0</v>
      </c>
      <c r="H726" s="486">
        <f>'NRHM State budget sheet 2013-14'!H865</f>
        <v>0</v>
      </c>
      <c r="I726" s="486">
        <f>'NRHM State budget sheet 2013-14'!I865</f>
        <v>0</v>
      </c>
      <c r="J726" s="486">
        <f>'NRHM State budget sheet 2013-14'!L865</f>
        <v>0</v>
      </c>
      <c r="K726" s="486">
        <f>'NRHM State budget sheet 2013-14'!M865</f>
        <v>0</v>
      </c>
      <c r="L726" s="486">
        <f>'NRHM State budget sheet 2013-14'!N865</f>
        <v>0</v>
      </c>
      <c r="M726" s="486">
        <f>'NRHM State budget sheet 2013-14'!O865</f>
        <v>0</v>
      </c>
      <c r="N726" s="486">
        <f>'NRHM State budget sheet 2013-14'!P865</f>
        <v>0</v>
      </c>
      <c r="O726" s="486">
        <f>'NRHM State budget sheet 2013-14'!Q865</f>
        <v>0</v>
      </c>
      <c r="P726" s="486">
        <f>'NRHM State budget sheet 2013-14'!R865</f>
        <v>0</v>
      </c>
      <c r="Q726" s="486">
        <f>'NRHM State budget sheet 2013-14'!S865</f>
        <v>0</v>
      </c>
      <c r="R726" s="486">
        <f>'NRHM State budget sheet 2013-14'!T865</f>
        <v>0</v>
      </c>
      <c r="S726" s="486">
        <f>'NRHM State budget sheet 2013-14'!U865</f>
        <v>0</v>
      </c>
      <c r="T726" s="486">
        <f>'NRHM State budget sheet 2013-14'!V865</f>
        <v>0</v>
      </c>
      <c r="U726" s="486">
        <f>'NRHM State budget sheet 2013-14'!W865</f>
        <v>0</v>
      </c>
      <c r="V726" s="486">
        <f>'NRHM State budget sheet 2013-14'!X865</f>
        <v>0</v>
      </c>
      <c r="W726" s="486">
        <f>'NRHM State budget sheet 2013-14'!Y865</f>
        <v>0</v>
      </c>
      <c r="X726" s="486">
        <f>'NRHM State budget sheet 2013-14'!Z865</f>
        <v>0</v>
      </c>
      <c r="Y726" s="486">
        <f>'NRHM State budget sheet 2013-14'!AA865</f>
        <v>0</v>
      </c>
      <c r="Z726" s="486">
        <f>'NRHM State budget sheet 2013-14'!AB865</f>
        <v>0</v>
      </c>
      <c r="AA726" s="486">
        <f>'NRHM State budget sheet 2013-14'!AC865</f>
        <v>0</v>
      </c>
      <c r="AB726" s="486">
        <f>'NRHM State budget sheet 2013-14'!AD865</f>
        <v>0</v>
      </c>
      <c r="AC726" s="486">
        <f>'NRHM State budget sheet 2013-14'!AE865</f>
        <v>0</v>
      </c>
      <c r="AD726" s="486">
        <f>'NRHM State budget sheet 2013-14'!AF865</f>
        <v>0</v>
      </c>
      <c r="AE726" s="486">
        <f>'NRHM State budget sheet 2013-14'!AG865</f>
        <v>0</v>
      </c>
      <c r="AF726" s="486">
        <f>'NRHM State budget sheet 2013-14'!AH865</f>
        <v>0</v>
      </c>
      <c r="AH726" s="484"/>
      <c r="AI726" s="578" t="str">
        <f t="shared" si="74"/>
        <v/>
      </c>
      <c r="AJ726" s="435" t="str">
        <f t="shared" si="75"/>
        <v/>
      </c>
      <c r="AK726" s="463">
        <f t="shared" si="76"/>
        <v>0</v>
      </c>
      <c r="AL726" s="463" t="str">
        <f t="shared" si="77"/>
        <v/>
      </c>
      <c r="AM726" s="478" t="str">
        <f t="shared" si="78"/>
        <v/>
      </c>
      <c r="AN726" s="478" t="str">
        <f t="shared" si="79"/>
        <v/>
      </c>
      <c r="AO726" s="478" t="str">
        <f t="shared" si="80"/>
        <v/>
      </c>
    </row>
    <row r="727" spans="1:41" ht="21.75" hidden="1" customHeight="1">
      <c r="A727" s="487" t="s">
        <v>2317</v>
      </c>
      <c r="B727" s="446"/>
      <c r="C727" s="447"/>
      <c r="D727" s="486">
        <f>'NRHM State budget sheet 2013-14'!D866</f>
        <v>0</v>
      </c>
      <c r="E727" s="486">
        <f>'NRHM State budget sheet 2013-14'!E866</f>
        <v>0</v>
      </c>
      <c r="F727" s="486">
        <f>'NRHM State budget sheet 2013-14'!F866</f>
        <v>0</v>
      </c>
      <c r="G727" s="486">
        <f>'NRHM State budget sheet 2013-14'!G866</f>
        <v>0</v>
      </c>
      <c r="H727" s="486">
        <f>'NRHM State budget sheet 2013-14'!H866</f>
        <v>0</v>
      </c>
      <c r="I727" s="486">
        <f>'NRHM State budget sheet 2013-14'!I866</f>
        <v>0</v>
      </c>
      <c r="J727" s="486">
        <f>'NRHM State budget sheet 2013-14'!L866</f>
        <v>0</v>
      </c>
      <c r="K727" s="486">
        <f>'NRHM State budget sheet 2013-14'!M866</f>
        <v>0</v>
      </c>
      <c r="L727" s="486">
        <f>'NRHM State budget sheet 2013-14'!N866</f>
        <v>0</v>
      </c>
      <c r="M727" s="486">
        <f>'NRHM State budget sheet 2013-14'!O866</f>
        <v>0</v>
      </c>
      <c r="N727" s="486">
        <f>'NRHM State budget sheet 2013-14'!P866</f>
        <v>0</v>
      </c>
      <c r="O727" s="486">
        <f>'NRHM State budget sheet 2013-14'!Q866</f>
        <v>0</v>
      </c>
      <c r="P727" s="486">
        <f>'NRHM State budget sheet 2013-14'!R866</f>
        <v>0</v>
      </c>
      <c r="Q727" s="486">
        <f>'NRHM State budget sheet 2013-14'!S866</f>
        <v>0</v>
      </c>
      <c r="R727" s="486">
        <f>'NRHM State budget sheet 2013-14'!T866</f>
        <v>0</v>
      </c>
      <c r="S727" s="486">
        <f>'NRHM State budget sheet 2013-14'!U866</f>
        <v>0</v>
      </c>
      <c r="T727" s="486">
        <f>'NRHM State budget sheet 2013-14'!V866</f>
        <v>0</v>
      </c>
      <c r="U727" s="486">
        <f>'NRHM State budget sheet 2013-14'!W866</f>
        <v>0</v>
      </c>
      <c r="V727" s="486">
        <f>'NRHM State budget sheet 2013-14'!X866</f>
        <v>0</v>
      </c>
      <c r="W727" s="486">
        <f>'NRHM State budget sheet 2013-14'!Y866</f>
        <v>0</v>
      </c>
      <c r="X727" s="486">
        <f>'NRHM State budget sheet 2013-14'!Z866</f>
        <v>0</v>
      </c>
      <c r="Y727" s="486">
        <f>'NRHM State budget sheet 2013-14'!AA866</f>
        <v>0</v>
      </c>
      <c r="Z727" s="486">
        <f>'NRHM State budget sheet 2013-14'!AB866</f>
        <v>0</v>
      </c>
      <c r="AA727" s="486">
        <f>'NRHM State budget sheet 2013-14'!AC866</f>
        <v>0</v>
      </c>
      <c r="AB727" s="486">
        <f>'NRHM State budget sheet 2013-14'!AD866</f>
        <v>0</v>
      </c>
      <c r="AC727" s="486">
        <f>'NRHM State budget sheet 2013-14'!AE866</f>
        <v>0</v>
      </c>
      <c r="AD727" s="486">
        <f>'NRHM State budget sheet 2013-14'!AF866</f>
        <v>0</v>
      </c>
      <c r="AE727" s="486">
        <f>'NRHM State budget sheet 2013-14'!AG866</f>
        <v>0</v>
      </c>
      <c r="AF727" s="486">
        <f>'NRHM State budget sheet 2013-14'!AH866</f>
        <v>0</v>
      </c>
      <c r="AH727" s="484"/>
      <c r="AI727" s="578" t="str">
        <f t="shared" si="74"/>
        <v/>
      </c>
      <c r="AJ727" s="435" t="str">
        <f t="shared" si="75"/>
        <v/>
      </c>
      <c r="AK727" s="463">
        <f t="shared" si="76"/>
        <v>0</v>
      </c>
      <c r="AL727" s="463" t="str">
        <f t="shared" si="77"/>
        <v/>
      </c>
      <c r="AM727" s="478" t="str">
        <f t="shared" si="78"/>
        <v/>
      </c>
      <c r="AN727" s="478" t="str">
        <f t="shared" si="79"/>
        <v/>
      </c>
      <c r="AO727" s="478" t="str">
        <f t="shared" si="80"/>
        <v/>
      </c>
    </row>
    <row r="728" spans="1:41" ht="21.75" hidden="1" customHeight="1">
      <c r="A728" s="487" t="s">
        <v>2318</v>
      </c>
      <c r="B728" s="446"/>
      <c r="C728" s="447"/>
      <c r="D728" s="486">
        <f>'NRHM State budget sheet 2013-14'!D867</f>
        <v>0</v>
      </c>
      <c r="E728" s="486">
        <f>'NRHM State budget sheet 2013-14'!E867</f>
        <v>0</v>
      </c>
      <c r="F728" s="486">
        <f>'NRHM State budget sheet 2013-14'!F867</f>
        <v>0</v>
      </c>
      <c r="G728" s="486">
        <f>'NRHM State budget sheet 2013-14'!G867</f>
        <v>0</v>
      </c>
      <c r="H728" s="486">
        <f>'NRHM State budget sheet 2013-14'!H867</f>
        <v>0</v>
      </c>
      <c r="I728" s="486">
        <f>'NRHM State budget sheet 2013-14'!I867</f>
        <v>0</v>
      </c>
      <c r="J728" s="486">
        <f>'NRHM State budget sheet 2013-14'!L867</f>
        <v>0</v>
      </c>
      <c r="K728" s="486">
        <f>'NRHM State budget sheet 2013-14'!M867</f>
        <v>0</v>
      </c>
      <c r="L728" s="486">
        <f>'NRHM State budget sheet 2013-14'!N867</f>
        <v>0</v>
      </c>
      <c r="M728" s="486">
        <f>'NRHM State budget sheet 2013-14'!O867</f>
        <v>0</v>
      </c>
      <c r="N728" s="486">
        <f>'NRHM State budget sheet 2013-14'!P867</f>
        <v>0</v>
      </c>
      <c r="O728" s="486">
        <f>'NRHM State budget sheet 2013-14'!Q867</f>
        <v>0</v>
      </c>
      <c r="P728" s="486">
        <f>'NRHM State budget sheet 2013-14'!R867</f>
        <v>0</v>
      </c>
      <c r="Q728" s="486">
        <f>'NRHM State budget sheet 2013-14'!S867</f>
        <v>0</v>
      </c>
      <c r="R728" s="486">
        <f>'NRHM State budget sheet 2013-14'!T867</f>
        <v>0</v>
      </c>
      <c r="S728" s="486">
        <f>'NRHM State budget sheet 2013-14'!U867</f>
        <v>0</v>
      </c>
      <c r="T728" s="486">
        <f>'NRHM State budget sheet 2013-14'!V867</f>
        <v>0</v>
      </c>
      <c r="U728" s="486">
        <f>'NRHM State budget sheet 2013-14'!W867</f>
        <v>0</v>
      </c>
      <c r="V728" s="486">
        <f>'NRHM State budget sheet 2013-14'!X867</f>
        <v>0</v>
      </c>
      <c r="W728" s="486">
        <f>'NRHM State budget sheet 2013-14'!Y867</f>
        <v>0</v>
      </c>
      <c r="X728" s="486">
        <f>'NRHM State budget sheet 2013-14'!Z867</f>
        <v>0</v>
      </c>
      <c r="Y728" s="486">
        <f>'NRHM State budget sheet 2013-14'!AA867</f>
        <v>0</v>
      </c>
      <c r="Z728" s="486">
        <f>'NRHM State budget sheet 2013-14'!AB867</f>
        <v>0</v>
      </c>
      <c r="AA728" s="486">
        <f>'NRHM State budget sheet 2013-14'!AC867</f>
        <v>0</v>
      </c>
      <c r="AB728" s="486">
        <f>'NRHM State budget sheet 2013-14'!AD867</f>
        <v>0</v>
      </c>
      <c r="AC728" s="486">
        <f>'NRHM State budget sheet 2013-14'!AE867</f>
        <v>0</v>
      </c>
      <c r="AD728" s="486">
        <f>'NRHM State budget sheet 2013-14'!AF867</f>
        <v>0</v>
      </c>
      <c r="AE728" s="486">
        <f>'NRHM State budget sheet 2013-14'!AG867</f>
        <v>0</v>
      </c>
      <c r="AF728" s="486">
        <f>'NRHM State budget sheet 2013-14'!AH867</f>
        <v>0</v>
      </c>
      <c r="AH728" s="484"/>
      <c r="AI728" s="578" t="str">
        <f t="shared" si="74"/>
        <v/>
      </c>
      <c r="AJ728" s="435" t="str">
        <f t="shared" si="75"/>
        <v/>
      </c>
      <c r="AK728" s="463">
        <f t="shared" si="76"/>
        <v>0</v>
      </c>
      <c r="AL728" s="463" t="str">
        <f t="shared" si="77"/>
        <v/>
      </c>
      <c r="AM728" s="478" t="str">
        <f t="shared" si="78"/>
        <v/>
      </c>
      <c r="AN728" s="478" t="str">
        <f t="shared" si="79"/>
        <v/>
      </c>
      <c r="AO728" s="478" t="str">
        <f t="shared" si="80"/>
        <v/>
      </c>
    </row>
    <row r="729" spans="1:41" ht="21.75" hidden="1" customHeight="1">
      <c r="A729" s="487" t="s">
        <v>2319</v>
      </c>
      <c r="B729" s="446"/>
      <c r="C729" s="447"/>
      <c r="D729" s="486">
        <f>'NRHM State budget sheet 2013-14'!D868</f>
        <v>0</v>
      </c>
      <c r="E729" s="486">
        <f>'NRHM State budget sheet 2013-14'!E868</f>
        <v>0</v>
      </c>
      <c r="F729" s="486">
        <f>'NRHM State budget sheet 2013-14'!F868</f>
        <v>0</v>
      </c>
      <c r="G729" s="486">
        <f>'NRHM State budget sheet 2013-14'!G868</f>
        <v>0</v>
      </c>
      <c r="H729" s="486">
        <f>'NRHM State budget sheet 2013-14'!H868</f>
        <v>0</v>
      </c>
      <c r="I729" s="486">
        <f>'NRHM State budget sheet 2013-14'!I868</f>
        <v>0</v>
      </c>
      <c r="J729" s="486">
        <f>'NRHM State budget sheet 2013-14'!L868</f>
        <v>0</v>
      </c>
      <c r="K729" s="486">
        <f>'NRHM State budget sheet 2013-14'!M868</f>
        <v>0</v>
      </c>
      <c r="L729" s="486">
        <f>'NRHM State budget sheet 2013-14'!N868</f>
        <v>0</v>
      </c>
      <c r="M729" s="486">
        <f>'NRHM State budget sheet 2013-14'!O868</f>
        <v>0</v>
      </c>
      <c r="N729" s="486">
        <f>'NRHM State budget sheet 2013-14'!P868</f>
        <v>0</v>
      </c>
      <c r="O729" s="486">
        <f>'NRHM State budget sheet 2013-14'!Q868</f>
        <v>0</v>
      </c>
      <c r="P729" s="486">
        <f>'NRHM State budget sheet 2013-14'!R868</f>
        <v>0</v>
      </c>
      <c r="Q729" s="486">
        <f>'NRHM State budget sheet 2013-14'!S868</f>
        <v>0</v>
      </c>
      <c r="R729" s="486">
        <f>'NRHM State budget sheet 2013-14'!T868</f>
        <v>0</v>
      </c>
      <c r="S729" s="486">
        <f>'NRHM State budget sheet 2013-14'!U868</f>
        <v>0</v>
      </c>
      <c r="T729" s="486">
        <f>'NRHM State budget sheet 2013-14'!V868</f>
        <v>0</v>
      </c>
      <c r="U729" s="486">
        <f>'NRHM State budget sheet 2013-14'!W868</f>
        <v>0</v>
      </c>
      <c r="V729" s="486">
        <f>'NRHM State budget sheet 2013-14'!X868</f>
        <v>0</v>
      </c>
      <c r="W729" s="486">
        <f>'NRHM State budget sheet 2013-14'!Y868</f>
        <v>0</v>
      </c>
      <c r="X729" s="486">
        <f>'NRHM State budget sheet 2013-14'!Z868</f>
        <v>0</v>
      </c>
      <c r="Y729" s="486">
        <f>'NRHM State budget sheet 2013-14'!AA868</f>
        <v>0</v>
      </c>
      <c r="Z729" s="486">
        <f>'NRHM State budget sheet 2013-14'!AB868</f>
        <v>0</v>
      </c>
      <c r="AA729" s="486">
        <f>'NRHM State budget sheet 2013-14'!AC868</f>
        <v>0</v>
      </c>
      <c r="AB729" s="486">
        <f>'NRHM State budget sheet 2013-14'!AD868</f>
        <v>0</v>
      </c>
      <c r="AC729" s="486">
        <f>'NRHM State budget sheet 2013-14'!AE868</f>
        <v>0</v>
      </c>
      <c r="AD729" s="486">
        <f>'NRHM State budget sheet 2013-14'!AF868</f>
        <v>0</v>
      </c>
      <c r="AE729" s="486">
        <f>'NRHM State budget sheet 2013-14'!AG868</f>
        <v>0</v>
      </c>
      <c r="AF729" s="486">
        <f>'NRHM State budget sheet 2013-14'!AH868</f>
        <v>0</v>
      </c>
      <c r="AH729" s="484"/>
      <c r="AI729" s="578" t="str">
        <f t="shared" si="74"/>
        <v/>
      </c>
      <c r="AJ729" s="435" t="str">
        <f t="shared" si="75"/>
        <v/>
      </c>
      <c r="AK729" s="463">
        <f t="shared" si="76"/>
        <v>0</v>
      </c>
      <c r="AL729" s="463" t="str">
        <f t="shared" si="77"/>
        <v/>
      </c>
      <c r="AM729" s="478" t="str">
        <f t="shared" si="78"/>
        <v/>
      </c>
      <c r="AN729" s="478" t="str">
        <f t="shared" si="79"/>
        <v/>
      </c>
      <c r="AO729" s="478" t="str">
        <f t="shared" si="80"/>
        <v/>
      </c>
    </row>
    <row r="730" spans="1:41" ht="21.75" hidden="1" customHeight="1">
      <c r="A730" s="487" t="s">
        <v>2320</v>
      </c>
      <c r="B730" s="446"/>
      <c r="C730" s="447"/>
      <c r="D730" s="486">
        <f>'NRHM State budget sheet 2013-14'!D869</f>
        <v>0</v>
      </c>
      <c r="E730" s="486">
        <f>'NRHM State budget sheet 2013-14'!E869</f>
        <v>0</v>
      </c>
      <c r="F730" s="486">
        <f>'NRHM State budget sheet 2013-14'!F869</f>
        <v>0</v>
      </c>
      <c r="G730" s="486">
        <f>'NRHM State budget sheet 2013-14'!G869</f>
        <v>0</v>
      </c>
      <c r="H730" s="486">
        <f>'NRHM State budget sheet 2013-14'!H869</f>
        <v>0</v>
      </c>
      <c r="I730" s="486">
        <f>'NRHM State budget sheet 2013-14'!I869</f>
        <v>0</v>
      </c>
      <c r="J730" s="486">
        <f>'NRHM State budget sheet 2013-14'!L869</f>
        <v>0</v>
      </c>
      <c r="K730" s="486">
        <f>'NRHM State budget sheet 2013-14'!M869</f>
        <v>0</v>
      </c>
      <c r="L730" s="486">
        <f>'NRHM State budget sheet 2013-14'!N869</f>
        <v>0</v>
      </c>
      <c r="M730" s="486">
        <f>'NRHM State budget sheet 2013-14'!O869</f>
        <v>0</v>
      </c>
      <c r="N730" s="486">
        <f>'NRHM State budget sheet 2013-14'!P869</f>
        <v>0</v>
      </c>
      <c r="O730" s="486">
        <f>'NRHM State budget sheet 2013-14'!Q869</f>
        <v>0</v>
      </c>
      <c r="P730" s="486">
        <f>'NRHM State budget sheet 2013-14'!R869</f>
        <v>0</v>
      </c>
      <c r="Q730" s="486">
        <f>'NRHM State budget sheet 2013-14'!S869</f>
        <v>0</v>
      </c>
      <c r="R730" s="486">
        <f>'NRHM State budget sheet 2013-14'!T869</f>
        <v>0</v>
      </c>
      <c r="S730" s="486">
        <f>'NRHM State budget sheet 2013-14'!U869</f>
        <v>0</v>
      </c>
      <c r="T730" s="486">
        <f>'NRHM State budget sheet 2013-14'!V869</f>
        <v>0</v>
      </c>
      <c r="U730" s="486">
        <f>'NRHM State budget sheet 2013-14'!W869</f>
        <v>0</v>
      </c>
      <c r="V730" s="486">
        <f>'NRHM State budget sheet 2013-14'!X869</f>
        <v>0</v>
      </c>
      <c r="W730" s="486">
        <f>'NRHM State budget sheet 2013-14'!Y869</f>
        <v>0</v>
      </c>
      <c r="X730" s="486">
        <f>'NRHM State budget sheet 2013-14'!Z869</f>
        <v>0</v>
      </c>
      <c r="Y730" s="486">
        <f>'NRHM State budget sheet 2013-14'!AA869</f>
        <v>0</v>
      </c>
      <c r="Z730" s="486">
        <f>'NRHM State budget sheet 2013-14'!AB869</f>
        <v>0</v>
      </c>
      <c r="AA730" s="486">
        <f>'NRHM State budget sheet 2013-14'!AC869</f>
        <v>0</v>
      </c>
      <c r="AB730" s="486">
        <f>'NRHM State budget sheet 2013-14'!AD869</f>
        <v>0</v>
      </c>
      <c r="AC730" s="486">
        <f>'NRHM State budget sheet 2013-14'!AE869</f>
        <v>0</v>
      </c>
      <c r="AD730" s="486">
        <f>'NRHM State budget sheet 2013-14'!AF869</f>
        <v>0</v>
      </c>
      <c r="AE730" s="486">
        <f>'NRHM State budget sheet 2013-14'!AG869</f>
        <v>0</v>
      </c>
      <c r="AF730" s="486">
        <f>'NRHM State budget sheet 2013-14'!AH869</f>
        <v>0</v>
      </c>
      <c r="AH730" s="484"/>
      <c r="AI730" s="578" t="str">
        <f t="shared" si="74"/>
        <v/>
      </c>
      <c r="AJ730" s="435" t="str">
        <f t="shared" si="75"/>
        <v/>
      </c>
      <c r="AK730" s="463">
        <f t="shared" si="76"/>
        <v>0</v>
      </c>
      <c r="AL730" s="463" t="str">
        <f t="shared" si="77"/>
        <v/>
      </c>
      <c r="AM730" s="478" t="str">
        <f t="shared" si="78"/>
        <v/>
      </c>
      <c r="AN730" s="478" t="str">
        <f t="shared" si="79"/>
        <v/>
      </c>
      <c r="AO730" s="478" t="str">
        <f t="shared" si="80"/>
        <v/>
      </c>
    </row>
    <row r="731" spans="1:41" ht="41.25" customHeight="1">
      <c r="A731" s="487" t="s">
        <v>858</v>
      </c>
      <c r="B731" s="446" t="s">
        <v>859</v>
      </c>
      <c r="C731" s="447"/>
      <c r="D731" s="486">
        <f>'NRHM State budget sheet 2013-14'!D870</f>
        <v>0</v>
      </c>
      <c r="E731" s="486">
        <f>'NRHM State budget sheet 2013-14'!E870</f>
        <v>0</v>
      </c>
      <c r="F731" s="486" t="e">
        <f>'NRHM State budget sheet 2013-14'!F870</f>
        <v>#DIV/0!</v>
      </c>
      <c r="G731" s="486">
        <f>'NRHM State budget sheet 2013-14'!G870</f>
        <v>0</v>
      </c>
      <c r="H731" s="486">
        <f>'NRHM State budget sheet 2013-14'!H870</f>
        <v>0</v>
      </c>
      <c r="I731" s="486" t="e">
        <f>'NRHM State budget sheet 2013-14'!I870</f>
        <v>#DIV/0!</v>
      </c>
      <c r="J731" s="486">
        <f>'NRHM State budget sheet 2013-14'!L870</f>
        <v>0</v>
      </c>
      <c r="K731" s="486">
        <f>'NRHM State budget sheet 2013-14'!M870</f>
        <v>0</v>
      </c>
      <c r="L731" s="486">
        <f>'NRHM State budget sheet 2013-14'!N870</f>
        <v>0</v>
      </c>
      <c r="M731" s="486">
        <f>'NRHM State budget sheet 2013-14'!O870</f>
        <v>0</v>
      </c>
      <c r="N731" s="486">
        <f>'NRHM State budget sheet 2013-14'!P870</f>
        <v>0</v>
      </c>
      <c r="O731" s="486">
        <f>'NRHM State budget sheet 2013-14'!Q870</f>
        <v>0</v>
      </c>
      <c r="P731" s="486">
        <f>'NRHM State budget sheet 2013-14'!R870</f>
        <v>0</v>
      </c>
      <c r="Q731" s="486">
        <f>'NRHM State budget sheet 2013-14'!S870</f>
        <v>0</v>
      </c>
      <c r="R731" s="486">
        <f>'NRHM State budget sheet 2013-14'!T870</f>
        <v>0</v>
      </c>
      <c r="S731" s="486">
        <f>'NRHM State budget sheet 2013-14'!U870</f>
        <v>0</v>
      </c>
      <c r="T731" s="486">
        <f>'NRHM State budget sheet 2013-14'!V870</f>
        <v>0</v>
      </c>
      <c r="U731" s="486">
        <f>'NRHM State budget sheet 2013-14'!W870</f>
        <v>0</v>
      </c>
      <c r="V731" s="486">
        <f>'NRHM State budget sheet 2013-14'!X870</f>
        <v>0</v>
      </c>
      <c r="W731" s="486">
        <f>'NRHM State budget sheet 2013-14'!Y870</f>
        <v>0</v>
      </c>
      <c r="X731" s="486">
        <f>'NRHM State budget sheet 2013-14'!Z870</f>
        <v>0</v>
      </c>
      <c r="Y731" s="486">
        <f>'NRHM State budget sheet 2013-14'!AA870</f>
        <v>0</v>
      </c>
      <c r="Z731" s="486">
        <f>'NRHM State budget sheet 2013-14'!AB870</f>
        <v>0</v>
      </c>
      <c r="AA731" s="486">
        <f>'NRHM State budget sheet 2013-14'!AC870</f>
        <v>0</v>
      </c>
      <c r="AB731" s="486">
        <f>'NRHM State budget sheet 2013-14'!AD870</f>
        <v>0</v>
      </c>
      <c r="AC731" s="486">
        <f>'NRHM State budget sheet 2013-14'!AE870</f>
        <v>0</v>
      </c>
      <c r="AD731" s="486">
        <f>'NRHM State budget sheet 2013-14'!AF870</f>
        <v>0</v>
      </c>
      <c r="AE731" s="486">
        <f>'NRHM State budget sheet 2013-14'!AG870</f>
        <v>0</v>
      </c>
      <c r="AF731" s="486">
        <f>'NRHM State budget sheet 2013-14'!AH870</f>
        <v>0</v>
      </c>
      <c r="AH731" s="615" t="s">
        <v>2042</v>
      </c>
      <c r="AI731" s="578" t="str">
        <f t="shared" si="74"/>
        <v/>
      </c>
      <c r="AJ731" s="435" t="str">
        <f t="shared" si="75"/>
        <v/>
      </c>
      <c r="AK731" s="463">
        <f t="shared" si="76"/>
        <v>0</v>
      </c>
      <c r="AL731" s="463" t="str">
        <f t="shared" si="77"/>
        <v/>
      </c>
      <c r="AM731" s="478" t="str">
        <f t="shared" si="78"/>
        <v/>
      </c>
      <c r="AN731" s="478" t="str">
        <f t="shared" si="79"/>
        <v/>
      </c>
      <c r="AO731" s="478" t="str">
        <f t="shared" si="80"/>
        <v/>
      </c>
    </row>
    <row r="732" spans="1:41" ht="21.75" hidden="1" customHeight="1">
      <c r="A732" s="487" t="s">
        <v>860</v>
      </c>
      <c r="B732" s="446" t="s">
        <v>861</v>
      </c>
      <c r="C732" s="447"/>
      <c r="D732" s="486">
        <f>'NRHM State budget sheet 2013-14'!D871</f>
        <v>0</v>
      </c>
      <c r="E732" s="486">
        <f>'NRHM State budget sheet 2013-14'!E871</f>
        <v>0</v>
      </c>
      <c r="F732" s="486" t="e">
        <f>'NRHM State budget sheet 2013-14'!F871</f>
        <v>#DIV/0!</v>
      </c>
      <c r="G732" s="486">
        <f>'NRHM State budget sheet 2013-14'!G871</f>
        <v>0</v>
      </c>
      <c r="H732" s="486">
        <f>'NRHM State budget sheet 2013-14'!H871</f>
        <v>0</v>
      </c>
      <c r="I732" s="486" t="e">
        <f>'NRHM State budget sheet 2013-14'!I871</f>
        <v>#DIV/0!</v>
      </c>
      <c r="J732" s="486">
        <f>'NRHM State budget sheet 2013-14'!L871</f>
        <v>0</v>
      </c>
      <c r="K732" s="486">
        <f>'NRHM State budget sheet 2013-14'!M871</f>
        <v>0</v>
      </c>
      <c r="L732" s="486">
        <f>'NRHM State budget sheet 2013-14'!N871</f>
        <v>0</v>
      </c>
      <c r="M732" s="486">
        <f>'NRHM State budget sheet 2013-14'!O871</f>
        <v>0</v>
      </c>
      <c r="N732" s="486">
        <f>'NRHM State budget sheet 2013-14'!P871</f>
        <v>0</v>
      </c>
      <c r="O732" s="486">
        <f>'NRHM State budget sheet 2013-14'!Q871</f>
        <v>0</v>
      </c>
      <c r="P732" s="486">
        <f>'NRHM State budget sheet 2013-14'!R871</f>
        <v>0</v>
      </c>
      <c r="Q732" s="486">
        <f>'NRHM State budget sheet 2013-14'!S871</f>
        <v>0</v>
      </c>
      <c r="R732" s="486">
        <f>'NRHM State budget sheet 2013-14'!T871</f>
        <v>0</v>
      </c>
      <c r="S732" s="486">
        <f>'NRHM State budget sheet 2013-14'!U871</f>
        <v>0</v>
      </c>
      <c r="T732" s="486">
        <f>'NRHM State budget sheet 2013-14'!V871</f>
        <v>0</v>
      </c>
      <c r="U732" s="486">
        <f>'NRHM State budget sheet 2013-14'!W871</f>
        <v>0</v>
      </c>
      <c r="V732" s="486">
        <f>'NRHM State budget sheet 2013-14'!X871</f>
        <v>0</v>
      </c>
      <c r="W732" s="486">
        <f>'NRHM State budget sheet 2013-14'!Y871</f>
        <v>0</v>
      </c>
      <c r="X732" s="486">
        <f>'NRHM State budget sheet 2013-14'!Z871</f>
        <v>0</v>
      </c>
      <c r="Y732" s="486">
        <f>'NRHM State budget sheet 2013-14'!AA871</f>
        <v>0</v>
      </c>
      <c r="Z732" s="486">
        <f>'NRHM State budget sheet 2013-14'!AB871</f>
        <v>0</v>
      </c>
      <c r="AA732" s="486">
        <f>'NRHM State budget sheet 2013-14'!AC871</f>
        <v>0</v>
      </c>
      <c r="AB732" s="486">
        <f>'NRHM State budget sheet 2013-14'!AD871</f>
        <v>0</v>
      </c>
      <c r="AC732" s="486">
        <f>'NRHM State budget sheet 2013-14'!AE871</f>
        <v>0</v>
      </c>
      <c r="AD732" s="486">
        <f>'NRHM State budget sheet 2013-14'!AF871</f>
        <v>0</v>
      </c>
      <c r="AE732" s="486">
        <f>'NRHM State budget sheet 2013-14'!AG871</f>
        <v>0</v>
      </c>
      <c r="AF732" s="486">
        <f>'NRHM State budget sheet 2013-14'!AH871</f>
        <v>0</v>
      </c>
      <c r="AH732" s="484"/>
      <c r="AI732" s="578" t="str">
        <f t="shared" si="74"/>
        <v/>
      </c>
      <c r="AJ732" s="435" t="str">
        <f t="shared" si="75"/>
        <v/>
      </c>
      <c r="AK732" s="463">
        <f t="shared" si="76"/>
        <v>0</v>
      </c>
      <c r="AL732" s="463" t="str">
        <f t="shared" si="77"/>
        <v/>
      </c>
      <c r="AM732" s="478" t="str">
        <f t="shared" si="78"/>
        <v/>
      </c>
      <c r="AN732" s="478" t="str">
        <f t="shared" si="79"/>
        <v/>
      </c>
      <c r="AO732" s="478" t="str">
        <f t="shared" si="80"/>
        <v/>
      </c>
    </row>
    <row r="733" spans="1:41" ht="21.75" hidden="1" customHeight="1">
      <c r="A733" s="487" t="s">
        <v>862</v>
      </c>
      <c r="B733" s="446" t="s">
        <v>863</v>
      </c>
      <c r="C733" s="447"/>
      <c r="D733" s="486">
        <f>'NRHM State budget sheet 2013-14'!D872</f>
        <v>0</v>
      </c>
      <c r="E733" s="486">
        <f>'NRHM State budget sheet 2013-14'!E872</f>
        <v>0</v>
      </c>
      <c r="F733" s="486" t="e">
        <f>'NRHM State budget sheet 2013-14'!F872</f>
        <v>#DIV/0!</v>
      </c>
      <c r="G733" s="486">
        <f>'NRHM State budget sheet 2013-14'!G872</f>
        <v>0</v>
      </c>
      <c r="H733" s="486">
        <f>'NRHM State budget sheet 2013-14'!H872</f>
        <v>0</v>
      </c>
      <c r="I733" s="486" t="e">
        <f>'NRHM State budget sheet 2013-14'!I872</f>
        <v>#DIV/0!</v>
      </c>
      <c r="J733" s="486">
        <f>'NRHM State budget sheet 2013-14'!L872</f>
        <v>0</v>
      </c>
      <c r="K733" s="486">
        <f>'NRHM State budget sheet 2013-14'!M872</f>
        <v>0</v>
      </c>
      <c r="L733" s="486">
        <f>'NRHM State budget sheet 2013-14'!N872</f>
        <v>0</v>
      </c>
      <c r="M733" s="486">
        <f>'NRHM State budget sheet 2013-14'!O872</f>
        <v>0</v>
      </c>
      <c r="N733" s="486">
        <f>'NRHM State budget sheet 2013-14'!P872</f>
        <v>0</v>
      </c>
      <c r="O733" s="486">
        <f>'NRHM State budget sheet 2013-14'!Q872</f>
        <v>0</v>
      </c>
      <c r="P733" s="486">
        <f>'NRHM State budget sheet 2013-14'!R872</f>
        <v>0</v>
      </c>
      <c r="Q733" s="486">
        <f>'NRHM State budget sheet 2013-14'!S872</f>
        <v>0</v>
      </c>
      <c r="R733" s="486">
        <f>'NRHM State budget sheet 2013-14'!T872</f>
        <v>0</v>
      </c>
      <c r="S733" s="486">
        <f>'NRHM State budget sheet 2013-14'!U872</f>
        <v>0</v>
      </c>
      <c r="T733" s="486">
        <f>'NRHM State budget sheet 2013-14'!V872</f>
        <v>0</v>
      </c>
      <c r="U733" s="486">
        <f>'NRHM State budget sheet 2013-14'!W872</f>
        <v>0</v>
      </c>
      <c r="V733" s="486">
        <f>'NRHM State budget sheet 2013-14'!X872</f>
        <v>0</v>
      </c>
      <c r="W733" s="486">
        <f>'NRHM State budget sheet 2013-14'!Y872</f>
        <v>0</v>
      </c>
      <c r="X733" s="486">
        <f>'NRHM State budget sheet 2013-14'!Z872</f>
        <v>0</v>
      </c>
      <c r="Y733" s="486">
        <f>'NRHM State budget sheet 2013-14'!AA872</f>
        <v>0</v>
      </c>
      <c r="Z733" s="486">
        <f>'NRHM State budget sheet 2013-14'!AB872</f>
        <v>0</v>
      </c>
      <c r="AA733" s="486">
        <f>'NRHM State budget sheet 2013-14'!AC872</f>
        <v>0</v>
      </c>
      <c r="AB733" s="486">
        <f>'NRHM State budget sheet 2013-14'!AD872</f>
        <v>0</v>
      </c>
      <c r="AC733" s="486">
        <f>'NRHM State budget sheet 2013-14'!AE872</f>
        <v>0</v>
      </c>
      <c r="AD733" s="486">
        <f>'NRHM State budget sheet 2013-14'!AF872</f>
        <v>0</v>
      </c>
      <c r="AE733" s="486">
        <f>'NRHM State budget sheet 2013-14'!AG872</f>
        <v>0</v>
      </c>
      <c r="AF733" s="486">
        <f>'NRHM State budget sheet 2013-14'!AH872</f>
        <v>0</v>
      </c>
      <c r="AH733" s="484"/>
      <c r="AI733" s="578" t="str">
        <f t="shared" si="74"/>
        <v/>
      </c>
      <c r="AJ733" s="435" t="str">
        <f t="shared" si="75"/>
        <v/>
      </c>
      <c r="AK733" s="463">
        <f t="shared" si="76"/>
        <v>0</v>
      </c>
      <c r="AL733" s="463" t="str">
        <f t="shared" si="77"/>
        <v/>
      </c>
      <c r="AM733" s="478" t="str">
        <f t="shared" si="78"/>
        <v/>
      </c>
      <c r="AN733" s="478" t="str">
        <f t="shared" si="79"/>
        <v/>
      </c>
      <c r="AO733" s="478" t="str">
        <f t="shared" si="80"/>
        <v/>
      </c>
    </row>
    <row r="734" spans="1:41" ht="21.75" hidden="1" customHeight="1">
      <c r="A734" s="487" t="s">
        <v>864</v>
      </c>
      <c r="B734" s="446" t="s">
        <v>865</v>
      </c>
      <c r="C734" s="447"/>
      <c r="D734" s="486">
        <f>'NRHM State budget sheet 2013-14'!D873</f>
        <v>0</v>
      </c>
      <c r="E734" s="486">
        <f>'NRHM State budget sheet 2013-14'!E873</f>
        <v>0</v>
      </c>
      <c r="F734" s="486" t="e">
        <f>'NRHM State budget sheet 2013-14'!F873</f>
        <v>#DIV/0!</v>
      </c>
      <c r="G734" s="486">
        <f>'NRHM State budget sheet 2013-14'!G873</f>
        <v>0</v>
      </c>
      <c r="H734" s="486">
        <f>'NRHM State budget sheet 2013-14'!H873</f>
        <v>0</v>
      </c>
      <c r="I734" s="486" t="e">
        <f>'NRHM State budget sheet 2013-14'!I873</f>
        <v>#DIV/0!</v>
      </c>
      <c r="J734" s="486">
        <f>'NRHM State budget sheet 2013-14'!L873</f>
        <v>0</v>
      </c>
      <c r="K734" s="486">
        <f>'NRHM State budget sheet 2013-14'!M873</f>
        <v>0</v>
      </c>
      <c r="L734" s="486">
        <f>'NRHM State budget sheet 2013-14'!N873</f>
        <v>0</v>
      </c>
      <c r="M734" s="486">
        <f>'NRHM State budget sheet 2013-14'!O873</f>
        <v>0</v>
      </c>
      <c r="N734" s="486">
        <f>'NRHM State budget sheet 2013-14'!P873</f>
        <v>0</v>
      </c>
      <c r="O734" s="486">
        <f>'NRHM State budget sheet 2013-14'!Q873</f>
        <v>0</v>
      </c>
      <c r="P734" s="486">
        <f>'NRHM State budget sheet 2013-14'!R873</f>
        <v>0</v>
      </c>
      <c r="Q734" s="486">
        <f>'NRHM State budget sheet 2013-14'!S873</f>
        <v>0</v>
      </c>
      <c r="R734" s="486">
        <f>'NRHM State budget sheet 2013-14'!T873</f>
        <v>0</v>
      </c>
      <c r="S734" s="486">
        <f>'NRHM State budget sheet 2013-14'!U873</f>
        <v>0</v>
      </c>
      <c r="T734" s="486">
        <f>'NRHM State budget sheet 2013-14'!V873</f>
        <v>0</v>
      </c>
      <c r="U734" s="486">
        <f>'NRHM State budget sheet 2013-14'!W873</f>
        <v>0</v>
      </c>
      <c r="V734" s="486">
        <f>'NRHM State budget sheet 2013-14'!X873</f>
        <v>0</v>
      </c>
      <c r="W734" s="486">
        <f>'NRHM State budget sheet 2013-14'!Y873</f>
        <v>0</v>
      </c>
      <c r="X734" s="486">
        <f>'NRHM State budget sheet 2013-14'!Z873</f>
        <v>0</v>
      </c>
      <c r="Y734" s="486">
        <f>'NRHM State budget sheet 2013-14'!AA873</f>
        <v>0</v>
      </c>
      <c r="Z734" s="486">
        <f>'NRHM State budget sheet 2013-14'!AB873</f>
        <v>0</v>
      </c>
      <c r="AA734" s="486">
        <f>'NRHM State budget sheet 2013-14'!AC873</f>
        <v>0</v>
      </c>
      <c r="AB734" s="486">
        <f>'NRHM State budget sheet 2013-14'!AD873</f>
        <v>0</v>
      </c>
      <c r="AC734" s="486">
        <f>'NRHM State budget sheet 2013-14'!AE873</f>
        <v>0</v>
      </c>
      <c r="AD734" s="486">
        <f>'NRHM State budget sheet 2013-14'!AF873</f>
        <v>0</v>
      </c>
      <c r="AE734" s="486">
        <f>'NRHM State budget sheet 2013-14'!AG873</f>
        <v>0</v>
      </c>
      <c r="AF734" s="486">
        <f>'NRHM State budget sheet 2013-14'!AH873</f>
        <v>0</v>
      </c>
      <c r="AH734" s="484"/>
      <c r="AI734" s="578" t="str">
        <f t="shared" si="74"/>
        <v/>
      </c>
      <c r="AJ734" s="435" t="str">
        <f t="shared" si="75"/>
        <v/>
      </c>
      <c r="AK734" s="463">
        <f t="shared" si="76"/>
        <v>0</v>
      </c>
      <c r="AL734" s="463" t="str">
        <f t="shared" si="77"/>
        <v/>
      </c>
      <c r="AM734" s="478" t="str">
        <f t="shared" si="78"/>
        <v/>
      </c>
      <c r="AN734" s="478" t="str">
        <f t="shared" si="79"/>
        <v/>
      </c>
      <c r="AO734" s="478" t="str">
        <f t="shared" si="80"/>
        <v/>
      </c>
    </row>
    <row r="735" spans="1:41" ht="21.75" hidden="1" customHeight="1">
      <c r="A735" s="487" t="s">
        <v>866</v>
      </c>
      <c r="B735" s="446" t="s">
        <v>867</v>
      </c>
      <c r="C735" s="447"/>
      <c r="D735" s="486">
        <f>'NRHM State budget sheet 2013-14'!D874</f>
        <v>0</v>
      </c>
      <c r="E735" s="486">
        <f>'NRHM State budget sheet 2013-14'!E874</f>
        <v>0</v>
      </c>
      <c r="F735" s="486" t="e">
        <f>'NRHM State budget sheet 2013-14'!F874</f>
        <v>#DIV/0!</v>
      </c>
      <c r="G735" s="486">
        <f>'NRHM State budget sheet 2013-14'!G874</f>
        <v>0</v>
      </c>
      <c r="H735" s="486">
        <f>'NRHM State budget sheet 2013-14'!H874</f>
        <v>0</v>
      </c>
      <c r="I735" s="486" t="e">
        <f>'NRHM State budget sheet 2013-14'!I874</f>
        <v>#DIV/0!</v>
      </c>
      <c r="J735" s="486">
        <f>'NRHM State budget sheet 2013-14'!L874</f>
        <v>0</v>
      </c>
      <c r="K735" s="486">
        <f>'NRHM State budget sheet 2013-14'!M874</f>
        <v>0</v>
      </c>
      <c r="L735" s="486">
        <f>'NRHM State budget sheet 2013-14'!N874</f>
        <v>0</v>
      </c>
      <c r="M735" s="486">
        <f>'NRHM State budget sheet 2013-14'!O874</f>
        <v>0</v>
      </c>
      <c r="N735" s="486">
        <f>'NRHM State budget sheet 2013-14'!P874</f>
        <v>0</v>
      </c>
      <c r="O735" s="486">
        <f>'NRHM State budget sheet 2013-14'!Q874</f>
        <v>0</v>
      </c>
      <c r="P735" s="486">
        <f>'NRHM State budget sheet 2013-14'!R874</f>
        <v>0</v>
      </c>
      <c r="Q735" s="486">
        <f>'NRHM State budget sheet 2013-14'!S874</f>
        <v>0</v>
      </c>
      <c r="R735" s="486">
        <f>'NRHM State budget sheet 2013-14'!T874</f>
        <v>0</v>
      </c>
      <c r="S735" s="486">
        <f>'NRHM State budget sheet 2013-14'!U874</f>
        <v>0</v>
      </c>
      <c r="T735" s="486">
        <f>'NRHM State budget sheet 2013-14'!V874</f>
        <v>0</v>
      </c>
      <c r="U735" s="486">
        <f>'NRHM State budget sheet 2013-14'!W874</f>
        <v>0</v>
      </c>
      <c r="V735" s="486">
        <f>'NRHM State budget sheet 2013-14'!X874</f>
        <v>0</v>
      </c>
      <c r="W735" s="486">
        <f>'NRHM State budget sheet 2013-14'!Y874</f>
        <v>0</v>
      </c>
      <c r="X735" s="486">
        <f>'NRHM State budget sheet 2013-14'!Z874</f>
        <v>0</v>
      </c>
      <c r="Y735" s="486">
        <f>'NRHM State budget sheet 2013-14'!AA874</f>
        <v>0</v>
      </c>
      <c r="Z735" s="486">
        <f>'NRHM State budget sheet 2013-14'!AB874</f>
        <v>0</v>
      </c>
      <c r="AA735" s="486">
        <f>'NRHM State budget sheet 2013-14'!AC874</f>
        <v>0</v>
      </c>
      <c r="AB735" s="486">
        <f>'NRHM State budget sheet 2013-14'!AD874</f>
        <v>0</v>
      </c>
      <c r="AC735" s="486">
        <f>'NRHM State budget sheet 2013-14'!AE874</f>
        <v>0</v>
      </c>
      <c r="AD735" s="486">
        <f>'NRHM State budget sheet 2013-14'!AF874</f>
        <v>0</v>
      </c>
      <c r="AE735" s="486">
        <f>'NRHM State budget sheet 2013-14'!AG874</f>
        <v>0</v>
      </c>
      <c r="AF735" s="486">
        <f>'NRHM State budget sheet 2013-14'!AH874</f>
        <v>0</v>
      </c>
      <c r="AH735" s="484"/>
      <c r="AI735" s="578" t="str">
        <f t="shared" si="74"/>
        <v/>
      </c>
      <c r="AJ735" s="435" t="str">
        <f t="shared" si="75"/>
        <v/>
      </c>
      <c r="AK735" s="463">
        <f t="shared" si="76"/>
        <v>0</v>
      </c>
      <c r="AL735" s="463" t="str">
        <f t="shared" si="77"/>
        <v/>
      </c>
      <c r="AM735" s="478" t="str">
        <f t="shared" si="78"/>
        <v/>
      </c>
      <c r="AN735" s="478" t="str">
        <f t="shared" si="79"/>
        <v/>
      </c>
      <c r="AO735" s="478" t="str">
        <f t="shared" si="80"/>
        <v/>
      </c>
    </row>
    <row r="736" spans="1:41" ht="21.75" hidden="1" customHeight="1">
      <c r="A736" s="487" t="s">
        <v>868</v>
      </c>
      <c r="B736" s="446" t="s">
        <v>869</v>
      </c>
      <c r="C736" s="447"/>
      <c r="D736" s="486">
        <f>'NRHM State budget sheet 2013-14'!D875</f>
        <v>0</v>
      </c>
      <c r="E736" s="486">
        <f>'NRHM State budget sheet 2013-14'!E875</f>
        <v>0</v>
      </c>
      <c r="F736" s="486" t="e">
        <f>'NRHM State budget sheet 2013-14'!F875</f>
        <v>#DIV/0!</v>
      </c>
      <c r="G736" s="486">
        <f>'NRHM State budget sheet 2013-14'!G875</f>
        <v>0</v>
      </c>
      <c r="H736" s="486">
        <f>'NRHM State budget sheet 2013-14'!H875</f>
        <v>0</v>
      </c>
      <c r="I736" s="486" t="e">
        <f>'NRHM State budget sheet 2013-14'!I875</f>
        <v>#DIV/0!</v>
      </c>
      <c r="J736" s="486">
        <f>'NRHM State budget sheet 2013-14'!L875</f>
        <v>0</v>
      </c>
      <c r="K736" s="486">
        <f>'NRHM State budget sheet 2013-14'!M875</f>
        <v>0</v>
      </c>
      <c r="L736" s="486">
        <f>'NRHM State budget sheet 2013-14'!N875</f>
        <v>0</v>
      </c>
      <c r="M736" s="486">
        <f>'NRHM State budget sheet 2013-14'!O875</f>
        <v>0</v>
      </c>
      <c r="N736" s="486">
        <f>'NRHM State budget sheet 2013-14'!P875</f>
        <v>0</v>
      </c>
      <c r="O736" s="486">
        <f>'NRHM State budget sheet 2013-14'!Q875</f>
        <v>0</v>
      </c>
      <c r="P736" s="486">
        <f>'NRHM State budget sheet 2013-14'!R875</f>
        <v>0</v>
      </c>
      <c r="Q736" s="486">
        <f>'NRHM State budget sheet 2013-14'!S875</f>
        <v>0</v>
      </c>
      <c r="R736" s="486">
        <f>'NRHM State budget sheet 2013-14'!T875</f>
        <v>0</v>
      </c>
      <c r="S736" s="486">
        <f>'NRHM State budget sheet 2013-14'!U875</f>
        <v>0</v>
      </c>
      <c r="T736" s="486">
        <f>'NRHM State budget sheet 2013-14'!V875</f>
        <v>0</v>
      </c>
      <c r="U736" s="486">
        <f>'NRHM State budget sheet 2013-14'!W875</f>
        <v>0</v>
      </c>
      <c r="V736" s="486">
        <f>'NRHM State budget sheet 2013-14'!X875</f>
        <v>0</v>
      </c>
      <c r="W736" s="486">
        <f>'NRHM State budget sheet 2013-14'!Y875</f>
        <v>0</v>
      </c>
      <c r="X736" s="486">
        <f>'NRHM State budget sheet 2013-14'!Z875</f>
        <v>0</v>
      </c>
      <c r="Y736" s="486">
        <f>'NRHM State budget sheet 2013-14'!AA875</f>
        <v>0</v>
      </c>
      <c r="Z736" s="486">
        <f>'NRHM State budget sheet 2013-14'!AB875</f>
        <v>0</v>
      </c>
      <c r="AA736" s="486">
        <f>'NRHM State budget sheet 2013-14'!AC875</f>
        <v>0</v>
      </c>
      <c r="AB736" s="486">
        <f>'NRHM State budget sheet 2013-14'!AD875</f>
        <v>0</v>
      </c>
      <c r="AC736" s="486">
        <f>'NRHM State budget sheet 2013-14'!AE875</f>
        <v>0</v>
      </c>
      <c r="AD736" s="486">
        <f>'NRHM State budget sheet 2013-14'!AF875</f>
        <v>0</v>
      </c>
      <c r="AE736" s="486">
        <f>'NRHM State budget sheet 2013-14'!AG875</f>
        <v>0</v>
      </c>
      <c r="AF736" s="486">
        <f>'NRHM State budget sheet 2013-14'!AH875</f>
        <v>0</v>
      </c>
      <c r="AH736" s="484"/>
      <c r="AI736" s="578" t="str">
        <f t="shared" ref="AI736:AI815" si="81">IF(OR(AM736="The proposed budget is more that 30% increase over FY 12-13 budget. Consider revising or provide explanation",AN736="Please check, there is a proposed budget but FY 12-13 expenditure is  &lt;30%", AN736="Please check, there is a proposed budget but FY 12-13 expenditure is  &lt;50%", AN736="Please check, there is a proposed budget but FY 12-13 expenditure is  &lt;60%",AO736="New activity? If not kindly provide the details of the progress (physical and financial) for FY 2012-13"),1,"")</f>
        <v/>
      </c>
      <c r="AJ736" s="435" t="str">
        <f t="shared" ref="AJ736:AJ815" si="82">IF(AND(G736&gt;=0.00000000001,H736&gt;=0.0000000000001),H736/G736*100,"")</f>
        <v/>
      </c>
      <c r="AK736" s="463">
        <f t="shared" ref="AK736:AK815" si="83">AF736-G736</f>
        <v>0</v>
      </c>
      <c r="AL736" s="463" t="str">
        <f t="shared" si="77"/>
        <v/>
      </c>
      <c r="AM736" s="478" t="str">
        <f t="shared" si="78"/>
        <v/>
      </c>
      <c r="AN736" s="478" t="str">
        <f t="shared" si="79"/>
        <v/>
      </c>
      <c r="AO736" s="478" t="str">
        <f t="shared" si="80"/>
        <v/>
      </c>
    </row>
    <row r="737" spans="1:41" ht="21.75" hidden="1" customHeight="1">
      <c r="A737" s="487" t="s">
        <v>2321</v>
      </c>
      <c r="B737" s="446"/>
      <c r="C737" s="447"/>
      <c r="D737" s="486">
        <f>'NRHM State budget sheet 2013-14'!D876</f>
        <v>0</v>
      </c>
      <c r="E737" s="486">
        <f>'NRHM State budget sheet 2013-14'!E876</f>
        <v>0</v>
      </c>
      <c r="F737" s="486">
        <f>'NRHM State budget sheet 2013-14'!F876</f>
        <v>0</v>
      </c>
      <c r="G737" s="486">
        <f>'NRHM State budget sheet 2013-14'!G876</f>
        <v>0</v>
      </c>
      <c r="H737" s="486">
        <f>'NRHM State budget sheet 2013-14'!H876</f>
        <v>0</v>
      </c>
      <c r="I737" s="486">
        <f>'NRHM State budget sheet 2013-14'!I876</f>
        <v>0</v>
      </c>
      <c r="J737" s="486">
        <f>'NRHM State budget sheet 2013-14'!L876</f>
        <v>0</v>
      </c>
      <c r="K737" s="486">
        <f>'NRHM State budget sheet 2013-14'!M876</f>
        <v>0</v>
      </c>
      <c r="L737" s="486">
        <f>'NRHM State budget sheet 2013-14'!N876</f>
        <v>0</v>
      </c>
      <c r="M737" s="486">
        <f>'NRHM State budget sheet 2013-14'!O876</f>
        <v>0</v>
      </c>
      <c r="N737" s="486">
        <f>'NRHM State budget sheet 2013-14'!P876</f>
        <v>0</v>
      </c>
      <c r="O737" s="486">
        <f>'NRHM State budget sheet 2013-14'!Q876</f>
        <v>0</v>
      </c>
      <c r="P737" s="486">
        <f>'NRHM State budget sheet 2013-14'!R876</f>
        <v>0</v>
      </c>
      <c r="Q737" s="486">
        <f>'NRHM State budget sheet 2013-14'!S876</f>
        <v>0</v>
      </c>
      <c r="R737" s="486">
        <f>'NRHM State budget sheet 2013-14'!T876</f>
        <v>0</v>
      </c>
      <c r="S737" s="486">
        <f>'NRHM State budget sheet 2013-14'!U876</f>
        <v>0</v>
      </c>
      <c r="T737" s="486">
        <f>'NRHM State budget sheet 2013-14'!V876</f>
        <v>0</v>
      </c>
      <c r="U737" s="486">
        <f>'NRHM State budget sheet 2013-14'!W876</f>
        <v>0</v>
      </c>
      <c r="V737" s="486">
        <f>'NRHM State budget sheet 2013-14'!X876</f>
        <v>0</v>
      </c>
      <c r="W737" s="486">
        <f>'NRHM State budget sheet 2013-14'!Y876</f>
        <v>0</v>
      </c>
      <c r="X737" s="486">
        <f>'NRHM State budget sheet 2013-14'!Z876</f>
        <v>0</v>
      </c>
      <c r="Y737" s="486">
        <f>'NRHM State budget sheet 2013-14'!AA876</f>
        <v>0</v>
      </c>
      <c r="Z737" s="486">
        <f>'NRHM State budget sheet 2013-14'!AB876</f>
        <v>0</v>
      </c>
      <c r="AA737" s="486">
        <f>'NRHM State budget sheet 2013-14'!AC876</f>
        <v>0</v>
      </c>
      <c r="AB737" s="486">
        <f>'NRHM State budget sheet 2013-14'!AD876</f>
        <v>0</v>
      </c>
      <c r="AC737" s="486">
        <f>'NRHM State budget sheet 2013-14'!AE876</f>
        <v>0</v>
      </c>
      <c r="AD737" s="486">
        <f>'NRHM State budget sheet 2013-14'!AF876</f>
        <v>0</v>
      </c>
      <c r="AE737" s="486">
        <f>'NRHM State budget sheet 2013-14'!AG876</f>
        <v>0</v>
      </c>
      <c r="AF737" s="486">
        <f>'NRHM State budget sheet 2013-14'!AH876</f>
        <v>0</v>
      </c>
      <c r="AH737" s="484"/>
      <c r="AI737" s="578" t="str">
        <f t="shared" si="81"/>
        <v/>
      </c>
      <c r="AJ737" s="435" t="str">
        <f t="shared" si="82"/>
        <v/>
      </c>
      <c r="AK737" s="463">
        <f t="shared" si="83"/>
        <v>0</v>
      </c>
      <c r="AL737" s="463" t="str">
        <f t="shared" si="77"/>
        <v/>
      </c>
      <c r="AM737" s="478" t="str">
        <f t="shared" si="78"/>
        <v/>
      </c>
      <c r="AN737" s="478" t="str">
        <f t="shared" si="79"/>
        <v/>
      </c>
      <c r="AO737" s="478" t="str">
        <f t="shared" si="80"/>
        <v/>
      </c>
    </row>
    <row r="738" spans="1:41" ht="21.75" hidden="1" customHeight="1">
      <c r="A738" s="487" t="s">
        <v>2322</v>
      </c>
      <c r="B738" s="446"/>
      <c r="C738" s="447"/>
      <c r="D738" s="486">
        <f>'NRHM State budget sheet 2013-14'!D885</f>
        <v>0</v>
      </c>
      <c r="E738" s="486">
        <f>'NRHM State budget sheet 2013-14'!E885</f>
        <v>0</v>
      </c>
      <c r="F738" s="486">
        <f>'NRHM State budget sheet 2013-14'!F885</f>
        <v>0</v>
      </c>
      <c r="G738" s="486">
        <f>'NRHM State budget sheet 2013-14'!G885</f>
        <v>0</v>
      </c>
      <c r="H738" s="486">
        <f>'NRHM State budget sheet 2013-14'!H885</f>
        <v>0</v>
      </c>
      <c r="I738" s="486">
        <f>'NRHM State budget sheet 2013-14'!I885</f>
        <v>0</v>
      </c>
      <c r="J738" s="486">
        <f>'NRHM State budget sheet 2013-14'!L885</f>
        <v>0</v>
      </c>
      <c r="K738" s="486">
        <f>'NRHM State budget sheet 2013-14'!M885</f>
        <v>0</v>
      </c>
      <c r="L738" s="486">
        <f>'NRHM State budget sheet 2013-14'!N885</f>
        <v>0</v>
      </c>
      <c r="M738" s="486">
        <f>'NRHM State budget sheet 2013-14'!O885</f>
        <v>0</v>
      </c>
      <c r="N738" s="486">
        <f>'NRHM State budget sheet 2013-14'!P885</f>
        <v>0</v>
      </c>
      <c r="O738" s="486">
        <f>'NRHM State budget sheet 2013-14'!Q885</f>
        <v>0</v>
      </c>
      <c r="P738" s="486">
        <f>'NRHM State budget sheet 2013-14'!R885</f>
        <v>0</v>
      </c>
      <c r="Q738" s="486">
        <f>'NRHM State budget sheet 2013-14'!S885</f>
        <v>0</v>
      </c>
      <c r="R738" s="486">
        <f>'NRHM State budget sheet 2013-14'!T885</f>
        <v>0</v>
      </c>
      <c r="S738" s="486">
        <f>'NRHM State budget sheet 2013-14'!U885</f>
        <v>0</v>
      </c>
      <c r="T738" s="486">
        <f>'NRHM State budget sheet 2013-14'!V885</f>
        <v>0</v>
      </c>
      <c r="U738" s="486">
        <f>'NRHM State budget sheet 2013-14'!W885</f>
        <v>0</v>
      </c>
      <c r="V738" s="486">
        <f>'NRHM State budget sheet 2013-14'!X885</f>
        <v>0</v>
      </c>
      <c r="W738" s="486">
        <f>'NRHM State budget sheet 2013-14'!Y885</f>
        <v>0</v>
      </c>
      <c r="X738" s="486">
        <f>'NRHM State budget sheet 2013-14'!Z885</f>
        <v>0</v>
      </c>
      <c r="Y738" s="486">
        <f>'NRHM State budget sheet 2013-14'!AA885</f>
        <v>0</v>
      </c>
      <c r="Z738" s="486">
        <f>'NRHM State budget sheet 2013-14'!AB885</f>
        <v>0</v>
      </c>
      <c r="AA738" s="486">
        <f>'NRHM State budget sheet 2013-14'!AC885</f>
        <v>0</v>
      </c>
      <c r="AB738" s="486">
        <f>'NRHM State budget sheet 2013-14'!AD885</f>
        <v>0</v>
      </c>
      <c r="AC738" s="486">
        <f>'NRHM State budget sheet 2013-14'!AE885</f>
        <v>0</v>
      </c>
      <c r="AD738" s="486">
        <f>'NRHM State budget sheet 2013-14'!AF885</f>
        <v>0</v>
      </c>
      <c r="AE738" s="486">
        <f>'NRHM State budget sheet 2013-14'!AG885</f>
        <v>0</v>
      </c>
      <c r="AF738" s="486">
        <f>'NRHM State budget sheet 2013-14'!AH885</f>
        <v>0</v>
      </c>
      <c r="AH738" s="484"/>
      <c r="AI738" s="578" t="str">
        <f t="shared" si="81"/>
        <v/>
      </c>
      <c r="AJ738" s="435" t="str">
        <f t="shared" si="82"/>
        <v/>
      </c>
      <c r="AK738" s="463">
        <f t="shared" si="83"/>
        <v>0</v>
      </c>
      <c r="AL738" s="463" t="str">
        <f t="shared" si="77"/>
        <v/>
      </c>
      <c r="AM738" s="478" t="str">
        <f t="shared" si="78"/>
        <v/>
      </c>
      <c r="AN738" s="478" t="str">
        <f t="shared" si="79"/>
        <v/>
      </c>
      <c r="AO738" s="478" t="str">
        <f t="shared" si="80"/>
        <v/>
      </c>
    </row>
    <row r="739" spans="1:41" ht="21.75" hidden="1" customHeight="1">
      <c r="A739" s="487" t="s">
        <v>870</v>
      </c>
      <c r="B739" s="446" t="s">
        <v>871</v>
      </c>
      <c r="C739" s="447"/>
      <c r="D739" s="486">
        <f>'NRHM State budget sheet 2013-14'!D886</f>
        <v>0</v>
      </c>
      <c r="E739" s="486">
        <f>'NRHM State budget sheet 2013-14'!E886</f>
        <v>0</v>
      </c>
      <c r="F739" s="486" t="e">
        <f>'NRHM State budget sheet 2013-14'!F886</f>
        <v>#DIV/0!</v>
      </c>
      <c r="G739" s="486">
        <f>'NRHM State budget sheet 2013-14'!G886</f>
        <v>0</v>
      </c>
      <c r="H739" s="486">
        <f>'NRHM State budget sheet 2013-14'!H886</f>
        <v>0</v>
      </c>
      <c r="I739" s="486" t="e">
        <f>'NRHM State budget sheet 2013-14'!I886</f>
        <v>#DIV/0!</v>
      </c>
      <c r="J739" s="486">
        <f>'NRHM State budget sheet 2013-14'!L886</f>
        <v>0</v>
      </c>
      <c r="K739" s="486">
        <f>'NRHM State budget sheet 2013-14'!M886</f>
        <v>0</v>
      </c>
      <c r="L739" s="486">
        <f>'NRHM State budget sheet 2013-14'!N886</f>
        <v>0</v>
      </c>
      <c r="M739" s="486">
        <f>'NRHM State budget sheet 2013-14'!O886</f>
        <v>0</v>
      </c>
      <c r="N739" s="486">
        <f>'NRHM State budget sheet 2013-14'!P886</f>
        <v>0</v>
      </c>
      <c r="O739" s="486">
        <f>'NRHM State budget sheet 2013-14'!Q886</f>
        <v>0</v>
      </c>
      <c r="P739" s="486">
        <f>'NRHM State budget sheet 2013-14'!R886</f>
        <v>0</v>
      </c>
      <c r="Q739" s="486">
        <f>'NRHM State budget sheet 2013-14'!S886</f>
        <v>0</v>
      </c>
      <c r="R739" s="486">
        <f>'NRHM State budget sheet 2013-14'!T886</f>
        <v>0</v>
      </c>
      <c r="S739" s="486">
        <f>'NRHM State budget sheet 2013-14'!U886</f>
        <v>0</v>
      </c>
      <c r="T739" s="486">
        <f>'NRHM State budget sheet 2013-14'!V886</f>
        <v>0</v>
      </c>
      <c r="U739" s="486">
        <f>'NRHM State budget sheet 2013-14'!W886</f>
        <v>0</v>
      </c>
      <c r="V739" s="486">
        <f>'NRHM State budget sheet 2013-14'!X886</f>
        <v>0</v>
      </c>
      <c r="W739" s="486">
        <f>'NRHM State budget sheet 2013-14'!Y886</f>
        <v>0</v>
      </c>
      <c r="X739" s="486">
        <f>'NRHM State budget sheet 2013-14'!Z886</f>
        <v>0</v>
      </c>
      <c r="Y739" s="486">
        <f>'NRHM State budget sheet 2013-14'!AA886</f>
        <v>0</v>
      </c>
      <c r="Z739" s="486">
        <f>'NRHM State budget sheet 2013-14'!AB886</f>
        <v>0</v>
      </c>
      <c r="AA739" s="486">
        <f>'NRHM State budget sheet 2013-14'!AC886</f>
        <v>0</v>
      </c>
      <c r="AB739" s="486">
        <f>'NRHM State budget sheet 2013-14'!AD886</f>
        <v>0</v>
      </c>
      <c r="AC739" s="486">
        <f>'NRHM State budget sheet 2013-14'!AE886</f>
        <v>0</v>
      </c>
      <c r="AD739" s="486">
        <f>'NRHM State budget sheet 2013-14'!AF886</f>
        <v>0</v>
      </c>
      <c r="AE739" s="486">
        <f>'NRHM State budget sheet 2013-14'!AG886</f>
        <v>0</v>
      </c>
      <c r="AF739" s="486">
        <f>'NRHM State budget sheet 2013-14'!AH886</f>
        <v>0</v>
      </c>
      <c r="AH739" s="484"/>
      <c r="AI739" s="578" t="str">
        <f t="shared" si="81"/>
        <v/>
      </c>
      <c r="AJ739" s="435" t="str">
        <f t="shared" si="82"/>
        <v/>
      </c>
      <c r="AK739" s="463">
        <f t="shared" si="83"/>
        <v>0</v>
      </c>
      <c r="AL739" s="463" t="str">
        <f t="shared" si="77"/>
        <v/>
      </c>
      <c r="AM739" s="478" t="str">
        <f t="shared" si="78"/>
        <v/>
      </c>
      <c r="AN739" s="478" t="str">
        <f t="shared" si="79"/>
        <v/>
      </c>
      <c r="AO739" s="478" t="str">
        <f t="shared" si="80"/>
        <v/>
      </c>
    </row>
    <row r="740" spans="1:41" ht="21.75" hidden="1" customHeight="1">
      <c r="A740" s="487" t="s">
        <v>1801</v>
      </c>
      <c r="B740" s="500" t="s">
        <v>1690</v>
      </c>
      <c r="C740" s="503"/>
      <c r="D740" s="486">
        <f>'NRHM State budget sheet 2013-14'!D887</f>
        <v>0</v>
      </c>
      <c r="E740" s="486">
        <f>'NRHM State budget sheet 2013-14'!E887</f>
        <v>0</v>
      </c>
      <c r="F740" s="486" t="e">
        <f>'NRHM State budget sheet 2013-14'!F887</f>
        <v>#DIV/0!</v>
      </c>
      <c r="G740" s="486">
        <f>'NRHM State budget sheet 2013-14'!G887</f>
        <v>0</v>
      </c>
      <c r="H740" s="486">
        <f>'NRHM State budget sheet 2013-14'!H887</f>
        <v>0</v>
      </c>
      <c r="I740" s="486" t="e">
        <f>'NRHM State budget sheet 2013-14'!I887</f>
        <v>#DIV/0!</v>
      </c>
      <c r="J740" s="486">
        <f>'NRHM State budget sheet 2013-14'!L887</f>
        <v>0</v>
      </c>
      <c r="K740" s="486">
        <f>'NRHM State budget sheet 2013-14'!M887</f>
        <v>0</v>
      </c>
      <c r="L740" s="486">
        <f>'NRHM State budget sheet 2013-14'!N887</f>
        <v>0</v>
      </c>
      <c r="M740" s="486">
        <f>'NRHM State budget sheet 2013-14'!O887</f>
        <v>0</v>
      </c>
      <c r="N740" s="486">
        <f>'NRHM State budget sheet 2013-14'!P887</f>
        <v>0</v>
      </c>
      <c r="O740" s="486">
        <f>'NRHM State budget sheet 2013-14'!Q887</f>
        <v>0</v>
      </c>
      <c r="P740" s="486">
        <f>'NRHM State budget sheet 2013-14'!R887</f>
        <v>0</v>
      </c>
      <c r="Q740" s="486">
        <f>'NRHM State budget sheet 2013-14'!S887</f>
        <v>0</v>
      </c>
      <c r="R740" s="486">
        <f>'NRHM State budget sheet 2013-14'!T887</f>
        <v>0</v>
      </c>
      <c r="S740" s="486">
        <f>'NRHM State budget sheet 2013-14'!U887</f>
        <v>0</v>
      </c>
      <c r="T740" s="486">
        <f>'NRHM State budget sheet 2013-14'!V887</f>
        <v>0</v>
      </c>
      <c r="U740" s="486">
        <f>'NRHM State budget sheet 2013-14'!W887</f>
        <v>0</v>
      </c>
      <c r="V740" s="486">
        <f>'NRHM State budget sheet 2013-14'!X887</f>
        <v>0</v>
      </c>
      <c r="W740" s="486">
        <f>'NRHM State budget sheet 2013-14'!Y887</f>
        <v>0</v>
      </c>
      <c r="X740" s="486">
        <f>'NRHM State budget sheet 2013-14'!Z887</f>
        <v>0</v>
      </c>
      <c r="Y740" s="486">
        <f>'NRHM State budget sheet 2013-14'!AA887</f>
        <v>0</v>
      </c>
      <c r="Z740" s="486">
        <f>'NRHM State budget sheet 2013-14'!AB887</f>
        <v>0</v>
      </c>
      <c r="AA740" s="486">
        <f>'NRHM State budget sheet 2013-14'!AC887</f>
        <v>0</v>
      </c>
      <c r="AB740" s="486">
        <f>'NRHM State budget sheet 2013-14'!AD887</f>
        <v>0</v>
      </c>
      <c r="AC740" s="486">
        <f>'NRHM State budget sheet 2013-14'!AE887</f>
        <v>0</v>
      </c>
      <c r="AD740" s="486">
        <f>'NRHM State budget sheet 2013-14'!AF887</f>
        <v>0</v>
      </c>
      <c r="AE740" s="486">
        <f>'NRHM State budget sheet 2013-14'!AG887</f>
        <v>0</v>
      </c>
      <c r="AF740" s="486">
        <f>'NRHM State budget sheet 2013-14'!AH887</f>
        <v>0</v>
      </c>
      <c r="AH740" s="484"/>
      <c r="AI740" s="578" t="str">
        <f t="shared" si="81"/>
        <v/>
      </c>
      <c r="AJ740" s="435" t="str">
        <f t="shared" si="82"/>
        <v/>
      </c>
      <c r="AK740" s="463">
        <f t="shared" si="83"/>
        <v>0</v>
      </c>
      <c r="AL740" s="463" t="str">
        <f t="shared" si="77"/>
        <v/>
      </c>
      <c r="AM740" s="478" t="str">
        <f t="shared" si="78"/>
        <v/>
      </c>
      <c r="AN740" s="478" t="str">
        <f t="shared" si="79"/>
        <v/>
      </c>
      <c r="AO740" s="478" t="str">
        <f t="shared" si="80"/>
        <v/>
      </c>
    </row>
    <row r="741" spans="1:41" ht="21.75" hidden="1" customHeight="1">
      <c r="A741" s="487" t="s">
        <v>1802</v>
      </c>
      <c r="B741" s="500" t="s">
        <v>1691</v>
      </c>
      <c r="C741" s="503"/>
      <c r="D741" s="486">
        <f>'NRHM State budget sheet 2013-14'!D888</f>
        <v>0</v>
      </c>
      <c r="E741" s="486">
        <f>'NRHM State budget sheet 2013-14'!E888</f>
        <v>0</v>
      </c>
      <c r="F741" s="486" t="e">
        <f>'NRHM State budget sheet 2013-14'!F888</f>
        <v>#DIV/0!</v>
      </c>
      <c r="G741" s="486">
        <f>'NRHM State budget sheet 2013-14'!G888</f>
        <v>0</v>
      </c>
      <c r="H741" s="486">
        <f>'NRHM State budget sheet 2013-14'!H888</f>
        <v>0</v>
      </c>
      <c r="I741" s="486" t="e">
        <f>'NRHM State budget sheet 2013-14'!I888</f>
        <v>#DIV/0!</v>
      </c>
      <c r="J741" s="486">
        <f>'NRHM State budget sheet 2013-14'!L888</f>
        <v>0</v>
      </c>
      <c r="K741" s="486">
        <f>'NRHM State budget sheet 2013-14'!M888</f>
        <v>0</v>
      </c>
      <c r="L741" s="486">
        <f>'NRHM State budget sheet 2013-14'!N888</f>
        <v>0</v>
      </c>
      <c r="M741" s="486">
        <f>'NRHM State budget sheet 2013-14'!O888</f>
        <v>0</v>
      </c>
      <c r="N741" s="486">
        <f>'NRHM State budget sheet 2013-14'!P888</f>
        <v>0</v>
      </c>
      <c r="O741" s="486">
        <f>'NRHM State budget sheet 2013-14'!Q888</f>
        <v>0</v>
      </c>
      <c r="P741" s="486">
        <f>'NRHM State budget sheet 2013-14'!R888</f>
        <v>0</v>
      </c>
      <c r="Q741" s="486">
        <f>'NRHM State budget sheet 2013-14'!S888</f>
        <v>0</v>
      </c>
      <c r="R741" s="486">
        <f>'NRHM State budget sheet 2013-14'!T888</f>
        <v>0</v>
      </c>
      <c r="S741" s="486">
        <f>'NRHM State budget sheet 2013-14'!U888</f>
        <v>0</v>
      </c>
      <c r="T741" s="486">
        <f>'NRHM State budget sheet 2013-14'!V888</f>
        <v>0</v>
      </c>
      <c r="U741" s="486">
        <f>'NRHM State budget sheet 2013-14'!W888</f>
        <v>0</v>
      </c>
      <c r="V741" s="486">
        <f>'NRHM State budget sheet 2013-14'!X888</f>
        <v>0</v>
      </c>
      <c r="W741" s="486">
        <f>'NRHM State budget sheet 2013-14'!Y888</f>
        <v>0</v>
      </c>
      <c r="X741" s="486">
        <f>'NRHM State budget sheet 2013-14'!Z888</f>
        <v>0</v>
      </c>
      <c r="Y741" s="486">
        <f>'NRHM State budget sheet 2013-14'!AA888</f>
        <v>0</v>
      </c>
      <c r="Z741" s="486">
        <f>'NRHM State budget sheet 2013-14'!AB888</f>
        <v>0</v>
      </c>
      <c r="AA741" s="486">
        <f>'NRHM State budget sheet 2013-14'!AC888</f>
        <v>0</v>
      </c>
      <c r="AB741" s="486">
        <f>'NRHM State budget sheet 2013-14'!AD888</f>
        <v>0</v>
      </c>
      <c r="AC741" s="486">
        <f>'NRHM State budget sheet 2013-14'!AE888</f>
        <v>0</v>
      </c>
      <c r="AD741" s="486">
        <f>'NRHM State budget sheet 2013-14'!AF888</f>
        <v>0</v>
      </c>
      <c r="AE741" s="486">
        <f>'NRHM State budget sheet 2013-14'!AG888</f>
        <v>0</v>
      </c>
      <c r="AF741" s="486">
        <f>'NRHM State budget sheet 2013-14'!AH888</f>
        <v>0</v>
      </c>
      <c r="AH741" s="484"/>
      <c r="AI741" s="578" t="str">
        <f t="shared" si="81"/>
        <v/>
      </c>
      <c r="AJ741" s="435" t="str">
        <f t="shared" si="82"/>
        <v/>
      </c>
      <c r="AK741" s="463">
        <f t="shared" si="83"/>
        <v>0</v>
      </c>
      <c r="AL741" s="463" t="str">
        <f t="shared" si="77"/>
        <v/>
      </c>
      <c r="AM741" s="478" t="str">
        <f t="shared" si="78"/>
        <v/>
      </c>
      <c r="AN741" s="478" t="str">
        <f t="shared" si="79"/>
        <v/>
      </c>
      <c r="AO741" s="478" t="str">
        <f t="shared" si="80"/>
        <v/>
      </c>
    </row>
    <row r="742" spans="1:41" ht="21.75" hidden="1" customHeight="1">
      <c r="A742" s="487" t="s">
        <v>1803</v>
      </c>
      <c r="B742" s="446" t="s">
        <v>1422</v>
      </c>
      <c r="C742" s="447"/>
      <c r="D742" s="486">
        <f>'NRHM State budget sheet 2013-14'!D889</f>
        <v>0</v>
      </c>
      <c r="E742" s="486">
        <f>'NRHM State budget sheet 2013-14'!E889</f>
        <v>0</v>
      </c>
      <c r="F742" s="486" t="e">
        <f>'NRHM State budget sheet 2013-14'!F889</f>
        <v>#DIV/0!</v>
      </c>
      <c r="G742" s="486">
        <f>'NRHM State budget sheet 2013-14'!G889</f>
        <v>0</v>
      </c>
      <c r="H742" s="486">
        <f>'NRHM State budget sheet 2013-14'!H889</f>
        <v>0</v>
      </c>
      <c r="I742" s="486" t="e">
        <f>'NRHM State budget sheet 2013-14'!I889</f>
        <v>#DIV/0!</v>
      </c>
      <c r="J742" s="486">
        <f>'NRHM State budget sheet 2013-14'!L889</f>
        <v>0</v>
      </c>
      <c r="K742" s="486">
        <f>'NRHM State budget sheet 2013-14'!M889</f>
        <v>0</v>
      </c>
      <c r="L742" s="486">
        <f>'NRHM State budget sheet 2013-14'!N889</f>
        <v>0</v>
      </c>
      <c r="M742" s="486">
        <f>'NRHM State budget sheet 2013-14'!O889</f>
        <v>0</v>
      </c>
      <c r="N742" s="486">
        <f>'NRHM State budget sheet 2013-14'!P889</f>
        <v>0</v>
      </c>
      <c r="O742" s="486">
        <f>'NRHM State budget sheet 2013-14'!Q889</f>
        <v>0</v>
      </c>
      <c r="P742" s="486">
        <f>'NRHM State budget sheet 2013-14'!R889</f>
        <v>0</v>
      </c>
      <c r="Q742" s="486">
        <f>'NRHM State budget sheet 2013-14'!S889</f>
        <v>0</v>
      </c>
      <c r="R742" s="486">
        <f>'NRHM State budget sheet 2013-14'!T889</f>
        <v>0</v>
      </c>
      <c r="S742" s="486">
        <f>'NRHM State budget sheet 2013-14'!U889</f>
        <v>0</v>
      </c>
      <c r="T742" s="486">
        <f>'NRHM State budget sheet 2013-14'!V889</f>
        <v>0</v>
      </c>
      <c r="U742" s="486">
        <f>'NRHM State budget sheet 2013-14'!W889</f>
        <v>0</v>
      </c>
      <c r="V742" s="486">
        <f>'NRHM State budget sheet 2013-14'!X889</f>
        <v>0</v>
      </c>
      <c r="W742" s="486">
        <f>'NRHM State budget sheet 2013-14'!Y889</f>
        <v>0</v>
      </c>
      <c r="X742" s="486">
        <f>'NRHM State budget sheet 2013-14'!Z889</f>
        <v>0</v>
      </c>
      <c r="Y742" s="486">
        <f>'NRHM State budget sheet 2013-14'!AA889</f>
        <v>0</v>
      </c>
      <c r="Z742" s="486">
        <f>'NRHM State budget sheet 2013-14'!AB889</f>
        <v>0</v>
      </c>
      <c r="AA742" s="486">
        <f>'NRHM State budget sheet 2013-14'!AC889</f>
        <v>0</v>
      </c>
      <c r="AB742" s="486">
        <f>'NRHM State budget sheet 2013-14'!AD889</f>
        <v>0</v>
      </c>
      <c r="AC742" s="486">
        <f>'NRHM State budget sheet 2013-14'!AE889</f>
        <v>0</v>
      </c>
      <c r="AD742" s="486">
        <f>'NRHM State budget sheet 2013-14'!AF889</f>
        <v>0</v>
      </c>
      <c r="AE742" s="486">
        <f>'NRHM State budget sheet 2013-14'!AG889</f>
        <v>0</v>
      </c>
      <c r="AF742" s="486">
        <f>'NRHM State budget sheet 2013-14'!AH889</f>
        <v>0</v>
      </c>
      <c r="AH742" s="484"/>
      <c r="AI742" s="578" t="str">
        <f t="shared" si="81"/>
        <v/>
      </c>
      <c r="AJ742" s="435" t="str">
        <f t="shared" si="82"/>
        <v/>
      </c>
      <c r="AK742" s="463">
        <f t="shared" si="83"/>
        <v>0</v>
      </c>
      <c r="AL742" s="463" t="str">
        <f t="shared" si="77"/>
        <v/>
      </c>
      <c r="AM742" s="478" t="str">
        <f t="shared" si="78"/>
        <v/>
      </c>
      <c r="AN742" s="478" t="str">
        <f t="shared" si="79"/>
        <v/>
      </c>
      <c r="AO742" s="478" t="str">
        <f t="shared" si="80"/>
        <v/>
      </c>
    </row>
    <row r="743" spans="1:41" ht="21.75" hidden="1" customHeight="1">
      <c r="A743" s="487" t="s">
        <v>2449</v>
      </c>
      <c r="B743" s="446" t="s">
        <v>759</v>
      </c>
      <c r="C743" s="447"/>
      <c r="D743" s="486">
        <f>'NRHM State budget sheet 2013-14'!D894</f>
        <v>0</v>
      </c>
      <c r="E743" s="486">
        <f>'NRHM State budget sheet 2013-14'!E894</f>
        <v>0</v>
      </c>
      <c r="F743" s="486">
        <f>'NRHM State budget sheet 2013-14'!F894</f>
        <v>0</v>
      </c>
      <c r="G743" s="486">
        <f>'NRHM State budget sheet 2013-14'!G894</f>
        <v>0</v>
      </c>
      <c r="H743" s="486">
        <f>'NRHM State budget sheet 2013-14'!H894</f>
        <v>0</v>
      </c>
      <c r="I743" s="486">
        <f>'NRHM State budget sheet 2013-14'!I894</f>
        <v>0</v>
      </c>
      <c r="J743" s="486">
        <f>'NRHM State budget sheet 2013-14'!L894</f>
        <v>0</v>
      </c>
      <c r="K743" s="486">
        <f>'NRHM State budget sheet 2013-14'!M894</f>
        <v>0</v>
      </c>
      <c r="L743" s="486">
        <f>'NRHM State budget sheet 2013-14'!N894</f>
        <v>0</v>
      </c>
      <c r="M743" s="486">
        <f>'NRHM State budget sheet 2013-14'!O894</f>
        <v>0</v>
      </c>
      <c r="N743" s="486">
        <f>'NRHM State budget sheet 2013-14'!P894</f>
        <v>0</v>
      </c>
      <c r="O743" s="486">
        <f>'NRHM State budget sheet 2013-14'!Q894</f>
        <v>0</v>
      </c>
      <c r="P743" s="486">
        <f>'NRHM State budget sheet 2013-14'!R894</f>
        <v>0</v>
      </c>
      <c r="Q743" s="486">
        <f>'NRHM State budget sheet 2013-14'!S894</f>
        <v>0</v>
      </c>
      <c r="R743" s="486">
        <f>'NRHM State budget sheet 2013-14'!T894</f>
        <v>0</v>
      </c>
      <c r="S743" s="486">
        <f>'NRHM State budget sheet 2013-14'!U894</f>
        <v>0</v>
      </c>
      <c r="T743" s="486">
        <f>'NRHM State budget sheet 2013-14'!V894</f>
        <v>0</v>
      </c>
      <c r="U743" s="486">
        <f>'NRHM State budget sheet 2013-14'!W894</f>
        <v>0</v>
      </c>
      <c r="V743" s="486">
        <f>'NRHM State budget sheet 2013-14'!X894</f>
        <v>0</v>
      </c>
      <c r="W743" s="486">
        <f>'NRHM State budget sheet 2013-14'!Y894</f>
        <v>0</v>
      </c>
      <c r="X743" s="486">
        <f>'NRHM State budget sheet 2013-14'!Z894</f>
        <v>0</v>
      </c>
      <c r="Y743" s="486">
        <f>'NRHM State budget sheet 2013-14'!AA894</f>
        <v>0</v>
      </c>
      <c r="Z743" s="486">
        <f>'NRHM State budget sheet 2013-14'!AB894</f>
        <v>0</v>
      </c>
      <c r="AA743" s="486">
        <f>'NRHM State budget sheet 2013-14'!AC894</f>
        <v>0</v>
      </c>
      <c r="AB743" s="486">
        <f>'NRHM State budget sheet 2013-14'!AD894</f>
        <v>0</v>
      </c>
      <c r="AC743" s="486">
        <f>'NRHM State budget sheet 2013-14'!AE894</f>
        <v>0</v>
      </c>
      <c r="AD743" s="486">
        <f>'NRHM State budget sheet 2013-14'!AF894</f>
        <v>0</v>
      </c>
      <c r="AE743" s="486">
        <f>'NRHM State budget sheet 2013-14'!AG894</f>
        <v>0</v>
      </c>
      <c r="AF743" s="486">
        <f>'NRHM State budget sheet 2013-14'!AH894</f>
        <v>0</v>
      </c>
      <c r="AH743" s="484"/>
      <c r="AI743" s="578"/>
      <c r="AJ743" s="435"/>
      <c r="AL743" s="463" t="str">
        <f t="shared" si="77"/>
        <v/>
      </c>
      <c r="AM743" s="478" t="str">
        <f t="shared" si="78"/>
        <v/>
      </c>
      <c r="AN743" s="478" t="str">
        <f t="shared" si="79"/>
        <v/>
      </c>
      <c r="AO743" s="478" t="str">
        <f t="shared" si="80"/>
        <v/>
      </c>
    </row>
    <row r="744" spans="1:41" ht="21.75" hidden="1" customHeight="1">
      <c r="A744" s="487" t="s">
        <v>2450</v>
      </c>
      <c r="B744" s="446"/>
      <c r="C744" s="447"/>
      <c r="D744" s="486">
        <f>'NRHM State budget sheet 2013-14'!D895</f>
        <v>0</v>
      </c>
      <c r="E744" s="486">
        <f>'NRHM State budget sheet 2013-14'!E895</f>
        <v>0</v>
      </c>
      <c r="F744" s="486">
        <f>'NRHM State budget sheet 2013-14'!F895</f>
        <v>0</v>
      </c>
      <c r="G744" s="486">
        <f>'NRHM State budget sheet 2013-14'!G895</f>
        <v>0</v>
      </c>
      <c r="H744" s="486">
        <f>'NRHM State budget sheet 2013-14'!H895</f>
        <v>0</v>
      </c>
      <c r="I744" s="486">
        <f>'NRHM State budget sheet 2013-14'!I895</f>
        <v>0</v>
      </c>
      <c r="J744" s="486">
        <f>'NRHM State budget sheet 2013-14'!L895</f>
        <v>0</v>
      </c>
      <c r="K744" s="486">
        <f>'NRHM State budget sheet 2013-14'!M895</f>
        <v>0</v>
      </c>
      <c r="L744" s="486">
        <f>'NRHM State budget sheet 2013-14'!N895</f>
        <v>0</v>
      </c>
      <c r="M744" s="486">
        <f>'NRHM State budget sheet 2013-14'!O895</f>
        <v>0</v>
      </c>
      <c r="N744" s="486">
        <f>'NRHM State budget sheet 2013-14'!P895</f>
        <v>0</v>
      </c>
      <c r="O744" s="486">
        <f>'NRHM State budget sheet 2013-14'!Q895</f>
        <v>0</v>
      </c>
      <c r="P744" s="486">
        <f>'NRHM State budget sheet 2013-14'!R895</f>
        <v>0</v>
      </c>
      <c r="Q744" s="486">
        <f>'NRHM State budget sheet 2013-14'!S895</f>
        <v>0</v>
      </c>
      <c r="R744" s="486">
        <f>'NRHM State budget sheet 2013-14'!T895</f>
        <v>0</v>
      </c>
      <c r="S744" s="486">
        <f>'NRHM State budget sheet 2013-14'!U895</f>
        <v>0</v>
      </c>
      <c r="T744" s="486">
        <f>'NRHM State budget sheet 2013-14'!V895</f>
        <v>0</v>
      </c>
      <c r="U744" s="486">
        <f>'NRHM State budget sheet 2013-14'!W895</f>
        <v>0</v>
      </c>
      <c r="V744" s="486">
        <f>'NRHM State budget sheet 2013-14'!X895</f>
        <v>0</v>
      </c>
      <c r="W744" s="486">
        <f>'NRHM State budget sheet 2013-14'!Y895</f>
        <v>0</v>
      </c>
      <c r="X744" s="486">
        <f>'NRHM State budget sheet 2013-14'!Z895</f>
        <v>0</v>
      </c>
      <c r="Y744" s="486">
        <f>'NRHM State budget sheet 2013-14'!AA895</f>
        <v>0</v>
      </c>
      <c r="Z744" s="486">
        <f>'NRHM State budget sheet 2013-14'!AB895</f>
        <v>0</v>
      </c>
      <c r="AA744" s="486">
        <f>'NRHM State budget sheet 2013-14'!AC895</f>
        <v>0</v>
      </c>
      <c r="AB744" s="486">
        <f>'NRHM State budget sheet 2013-14'!AD895</f>
        <v>0</v>
      </c>
      <c r="AC744" s="486">
        <f>'NRHM State budget sheet 2013-14'!AE895</f>
        <v>0</v>
      </c>
      <c r="AD744" s="486">
        <f>'NRHM State budget sheet 2013-14'!AF895</f>
        <v>0</v>
      </c>
      <c r="AE744" s="486">
        <f>'NRHM State budget sheet 2013-14'!AG895</f>
        <v>0</v>
      </c>
      <c r="AF744" s="486">
        <f>'NRHM State budget sheet 2013-14'!AH895</f>
        <v>0</v>
      </c>
      <c r="AH744" s="484"/>
      <c r="AI744" s="578"/>
      <c r="AJ744" s="435"/>
      <c r="AL744" s="463" t="str">
        <f t="shared" si="77"/>
        <v/>
      </c>
      <c r="AM744" s="478" t="str">
        <f t="shared" si="78"/>
        <v/>
      </c>
      <c r="AN744" s="478" t="str">
        <f t="shared" si="79"/>
        <v/>
      </c>
      <c r="AO744" s="478" t="str">
        <f t="shared" si="80"/>
        <v/>
      </c>
    </row>
    <row r="745" spans="1:41" ht="21.75" hidden="1" customHeight="1">
      <c r="A745" s="487" t="s">
        <v>2451</v>
      </c>
      <c r="B745" s="446"/>
      <c r="C745" s="447"/>
      <c r="D745" s="486">
        <f>'NRHM State budget sheet 2013-14'!D896</f>
        <v>0</v>
      </c>
      <c r="E745" s="486">
        <f>'NRHM State budget sheet 2013-14'!E896</f>
        <v>0</v>
      </c>
      <c r="F745" s="486">
        <f>'NRHM State budget sheet 2013-14'!F896</f>
        <v>0</v>
      </c>
      <c r="G745" s="486">
        <f>'NRHM State budget sheet 2013-14'!G896</f>
        <v>0</v>
      </c>
      <c r="H745" s="486">
        <f>'NRHM State budget sheet 2013-14'!H896</f>
        <v>0</v>
      </c>
      <c r="I745" s="486">
        <f>'NRHM State budget sheet 2013-14'!I896</f>
        <v>0</v>
      </c>
      <c r="J745" s="486">
        <f>'NRHM State budget sheet 2013-14'!L896</f>
        <v>0</v>
      </c>
      <c r="K745" s="486">
        <f>'NRHM State budget sheet 2013-14'!M896</f>
        <v>0</v>
      </c>
      <c r="L745" s="486">
        <f>'NRHM State budget sheet 2013-14'!N896</f>
        <v>0</v>
      </c>
      <c r="M745" s="486">
        <f>'NRHM State budget sheet 2013-14'!O896</f>
        <v>0</v>
      </c>
      <c r="N745" s="486">
        <f>'NRHM State budget sheet 2013-14'!P896</f>
        <v>0</v>
      </c>
      <c r="O745" s="486">
        <f>'NRHM State budget sheet 2013-14'!Q896</f>
        <v>0</v>
      </c>
      <c r="P745" s="486">
        <f>'NRHM State budget sheet 2013-14'!R896</f>
        <v>0</v>
      </c>
      <c r="Q745" s="486">
        <f>'NRHM State budget sheet 2013-14'!S896</f>
        <v>0</v>
      </c>
      <c r="R745" s="486">
        <f>'NRHM State budget sheet 2013-14'!T896</f>
        <v>0</v>
      </c>
      <c r="S745" s="486">
        <f>'NRHM State budget sheet 2013-14'!U896</f>
        <v>0</v>
      </c>
      <c r="T745" s="486">
        <f>'NRHM State budget sheet 2013-14'!V896</f>
        <v>0</v>
      </c>
      <c r="U745" s="486">
        <f>'NRHM State budget sheet 2013-14'!W896</f>
        <v>0</v>
      </c>
      <c r="V745" s="486">
        <f>'NRHM State budget sheet 2013-14'!X896</f>
        <v>0</v>
      </c>
      <c r="W745" s="486">
        <f>'NRHM State budget sheet 2013-14'!Y896</f>
        <v>0</v>
      </c>
      <c r="X745" s="486">
        <f>'NRHM State budget sheet 2013-14'!Z896</f>
        <v>0</v>
      </c>
      <c r="Y745" s="486">
        <f>'NRHM State budget sheet 2013-14'!AA896</f>
        <v>0</v>
      </c>
      <c r="Z745" s="486">
        <f>'NRHM State budget sheet 2013-14'!AB896</f>
        <v>0</v>
      </c>
      <c r="AA745" s="486">
        <f>'NRHM State budget sheet 2013-14'!AC896</f>
        <v>0</v>
      </c>
      <c r="AB745" s="486">
        <f>'NRHM State budget sheet 2013-14'!AD896</f>
        <v>0</v>
      </c>
      <c r="AC745" s="486">
        <f>'NRHM State budget sheet 2013-14'!AE896</f>
        <v>0</v>
      </c>
      <c r="AD745" s="486">
        <f>'NRHM State budget sheet 2013-14'!AF896</f>
        <v>0</v>
      </c>
      <c r="AE745" s="486">
        <f>'NRHM State budget sheet 2013-14'!AG896</f>
        <v>0</v>
      </c>
      <c r="AF745" s="486">
        <f>'NRHM State budget sheet 2013-14'!AH896</f>
        <v>0</v>
      </c>
      <c r="AH745" s="484"/>
      <c r="AI745" s="578"/>
      <c r="AJ745" s="435"/>
      <c r="AL745" s="463" t="str">
        <f t="shared" si="77"/>
        <v/>
      </c>
      <c r="AM745" s="478" t="str">
        <f t="shared" si="78"/>
        <v/>
      </c>
      <c r="AN745" s="478" t="str">
        <f t="shared" si="79"/>
        <v/>
      </c>
      <c r="AO745" s="478" t="str">
        <f t="shared" si="80"/>
        <v/>
      </c>
    </row>
    <row r="746" spans="1:41" ht="21.75" hidden="1" customHeight="1">
      <c r="A746" s="487" t="s">
        <v>2452</v>
      </c>
      <c r="B746" s="446"/>
      <c r="C746" s="447"/>
      <c r="D746" s="486">
        <f>'NRHM State budget sheet 2013-14'!D897</f>
        <v>0</v>
      </c>
      <c r="E746" s="486">
        <f>'NRHM State budget sheet 2013-14'!E897</f>
        <v>0</v>
      </c>
      <c r="F746" s="486">
        <f>'NRHM State budget sheet 2013-14'!F897</f>
        <v>0</v>
      </c>
      <c r="G746" s="486">
        <f>'NRHM State budget sheet 2013-14'!G897</f>
        <v>0</v>
      </c>
      <c r="H746" s="486">
        <f>'NRHM State budget sheet 2013-14'!H897</f>
        <v>0</v>
      </c>
      <c r="I746" s="486">
        <f>'NRHM State budget sheet 2013-14'!I897</f>
        <v>0</v>
      </c>
      <c r="J746" s="486">
        <f>'NRHM State budget sheet 2013-14'!L897</f>
        <v>0</v>
      </c>
      <c r="K746" s="486">
        <f>'NRHM State budget sheet 2013-14'!M897</f>
        <v>0</v>
      </c>
      <c r="L746" s="486">
        <f>'NRHM State budget sheet 2013-14'!N897</f>
        <v>0</v>
      </c>
      <c r="M746" s="486">
        <f>'NRHM State budget sheet 2013-14'!O897</f>
        <v>0</v>
      </c>
      <c r="N746" s="486">
        <f>'NRHM State budget sheet 2013-14'!P897</f>
        <v>0</v>
      </c>
      <c r="O746" s="486">
        <f>'NRHM State budget sheet 2013-14'!Q897</f>
        <v>0</v>
      </c>
      <c r="P746" s="486">
        <f>'NRHM State budget sheet 2013-14'!R897</f>
        <v>0</v>
      </c>
      <c r="Q746" s="486">
        <f>'NRHM State budget sheet 2013-14'!S897</f>
        <v>0</v>
      </c>
      <c r="R746" s="486">
        <f>'NRHM State budget sheet 2013-14'!T897</f>
        <v>0</v>
      </c>
      <c r="S746" s="486">
        <f>'NRHM State budget sheet 2013-14'!U897</f>
        <v>0</v>
      </c>
      <c r="T746" s="486">
        <f>'NRHM State budget sheet 2013-14'!V897</f>
        <v>0</v>
      </c>
      <c r="U746" s="486">
        <f>'NRHM State budget sheet 2013-14'!W897</f>
        <v>0</v>
      </c>
      <c r="V746" s="486">
        <f>'NRHM State budget sheet 2013-14'!X897</f>
        <v>0</v>
      </c>
      <c r="W746" s="486">
        <f>'NRHM State budget sheet 2013-14'!Y897</f>
        <v>0</v>
      </c>
      <c r="X746" s="486">
        <f>'NRHM State budget sheet 2013-14'!Z897</f>
        <v>0</v>
      </c>
      <c r="Y746" s="486">
        <f>'NRHM State budget sheet 2013-14'!AA897</f>
        <v>0</v>
      </c>
      <c r="Z746" s="486">
        <f>'NRHM State budget sheet 2013-14'!AB897</f>
        <v>0</v>
      </c>
      <c r="AA746" s="486">
        <f>'NRHM State budget sheet 2013-14'!AC897</f>
        <v>0</v>
      </c>
      <c r="AB746" s="486">
        <f>'NRHM State budget sheet 2013-14'!AD897</f>
        <v>0</v>
      </c>
      <c r="AC746" s="486">
        <f>'NRHM State budget sheet 2013-14'!AE897</f>
        <v>0</v>
      </c>
      <c r="AD746" s="486">
        <f>'NRHM State budget sheet 2013-14'!AF897</f>
        <v>0</v>
      </c>
      <c r="AE746" s="486">
        <f>'NRHM State budget sheet 2013-14'!AG897</f>
        <v>0</v>
      </c>
      <c r="AF746" s="486">
        <f>'NRHM State budget sheet 2013-14'!AH897</f>
        <v>0</v>
      </c>
      <c r="AH746" s="484"/>
      <c r="AI746" s="578"/>
      <c r="AJ746" s="435"/>
      <c r="AL746" s="463" t="str">
        <f t="shared" si="77"/>
        <v/>
      </c>
      <c r="AM746" s="478" t="str">
        <f t="shared" si="78"/>
        <v/>
      </c>
      <c r="AN746" s="478" t="str">
        <f t="shared" si="79"/>
        <v/>
      </c>
      <c r="AO746" s="478" t="str">
        <f t="shared" si="80"/>
        <v/>
      </c>
    </row>
    <row r="747" spans="1:41" ht="21.75" hidden="1" customHeight="1">
      <c r="A747" s="487" t="s">
        <v>2453</v>
      </c>
      <c r="B747" s="446"/>
      <c r="C747" s="447"/>
      <c r="D747" s="486">
        <f>'NRHM State budget sheet 2013-14'!D898</f>
        <v>0</v>
      </c>
      <c r="E747" s="486">
        <f>'NRHM State budget sheet 2013-14'!E898</f>
        <v>0</v>
      </c>
      <c r="F747" s="486">
        <f>'NRHM State budget sheet 2013-14'!F898</f>
        <v>0</v>
      </c>
      <c r="G747" s="486">
        <f>'NRHM State budget sheet 2013-14'!G898</f>
        <v>0</v>
      </c>
      <c r="H747" s="486">
        <f>'NRHM State budget sheet 2013-14'!H898</f>
        <v>0</v>
      </c>
      <c r="I747" s="486">
        <f>'NRHM State budget sheet 2013-14'!I898</f>
        <v>0</v>
      </c>
      <c r="J747" s="486">
        <f>'NRHM State budget sheet 2013-14'!L898</f>
        <v>0</v>
      </c>
      <c r="K747" s="486">
        <f>'NRHM State budget sheet 2013-14'!M898</f>
        <v>0</v>
      </c>
      <c r="L747" s="486">
        <f>'NRHM State budget sheet 2013-14'!N898</f>
        <v>0</v>
      </c>
      <c r="M747" s="486">
        <f>'NRHM State budget sheet 2013-14'!O898</f>
        <v>0</v>
      </c>
      <c r="N747" s="486">
        <f>'NRHM State budget sheet 2013-14'!P898</f>
        <v>0</v>
      </c>
      <c r="O747" s="486">
        <f>'NRHM State budget sheet 2013-14'!Q898</f>
        <v>0</v>
      </c>
      <c r="P747" s="486">
        <f>'NRHM State budget sheet 2013-14'!R898</f>
        <v>0</v>
      </c>
      <c r="Q747" s="486">
        <f>'NRHM State budget sheet 2013-14'!S898</f>
        <v>0</v>
      </c>
      <c r="R747" s="486">
        <f>'NRHM State budget sheet 2013-14'!T898</f>
        <v>0</v>
      </c>
      <c r="S747" s="486">
        <f>'NRHM State budget sheet 2013-14'!U898</f>
        <v>0</v>
      </c>
      <c r="T747" s="486">
        <f>'NRHM State budget sheet 2013-14'!V898</f>
        <v>0</v>
      </c>
      <c r="U747" s="486">
        <f>'NRHM State budget sheet 2013-14'!W898</f>
        <v>0</v>
      </c>
      <c r="V747" s="486">
        <f>'NRHM State budget sheet 2013-14'!X898</f>
        <v>0</v>
      </c>
      <c r="W747" s="486">
        <f>'NRHM State budget sheet 2013-14'!Y898</f>
        <v>0</v>
      </c>
      <c r="X747" s="486">
        <f>'NRHM State budget sheet 2013-14'!Z898</f>
        <v>0</v>
      </c>
      <c r="Y747" s="486">
        <f>'NRHM State budget sheet 2013-14'!AA898</f>
        <v>0</v>
      </c>
      <c r="Z747" s="486">
        <f>'NRHM State budget sheet 2013-14'!AB898</f>
        <v>0</v>
      </c>
      <c r="AA747" s="486">
        <f>'NRHM State budget sheet 2013-14'!AC898</f>
        <v>0</v>
      </c>
      <c r="AB747" s="486">
        <f>'NRHM State budget sheet 2013-14'!AD898</f>
        <v>0</v>
      </c>
      <c r="AC747" s="486">
        <f>'NRHM State budget sheet 2013-14'!AE898</f>
        <v>0</v>
      </c>
      <c r="AD747" s="486">
        <f>'NRHM State budget sheet 2013-14'!AF898</f>
        <v>0</v>
      </c>
      <c r="AE747" s="486">
        <f>'NRHM State budget sheet 2013-14'!AG898</f>
        <v>0</v>
      </c>
      <c r="AF747" s="486">
        <f>'NRHM State budget sheet 2013-14'!AH898</f>
        <v>0</v>
      </c>
      <c r="AH747" s="484"/>
      <c r="AI747" s="578"/>
      <c r="AJ747" s="435"/>
      <c r="AL747" s="463" t="str">
        <f t="shared" si="77"/>
        <v/>
      </c>
      <c r="AM747" s="478" t="str">
        <f t="shared" si="78"/>
        <v/>
      </c>
      <c r="AN747" s="478" t="str">
        <f t="shared" si="79"/>
        <v/>
      </c>
      <c r="AO747" s="478" t="str">
        <f t="shared" si="80"/>
        <v/>
      </c>
    </row>
    <row r="748" spans="1:41" ht="21.75" hidden="1" customHeight="1">
      <c r="A748" s="487" t="s">
        <v>2454</v>
      </c>
      <c r="B748" s="446"/>
      <c r="C748" s="447"/>
      <c r="D748" s="486">
        <f>'NRHM State budget sheet 2013-14'!D899</f>
        <v>0</v>
      </c>
      <c r="E748" s="486">
        <f>'NRHM State budget sheet 2013-14'!E899</f>
        <v>0</v>
      </c>
      <c r="F748" s="486">
        <f>'NRHM State budget sheet 2013-14'!F899</f>
        <v>0</v>
      </c>
      <c r="G748" s="486">
        <f>'NRHM State budget sheet 2013-14'!G899</f>
        <v>0</v>
      </c>
      <c r="H748" s="486">
        <f>'NRHM State budget sheet 2013-14'!H899</f>
        <v>0</v>
      </c>
      <c r="I748" s="486">
        <f>'NRHM State budget sheet 2013-14'!I899</f>
        <v>0</v>
      </c>
      <c r="J748" s="486">
        <f>'NRHM State budget sheet 2013-14'!L899</f>
        <v>0</v>
      </c>
      <c r="K748" s="486">
        <f>'NRHM State budget sheet 2013-14'!M899</f>
        <v>0</v>
      </c>
      <c r="L748" s="486">
        <f>'NRHM State budget sheet 2013-14'!N899</f>
        <v>0</v>
      </c>
      <c r="M748" s="486">
        <f>'NRHM State budget sheet 2013-14'!O899</f>
        <v>0</v>
      </c>
      <c r="N748" s="486">
        <f>'NRHM State budget sheet 2013-14'!P899</f>
        <v>0</v>
      </c>
      <c r="O748" s="486">
        <f>'NRHM State budget sheet 2013-14'!Q899</f>
        <v>0</v>
      </c>
      <c r="P748" s="486">
        <f>'NRHM State budget sheet 2013-14'!R899</f>
        <v>0</v>
      </c>
      <c r="Q748" s="486">
        <f>'NRHM State budget sheet 2013-14'!S899</f>
        <v>0</v>
      </c>
      <c r="R748" s="486">
        <f>'NRHM State budget sheet 2013-14'!T899</f>
        <v>0</v>
      </c>
      <c r="S748" s="486">
        <f>'NRHM State budget sheet 2013-14'!U899</f>
        <v>0</v>
      </c>
      <c r="T748" s="486">
        <f>'NRHM State budget sheet 2013-14'!V899</f>
        <v>0</v>
      </c>
      <c r="U748" s="486">
        <f>'NRHM State budget sheet 2013-14'!W899</f>
        <v>0</v>
      </c>
      <c r="V748" s="486">
        <f>'NRHM State budget sheet 2013-14'!X899</f>
        <v>0</v>
      </c>
      <c r="W748" s="486">
        <f>'NRHM State budget sheet 2013-14'!Y899</f>
        <v>0</v>
      </c>
      <c r="X748" s="486">
        <f>'NRHM State budget sheet 2013-14'!Z899</f>
        <v>0</v>
      </c>
      <c r="Y748" s="486">
        <f>'NRHM State budget sheet 2013-14'!AA899</f>
        <v>0</v>
      </c>
      <c r="Z748" s="486">
        <f>'NRHM State budget sheet 2013-14'!AB899</f>
        <v>0</v>
      </c>
      <c r="AA748" s="486">
        <f>'NRHM State budget sheet 2013-14'!AC899</f>
        <v>0</v>
      </c>
      <c r="AB748" s="486">
        <f>'NRHM State budget sheet 2013-14'!AD899</f>
        <v>0</v>
      </c>
      <c r="AC748" s="486">
        <f>'NRHM State budget sheet 2013-14'!AE899</f>
        <v>0</v>
      </c>
      <c r="AD748" s="486">
        <f>'NRHM State budget sheet 2013-14'!AF899</f>
        <v>0</v>
      </c>
      <c r="AE748" s="486">
        <f>'NRHM State budget sheet 2013-14'!AG899</f>
        <v>0</v>
      </c>
      <c r="AF748" s="486">
        <f>'NRHM State budget sheet 2013-14'!AH899</f>
        <v>0</v>
      </c>
      <c r="AH748" s="484"/>
      <c r="AI748" s="578"/>
      <c r="AJ748" s="435"/>
      <c r="AL748" s="463" t="str">
        <f t="shared" si="77"/>
        <v/>
      </c>
      <c r="AM748" s="478" t="str">
        <f t="shared" si="78"/>
        <v/>
      </c>
      <c r="AN748" s="478" t="str">
        <f t="shared" si="79"/>
        <v/>
      </c>
      <c r="AO748" s="478" t="str">
        <f t="shared" si="80"/>
        <v/>
      </c>
    </row>
    <row r="749" spans="1:41" ht="21.75" hidden="1" customHeight="1">
      <c r="A749" s="487" t="s">
        <v>872</v>
      </c>
      <c r="B749" s="446" t="s">
        <v>873</v>
      </c>
      <c r="C749" s="447"/>
      <c r="D749" s="486">
        <f>'NRHM State budget sheet 2013-14'!D900</f>
        <v>0</v>
      </c>
      <c r="E749" s="486">
        <f>'NRHM State budget sheet 2013-14'!E900</f>
        <v>0</v>
      </c>
      <c r="F749" s="486" t="e">
        <f>'NRHM State budget sheet 2013-14'!F900</f>
        <v>#DIV/0!</v>
      </c>
      <c r="G749" s="486">
        <f>'NRHM State budget sheet 2013-14'!G900</f>
        <v>0</v>
      </c>
      <c r="H749" s="486">
        <f>'NRHM State budget sheet 2013-14'!H900</f>
        <v>0</v>
      </c>
      <c r="I749" s="486" t="e">
        <f>'NRHM State budget sheet 2013-14'!I900</f>
        <v>#DIV/0!</v>
      </c>
      <c r="J749" s="486">
        <f>'NRHM State budget sheet 2013-14'!L900</f>
        <v>0</v>
      </c>
      <c r="K749" s="486">
        <f>'NRHM State budget sheet 2013-14'!M900</f>
        <v>0</v>
      </c>
      <c r="L749" s="486">
        <f>'NRHM State budget sheet 2013-14'!N900</f>
        <v>0</v>
      </c>
      <c r="M749" s="486">
        <f>'NRHM State budget sheet 2013-14'!O900</f>
        <v>0</v>
      </c>
      <c r="N749" s="486">
        <f>'NRHM State budget sheet 2013-14'!P900</f>
        <v>0</v>
      </c>
      <c r="O749" s="486">
        <f>'NRHM State budget sheet 2013-14'!Q900</f>
        <v>0</v>
      </c>
      <c r="P749" s="486">
        <f>'NRHM State budget sheet 2013-14'!R900</f>
        <v>0</v>
      </c>
      <c r="Q749" s="486">
        <f>'NRHM State budget sheet 2013-14'!S900</f>
        <v>0</v>
      </c>
      <c r="R749" s="486">
        <f>'NRHM State budget sheet 2013-14'!T900</f>
        <v>0</v>
      </c>
      <c r="S749" s="486">
        <f>'NRHM State budget sheet 2013-14'!U900</f>
        <v>0</v>
      </c>
      <c r="T749" s="486">
        <f>'NRHM State budget sheet 2013-14'!V900</f>
        <v>0</v>
      </c>
      <c r="U749" s="486">
        <f>'NRHM State budget sheet 2013-14'!W900</f>
        <v>0</v>
      </c>
      <c r="V749" s="486">
        <f>'NRHM State budget sheet 2013-14'!X900</f>
        <v>0</v>
      </c>
      <c r="W749" s="486">
        <f>'NRHM State budget sheet 2013-14'!Y900</f>
        <v>0</v>
      </c>
      <c r="X749" s="486">
        <f>'NRHM State budget sheet 2013-14'!Z900</f>
        <v>0</v>
      </c>
      <c r="Y749" s="486">
        <f>'NRHM State budget sheet 2013-14'!AA900</f>
        <v>0</v>
      </c>
      <c r="Z749" s="486">
        <f>'NRHM State budget sheet 2013-14'!AB900</f>
        <v>0</v>
      </c>
      <c r="AA749" s="486">
        <f>'NRHM State budget sheet 2013-14'!AC900</f>
        <v>0</v>
      </c>
      <c r="AB749" s="486">
        <f>'NRHM State budget sheet 2013-14'!AD900</f>
        <v>0</v>
      </c>
      <c r="AC749" s="486">
        <f>'NRHM State budget sheet 2013-14'!AE900</f>
        <v>0</v>
      </c>
      <c r="AD749" s="486">
        <f>'NRHM State budget sheet 2013-14'!AF900</f>
        <v>0</v>
      </c>
      <c r="AE749" s="486">
        <f>'NRHM State budget sheet 2013-14'!AG900</f>
        <v>0</v>
      </c>
      <c r="AF749" s="486">
        <f>'NRHM State budget sheet 2013-14'!AH900</f>
        <v>0</v>
      </c>
      <c r="AH749" s="484"/>
      <c r="AI749" s="578" t="str">
        <f t="shared" si="81"/>
        <v/>
      </c>
      <c r="AJ749" s="435" t="str">
        <f t="shared" si="82"/>
        <v/>
      </c>
      <c r="AK749" s="463">
        <f t="shared" si="83"/>
        <v>0</v>
      </c>
      <c r="AL749" s="463" t="str">
        <f t="shared" si="77"/>
        <v/>
      </c>
      <c r="AM749" s="478" t="str">
        <f t="shared" si="78"/>
        <v/>
      </c>
      <c r="AN749" s="478" t="str">
        <f t="shared" si="79"/>
        <v/>
      </c>
      <c r="AO749" s="478" t="str">
        <f t="shared" si="80"/>
        <v/>
      </c>
    </row>
    <row r="750" spans="1:41" ht="21.75" hidden="1" customHeight="1">
      <c r="A750" s="487" t="s">
        <v>874</v>
      </c>
      <c r="B750" s="446" t="s">
        <v>875</v>
      </c>
      <c r="C750" s="447"/>
      <c r="D750" s="486">
        <f>'NRHM State budget sheet 2013-14'!D901</f>
        <v>0</v>
      </c>
      <c r="E750" s="486">
        <f>'NRHM State budget sheet 2013-14'!E901</f>
        <v>0</v>
      </c>
      <c r="F750" s="486" t="e">
        <f>'NRHM State budget sheet 2013-14'!F901</f>
        <v>#DIV/0!</v>
      </c>
      <c r="G750" s="486">
        <f>'NRHM State budget sheet 2013-14'!G901</f>
        <v>0</v>
      </c>
      <c r="H750" s="486">
        <f>'NRHM State budget sheet 2013-14'!H901</f>
        <v>0</v>
      </c>
      <c r="I750" s="486" t="e">
        <f>'NRHM State budget sheet 2013-14'!I901</f>
        <v>#DIV/0!</v>
      </c>
      <c r="J750" s="486">
        <f>'NRHM State budget sheet 2013-14'!L901</f>
        <v>0</v>
      </c>
      <c r="K750" s="486">
        <f>'NRHM State budget sheet 2013-14'!M901</f>
        <v>0</v>
      </c>
      <c r="L750" s="486">
        <f>'NRHM State budget sheet 2013-14'!N901</f>
        <v>0</v>
      </c>
      <c r="M750" s="486">
        <f>'NRHM State budget sheet 2013-14'!O901</f>
        <v>0</v>
      </c>
      <c r="N750" s="486">
        <f>'NRHM State budget sheet 2013-14'!P901</f>
        <v>0</v>
      </c>
      <c r="O750" s="486">
        <f>'NRHM State budget sheet 2013-14'!Q901</f>
        <v>0</v>
      </c>
      <c r="P750" s="486">
        <f>'NRHM State budget sheet 2013-14'!R901</f>
        <v>0</v>
      </c>
      <c r="Q750" s="486">
        <f>'NRHM State budget sheet 2013-14'!S901</f>
        <v>0</v>
      </c>
      <c r="R750" s="486">
        <f>'NRHM State budget sheet 2013-14'!T901</f>
        <v>0</v>
      </c>
      <c r="S750" s="486">
        <f>'NRHM State budget sheet 2013-14'!U901</f>
        <v>0</v>
      </c>
      <c r="T750" s="486">
        <f>'NRHM State budget sheet 2013-14'!V901</f>
        <v>0</v>
      </c>
      <c r="U750" s="486">
        <f>'NRHM State budget sheet 2013-14'!W901</f>
        <v>0</v>
      </c>
      <c r="V750" s="486">
        <f>'NRHM State budget sheet 2013-14'!X901</f>
        <v>0</v>
      </c>
      <c r="W750" s="486">
        <f>'NRHM State budget sheet 2013-14'!Y901</f>
        <v>0</v>
      </c>
      <c r="X750" s="486">
        <f>'NRHM State budget sheet 2013-14'!Z901</f>
        <v>0</v>
      </c>
      <c r="Y750" s="486">
        <f>'NRHM State budget sheet 2013-14'!AA901</f>
        <v>0</v>
      </c>
      <c r="Z750" s="486">
        <f>'NRHM State budget sheet 2013-14'!AB901</f>
        <v>0</v>
      </c>
      <c r="AA750" s="486">
        <f>'NRHM State budget sheet 2013-14'!AC901</f>
        <v>0</v>
      </c>
      <c r="AB750" s="486">
        <f>'NRHM State budget sheet 2013-14'!AD901</f>
        <v>0</v>
      </c>
      <c r="AC750" s="486">
        <f>'NRHM State budget sheet 2013-14'!AE901</f>
        <v>0</v>
      </c>
      <c r="AD750" s="486">
        <f>'NRHM State budget sheet 2013-14'!AF901</f>
        <v>0</v>
      </c>
      <c r="AE750" s="486">
        <f>'NRHM State budget sheet 2013-14'!AG901</f>
        <v>0</v>
      </c>
      <c r="AF750" s="486">
        <f>'NRHM State budget sheet 2013-14'!AH901</f>
        <v>0</v>
      </c>
      <c r="AH750" s="484"/>
      <c r="AI750" s="578" t="str">
        <f t="shared" si="81"/>
        <v/>
      </c>
      <c r="AJ750" s="435" t="str">
        <f t="shared" si="82"/>
        <v/>
      </c>
      <c r="AK750" s="463">
        <f t="shared" si="83"/>
        <v>0</v>
      </c>
      <c r="AL750" s="463" t="str">
        <f t="shared" si="77"/>
        <v/>
      </c>
      <c r="AM750" s="478" t="str">
        <f t="shared" si="78"/>
        <v/>
      </c>
      <c r="AN750" s="478" t="str">
        <f t="shared" si="79"/>
        <v/>
      </c>
      <c r="AO750" s="478" t="str">
        <f t="shared" si="80"/>
        <v/>
      </c>
    </row>
    <row r="751" spans="1:41" ht="21.75" hidden="1" customHeight="1">
      <c r="A751" s="487" t="s">
        <v>1478</v>
      </c>
      <c r="B751" s="446" t="s">
        <v>1586</v>
      </c>
      <c r="C751" s="447"/>
      <c r="D751" s="486">
        <f>'NRHM State budget sheet 2013-14'!D902</f>
        <v>0</v>
      </c>
      <c r="E751" s="486">
        <f>'NRHM State budget sheet 2013-14'!E902</f>
        <v>0</v>
      </c>
      <c r="F751" s="486" t="e">
        <f>'NRHM State budget sheet 2013-14'!F902</f>
        <v>#DIV/0!</v>
      </c>
      <c r="G751" s="486">
        <f>'NRHM State budget sheet 2013-14'!G902</f>
        <v>0</v>
      </c>
      <c r="H751" s="486">
        <f>'NRHM State budget sheet 2013-14'!H902</f>
        <v>0</v>
      </c>
      <c r="I751" s="486" t="e">
        <f>'NRHM State budget sheet 2013-14'!I902</f>
        <v>#DIV/0!</v>
      </c>
      <c r="J751" s="486">
        <f>'NRHM State budget sheet 2013-14'!L902</f>
        <v>0</v>
      </c>
      <c r="K751" s="486">
        <f>'NRHM State budget sheet 2013-14'!M902</f>
        <v>0</v>
      </c>
      <c r="L751" s="486">
        <f>'NRHM State budget sheet 2013-14'!N902</f>
        <v>0</v>
      </c>
      <c r="M751" s="486">
        <f>'NRHM State budget sheet 2013-14'!O902</f>
        <v>0</v>
      </c>
      <c r="N751" s="486">
        <f>'NRHM State budget sheet 2013-14'!P902</f>
        <v>0</v>
      </c>
      <c r="O751" s="486">
        <f>'NRHM State budget sheet 2013-14'!Q902</f>
        <v>0</v>
      </c>
      <c r="P751" s="486">
        <f>'NRHM State budget sheet 2013-14'!R902</f>
        <v>0</v>
      </c>
      <c r="Q751" s="486">
        <f>'NRHM State budget sheet 2013-14'!S902</f>
        <v>0</v>
      </c>
      <c r="R751" s="486">
        <f>'NRHM State budget sheet 2013-14'!T902</f>
        <v>0</v>
      </c>
      <c r="S751" s="486">
        <f>'NRHM State budget sheet 2013-14'!U902</f>
        <v>0</v>
      </c>
      <c r="T751" s="486">
        <f>'NRHM State budget sheet 2013-14'!V902</f>
        <v>0</v>
      </c>
      <c r="U751" s="486">
        <f>'NRHM State budget sheet 2013-14'!W902</f>
        <v>0</v>
      </c>
      <c r="V751" s="486">
        <f>'NRHM State budget sheet 2013-14'!X902</f>
        <v>0</v>
      </c>
      <c r="W751" s="486">
        <f>'NRHM State budget sheet 2013-14'!Y902</f>
        <v>0</v>
      </c>
      <c r="X751" s="486">
        <f>'NRHM State budget sheet 2013-14'!Z902</f>
        <v>0</v>
      </c>
      <c r="Y751" s="486">
        <f>'NRHM State budget sheet 2013-14'!AA902</f>
        <v>0</v>
      </c>
      <c r="Z751" s="486">
        <f>'NRHM State budget sheet 2013-14'!AB902</f>
        <v>0</v>
      </c>
      <c r="AA751" s="486">
        <f>'NRHM State budget sheet 2013-14'!AC902</f>
        <v>0</v>
      </c>
      <c r="AB751" s="486">
        <f>'NRHM State budget sheet 2013-14'!AD902</f>
        <v>0</v>
      </c>
      <c r="AC751" s="486">
        <f>'NRHM State budget sheet 2013-14'!AE902</f>
        <v>0</v>
      </c>
      <c r="AD751" s="486">
        <f>'NRHM State budget sheet 2013-14'!AF902</f>
        <v>0</v>
      </c>
      <c r="AE751" s="486">
        <f>'NRHM State budget sheet 2013-14'!AG902</f>
        <v>0</v>
      </c>
      <c r="AF751" s="486">
        <f>'NRHM State budget sheet 2013-14'!AH902</f>
        <v>0</v>
      </c>
      <c r="AH751" s="484"/>
      <c r="AI751" s="578" t="str">
        <f t="shared" si="81"/>
        <v/>
      </c>
      <c r="AJ751" s="435" t="str">
        <f t="shared" si="82"/>
        <v/>
      </c>
      <c r="AK751" s="463">
        <f t="shared" si="83"/>
        <v>0</v>
      </c>
      <c r="AL751" s="463" t="str">
        <f t="shared" si="77"/>
        <v/>
      </c>
      <c r="AM751" s="478" t="str">
        <f t="shared" si="78"/>
        <v/>
      </c>
      <c r="AN751" s="478" t="str">
        <f t="shared" si="79"/>
        <v/>
      </c>
      <c r="AO751" s="478" t="str">
        <f t="shared" si="80"/>
        <v/>
      </c>
    </row>
    <row r="752" spans="1:41" ht="21.75" hidden="1" customHeight="1">
      <c r="A752" s="487" t="s">
        <v>1479</v>
      </c>
      <c r="B752" s="500" t="s">
        <v>1583</v>
      </c>
      <c r="C752" s="503"/>
      <c r="D752" s="486">
        <f>'NRHM State budget sheet 2013-14'!D903</f>
        <v>0</v>
      </c>
      <c r="E752" s="486">
        <f>'NRHM State budget sheet 2013-14'!E903</f>
        <v>0</v>
      </c>
      <c r="F752" s="486" t="e">
        <f>'NRHM State budget sheet 2013-14'!F903</f>
        <v>#DIV/0!</v>
      </c>
      <c r="G752" s="486">
        <f>'NRHM State budget sheet 2013-14'!G903</f>
        <v>0</v>
      </c>
      <c r="H752" s="486">
        <f>'NRHM State budget sheet 2013-14'!H903</f>
        <v>0</v>
      </c>
      <c r="I752" s="486" t="e">
        <f>'NRHM State budget sheet 2013-14'!I903</f>
        <v>#DIV/0!</v>
      </c>
      <c r="J752" s="486">
        <f>'NRHM State budget sheet 2013-14'!L903</f>
        <v>0</v>
      </c>
      <c r="K752" s="486">
        <f>'NRHM State budget sheet 2013-14'!M903</f>
        <v>0</v>
      </c>
      <c r="L752" s="486">
        <f>'NRHM State budget sheet 2013-14'!N903</f>
        <v>0</v>
      </c>
      <c r="M752" s="486">
        <f>'NRHM State budget sheet 2013-14'!O903</f>
        <v>0</v>
      </c>
      <c r="N752" s="486">
        <f>'NRHM State budget sheet 2013-14'!P903</f>
        <v>0</v>
      </c>
      <c r="O752" s="486">
        <f>'NRHM State budget sheet 2013-14'!Q903</f>
        <v>0</v>
      </c>
      <c r="P752" s="486">
        <f>'NRHM State budget sheet 2013-14'!R903</f>
        <v>0</v>
      </c>
      <c r="Q752" s="486">
        <f>'NRHM State budget sheet 2013-14'!S903</f>
        <v>0</v>
      </c>
      <c r="R752" s="486">
        <f>'NRHM State budget sheet 2013-14'!T903</f>
        <v>0</v>
      </c>
      <c r="S752" s="486">
        <f>'NRHM State budget sheet 2013-14'!U903</f>
        <v>0</v>
      </c>
      <c r="T752" s="486">
        <f>'NRHM State budget sheet 2013-14'!V903</f>
        <v>0</v>
      </c>
      <c r="U752" s="486">
        <f>'NRHM State budget sheet 2013-14'!W903</f>
        <v>0</v>
      </c>
      <c r="V752" s="486">
        <f>'NRHM State budget sheet 2013-14'!X903</f>
        <v>0</v>
      </c>
      <c r="W752" s="486">
        <f>'NRHM State budget sheet 2013-14'!Y903</f>
        <v>0</v>
      </c>
      <c r="X752" s="486">
        <f>'NRHM State budget sheet 2013-14'!Z903</f>
        <v>0</v>
      </c>
      <c r="Y752" s="486">
        <f>'NRHM State budget sheet 2013-14'!AA903</f>
        <v>0</v>
      </c>
      <c r="Z752" s="486">
        <f>'NRHM State budget sheet 2013-14'!AB903</f>
        <v>0</v>
      </c>
      <c r="AA752" s="486">
        <f>'NRHM State budget sheet 2013-14'!AC903</f>
        <v>0</v>
      </c>
      <c r="AB752" s="486">
        <f>'NRHM State budget sheet 2013-14'!AD903</f>
        <v>0</v>
      </c>
      <c r="AC752" s="486">
        <f>'NRHM State budget sheet 2013-14'!AE903</f>
        <v>0</v>
      </c>
      <c r="AD752" s="486">
        <f>'NRHM State budget sheet 2013-14'!AF903</f>
        <v>0</v>
      </c>
      <c r="AE752" s="486">
        <f>'NRHM State budget sheet 2013-14'!AG903</f>
        <v>0</v>
      </c>
      <c r="AF752" s="486">
        <f>'NRHM State budget sheet 2013-14'!AH903</f>
        <v>0</v>
      </c>
      <c r="AH752" s="484"/>
      <c r="AI752" s="578" t="str">
        <f t="shared" si="81"/>
        <v/>
      </c>
      <c r="AJ752" s="435" t="str">
        <f t="shared" si="82"/>
        <v/>
      </c>
      <c r="AK752" s="463">
        <f t="shared" si="83"/>
        <v>0</v>
      </c>
      <c r="AL752" s="463" t="str">
        <f t="shared" si="77"/>
        <v/>
      </c>
      <c r="AM752" s="478" t="str">
        <f t="shared" si="78"/>
        <v/>
      </c>
      <c r="AN752" s="478" t="str">
        <f t="shared" si="79"/>
        <v/>
      </c>
      <c r="AO752" s="478" t="str">
        <f t="shared" si="80"/>
        <v/>
      </c>
    </row>
    <row r="753" spans="1:41" ht="21.75" hidden="1" customHeight="1">
      <c r="A753" s="487" t="s">
        <v>1804</v>
      </c>
      <c r="B753" s="500" t="s">
        <v>1584</v>
      </c>
      <c r="C753" s="503"/>
      <c r="D753" s="486">
        <f>'NRHM State budget sheet 2013-14'!D904</f>
        <v>0</v>
      </c>
      <c r="E753" s="486">
        <f>'NRHM State budget sheet 2013-14'!E904</f>
        <v>0</v>
      </c>
      <c r="F753" s="486" t="e">
        <f>'NRHM State budget sheet 2013-14'!F904</f>
        <v>#DIV/0!</v>
      </c>
      <c r="G753" s="486">
        <f>'NRHM State budget sheet 2013-14'!G904</f>
        <v>0</v>
      </c>
      <c r="H753" s="486">
        <f>'NRHM State budget sheet 2013-14'!H904</f>
        <v>0</v>
      </c>
      <c r="I753" s="486" t="e">
        <f>'NRHM State budget sheet 2013-14'!I904</f>
        <v>#DIV/0!</v>
      </c>
      <c r="J753" s="486">
        <f>'NRHM State budget sheet 2013-14'!L904</f>
        <v>0</v>
      </c>
      <c r="K753" s="486">
        <f>'NRHM State budget sheet 2013-14'!M904</f>
        <v>0</v>
      </c>
      <c r="L753" s="486">
        <f>'NRHM State budget sheet 2013-14'!N904</f>
        <v>0</v>
      </c>
      <c r="M753" s="486">
        <f>'NRHM State budget sheet 2013-14'!O904</f>
        <v>0</v>
      </c>
      <c r="N753" s="486">
        <f>'NRHM State budget sheet 2013-14'!P904</f>
        <v>0</v>
      </c>
      <c r="O753" s="486">
        <f>'NRHM State budget sheet 2013-14'!Q904</f>
        <v>0</v>
      </c>
      <c r="P753" s="486">
        <f>'NRHM State budget sheet 2013-14'!R904</f>
        <v>0</v>
      </c>
      <c r="Q753" s="486">
        <f>'NRHM State budget sheet 2013-14'!S904</f>
        <v>0</v>
      </c>
      <c r="R753" s="486">
        <f>'NRHM State budget sheet 2013-14'!T904</f>
        <v>0</v>
      </c>
      <c r="S753" s="486">
        <f>'NRHM State budget sheet 2013-14'!U904</f>
        <v>0</v>
      </c>
      <c r="T753" s="486">
        <f>'NRHM State budget sheet 2013-14'!V904</f>
        <v>0</v>
      </c>
      <c r="U753" s="486">
        <f>'NRHM State budget sheet 2013-14'!W904</f>
        <v>0</v>
      </c>
      <c r="V753" s="486">
        <f>'NRHM State budget sheet 2013-14'!X904</f>
        <v>0</v>
      </c>
      <c r="W753" s="486">
        <f>'NRHM State budget sheet 2013-14'!Y904</f>
        <v>0</v>
      </c>
      <c r="X753" s="486">
        <f>'NRHM State budget sheet 2013-14'!Z904</f>
        <v>0</v>
      </c>
      <c r="Y753" s="486">
        <f>'NRHM State budget sheet 2013-14'!AA904</f>
        <v>0</v>
      </c>
      <c r="Z753" s="486">
        <f>'NRHM State budget sheet 2013-14'!AB904</f>
        <v>0</v>
      </c>
      <c r="AA753" s="486">
        <f>'NRHM State budget sheet 2013-14'!AC904</f>
        <v>0</v>
      </c>
      <c r="AB753" s="486">
        <f>'NRHM State budget sheet 2013-14'!AD904</f>
        <v>0</v>
      </c>
      <c r="AC753" s="486">
        <f>'NRHM State budget sheet 2013-14'!AE904</f>
        <v>0</v>
      </c>
      <c r="AD753" s="486">
        <f>'NRHM State budget sheet 2013-14'!AF904</f>
        <v>0</v>
      </c>
      <c r="AE753" s="486">
        <f>'NRHM State budget sheet 2013-14'!AG904</f>
        <v>0</v>
      </c>
      <c r="AF753" s="486">
        <f>'NRHM State budget sheet 2013-14'!AH904</f>
        <v>0</v>
      </c>
      <c r="AH753" s="484"/>
      <c r="AI753" s="578" t="str">
        <f t="shared" si="81"/>
        <v/>
      </c>
      <c r="AJ753" s="435" t="str">
        <f t="shared" si="82"/>
        <v/>
      </c>
      <c r="AK753" s="463">
        <f t="shared" si="83"/>
        <v>0</v>
      </c>
      <c r="AL753" s="463" t="str">
        <f t="shared" si="77"/>
        <v/>
      </c>
      <c r="AM753" s="478" t="str">
        <f t="shared" si="78"/>
        <v/>
      </c>
      <c r="AN753" s="478" t="str">
        <f t="shared" si="79"/>
        <v/>
      </c>
      <c r="AO753" s="478" t="str">
        <f t="shared" si="80"/>
        <v/>
      </c>
    </row>
    <row r="754" spans="1:41" ht="21.75" hidden="1" customHeight="1">
      <c r="A754" s="487" t="s">
        <v>1805</v>
      </c>
      <c r="B754" s="500" t="s">
        <v>1585</v>
      </c>
      <c r="C754" s="503"/>
      <c r="D754" s="486">
        <f>'NRHM State budget sheet 2013-14'!D905</f>
        <v>0</v>
      </c>
      <c r="E754" s="486">
        <f>'NRHM State budget sheet 2013-14'!E905</f>
        <v>0</v>
      </c>
      <c r="F754" s="486" t="e">
        <f>'NRHM State budget sheet 2013-14'!F905</f>
        <v>#DIV/0!</v>
      </c>
      <c r="G754" s="486">
        <f>'NRHM State budget sheet 2013-14'!G905</f>
        <v>0</v>
      </c>
      <c r="H754" s="486">
        <f>'NRHM State budget sheet 2013-14'!H905</f>
        <v>0</v>
      </c>
      <c r="I754" s="486" t="e">
        <f>'NRHM State budget sheet 2013-14'!I905</f>
        <v>#DIV/0!</v>
      </c>
      <c r="J754" s="486">
        <f>'NRHM State budget sheet 2013-14'!L905</f>
        <v>0</v>
      </c>
      <c r="K754" s="486">
        <f>'NRHM State budget sheet 2013-14'!M905</f>
        <v>0</v>
      </c>
      <c r="L754" s="486">
        <f>'NRHM State budget sheet 2013-14'!N905</f>
        <v>0</v>
      </c>
      <c r="M754" s="486">
        <f>'NRHM State budget sheet 2013-14'!O905</f>
        <v>0</v>
      </c>
      <c r="N754" s="486">
        <f>'NRHM State budget sheet 2013-14'!P905</f>
        <v>0</v>
      </c>
      <c r="O754" s="486">
        <f>'NRHM State budget sheet 2013-14'!Q905</f>
        <v>0</v>
      </c>
      <c r="P754" s="486">
        <f>'NRHM State budget sheet 2013-14'!R905</f>
        <v>0</v>
      </c>
      <c r="Q754" s="486">
        <f>'NRHM State budget sheet 2013-14'!S905</f>
        <v>0</v>
      </c>
      <c r="R754" s="486">
        <f>'NRHM State budget sheet 2013-14'!T905</f>
        <v>0</v>
      </c>
      <c r="S754" s="486">
        <f>'NRHM State budget sheet 2013-14'!U905</f>
        <v>0</v>
      </c>
      <c r="T754" s="486">
        <f>'NRHM State budget sheet 2013-14'!V905</f>
        <v>0</v>
      </c>
      <c r="U754" s="486">
        <f>'NRHM State budget sheet 2013-14'!W905</f>
        <v>0</v>
      </c>
      <c r="V754" s="486">
        <f>'NRHM State budget sheet 2013-14'!X905</f>
        <v>0</v>
      </c>
      <c r="W754" s="486">
        <f>'NRHM State budget sheet 2013-14'!Y905</f>
        <v>0</v>
      </c>
      <c r="X754" s="486">
        <f>'NRHM State budget sheet 2013-14'!Z905</f>
        <v>0</v>
      </c>
      <c r="Y754" s="486">
        <f>'NRHM State budget sheet 2013-14'!AA905</f>
        <v>0</v>
      </c>
      <c r="Z754" s="486">
        <f>'NRHM State budget sheet 2013-14'!AB905</f>
        <v>0</v>
      </c>
      <c r="AA754" s="486">
        <f>'NRHM State budget sheet 2013-14'!AC905</f>
        <v>0</v>
      </c>
      <c r="AB754" s="486">
        <f>'NRHM State budget sheet 2013-14'!AD905</f>
        <v>0</v>
      </c>
      <c r="AC754" s="486">
        <f>'NRHM State budget sheet 2013-14'!AE905</f>
        <v>0</v>
      </c>
      <c r="AD754" s="486">
        <f>'NRHM State budget sheet 2013-14'!AF905</f>
        <v>0</v>
      </c>
      <c r="AE754" s="486">
        <f>'NRHM State budget sheet 2013-14'!AG905</f>
        <v>0</v>
      </c>
      <c r="AF754" s="486">
        <f>'NRHM State budget sheet 2013-14'!AH905</f>
        <v>0</v>
      </c>
      <c r="AH754" s="484"/>
      <c r="AI754" s="578" t="str">
        <f t="shared" si="81"/>
        <v/>
      </c>
      <c r="AJ754" s="435" t="str">
        <f t="shared" si="82"/>
        <v/>
      </c>
      <c r="AK754" s="463">
        <f t="shared" si="83"/>
        <v>0</v>
      </c>
      <c r="AL754" s="463" t="str">
        <f t="shared" si="77"/>
        <v/>
      </c>
      <c r="AM754" s="478" t="str">
        <f t="shared" si="78"/>
        <v/>
      </c>
      <c r="AN754" s="478" t="str">
        <f t="shared" si="79"/>
        <v/>
      </c>
      <c r="AO754" s="478" t="str">
        <f t="shared" si="80"/>
        <v/>
      </c>
    </row>
    <row r="755" spans="1:41" ht="21.75" hidden="1" customHeight="1">
      <c r="A755" s="487" t="s">
        <v>1806</v>
      </c>
      <c r="B755" s="500" t="s">
        <v>996</v>
      </c>
      <c r="C755" s="503"/>
      <c r="D755" s="486">
        <f>'NRHM State budget sheet 2013-14'!D906</f>
        <v>0</v>
      </c>
      <c r="E755" s="486">
        <f>'NRHM State budget sheet 2013-14'!E906</f>
        <v>0</v>
      </c>
      <c r="F755" s="486" t="e">
        <f>'NRHM State budget sheet 2013-14'!F906</f>
        <v>#DIV/0!</v>
      </c>
      <c r="G755" s="486">
        <f>'NRHM State budget sheet 2013-14'!G906</f>
        <v>0</v>
      </c>
      <c r="H755" s="486">
        <f>'NRHM State budget sheet 2013-14'!H906</f>
        <v>0</v>
      </c>
      <c r="I755" s="486" t="e">
        <f>'NRHM State budget sheet 2013-14'!I906</f>
        <v>#DIV/0!</v>
      </c>
      <c r="J755" s="486">
        <f>'NRHM State budget sheet 2013-14'!L906</f>
        <v>0</v>
      </c>
      <c r="K755" s="486">
        <f>'NRHM State budget sheet 2013-14'!M906</f>
        <v>0</v>
      </c>
      <c r="L755" s="486">
        <f>'NRHM State budget sheet 2013-14'!N906</f>
        <v>0</v>
      </c>
      <c r="M755" s="486">
        <f>'NRHM State budget sheet 2013-14'!O906</f>
        <v>0</v>
      </c>
      <c r="N755" s="486">
        <f>'NRHM State budget sheet 2013-14'!P906</f>
        <v>0</v>
      </c>
      <c r="O755" s="486">
        <f>'NRHM State budget sheet 2013-14'!Q906</f>
        <v>0</v>
      </c>
      <c r="P755" s="486">
        <f>'NRHM State budget sheet 2013-14'!R906</f>
        <v>0</v>
      </c>
      <c r="Q755" s="486">
        <f>'NRHM State budget sheet 2013-14'!S906</f>
        <v>0</v>
      </c>
      <c r="R755" s="486">
        <f>'NRHM State budget sheet 2013-14'!T906</f>
        <v>0</v>
      </c>
      <c r="S755" s="486">
        <f>'NRHM State budget sheet 2013-14'!U906</f>
        <v>0</v>
      </c>
      <c r="T755" s="486">
        <f>'NRHM State budget sheet 2013-14'!V906</f>
        <v>0</v>
      </c>
      <c r="U755" s="486">
        <f>'NRHM State budget sheet 2013-14'!W906</f>
        <v>0</v>
      </c>
      <c r="V755" s="486">
        <f>'NRHM State budget sheet 2013-14'!X906</f>
        <v>0</v>
      </c>
      <c r="W755" s="486">
        <f>'NRHM State budget sheet 2013-14'!Y906</f>
        <v>0</v>
      </c>
      <c r="X755" s="486">
        <f>'NRHM State budget sheet 2013-14'!Z906</f>
        <v>0</v>
      </c>
      <c r="Y755" s="486">
        <f>'NRHM State budget sheet 2013-14'!AA906</f>
        <v>0</v>
      </c>
      <c r="Z755" s="486">
        <f>'NRHM State budget sheet 2013-14'!AB906</f>
        <v>0</v>
      </c>
      <c r="AA755" s="486">
        <f>'NRHM State budget sheet 2013-14'!AC906</f>
        <v>0</v>
      </c>
      <c r="AB755" s="486">
        <f>'NRHM State budget sheet 2013-14'!AD906</f>
        <v>0</v>
      </c>
      <c r="AC755" s="486">
        <f>'NRHM State budget sheet 2013-14'!AE906</f>
        <v>0</v>
      </c>
      <c r="AD755" s="486">
        <f>'NRHM State budget sheet 2013-14'!AF906</f>
        <v>0</v>
      </c>
      <c r="AE755" s="486">
        <f>'NRHM State budget sheet 2013-14'!AG906</f>
        <v>0</v>
      </c>
      <c r="AF755" s="486">
        <f>'NRHM State budget sheet 2013-14'!AH906</f>
        <v>0</v>
      </c>
      <c r="AH755" s="484"/>
      <c r="AI755" s="578" t="str">
        <f t="shared" si="81"/>
        <v/>
      </c>
      <c r="AJ755" s="435" t="str">
        <f t="shared" si="82"/>
        <v/>
      </c>
      <c r="AK755" s="463">
        <f t="shared" si="83"/>
        <v>0</v>
      </c>
      <c r="AL755" s="463" t="str">
        <f t="shared" si="77"/>
        <v/>
      </c>
      <c r="AM755" s="478" t="str">
        <f t="shared" si="78"/>
        <v/>
      </c>
      <c r="AN755" s="478" t="str">
        <f t="shared" si="79"/>
        <v/>
      </c>
      <c r="AO755" s="478" t="str">
        <f t="shared" si="80"/>
        <v/>
      </c>
    </row>
    <row r="756" spans="1:41" ht="21.75" hidden="1" customHeight="1">
      <c r="A756" s="487" t="s">
        <v>1807</v>
      </c>
      <c r="B756" s="500" t="s">
        <v>1544</v>
      </c>
      <c r="C756" s="503"/>
      <c r="D756" s="486">
        <f>'NRHM State budget sheet 2013-14'!D907</f>
        <v>0</v>
      </c>
      <c r="E756" s="486">
        <f>'NRHM State budget sheet 2013-14'!E907</f>
        <v>0</v>
      </c>
      <c r="F756" s="486" t="e">
        <f>'NRHM State budget sheet 2013-14'!F907</f>
        <v>#DIV/0!</v>
      </c>
      <c r="G756" s="486">
        <f>'NRHM State budget sheet 2013-14'!G907</f>
        <v>0</v>
      </c>
      <c r="H756" s="486">
        <f>'NRHM State budget sheet 2013-14'!H907</f>
        <v>0</v>
      </c>
      <c r="I756" s="486" t="e">
        <f>'NRHM State budget sheet 2013-14'!I907</f>
        <v>#DIV/0!</v>
      </c>
      <c r="J756" s="486">
        <f>'NRHM State budget sheet 2013-14'!L907</f>
        <v>0</v>
      </c>
      <c r="K756" s="486">
        <f>'NRHM State budget sheet 2013-14'!M907</f>
        <v>0</v>
      </c>
      <c r="L756" s="486">
        <f>'NRHM State budget sheet 2013-14'!N907</f>
        <v>0</v>
      </c>
      <c r="M756" s="486">
        <f>'NRHM State budget sheet 2013-14'!O907</f>
        <v>0</v>
      </c>
      <c r="N756" s="486">
        <f>'NRHM State budget sheet 2013-14'!P907</f>
        <v>0</v>
      </c>
      <c r="O756" s="486">
        <f>'NRHM State budget sheet 2013-14'!Q907</f>
        <v>0</v>
      </c>
      <c r="P756" s="486">
        <f>'NRHM State budget sheet 2013-14'!R907</f>
        <v>0</v>
      </c>
      <c r="Q756" s="486">
        <f>'NRHM State budget sheet 2013-14'!S907</f>
        <v>0</v>
      </c>
      <c r="R756" s="486">
        <f>'NRHM State budget sheet 2013-14'!T907</f>
        <v>0</v>
      </c>
      <c r="S756" s="486">
        <f>'NRHM State budget sheet 2013-14'!U907</f>
        <v>0</v>
      </c>
      <c r="T756" s="486">
        <f>'NRHM State budget sheet 2013-14'!V907</f>
        <v>0</v>
      </c>
      <c r="U756" s="486">
        <f>'NRHM State budget sheet 2013-14'!W907</f>
        <v>0</v>
      </c>
      <c r="V756" s="486">
        <f>'NRHM State budget sheet 2013-14'!X907</f>
        <v>0</v>
      </c>
      <c r="W756" s="486">
        <f>'NRHM State budget sheet 2013-14'!Y907</f>
        <v>0</v>
      </c>
      <c r="X756" s="486">
        <f>'NRHM State budget sheet 2013-14'!Z907</f>
        <v>0</v>
      </c>
      <c r="Y756" s="486">
        <f>'NRHM State budget sheet 2013-14'!AA907</f>
        <v>0</v>
      </c>
      <c r="Z756" s="486">
        <f>'NRHM State budget sheet 2013-14'!AB907</f>
        <v>0</v>
      </c>
      <c r="AA756" s="486">
        <f>'NRHM State budget sheet 2013-14'!AC907</f>
        <v>0</v>
      </c>
      <c r="AB756" s="486">
        <f>'NRHM State budget sheet 2013-14'!AD907</f>
        <v>0</v>
      </c>
      <c r="AC756" s="486">
        <f>'NRHM State budget sheet 2013-14'!AE907</f>
        <v>0</v>
      </c>
      <c r="AD756" s="486">
        <f>'NRHM State budget sheet 2013-14'!AF907</f>
        <v>0</v>
      </c>
      <c r="AE756" s="486">
        <f>'NRHM State budget sheet 2013-14'!AG907</f>
        <v>0</v>
      </c>
      <c r="AF756" s="486">
        <f>'NRHM State budget sheet 2013-14'!AH907</f>
        <v>0</v>
      </c>
      <c r="AH756" s="484"/>
      <c r="AI756" s="578" t="str">
        <f t="shared" si="81"/>
        <v/>
      </c>
      <c r="AJ756" s="435" t="str">
        <f t="shared" si="82"/>
        <v/>
      </c>
      <c r="AK756" s="463">
        <f t="shared" si="83"/>
        <v>0</v>
      </c>
      <c r="AL756" s="463" t="str">
        <f t="shared" si="77"/>
        <v/>
      </c>
      <c r="AM756" s="478" t="str">
        <f t="shared" si="78"/>
        <v/>
      </c>
      <c r="AN756" s="478" t="str">
        <f t="shared" si="79"/>
        <v/>
      </c>
      <c r="AO756" s="478" t="str">
        <f t="shared" si="80"/>
        <v/>
      </c>
    </row>
    <row r="757" spans="1:41" ht="21.75" hidden="1" customHeight="1">
      <c r="A757" s="487" t="s">
        <v>2323</v>
      </c>
      <c r="B757" s="500"/>
      <c r="C757" s="503"/>
      <c r="D757" s="486">
        <f>'NRHM State budget sheet 2013-14'!D908</f>
        <v>0</v>
      </c>
      <c r="E757" s="486">
        <f>'NRHM State budget sheet 2013-14'!E908</f>
        <v>0</v>
      </c>
      <c r="F757" s="486">
        <f>'NRHM State budget sheet 2013-14'!F908</f>
        <v>0</v>
      </c>
      <c r="G757" s="486">
        <f>'NRHM State budget sheet 2013-14'!G908</f>
        <v>0</v>
      </c>
      <c r="H757" s="486">
        <f>'NRHM State budget sheet 2013-14'!H908</f>
        <v>0</v>
      </c>
      <c r="I757" s="486">
        <f>'NRHM State budget sheet 2013-14'!I908</f>
        <v>0</v>
      </c>
      <c r="J757" s="486">
        <f>'NRHM State budget sheet 2013-14'!L908</f>
        <v>0</v>
      </c>
      <c r="K757" s="486">
        <f>'NRHM State budget sheet 2013-14'!M908</f>
        <v>0</v>
      </c>
      <c r="L757" s="486">
        <f>'NRHM State budget sheet 2013-14'!N908</f>
        <v>0</v>
      </c>
      <c r="M757" s="486">
        <f>'NRHM State budget sheet 2013-14'!O908</f>
        <v>0</v>
      </c>
      <c r="N757" s="486">
        <f>'NRHM State budget sheet 2013-14'!P908</f>
        <v>0</v>
      </c>
      <c r="O757" s="486">
        <f>'NRHM State budget sheet 2013-14'!Q908</f>
        <v>0</v>
      </c>
      <c r="P757" s="486">
        <f>'NRHM State budget sheet 2013-14'!R908</f>
        <v>0</v>
      </c>
      <c r="Q757" s="486">
        <f>'NRHM State budget sheet 2013-14'!S908</f>
        <v>0</v>
      </c>
      <c r="R757" s="486">
        <f>'NRHM State budget sheet 2013-14'!T908</f>
        <v>0</v>
      </c>
      <c r="S757" s="486">
        <f>'NRHM State budget sheet 2013-14'!U908</f>
        <v>0</v>
      </c>
      <c r="T757" s="486">
        <f>'NRHM State budget sheet 2013-14'!V908</f>
        <v>0</v>
      </c>
      <c r="U757" s="486">
        <f>'NRHM State budget sheet 2013-14'!W908</f>
        <v>0</v>
      </c>
      <c r="V757" s="486">
        <f>'NRHM State budget sheet 2013-14'!X908</f>
        <v>0</v>
      </c>
      <c r="W757" s="486">
        <f>'NRHM State budget sheet 2013-14'!Y908</f>
        <v>0</v>
      </c>
      <c r="X757" s="486">
        <f>'NRHM State budget sheet 2013-14'!Z908</f>
        <v>0</v>
      </c>
      <c r="Y757" s="486">
        <f>'NRHM State budget sheet 2013-14'!AA908</f>
        <v>0</v>
      </c>
      <c r="Z757" s="486">
        <f>'NRHM State budget sheet 2013-14'!AB908</f>
        <v>0</v>
      </c>
      <c r="AA757" s="486">
        <f>'NRHM State budget sheet 2013-14'!AC908</f>
        <v>0</v>
      </c>
      <c r="AB757" s="486">
        <f>'NRHM State budget sheet 2013-14'!AD908</f>
        <v>0</v>
      </c>
      <c r="AC757" s="486">
        <f>'NRHM State budget sheet 2013-14'!AE908</f>
        <v>0</v>
      </c>
      <c r="AD757" s="486">
        <f>'NRHM State budget sheet 2013-14'!AF908</f>
        <v>0</v>
      </c>
      <c r="AE757" s="486">
        <f>'NRHM State budget sheet 2013-14'!AG908</f>
        <v>0</v>
      </c>
      <c r="AF757" s="486">
        <f>'NRHM State budget sheet 2013-14'!AH908</f>
        <v>0</v>
      </c>
      <c r="AH757" s="484"/>
      <c r="AI757" s="578" t="str">
        <f t="shared" si="81"/>
        <v/>
      </c>
      <c r="AJ757" s="435" t="str">
        <f t="shared" si="82"/>
        <v/>
      </c>
      <c r="AK757" s="463">
        <f t="shared" si="83"/>
        <v>0</v>
      </c>
      <c r="AL757" s="463" t="str">
        <f t="shared" si="77"/>
        <v/>
      </c>
      <c r="AM757" s="478" t="str">
        <f t="shared" si="78"/>
        <v/>
      </c>
      <c r="AN757" s="478" t="str">
        <f t="shared" si="79"/>
        <v/>
      </c>
      <c r="AO757" s="478" t="str">
        <f t="shared" si="80"/>
        <v/>
      </c>
    </row>
    <row r="758" spans="1:41" ht="21.75" hidden="1" customHeight="1">
      <c r="A758" s="487" t="s">
        <v>2324</v>
      </c>
      <c r="B758" s="500"/>
      <c r="C758" s="503"/>
      <c r="D758" s="486">
        <f>'NRHM State budget sheet 2013-14'!D912</f>
        <v>0</v>
      </c>
      <c r="E758" s="486">
        <f>'NRHM State budget sheet 2013-14'!E912</f>
        <v>0</v>
      </c>
      <c r="F758" s="486">
        <f>'NRHM State budget sheet 2013-14'!F912</f>
        <v>0</v>
      </c>
      <c r="G758" s="486">
        <f>'NRHM State budget sheet 2013-14'!G912</f>
        <v>0</v>
      </c>
      <c r="H758" s="486">
        <f>'NRHM State budget sheet 2013-14'!H912</f>
        <v>0</v>
      </c>
      <c r="I758" s="486">
        <f>'NRHM State budget sheet 2013-14'!I912</f>
        <v>0</v>
      </c>
      <c r="J758" s="486">
        <f>'NRHM State budget sheet 2013-14'!L912</f>
        <v>0</v>
      </c>
      <c r="K758" s="486">
        <f>'NRHM State budget sheet 2013-14'!M912</f>
        <v>0</v>
      </c>
      <c r="L758" s="486">
        <f>'NRHM State budget sheet 2013-14'!N912</f>
        <v>0</v>
      </c>
      <c r="M758" s="486">
        <f>'NRHM State budget sheet 2013-14'!O912</f>
        <v>0</v>
      </c>
      <c r="N758" s="486">
        <f>'NRHM State budget sheet 2013-14'!P912</f>
        <v>0</v>
      </c>
      <c r="O758" s="486">
        <f>'NRHM State budget sheet 2013-14'!Q912</f>
        <v>0</v>
      </c>
      <c r="P758" s="486">
        <f>'NRHM State budget sheet 2013-14'!R912</f>
        <v>0</v>
      </c>
      <c r="Q758" s="486">
        <f>'NRHM State budget sheet 2013-14'!S912</f>
        <v>0</v>
      </c>
      <c r="R758" s="486">
        <f>'NRHM State budget sheet 2013-14'!T912</f>
        <v>0</v>
      </c>
      <c r="S758" s="486">
        <f>'NRHM State budget sheet 2013-14'!U912</f>
        <v>0</v>
      </c>
      <c r="T758" s="486">
        <f>'NRHM State budget sheet 2013-14'!V912</f>
        <v>0</v>
      </c>
      <c r="U758" s="486">
        <f>'NRHM State budget sheet 2013-14'!W912</f>
        <v>0</v>
      </c>
      <c r="V758" s="486">
        <f>'NRHM State budget sheet 2013-14'!X912</f>
        <v>0</v>
      </c>
      <c r="W758" s="486">
        <f>'NRHM State budget sheet 2013-14'!Y912</f>
        <v>0</v>
      </c>
      <c r="X758" s="486">
        <f>'NRHM State budget sheet 2013-14'!Z912</f>
        <v>0</v>
      </c>
      <c r="Y758" s="486">
        <f>'NRHM State budget sheet 2013-14'!AA912</f>
        <v>0</v>
      </c>
      <c r="Z758" s="486">
        <f>'NRHM State budget sheet 2013-14'!AB912</f>
        <v>0</v>
      </c>
      <c r="AA758" s="486">
        <f>'NRHM State budget sheet 2013-14'!AC912</f>
        <v>0</v>
      </c>
      <c r="AB758" s="486">
        <f>'NRHM State budget sheet 2013-14'!AD912</f>
        <v>0</v>
      </c>
      <c r="AC758" s="486">
        <f>'NRHM State budget sheet 2013-14'!AE912</f>
        <v>0</v>
      </c>
      <c r="AD758" s="486">
        <f>'NRHM State budget sheet 2013-14'!AF912</f>
        <v>0</v>
      </c>
      <c r="AE758" s="486">
        <f>'NRHM State budget sheet 2013-14'!AG912</f>
        <v>0</v>
      </c>
      <c r="AF758" s="486">
        <f>'NRHM State budget sheet 2013-14'!AH912</f>
        <v>0</v>
      </c>
      <c r="AH758" s="484"/>
      <c r="AI758" s="578" t="str">
        <f t="shared" si="81"/>
        <v/>
      </c>
      <c r="AJ758" s="435" t="str">
        <f t="shared" si="82"/>
        <v/>
      </c>
      <c r="AK758" s="463">
        <f t="shared" si="83"/>
        <v>0</v>
      </c>
      <c r="AL758" s="463" t="str">
        <f t="shared" si="77"/>
        <v/>
      </c>
      <c r="AM758" s="478" t="str">
        <f t="shared" si="78"/>
        <v/>
      </c>
      <c r="AN758" s="478" t="str">
        <f t="shared" si="79"/>
        <v/>
      </c>
      <c r="AO758" s="478" t="str">
        <f t="shared" si="80"/>
        <v/>
      </c>
    </row>
    <row r="759" spans="1:41" ht="21.75" hidden="1" customHeight="1">
      <c r="A759" s="487" t="s">
        <v>876</v>
      </c>
      <c r="B759" s="446" t="s">
        <v>877</v>
      </c>
      <c r="C759" s="447"/>
      <c r="D759" s="486">
        <f>'NRHM State budget sheet 2013-14'!D913</f>
        <v>0</v>
      </c>
      <c r="E759" s="486">
        <f>'NRHM State budget sheet 2013-14'!E913</f>
        <v>0</v>
      </c>
      <c r="F759" s="486" t="e">
        <f>'NRHM State budget sheet 2013-14'!F913</f>
        <v>#DIV/0!</v>
      </c>
      <c r="G759" s="486">
        <f>'NRHM State budget sheet 2013-14'!G913</f>
        <v>0</v>
      </c>
      <c r="H759" s="486">
        <f>'NRHM State budget sheet 2013-14'!H913</f>
        <v>0</v>
      </c>
      <c r="I759" s="486" t="e">
        <f>'NRHM State budget sheet 2013-14'!I913</f>
        <v>#DIV/0!</v>
      </c>
      <c r="J759" s="486">
        <f>'NRHM State budget sheet 2013-14'!L913</f>
        <v>0</v>
      </c>
      <c r="K759" s="486">
        <f>'NRHM State budget sheet 2013-14'!M913</f>
        <v>0</v>
      </c>
      <c r="L759" s="486">
        <f>'NRHM State budget sheet 2013-14'!N913</f>
        <v>0</v>
      </c>
      <c r="M759" s="486">
        <f>'NRHM State budget sheet 2013-14'!O913</f>
        <v>0</v>
      </c>
      <c r="N759" s="486">
        <f>'NRHM State budget sheet 2013-14'!P913</f>
        <v>0</v>
      </c>
      <c r="O759" s="486">
        <f>'NRHM State budget sheet 2013-14'!Q913</f>
        <v>0</v>
      </c>
      <c r="P759" s="486">
        <f>'NRHM State budget sheet 2013-14'!R913</f>
        <v>0</v>
      </c>
      <c r="Q759" s="486">
        <f>'NRHM State budget sheet 2013-14'!S913</f>
        <v>0</v>
      </c>
      <c r="R759" s="486">
        <f>'NRHM State budget sheet 2013-14'!T913</f>
        <v>0</v>
      </c>
      <c r="S759" s="486">
        <f>'NRHM State budget sheet 2013-14'!U913</f>
        <v>0</v>
      </c>
      <c r="T759" s="486">
        <f>'NRHM State budget sheet 2013-14'!V913</f>
        <v>0</v>
      </c>
      <c r="U759" s="486">
        <f>'NRHM State budget sheet 2013-14'!W913</f>
        <v>0</v>
      </c>
      <c r="V759" s="486">
        <f>'NRHM State budget sheet 2013-14'!X913</f>
        <v>0</v>
      </c>
      <c r="W759" s="486">
        <f>'NRHM State budget sheet 2013-14'!Y913</f>
        <v>0</v>
      </c>
      <c r="X759" s="486">
        <f>'NRHM State budget sheet 2013-14'!Z913</f>
        <v>0</v>
      </c>
      <c r="Y759" s="486">
        <f>'NRHM State budget sheet 2013-14'!AA913</f>
        <v>0</v>
      </c>
      <c r="Z759" s="486">
        <f>'NRHM State budget sheet 2013-14'!AB913</f>
        <v>0</v>
      </c>
      <c r="AA759" s="486">
        <f>'NRHM State budget sheet 2013-14'!AC913</f>
        <v>0</v>
      </c>
      <c r="AB759" s="486">
        <f>'NRHM State budget sheet 2013-14'!AD913</f>
        <v>0</v>
      </c>
      <c r="AC759" s="486">
        <f>'NRHM State budget sheet 2013-14'!AE913</f>
        <v>0</v>
      </c>
      <c r="AD759" s="486">
        <f>'NRHM State budget sheet 2013-14'!AF913</f>
        <v>0</v>
      </c>
      <c r="AE759" s="486">
        <f>'NRHM State budget sheet 2013-14'!AG913</f>
        <v>0</v>
      </c>
      <c r="AF759" s="486">
        <f>'NRHM State budget sheet 2013-14'!AH913</f>
        <v>0</v>
      </c>
      <c r="AH759" s="484"/>
      <c r="AI759" s="578" t="str">
        <f t="shared" si="81"/>
        <v/>
      </c>
      <c r="AJ759" s="435" t="str">
        <f t="shared" si="82"/>
        <v/>
      </c>
      <c r="AK759" s="463">
        <f t="shared" si="83"/>
        <v>0</v>
      </c>
      <c r="AL759" s="463" t="str">
        <f t="shared" si="77"/>
        <v/>
      </c>
      <c r="AM759" s="478" t="str">
        <f t="shared" si="78"/>
        <v/>
      </c>
      <c r="AN759" s="478" t="str">
        <f t="shared" si="79"/>
        <v/>
      </c>
      <c r="AO759" s="478" t="str">
        <f t="shared" si="80"/>
        <v/>
      </c>
    </row>
    <row r="760" spans="1:41" ht="21.75" hidden="1" customHeight="1">
      <c r="A760" s="487" t="s">
        <v>2196</v>
      </c>
      <c r="B760" s="446" t="s">
        <v>1475</v>
      </c>
      <c r="C760" s="447"/>
      <c r="D760" s="486">
        <f>'NRHM State budget sheet 2013-14'!D914</f>
        <v>0</v>
      </c>
      <c r="E760" s="486">
        <f>'NRHM State budget sheet 2013-14'!E914</f>
        <v>0</v>
      </c>
      <c r="F760" s="486" t="e">
        <f>'NRHM State budget sheet 2013-14'!F914</f>
        <v>#DIV/0!</v>
      </c>
      <c r="G760" s="486">
        <f>'NRHM State budget sheet 2013-14'!G914</f>
        <v>0</v>
      </c>
      <c r="H760" s="486">
        <f>'NRHM State budget sheet 2013-14'!H914</f>
        <v>0</v>
      </c>
      <c r="I760" s="486" t="e">
        <f>'NRHM State budget sheet 2013-14'!I914</f>
        <v>#DIV/0!</v>
      </c>
      <c r="J760" s="486">
        <f>'NRHM State budget sheet 2013-14'!L914</f>
        <v>0</v>
      </c>
      <c r="K760" s="486">
        <f>'NRHM State budget sheet 2013-14'!M914</f>
        <v>0</v>
      </c>
      <c r="L760" s="486">
        <f>'NRHM State budget sheet 2013-14'!N914</f>
        <v>0</v>
      </c>
      <c r="M760" s="486">
        <f>'NRHM State budget sheet 2013-14'!O914</f>
        <v>0</v>
      </c>
      <c r="N760" s="486">
        <f>'NRHM State budget sheet 2013-14'!P914</f>
        <v>0</v>
      </c>
      <c r="O760" s="486">
        <f>'NRHM State budget sheet 2013-14'!Q914</f>
        <v>0</v>
      </c>
      <c r="P760" s="486">
        <f>'NRHM State budget sheet 2013-14'!R914</f>
        <v>0</v>
      </c>
      <c r="Q760" s="486">
        <f>'NRHM State budget sheet 2013-14'!S914</f>
        <v>0</v>
      </c>
      <c r="R760" s="486">
        <f>'NRHM State budget sheet 2013-14'!T914</f>
        <v>0</v>
      </c>
      <c r="S760" s="486">
        <f>'NRHM State budget sheet 2013-14'!U914</f>
        <v>0</v>
      </c>
      <c r="T760" s="486">
        <f>'NRHM State budget sheet 2013-14'!V914</f>
        <v>0</v>
      </c>
      <c r="U760" s="486">
        <f>'NRHM State budget sheet 2013-14'!W914</f>
        <v>0</v>
      </c>
      <c r="V760" s="486">
        <f>'NRHM State budget sheet 2013-14'!X914</f>
        <v>0</v>
      </c>
      <c r="W760" s="486">
        <f>'NRHM State budget sheet 2013-14'!Y914</f>
        <v>0</v>
      </c>
      <c r="X760" s="486">
        <f>'NRHM State budget sheet 2013-14'!Z914</f>
        <v>0</v>
      </c>
      <c r="Y760" s="486">
        <f>'NRHM State budget sheet 2013-14'!AA914</f>
        <v>0</v>
      </c>
      <c r="Z760" s="486">
        <f>'NRHM State budget sheet 2013-14'!AB914</f>
        <v>0</v>
      </c>
      <c r="AA760" s="486">
        <f>'NRHM State budget sheet 2013-14'!AC914</f>
        <v>0</v>
      </c>
      <c r="AB760" s="486">
        <f>'NRHM State budget sheet 2013-14'!AD914</f>
        <v>0</v>
      </c>
      <c r="AC760" s="486">
        <f>'NRHM State budget sheet 2013-14'!AE914</f>
        <v>0</v>
      </c>
      <c r="AD760" s="486">
        <f>'NRHM State budget sheet 2013-14'!AF914</f>
        <v>0</v>
      </c>
      <c r="AE760" s="486">
        <f>'NRHM State budget sheet 2013-14'!AG914</f>
        <v>0</v>
      </c>
      <c r="AF760" s="486">
        <f>'NRHM State budget sheet 2013-14'!AH914</f>
        <v>0</v>
      </c>
      <c r="AH760" s="484"/>
      <c r="AI760" s="578" t="str">
        <f t="shared" si="81"/>
        <v/>
      </c>
      <c r="AJ760" s="435" t="str">
        <f t="shared" si="82"/>
        <v/>
      </c>
      <c r="AK760" s="463">
        <f t="shared" si="83"/>
        <v>0</v>
      </c>
      <c r="AL760" s="463" t="str">
        <f t="shared" si="77"/>
        <v/>
      </c>
      <c r="AM760" s="478" t="str">
        <f t="shared" si="78"/>
        <v/>
      </c>
      <c r="AN760" s="478" t="str">
        <f t="shared" si="79"/>
        <v/>
      </c>
      <c r="AO760" s="478" t="str">
        <f t="shared" si="80"/>
        <v/>
      </c>
    </row>
    <row r="761" spans="1:41" ht="21.75" hidden="1" customHeight="1">
      <c r="A761" s="487" t="s">
        <v>2197</v>
      </c>
      <c r="B761" s="500" t="s">
        <v>1629</v>
      </c>
      <c r="C761" s="503"/>
      <c r="D761" s="486">
        <f>'NRHM State budget sheet 2013-14'!D915</f>
        <v>0</v>
      </c>
      <c r="E761" s="486">
        <f>'NRHM State budget sheet 2013-14'!E915</f>
        <v>0</v>
      </c>
      <c r="F761" s="486" t="e">
        <f>'NRHM State budget sheet 2013-14'!F915</f>
        <v>#DIV/0!</v>
      </c>
      <c r="G761" s="486">
        <f>'NRHM State budget sheet 2013-14'!G915</f>
        <v>0</v>
      </c>
      <c r="H761" s="486">
        <f>'NRHM State budget sheet 2013-14'!H915</f>
        <v>0</v>
      </c>
      <c r="I761" s="486" t="e">
        <f>'NRHM State budget sheet 2013-14'!I915</f>
        <v>#DIV/0!</v>
      </c>
      <c r="J761" s="486">
        <f>'NRHM State budget sheet 2013-14'!L915</f>
        <v>0</v>
      </c>
      <c r="K761" s="486">
        <f>'NRHM State budget sheet 2013-14'!M915</f>
        <v>0</v>
      </c>
      <c r="L761" s="486">
        <f>'NRHM State budget sheet 2013-14'!N915</f>
        <v>0</v>
      </c>
      <c r="M761" s="486">
        <f>'NRHM State budget sheet 2013-14'!O915</f>
        <v>0</v>
      </c>
      <c r="N761" s="486">
        <f>'NRHM State budget sheet 2013-14'!P915</f>
        <v>0</v>
      </c>
      <c r="O761" s="486">
        <f>'NRHM State budget sheet 2013-14'!Q915</f>
        <v>0</v>
      </c>
      <c r="P761" s="486">
        <f>'NRHM State budget sheet 2013-14'!R915</f>
        <v>0</v>
      </c>
      <c r="Q761" s="486">
        <f>'NRHM State budget sheet 2013-14'!S915</f>
        <v>0</v>
      </c>
      <c r="R761" s="486">
        <f>'NRHM State budget sheet 2013-14'!T915</f>
        <v>0</v>
      </c>
      <c r="S761" s="486">
        <f>'NRHM State budget sheet 2013-14'!U915</f>
        <v>0</v>
      </c>
      <c r="T761" s="486">
        <f>'NRHM State budget sheet 2013-14'!V915</f>
        <v>0</v>
      </c>
      <c r="U761" s="486">
        <f>'NRHM State budget sheet 2013-14'!W915</f>
        <v>0</v>
      </c>
      <c r="V761" s="486">
        <f>'NRHM State budget sheet 2013-14'!X915</f>
        <v>0</v>
      </c>
      <c r="W761" s="486">
        <f>'NRHM State budget sheet 2013-14'!Y915</f>
        <v>0</v>
      </c>
      <c r="X761" s="486">
        <f>'NRHM State budget sheet 2013-14'!Z915</f>
        <v>0</v>
      </c>
      <c r="Y761" s="486">
        <f>'NRHM State budget sheet 2013-14'!AA915</f>
        <v>0</v>
      </c>
      <c r="Z761" s="486">
        <f>'NRHM State budget sheet 2013-14'!AB915</f>
        <v>0</v>
      </c>
      <c r="AA761" s="486">
        <f>'NRHM State budget sheet 2013-14'!AC915</f>
        <v>0</v>
      </c>
      <c r="AB761" s="486">
        <f>'NRHM State budget sheet 2013-14'!AD915</f>
        <v>0</v>
      </c>
      <c r="AC761" s="486">
        <f>'NRHM State budget sheet 2013-14'!AE915</f>
        <v>0</v>
      </c>
      <c r="AD761" s="486">
        <f>'NRHM State budget sheet 2013-14'!AF915</f>
        <v>0</v>
      </c>
      <c r="AE761" s="486">
        <f>'NRHM State budget sheet 2013-14'!AG915</f>
        <v>0</v>
      </c>
      <c r="AF761" s="486">
        <f>'NRHM State budget sheet 2013-14'!AH915</f>
        <v>0</v>
      </c>
      <c r="AH761" s="484"/>
      <c r="AI761" s="578" t="str">
        <f t="shared" si="81"/>
        <v/>
      </c>
      <c r="AJ761" s="435" t="str">
        <f t="shared" si="82"/>
        <v/>
      </c>
      <c r="AK761" s="463">
        <f t="shared" si="83"/>
        <v>0</v>
      </c>
      <c r="AL761" s="463" t="str">
        <f t="shared" si="77"/>
        <v/>
      </c>
      <c r="AM761" s="478" t="str">
        <f t="shared" si="78"/>
        <v/>
      </c>
      <c r="AN761" s="478" t="str">
        <f t="shared" si="79"/>
        <v/>
      </c>
      <c r="AO761" s="478" t="str">
        <f t="shared" si="80"/>
        <v/>
      </c>
    </row>
    <row r="762" spans="1:41" ht="21.75" hidden="1" customHeight="1">
      <c r="A762" s="487" t="s">
        <v>2198</v>
      </c>
      <c r="B762" s="500" t="s">
        <v>1630</v>
      </c>
      <c r="C762" s="503"/>
      <c r="D762" s="486">
        <f>'NRHM State budget sheet 2013-14'!D916</f>
        <v>0</v>
      </c>
      <c r="E762" s="486">
        <f>'NRHM State budget sheet 2013-14'!E916</f>
        <v>0</v>
      </c>
      <c r="F762" s="486" t="e">
        <f>'NRHM State budget sheet 2013-14'!F916</f>
        <v>#DIV/0!</v>
      </c>
      <c r="G762" s="486">
        <f>'NRHM State budget sheet 2013-14'!G916</f>
        <v>0</v>
      </c>
      <c r="H762" s="486">
        <f>'NRHM State budget sheet 2013-14'!H916</f>
        <v>0</v>
      </c>
      <c r="I762" s="486" t="e">
        <f>'NRHM State budget sheet 2013-14'!I916</f>
        <v>#DIV/0!</v>
      </c>
      <c r="J762" s="486">
        <f>'NRHM State budget sheet 2013-14'!L916</f>
        <v>0</v>
      </c>
      <c r="K762" s="486">
        <f>'NRHM State budget sheet 2013-14'!M916</f>
        <v>0</v>
      </c>
      <c r="L762" s="486">
        <f>'NRHM State budget sheet 2013-14'!N916</f>
        <v>0</v>
      </c>
      <c r="M762" s="486">
        <f>'NRHM State budget sheet 2013-14'!O916</f>
        <v>0</v>
      </c>
      <c r="N762" s="486">
        <f>'NRHM State budget sheet 2013-14'!P916</f>
        <v>0</v>
      </c>
      <c r="O762" s="486">
        <f>'NRHM State budget sheet 2013-14'!Q916</f>
        <v>0</v>
      </c>
      <c r="P762" s="486">
        <f>'NRHM State budget sheet 2013-14'!R916</f>
        <v>0</v>
      </c>
      <c r="Q762" s="486">
        <f>'NRHM State budget sheet 2013-14'!S916</f>
        <v>0</v>
      </c>
      <c r="R762" s="486">
        <f>'NRHM State budget sheet 2013-14'!T916</f>
        <v>0</v>
      </c>
      <c r="S762" s="486">
        <f>'NRHM State budget sheet 2013-14'!U916</f>
        <v>0</v>
      </c>
      <c r="T762" s="486">
        <f>'NRHM State budget sheet 2013-14'!V916</f>
        <v>0</v>
      </c>
      <c r="U762" s="486">
        <f>'NRHM State budget sheet 2013-14'!W916</f>
        <v>0</v>
      </c>
      <c r="V762" s="486">
        <f>'NRHM State budget sheet 2013-14'!X916</f>
        <v>0</v>
      </c>
      <c r="W762" s="486">
        <f>'NRHM State budget sheet 2013-14'!Y916</f>
        <v>0</v>
      </c>
      <c r="X762" s="486">
        <f>'NRHM State budget sheet 2013-14'!Z916</f>
        <v>0</v>
      </c>
      <c r="Y762" s="486">
        <f>'NRHM State budget sheet 2013-14'!AA916</f>
        <v>0</v>
      </c>
      <c r="Z762" s="486">
        <f>'NRHM State budget sheet 2013-14'!AB916</f>
        <v>0</v>
      </c>
      <c r="AA762" s="486">
        <f>'NRHM State budget sheet 2013-14'!AC916</f>
        <v>0</v>
      </c>
      <c r="AB762" s="486">
        <f>'NRHM State budget sheet 2013-14'!AD916</f>
        <v>0</v>
      </c>
      <c r="AC762" s="486">
        <f>'NRHM State budget sheet 2013-14'!AE916</f>
        <v>0</v>
      </c>
      <c r="AD762" s="486">
        <f>'NRHM State budget sheet 2013-14'!AF916</f>
        <v>0</v>
      </c>
      <c r="AE762" s="486">
        <f>'NRHM State budget sheet 2013-14'!AG916</f>
        <v>0</v>
      </c>
      <c r="AF762" s="486">
        <f>'NRHM State budget sheet 2013-14'!AH916</f>
        <v>0</v>
      </c>
      <c r="AH762" s="484"/>
      <c r="AI762" s="578" t="str">
        <f t="shared" si="81"/>
        <v/>
      </c>
      <c r="AJ762" s="435" t="str">
        <f t="shared" si="82"/>
        <v/>
      </c>
      <c r="AK762" s="463">
        <f t="shared" si="83"/>
        <v>0</v>
      </c>
      <c r="AL762" s="463" t="str">
        <f t="shared" si="77"/>
        <v/>
      </c>
      <c r="AM762" s="478" t="str">
        <f t="shared" si="78"/>
        <v/>
      </c>
      <c r="AN762" s="478" t="str">
        <f t="shared" si="79"/>
        <v/>
      </c>
      <c r="AO762" s="478" t="str">
        <f t="shared" si="80"/>
        <v/>
      </c>
    </row>
    <row r="763" spans="1:41" ht="21.75" hidden="1" customHeight="1">
      <c r="A763" s="487" t="s">
        <v>2325</v>
      </c>
      <c r="B763" s="500" t="s">
        <v>1631</v>
      </c>
      <c r="C763" s="503"/>
      <c r="D763" s="486">
        <f>'NRHM State budget sheet 2013-14'!D917</f>
        <v>0</v>
      </c>
      <c r="E763" s="486">
        <f>'NRHM State budget sheet 2013-14'!E917</f>
        <v>0</v>
      </c>
      <c r="F763" s="486" t="e">
        <f>'NRHM State budget sheet 2013-14'!F917</f>
        <v>#DIV/0!</v>
      </c>
      <c r="G763" s="486">
        <f>'NRHM State budget sheet 2013-14'!G917</f>
        <v>0</v>
      </c>
      <c r="H763" s="486">
        <f>'NRHM State budget sheet 2013-14'!H917</f>
        <v>0</v>
      </c>
      <c r="I763" s="486" t="e">
        <f>'NRHM State budget sheet 2013-14'!I917</f>
        <v>#DIV/0!</v>
      </c>
      <c r="J763" s="486">
        <f>'NRHM State budget sheet 2013-14'!L917</f>
        <v>0</v>
      </c>
      <c r="K763" s="486">
        <f>'NRHM State budget sheet 2013-14'!M917</f>
        <v>0</v>
      </c>
      <c r="L763" s="486">
        <f>'NRHM State budget sheet 2013-14'!N917</f>
        <v>0</v>
      </c>
      <c r="M763" s="486">
        <f>'NRHM State budget sheet 2013-14'!O917</f>
        <v>0</v>
      </c>
      <c r="N763" s="486">
        <f>'NRHM State budget sheet 2013-14'!P917</f>
        <v>0</v>
      </c>
      <c r="O763" s="486">
        <f>'NRHM State budget sheet 2013-14'!Q917</f>
        <v>0</v>
      </c>
      <c r="P763" s="486">
        <f>'NRHM State budget sheet 2013-14'!R917</f>
        <v>0</v>
      </c>
      <c r="Q763" s="486">
        <f>'NRHM State budget sheet 2013-14'!S917</f>
        <v>0</v>
      </c>
      <c r="R763" s="486">
        <f>'NRHM State budget sheet 2013-14'!T917</f>
        <v>0</v>
      </c>
      <c r="S763" s="486">
        <f>'NRHM State budget sheet 2013-14'!U917</f>
        <v>0</v>
      </c>
      <c r="T763" s="486">
        <f>'NRHM State budget sheet 2013-14'!V917</f>
        <v>0</v>
      </c>
      <c r="U763" s="486">
        <f>'NRHM State budget sheet 2013-14'!W917</f>
        <v>0</v>
      </c>
      <c r="V763" s="486">
        <f>'NRHM State budget sheet 2013-14'!X917</f>
        <v>0</v>
      </c>
      <c r="W763" s="486">
        <f>'NRHM State budget sheet 2013-14'!Y917</f>
        <v>0</v>
      </c>
      <c r="X763" s="486">
        <f>'NRHM State budget sheet 2013-14'!Z917</f>
        <v>0</v>
      </c>
      <c r="Y763" s="486">
        <f>'NRHM State budget sheet 2013-14'!AA917</f>
        <v>0</v>
      </c>
      <c r="Z763" s="486">
        <f>'NRHM State budget sheet 2013-14'!AB917</f>
        <v>0</v>
      </c>
      <c r="AA763" s="486">
        <f>'NRHM State budget sheet 2013-14'!AC917</f>
        <v>0</v>
      </c>
      <c r="AB763" s="486">
        <f>'NRHM State budget sheet 2013-14'!AD917</f>
        <v>0</v>
      </c>
      <c r="AC763" s="486">
        <f>'NRHM State budget sheet 2013-14'!AE917</f>
        <v>0</v>
      </c>
      <c r="AD763" s="486">
        <f>'NRHM State budget sheet 2013-14'!AF917</f>
        <v>0</v>
      </c>
      <c r="AE763" s="486">
        <f>'NRHM State budget sheet 2013-14'!AG917</f>
        <v>0</v>
      </c>
      <c r="AF763" s="486">
        <f>'NRHM State budget sheet 2013-14'!AH917</f>
        <v>0</v>
      </c>
      <c r="AH763" s="484"/>
      <c r="AI763" s="578" t="str">
        <f t="shared" si="81"/>
        <v/>
      </c>
      <c r="AJ763" s="435" t="str">
        <f t="shared" si="82"/>
        <v/>
      </c>
      <c r="AK763" s="463">
        <f t="shared" si="83"/>
        <v>0</v>
      </c>
      <c r="AL763" s="463" t="str">
        <f t="shared" si="77"/>
        <v/>
      </c>
      <c r="AM763" s="478" t="str">
        <f t="shared" si="78"/>
        <v/>
      </c>
      <c r="AN763" s="478" t="str">
        <f t="shared" si="79"/>
        <v/>
      </c>
      <c r="AO763" s="478" t="str">
        <f t="shared" si="80"/>
        <v/>
      </c>
    </row>
    <row r="764" spans="1:41" ht="21.75" hidden="1" customHeight="1">
      <c r="A764" s="487" t="s">
        <v>2326</v>
      </c>
      <c r="B764" s="500"/>
      <c r="C764" s="503"/>
      <c r="D764" s="486">
        <f>'NRHM State budget sheet 2013-14'!D918</f>
        <v>0</v>
      </c>
      <c r="E764" s="486">
        <f>'NRHM State budget sheet 2013-14'!E918</f>
        <v>0</v>
      </c>
      <c r="F764" s="486">
        <f>'NRHM State budget sheet 2013-14'!F918</f>
        <v>0</v>
      </c>
      <c r="G764" s="486">
        <f>'NRHM State budget sheet 2013-14'!G918</f>
        <v>0</v>
      </c>
      <c r="H764" s="486">
        <f>'NRHM State budget sheet 2013-14'!H918</f>
        <v>0</v>
      </c>
      <c r="I764" s="486">
        <f>'NRHM State budget sheet 2013-14'!I918</f>
        <v>0</v>
      </c>
      <c r="J764" s="486">
        <f>'NRHM State budget sheet 2013-14'!L918</f>
        <v>0</v>
      </c>
      <c r="K764" s="486">
        <f>'NRHM State budget sheet 2013-14'!M918</f>
        <v>0</v>
      </c>
      <c r="L764" s="486">
        <f>'NRHM State budget sheet 2013-14'!N918</f>
        <v>0</v>
      </c>
      <c r="M764" s="486">
        <f>'NRHM State budget sheet 2013-14'!O918</f>
        <v>0</v>
      </c>
      <c r="N764" s="486">
        <f>'NRHM State budget sheet 2013-14'!P918</f>
        <v>0</v>
      </c>
      <c r="O764" s="486">
        <f>'NRHM State budget sheet 2013-14'!Q918</f>
        <v>0</v>
      </c>
      <c r="P764" s="486">
        <f>'NRHM State budget sheet 2013-14'!R918</f>
        <v>0</v>
      </c>
      <c r="Q764" s="486">
        <f>'NRHM State budget sheet 2013-14'!S918</f>
        <v>0</v>
      </c>
      <c r="R764" s="486">
        <f>'NRHM State budget sheet 2013-14'!T918</f>
        <v>0</v>
      </c>
      <c r="S764" s="486">
        <f>'NRHM State budget sheet 2013-14'!U918</f>
        <v>0</v>
      </c>
      <c r="T764" s="486">
        <f>'NRHM State budget sheet 2013-14'!V918</f>
        <v>0</v>
      </c>
      <c r="U764" s="486">
        <f>'NRHM State budget sheet 2013-14'!W918</f>
        <v>0</v>
      </c>
      <c r="V764" s="486">
        <f>'NRHM State budget sheet 2013-14'!X918</f>
        <v>0</v>
      </c>
      <c r="W764" s="486">
        <f>'NRHM State budget sheet 2013-14'!Y918</f>
        <v>0</v>
      </c>
      <c r="X764" s="486">
        <f>'NRHM State budget sheet 2013-14'!Z918</f>
        <v>0</v>
      </c>
      <c r="Y764" s="486">
        <f>'NRHM State budget sheet 2013-14'!AA918</f>
        <v>0</v>
      </c>
      <c r="Z764" s="486">
        <f>'NRHM State budget sheet 2013-14'!AB918</f>
        <v>0</v>
      </c>
      <c r="AA764" s="486">
        <f>'NRHM State budget sheet 2013-14'!AC918</f>
        <v>0</v>
      </c>
      <c r="AB764" s="486">
        <f>'NRHM State budget sheet 2013-14'!AD918</f>
        <v>0</v>
      </c>
      <c r="AC764" s="486">
        <f>'NRHM State budget sheet 2013-14'!AE918</f>
        <v>0</v>
      </c>
      <c r="AD764" s="486">
        <f>'NRHM State budget sheet 2013-14'!AF918</f>
        <v>0</v>
      </c>
      <c r="AE764" s="486">
        <f>'NRHM State budget sheet 2013-14'!AG918</f>
        <v>0</v>
      </c>
      <c r="AF764" s="486">
        <f>'NRHM State budget sheet 2013-14'!AH918</f>
        <v>0</v>
      </c>
      <c r="AH764" s="484"/>
      <c r="AI764" s="578" t="str">
        <f t="shared" si="81"/>
        <v/>
      </c>
      <c r="AJ764" s="435" t="str">
        <f t="shared" si="82"/>
        <v/>
      </c>
      <c r="AK764" s="463">
        <f t="shared" si="83"/>
        <v>0</v>
      </c>
      <c r="AL764" s="463" t="str">
        <f t="shared" si="77"/>
        <v/>
      </c>
      <c r="AM764" s="478" t="str">
        <f t="shared" si="78"/>
        <v/>
      </c>
      <c r="AN764" s="478" t="str">
        <f t="shared" si="79"/>
        <v/>
      </c>
      <c r="AO764" s="478" t="str">
        <f t="shared" si="80"/>
        <v/>
      </c>
    </row>
    <row r="765" spans="1:41" ht="21.75" hidden="1" customHeight="1">
      <c r="A765" s="487" t="s">
        <v>2327</v>
      </c>
      <c r="B765" s="500"/>
      <c r="C765" s="503"/>
      <c r="D765" s="486">
        <f>'NRHM State budget sheet 2013-14'!D922</f>
        <v>0</v>
      </c>
      <c r="E765" s="486">
        <f>'NRHM State budget sheet 2013-14'!E922</f>
        <v>0</v>
      </c>
      <c r="F765" s="486">
        <f>'NRHM State budget sheet 2013-14'!F922</f>
        <v>0</v>
      </c>
      <c r="G765" s="486">
        <f>'NRHM State budget sheet 2013-14'!G922</f>
        <v>0</v>
      </c>
      <c r="H765" s="486">
        <f>'NRHM State budget sheet 2013-14'!H922</f>
        <v>0</v>
      </c>
      <c r="I765" s="486">
        <f>'NRHM State budget sheet 2013-14'!I922</f>
        <v>0</v>
      </c>
      <c r="J765" s="486">
        <f>'NRHM State budget sheet 2013-14'!L922</f>
        <v>0</v>
      </c>
      <c r="K765" s="486">
        <f>'NRHM State budget sheet 2013-14'!M922</f>
        <v>0</v>
      </c>
      <c r="L765" s="486">
        <f>'NRHM State budget sheet 2013-14'!N922</f>
        <v>0</v>
      </c>
      <c r="M765" s="486">
        <f>'NRHM State budget sheet 2013-14'!O922</f>
        <v>0</v>
      </c>
      <c r="N765" s="486">
        <f>'NRHM State budget sheet 2013-14'!P922</f>
        <v>0</v>
      </c>
      <c r="O765" s="486">
        <f>'NRHM State budget sheet 2013-14'!Q922</f>
        <v>0</v>
      </c>
      <c r="P765" s="486">
        <f>'NRHM State budget sheet 2013-14'!R922</f>
        <v>0</v>
      </c>
      <c r="Q765" s="486">
        <f>'NRHM State budget sheet 2013-14'!S922</f>
        <v>0</v>
      </c>
      <c r="R765" s="486">
        <f>'NRHM State budget sheet 2013-14'!T922</f>
        <v>0</v>
      </c>
      <c r="S765" s="486">
        <f>'NRHM State budget sheet 2013-14'!U922</f>
        <v>0</v>
      </c>
      <c r="T765" s="486">
        <f>'NRHM State budget sheet 2013-14'!V922</f>
        <v>0</v>
      </c>
      <c r="U765" s="486">
        <f>'NRHM State budget sheet 2013-14'!W922</f>
        <v>0</v>
      </c>
      <c r="V765" s="486">
        <f>'NRHM State budget sheet 2013-14'!X922</f>
        <v>0</v>
      </c>
      <c r="W765" s="486">
        <f>'NRHM State budget sheet 2013-14'!Y922</f>
        <v>0</v>
      </c>
      <c r="X765" s="486">
        <f>'NRHM State budget sheet 2013-14'!Z922</f>
        <v>0</v>
      </c>
      <c r="Y765" s="486">
        <f>'NRHM State budget sheet 2013-14'!AA922</f>
        <v>0</v>
      </c>
      <c r="Z765" s="486">
        <f>'NRHM State budget sheet 2013-14'!AB922</f>
        <v>0</v>
      </c>
      <c r="AA765" s="486">
        <f>'NRHM State budget sheet 2013-14'!AC922</f>
        <v>0</v>
      </c>
      <c r="AB765" s="486">
        <f>'NRHM State budget sheet 2013-14'!AD922</f>
        <v>0</v>
      </c>
      <c r="AC765" s="486">
        <f>'NRHM State budget sheet 2013-14'!AE922</f>
        <v>0</v>
      </c>
      <c r="AD765" s="486">
        <f>'NRHM State budget sheet 2013-14'!AF922</f>
        <v>0</v>
      </c>
      <c r="AE765" s="486">
        <f>'NRHM State budget sheet 2013-14'!AG922</f>
        <v>0</v>
      </c>
      <c r="AF765" s="486">
        <f>'NRHM State budget sheet 2013-14'!AH922</f>
        <v>0</v>
      </c>
      <c r="AH765" s="484"/>
      <c r="AI765" s="578" t="str">
        <f t="shared" si="81"/>
        <v/>
      </c>
      <c r="AJ765" s="435" t="str">
        <f t="shared" si="82"/>
        <v/>
      </c>
      <c r="AK765" s="463">
        <f t="shared" si="83"/>
        <v>0</v>
      </c>
      <c r="AL765" s="463" t="str">
        <f t="shared" si="77"/>
        <v/>
      </c>
      <c r="AM765" s="478" t="str">
        <f t="shared" si="78"/>
        <v/>
      </c>
      <c r="AN765" s="478" t="str">
        <f t="shared" si="79"/>
        <v/>
      </c>
      <c r="AO765" s="478" t="str">
        <f t="shared" si="80"/>
        <v/>
      </c>
    </row>
    <row r="766" spans="1:41" ht="21.75" hidden="1" customHeight="1">
      <c r="A766" s="487" t="s">
        <v>2206</v>
      </c>
      <c r="B766" s="446" t="s">
        <v>1476</v>
      </c>
      <c r="C766" s="447"/>
      <c r="D766" s="486">
        <f>'NRHM State budget sheet 2013-14'!D923</f>
        <v>0</v>
      </c>
      <c r="E766" s="486">
        <f>'NRHM State budget sheet 2013-14'!E923</f>
        <v>0</v>
      </c>
      <c r="F766" s="486" t="e">
        <f>'NRHM State budget sheet 2013-14'!F923</f>
        <v>#DIV/0!</v>
      </c>
      <c r="G766" s="486">
        <f>'NRHM State budget sheet 2013-14'!G923</f>
        <v>0</v>
      </c>
      <c r="H766" s="486">
        <f>'NRHM State budget sheet 2013-14'!H923</f>
        <v>0</v>
      </c>
      <c r="I766" s="486" t="e">
        <f>'NRHM State budget sheet 2013-14'!I923</f>
        <v>#DIV/0!</v>
      </c>
      <c r="J766" s="486">
        <f>'NRHM State budget sheet 2013-14'!L923</f>
        <v>0</v>
      </c>
      <c r="K766" s="486">
        <f>'NRHM State budget sheet 2013-14'!M923</f>
        <v>0</v>
      </c>
      <c r="L766" s="486">
        <f>'NRHM State budget sheet 2013-14'!N923</f>
        <v>0</v>
      </c>
      <c r="M766" s="486">
        <f>'NRHM State budget sheet 2013-14'!O923</f>
        <v>0</v>
      </c>
      <c r="N766" s="486">
        <f>'NRHM State budget sheet 2013-14'!P923</f>
        <v>0</v>
      </c>
      <c r="O766" s="486">
        <f>'NRHM State budget sheet 2013-14'!Q923</f>
        <v>0</v>
      </c>
      <c r="P766" s="486">
        <f>'NRHM State budget sheet 2013-14'!R923</f>
        <v>0</v>
      </c>
      <c r="Q766" s="486">
        <f>'NRHM State budget sheet 2013-14'!S923</f>
        <v>0</v>
      </c>
      <c r="R766" s="486">
        <f>'NRHM State budget sheet 2013-14'!T923</f>
        <v>0</v>
      </c>
      <c r="S766" s="486">
        <f>'NRHM State budget sheet 2013-14'!U923</f>
        <v>0</v>
      </c>
      <c r="T766" s="486">
        <f>'NRHM State budget sheet 2013-14'!V923</f>
        <v>0</v>
      </c>
      <c r="U766" s="486">
        <f>'NRHM State budget sheet 2013-14'!W923</f>
        <v>0</v>
      </c>
      <c r="V766" s="486">
        <f>'NRHM State budget sheet 2013-14'!X923</f>
        <v>0</v>
      </c>
      <c r="W766" s="486">
        <f>'NRHM State budget sheet 2013-14'!Y923</f>
        <v>0</v>
      </c>
      <c r="X766" s="486">
        <f>'NRHM State budget sheet 2013-14'!Z923</f>
        <v>0</v>
      </c>
      <c r="Y766" s="486">
        <f>'NRHM State budget sheet 2013-14'!AA923</f>
        <v>0</v>
      </c>
      <c r="Z766" s="486">
        <f>'NRHM State budget sheet 2013-14'!AB923</f>
        <v>0</v>
      </c>
      <c r="AA766" s="486">
        <f>'NRHM State budget sheet 2013-14'!AC923</f>
        <v>0</v>
      </c>
      <c r="AB766" s="486">
        <f>'NRHM State budget sheet 2013-14'!AD923</f>
        <v>0</v>
      </c>
      <c r="AC766" s="486">
        <f>'NRHM State budget sheet 2013-14'!AE923</f>
        <v>0</v>
      </c>
      <c r="AD766" s="486">
        <f>'NRHM State budget sheet 2013-14'!AF923</f>
        <v>0</v>
      </c>
      <c r="AE766" s="486">
        <f>'NRHM State budget sheet 2013-14'!AG923</f>
        <v>0</v>
      </c>
      <c r="AF766" s="486">
        <f>'NRHM State budget sheet 2013-14'!AH923</f>
        <v>0</v>
      </c>
      <c r="AH766" s="484"/>
      <c r="AI766" s="578" t="str">
        <f t="shared" si="81"/>
        <v/>
      </c>
      <c r="AJ766" s="435" t="str">
        <f t="shared" si="82"/>
        <v/>
      </c>
      <c r="AK766" s="463">
        <f t="shared" si="83"/>
        <v>0</v>
      </c>
      <c r="AL766" s="463" t="str">
        <f t="shared" si="77"/>
        <v/>
      </c>
      <c r="AM766" s="478" t="str">
        <f t="shared" si="78"/>
        <v/>
      </c>
      <c r="AN766" s="478" t="str">
        <f t="shared" si="79"/>
        <v/>
      </c>
      <c r="AO766" s="478" t="str">
        <f t="shared" si="80"/>
        <v/>
      </c>
    </row>
    <row r="767" spans="1:41" ht="21.75" hidden="1" customHeight="1">
      <c r="A767" s="487" t="s">
        <v>2207</v>
      </c>
      <c r="B767" s="500" t="s">
        <v>1629</v>
      </c>
      <c r="C767" s="503"/>
      <c r="D767" s="486">
        <f>'NRHM State budget sheet 2013-14'!D924</f>
        <v>0</v>
      </c>
      <c r="E767" s="486">
        <f>'NRHM State budget sheet 2013-14'!E924</f>
        <v>0</v>
      </c>
      <c r="F767" s="486" t="e">
        <f>'NRHM State budget sheet 2013-14'!F924</f>
        <v>#DIV/0!</v>
      </c>
      <c r="G767" s="486">
        <f>'NRHM State budget sheet 2013-14'!G924</f>
        <v>0</v>
      </c>
      <c r="H767" s="486">
        <f>'NRHM State budget sheet 2013-14'!H924</f>
        <v>0</v>
      </c>
      <c r="I767" s="486" t="e">
        <f>'NRHM State budget sheet 2013-14'!I924</f>
        <v>#DIV/0!</v>
      </c>
      <c r="J767" s="486">
        <f>'NRHM State budget sheet 2013-14'!L924</f>
        <v>0</v>
      </c>
      <c r="K767" s="486">
        <f>'NRHM State budget sheet 2013-14'!M924</f>
        <v>0</v>
      </c>
      <c r="L767" s="486">
        <f>'NRHM State budget sheet 2013-14'!N924</f>
        <v>0</v>
      </c>
      <c r="M767" s="486">
        <f>'NRHM State budget sheet 2013-14'!O924</f>
        <v>0</v>
      </c>
      <c r="N767" s="486">
        <f>'NRHM State budget sheet 2013-14'!P924</f>
        <v>0</v>
      </c>
      <c r="O767" s="486">
        <f>'NRHM State budget sheet 2013-14'!Q924</f>
        <v>0</v>
      </c>
      <c r="P767" s="486">
        <f>'NRHM State budget sheet 2013-14'!R924</f>
        <v>0</v>
      </c>
      <c r="Q767" s="486">
        <f>'NRHM State budget sheet 2013-14'!S924</f>
        <v>0</v>
      </c>
      <c r="R767" s="486">
        <f>'NRHM State budget sheet 2013-14'!T924</f>
        <v>0</v>
      </c>
      <c r="S767" s="486">
        <f>'NRHM State budget sheet 2013-14'!U924</f>
        <v>0</v>
      </c>
      <c r="T767" s="486">
        <f>'NRHM State budget sheet 2013-14'!V924</f>
        <v>0</v>
      </c>
      <c r="U767" s="486">
        <f>'NRHM State budget sheet 2013-14'!W924</f>
        <v>0</v>
      </c>
      <c r="V767" s="486">
        <f>'NRHM State budget sheet 2013-14'!X924</f>
        <v>0</v>
      </c>
      <c r="W767" s="486">
        <f>'NRHM State budget sheet 2013-14'!Y924</f>
        <v>0</v>
      </c>
      <c r="X767" s="486">
        <f>'NRHM State budget sheet 2013-14'!Z924</f>
        <v>0</v>
      </c>
      <c r="Y767" s="486">
        <f>'NRHM State budget sheet 2013-14'!AA924</f>
        <v>0</v>
      </c>
      <c r="Z767" s="486">
        <f>'NRHM State budget sheet 2013-14'!AB924</f>
        <v>0</v>
      </c>
      <c r="AA767" s="486">
        <f>'NRHM State budget sheet 2013-14'!AC924</f>
        <v>0</v>
      </c>
      <c r="AB767" s="486">
        <f>'NRHM State budget sheet 2013-14'!AD924</f>
        <v>0</v>
      </c>
      <c r="AC767" s="486">
        <f>'NRHM State budget sheet 2013-14'!AE924</f>
        <v>0</v>
      </c>
      <c r="AD767" s="486">
        <f>'NRHM State budget sheet 2013-14'!AF924</f>
        <v>0</v>
      </c>
      <c r="AE767" s="486">
        <f>'NRHM State budget sheet 2013-14'!AG924</f>
        <v>0</v>
      </c>
      <c r="AF767" s="486">
        <f>'NRHM State budget sheet 2013-14'!AH924</f>
        <v>0</v>
      </c>
      <c r="AH767" s="484"/>
      <c r="AI767" s="578" t="str">
        <f t="shared" si="81"/>
        <v/>
      </c>
      <c r="AJ767" s="435" t="str">
        <f t="shared" si="82"/>
        <v/>
      </c>
      <c r="AK767" s="463">
        <f t="shared" si="83"/>
        <v>0</v>
      </c>
      <c r="AL767" s="463" t="str">
        <f t="shared" si="77"/>
        <v/>
      </c>
      <c r="AM767" s="478" t="str">
        <f t="shared" si="78"/>
        <v/>
      </c>
      <c r="AN767" s="478" t="str">
        <f t="shared" si="79"/>
        <v/>
      </c>
      <c r="AO767" s="478" t="str">
        <f t="shared" si="80"/>
        <v/>
      </c>
    </row>
    <row r="768" spans="1:41" ht="21.75" hidden="1" customHeight="1">
      <c r="A768" s="487" t="s">
        <v>2208</v>
      </c>
      <c r="B768" s="500" t="s">
        <v>1630</v>
      </c>
      <c r="C768" s="503"/>
      <c r="D768" s="486">
        <f>'NRHM State budget sheet 2013-14'!D925</f>
        <v>0</v>
      </c>
      <c r="E768" s="486">
        <f>'NRHM State budget sheet 2013-14'!E925</f>
        <v>0</v>
      </c>
      <c r="F768" s="486" t="e">
        <f>'NRHM State budget sheet 2013-14'!F925</f>
        <v>#DIV/0!</v>
      </c>
      <c r="G768" s="486">
        <f>'NRHM State budget sheet 2013-14'!G925</f>
        <v>0</v>
      </c>
      <c r="H768" s="486">
        <f>'NRHM State budget sheet 2013-14'!H925</f>
        <v>0</v>
      </c>
      <c r="I768" s="486" t="e">
        <f>'NRHM State budget sheet 2013-14'!I925</f>
        <v>#DIV/0!</v>
      </c>
      <c r="J768" s="486">
        <f>'NRHM State budget sheet 2013-14'!L925</f>
        <v>0</v>
      </c>
      <c r="K768" s="486">
        <f>'NRHM State budget sheet 2013-14'!M925</f>
        <v>0</v>
      </c>
      <c r="L768" s="486">
        <f>'NRHM State budget sheet 2013-14'!N925</f>
        <v>0</v>
      </c>
      <c r="M768" s="486">
        <f>'NRHM State budget sheet 2013-14'!O925</f>
        <v>0</v>
      </c>
      <c r="N768" s="486">
        <f>'NRHM State budget sheet 2013-14'!P925</f>
        <v>0</v>
      </c>
      <c r="O768" s="486">
        <f>'NRHM State budget sheet 2013-14'!Q925</f>
        <v>0</v>
      </c>
      <c r="P768" s="486">
        <f>'NRHM State budget sheet 2013-14'!R925</f>
        <v>0</v>
      </c>
      <c r="Q768" s="486">
        <f>'NRHM State budget sheet 2013-14'!S925</f>
        <v>0</v>
      </c>
      <c r="R768" s="486">
        <f>'NRHM State budget sheet 2013-14'!T925</f>
        <v>0</v>
      </c>
      <c r="S768" s="486">
        <f>'NRHM State budget sheet 2013-14'!U925</f>
        <v>0</v>
      </c>
      <c r="T768" s="486">
        <f>'NRHM State budget sheet 2013-14'!V925</f>
        <v>0</v>
      </c>
      <c r="U768" s="486">
        <f>'NRHM State budget sheet 2013-14'!W925</f>
        <v>0</v>
      </c>
      <c r="V768" s="486">
        <f>'NRHM State budget sheet 2013-14'!X925</f>
        <v>0</v>
      </c>
      <c r="W768" s="486">
        <f>'NRHM State budget sheet 2013-14'!Y925</f>
        <v>0</v>
      </c>
      <c r="X768" s="486">
        <f>'NRHM State budget sheet 2013-14'!Z925</f>
        <v>0</v>
      </c>
      <c r="Y768" s="486">
        <f>'NRHM State budget sheet 2013-14'!AA925</f>
        <v>0</v>
      </c>
      <c r="Z768" s="486">
        <f>'NRHM State budget sheet 2013-14'!AB925</f>
        <v>0</v>
      </c>
      <c r="AA768" s="486">
        <f>'NRHM State budget sheet 2013-14'!AC925</f>
        <v>0</v>
      </c>
      <c r="AB768" s="486">
        <f>'NRHM State budget sheet 2013-14'!AD925</f>
        <v>0</v>
      </c>
      <c r="AC768" s="486">
        <f>'NRHM State budget sheet 2013-14'!AE925</f>
        <v>0</v>
      </c>
      <c r="AD768" s="486">
        <f>'NRHM State budget sheet 2013-14'!AF925</f>
        <v>0</v>
      </c>
      <c r="AE768" s="486">
        <f>'NRHM State budget sheet 2013-14'!AG925</f>
        <v>0</v>
      </c>
      <c r="AF768" s="486">
        <f>'NRHM State budget sheet 2013-14'!AH925</f>
        <v>0</v>
      </c>
      <c r="AH768" s="484"/>
      <c r="AI768" s="578" t="str">
        <f t="shared" si="81"/>
        <v/>
      </c>
      <c r="AJ768" s="435" t="str">
        <f t="shared" si="82"/>
        <v/>
      </c>
      <c r="AK768" s="463">
        <f t="shared" si="83"/>
        <v>0</v>
      </c>
      <c r="AL768" s="463" t="str">
        <f t="shared" si="77"/>
        <v/>
      </c>
      <c r="AM768" s="478" t="str">
        <f t="shared" si="78"/>
        <v/>
      </c>
      <c r="AN768" s="478" t="str">
        <f t="shared" si="79"/>
        <v/>
      </c>
      <c r="AO768" s="478" t="str">
        <f t="shared" si="80"/>
        <v/>
      </c>
    </row>
    <row r="769" spans="1:41" ht="21.75" hidden="1" customHeight="1">
      <c r="A769" s="487" t="s">
        <v>2209</v>
      </c>
      <c r="B769" s="500" t="s">
        <v>1631</v>
      </c>
      <c r="C769" s="503"/>
      <c r="D769" s="486">
        <f>'NRHM State budget sheet 2013-14'!D926</f>
        <v>0</v>
      </c>
      <c r="E769" s="486">
        <f>'NRHM State budget sheet 2013-14'!E926</f>
        <v>0</v>
      </c>
      <c r="F769" s="486" t="e">
        <f>'NRHM State budget sheet 2013-14'!F926</f>
        <v>#DIV/0!</v>
      </c>
      <c r="G769" s="486">
        <f>'NRHM State budget sheet 2013-14'!G926</f>
        <v>0</v>
      </c>
      <c r="H769" s="486">
        <f>'NRHM State budget sheet 2013-14'!H926</f>
        <v>0</v>
      </c>
      <c r="I769" s="486" t="e">
        <f>'NRHM State budget sheet 2013-14'!I926</f>
        <v>#DIV/0!</v>
      </c>
      <c r="J769" s="486">
        <f>'NRHM State budget sheet 2013-14'!L926</f>
        <v>0</v>
      </c>
      <c r="K769" s="486">
        <f>'NRHM State budget sheet 2013-14'!M926</f>
        <v>0</v>
      </c>
      <c r="L769" s="486">
        <f>'NRHM State budget sheet 2013-14'!N926</f>
        <v>0</v>
      </c>
      <c r="M769" s="486">
        <f>'NRHM State budget sheet 2013-14'!O926</f>
        <v>0</v>
      </c>
      <c r="N769" s="486">
        <f>'NRHM State budget sheet 2013-14'!P926</f>
        <v>0</v>
      </c>
      <c r="O769" s="486">
        <f>'NRHM State budget sheet 2013-14'!Q926</f>
        <v>0</v>
      </c>
      <c r="P769" s="486">
        <f>'NRHM State budget sheet 2013-14'!R926</f>
        <v>0</v>
      </c>
      <c r="Q769" s="486">
        <f>'NRHM State budget sheet 2013-14'!S926</f>
        <v>0</v>
      </c>
      <c r="R769" s="486">
        <f>'NRHM State budget sheet 2013-14'!T926</f>
        <v>0</v>
      </c>
      <c r="S769" s="486">
        <f>'NRHM State budget sheet 2013-14'!U926</f>
        <v>0</v>
      </c>
      <c r="T769" s="486">
        <f>'NRHM State budget sheet 2013-14'!V926</f>
        <v>0</v>
      </c>
      <c r="U769" s="486">
        <f>'NRHM State budget sheet 2013-14'!W926</f>
        <v>0</v>
      </c>
      <c r="V769" s="486">
        <f>'NRHM State budget sheet 2013-14'!X926</f>
        <v>0</v>
      </c>
      <c r="W769" s="486">
        <f>'NRHM State budget sheet 2013-14'!Y926</f>
        <v>0</v>
      </c>
      <c r="X769" s="486">
        <f>'NRHM State budget sheet 2013-14'!Z926</f>
        <v>0</v>
      </c>
      <c r="Y769" s="486">
        <f>'NRHM State budget sheet 2013-14'!AA926</f>
        <v>0</v>
      </c>
      <c r="Z769" s="486">
        <f>'NRHM State budget sheet 2013-14'!AB926</f>
        <v>0</v>
      </c>
      <c r="AA769" s="486">
        <f>'NRHM State budget sheet 2013-14'!AC926</f>
        <v>0</v>
      </c>
      <c r="AB769" s="486">
        <f>'NRHM State budget sheet 2013-14'!AD926</f>
        <v>0</v>
      </c>
      <c r="AC769" s="486">
        <f>'NRHM State budget sheet 2013-14'!AE926</f>
        <v>0</v>
      </c>
      <c r="AD769" s="486">
        <f>'NRHM State budget sheet 2013-14'!AF926</f>
        <v>0</v>
      </c>
      <c r="AE769" s="486">
        <f>'NRHM State budget sheet 2013-14'!AG926</f>
        <v>0</v>
      </c>
      <c r="AF769" s="486">
        <f>'NRHM State budget sheet 2013-14'!AH926</f>
        <v>0</v>
      </c>
      <c r="AH769" s="484"/>
      <c r="AI769" s="578" t="str">
        <f t="shared" si="81"/>
        <v/>
      </c>
      <c r="AJ769" s="435" t="str">
        <f t="shared" si="82"/>
        <v/>
      </c>
      <c r="AK769" s="463">
        <f t="shared" si="83"/>
        <v>0</v>
      </c>
      <c r="AL769" s="463" t="str">
        <f t="shared" si="77"/>
        <v/>
      </c>
      <c r="AM769" s="478" t="str">
        <f t="shared" si="78"/>
        <v/>
      </c>
      <c r="AN769" s="478" t="str">
        <f t="shared" si="79"/>
        <v/>
      </c>
      <c r="AO769" s="478" t="str">
        <f t="shared" si="80"/>
        <v/>
      </c>
    </row>
    <row r="770" spans="1:41" ht="21.75" hidden="1" customHeight="1">
      <c r="A770" s="487" t="s">
        <v>878</v>
      </c>
      <c r="B770" s="446" t="s">
        <v>879</v>
      </c>
      <c r="C770" s="447"/>
      <c r="D770" s="486">
        <f>'NRHM State budget sheet 2013-14'!D927</f>
        <v>0</v>
      </c>
      <c r="E770" s="486">
        <f>'NRHM State budget sheet 2013-14'!E927</f>
        <v>0</v>
      </c>
      <c r="F770" s="486" t="e">
        <f>'NRHM State budget sheet 2013-14'!F927</f>
        <v>#DIV/0!</v>
      </c>
      <c r="G770" s="486">
        <f>'NRHM State budget sheet 2013-14'!G927</f>
        <v>0</v>
      </c>
      <c r="H770" s="486">
        <f>'NRHM State budget sheet 2013-14'!H927</f>
        <v>0</v>
      </c>
      <c r="I770" s="486" t="e">
        <f>'NRHM State budget sheet 2013-14'!I927</f>
        <v>#DIV/0!</v>
      </c>
      <c r="J770" s="486">
        <f>'NRHM State budget sheet 2013-14'!L927</f>
        <v>0</v>
      </c>
      <c r="K770" s="486">
        <f>'NRHM State budget sheet 2013-14'!M927</f>
        <v>0</v>
      </c>
      <c r="L770" s="486">
        <f>'NRHM State budget sheet 2013-14'!N927</f>
        <v>0</v>
      </c>
      <c r="M770" s="486">
        <f>'NRHM State budget sheet 2013-14'!O927</f>
        <v>0</v>
      </c>
      <c r="N770" s="486">
        <f>'NRHM State budget sheet 2013-14'!P927</f>
        <v>0</v>
      </c>
      <c r="O770" s="486">
        <f>'NRHM State budget sheet 2013-14'!Q927</f>
        <v>0</v>
      </c>
      <c r="P770" s="486">
        <f>'NRHM State budget sheet 2013-14'!R927</f>
        <v>0</v>
      </c>
      <c r="Q770" s="486">
        <f>'NRHM State budget sheet 2013-14'!S927</f>
        <v>0</v>
      </c>
      <c r="R770" s="486">
        <f>'NRHM State budget sheet 2013-14'!T927</f>
        <v>0</v>
      </c>
      <c r="S770" s="486">
        <f>'NRHM State budget sheet 2013-14'!U927</f>
        <v>0</v>
      </c>
      <c r="T770" s="486">
        <f>'NRHM State budget sheet 2013-14'!V927</f>
        <v>0</v>
      </c>
      <c r="U770" s="486">
        <f>'NRHM State budget sheet 2013-14'!W927</f>
        <v>0</v>
      </c>
      <c r="V770" s="486">
        <f>'NRHM State budget sheet 2013-14'!X927</f>
        <v>0</v>
      </c>
      <c r="W770" s="486">
        <f>'NRHM State budget sheet 2013-14'!Y927</f>
        <v>0</v>
      </c>
      <c r="X770" s="486">
        <f>'NRHM State budget sheet 2013-14'!Z927</f>
        <v>0</v>
      </c>
      <c r="Y770" s="486">
        <f>'NRHM State budget sheet 2013-14'!AA927</f>
        <v>0</v>
      </c>
      <c r="Z770" s="486">
        <f>'NRHM State budget sheet 2013-14'!AB927</f>
        <v>0</v>
      </c>
      <c r="AA770" s="486">
        <f>'NRHM State budget sheet 2013-14'!AC927</f>
        <v>0</v>
      </c>
      <c r="AB770" s="486">
        <f>'NRHM State budget sheet 2013-14'!AD927</f>
        <v>0</v>
      </c>
      <c r="AC770" s="486">
        <f>'NRHM State budget sheet 2013-14'!AE927</f>
        <v>0</v>
      </c>
      <c r="AD770" s="486">
        <f>'NRHM State budget sheet 2013-14'!AF927</f>
        <v>0</v>
      </c>
      <c r="AE770" s="486">
        <f>'NRHM State budget sheet 2013-14'!AG927</f>
        <v>0</v>
      </c>
      <c r="AF770" s="486">
        <f>'NRHM State budget sheet 2013-14'!AH927</f>
        <v>0</v>
      </c>
      <c r="AH770" s="484"/>
      <c r="AI770" s="578" t="str">
        <f t="shared" si="81"/>
        <v/>
      </c>
      <c r="AJ770" s="435" t="str">
        <f t="shared" si="82"/>
        <v/>
      </c>
      <c r="AK770" s="463">
        <f t="shared" si="83"/>
        <v>0</v>
      </c>
      <c r="AL770" s="463" t="str">
        <f t="shared" si="77"/>
        <v/>
      </c>
      <c r="AM770" s="478" t="str">
        <f t="shared" si="78"/>
        <v/>
      </c>
      <c r="AN770" s="478" t="str">
        <f t="shared" si="79"/>
        <v/>
      </c>
      <c r="AO770" s="478" t="str">
        <f t="shared" si="80"/>
        <v/>
      </c>
    </row>
    <row r="771" spans="1:41" ht="21.75" hidden="1" customHeight="1">
      <c r="A771" s="487" t="s">
        <v>1501</v>
      </c>
      <c r="B771" s="446" t="s">
        <v>1499</v>
      </c>
      <c r="C771" s="447"/>
      <c r="D771" s="486">
        <f>'NRHM State budget sheet 2013-14'!D928</f>
        <v>0</v>
      </c>
      <c r="E771" s="486">
        <f>'NRHM State budget sheet 2013-14'!E928</f>
        <v>0</v>
      </c>
      <c r="F771" s="486" t="e">
        <f>'NRHM State budget sheet 2013-14'!F928</f>
        <v>#DIV/0!</v>
      </c>
      <c r="G771" s="486">
        <f>'NRHM State budget sheet 2013-14'!G928</f>
        <v>0</v>
      </c>
      <c r="H771" s="486">
        <f>'NRHM State budget sheet 2013-14'!H928</f>
        <v>0</v>
      </c>
      <c r="I771" s="486" t="e">
        <f>'NRHM State budget sheet 2013-14'!I928</f>
        <v>#DIV/0!</v>
      </c>
      <c r="J771" s="486">
        <f>'NRHM State budget sheet 2013-14'!L928</f>
        <v>0</v>
      </c>
      <c r="K771" s="486">
        <f>'NRHM State budget sheet 2013-14'!M928</f>
        <v>0</v>
      </c>
      <c r="L771" s="486">
        <f>'NRHM State budget sheet 2013-14'!N928</f>
        <v>0</v>
      </c>
      <c r="M771" s="486">
        <f>'NRHM State budget sheet 2013-14'!O928</f>
        <v>0</v>
      </c>
      <c r="N771" s="486">
        <f>'NRHM State budget sheet 2013-14'!P928</f>
        <v>0</v>
      </c>
      <c r="O771" s="486">
        <f>'NRHM State budget sheet 2013-14'!Q928</f>
        <v>0</v>
      </c>
      <c r="P771" s="486">
        <f>'NRHM State budget sheet 2013-14'!R928</f>
        <v>0</v>
      </c>
      <c r="Q771" s="486">
        <f>'NRHM State budget sheet 2013-14'!S928</f>
        <v>0</v>
      </c>
      <c r="R771" s="486">
        <f>'NRHM State budget sheet 2013-14'!T928</f>
        <v>0</v>
      </c>
      <c r="S771" s="486">
        <f>'NRHM State budget sheet 2013-14'!U928</f>
        <v>0</v>
      </c>
      <c r="T771" s="486">
        <f>'NRHM State budget sheet 2013-14'!V928</f>
        <v>0</v>
      </c>
      <c r="U771" s="486">
        <f>'NRHM State budget sheet 2013-14'!W928</f>
        <v>0</v>
      </c>
      <c r="V771" s="486">
        <f>'NRHM State budget sheet 2013-14'!X928</f>
        <v>0</v>
      </c>
      <c r="W771" s="486">
        <f>'NRHM State budget sheet 2013-14'!Y928</f>
        <v>0</v>
      </c>
      <c r="X771" s="486">
        <f>'NRHM State budget sheet 2013-14'!Z928</f>
        <v>0</v>
      </c>
      <c r="Y771" s="486">
        <f>'NRHM State budget sheet 2013-14'!AA928</f>
        <v>0</v>
      </c>
      <c r="Z771" s="486">
        <f>'NRHM State budget sheet 2013-14'!AB928</f>
        <v>0</v>
      </c>
      <c r="AA771" s="486">
        <f>'NRHM State budget sheet 2013-14'!AC928</f>
        <v>0</v>
      </c>
      <c r="AB771" s="486">
        <f>'NRHM State budget sheet 2013-14'!AD928</f>
        <v>0</v>
      </c>
      <c r="AC771" s="486">
        <f>'NRHM State budget sheet 2013-14'!AE928</f>
        <v>0</v>
      </c>
      <c r="AD771" s="486">
        <f>'NRHM State budget sheet 2013-14'!AF928</f>
        <v>0</v>
      </c>
      <c r="AE771" s="486">
        <f>'NRHM State budget sheet 2013-14'!AG928</f>
        <v>0</v>
      </c>
      <c r="AF771" s="486">
        <f>'NRHM State budget sheet 2013-14'!AH928</f>
        <v>0</v>
      </c>
      <c r="AH771" s="484"/>
      <c r="AI771" s="578" t="str">
        <f t="shared" si="81"/>
        <v/>
      </c>
      <c r="AJ771" s="435" t="str">
        <f t="shared" si="82"/>
        <v/>
      </c>
      <c r="AK771" s="463">
        <f t="shared" si="83"/>
        <v>0</v>
      </c>
      <c r="AL771" s="463" t="str">
        <f t="shared" si="77"/>
        <v/>
      </c>
      <c r="AM771" s="478" t="str">
        <f t="shared" si="78"/>
        <v/>
      </c>
      <c r="AN771" s="478" t="str">
        <f t="shared" si="79"/>
        <v/>
      </c>
      <c r="AO771" s="478" t="str">
        <f t="shared" si="80"/>
        <v/>
      </c>
    </row>
    <row r="772" spans="1:41" ht="21.75" hidden="1" customHeight="1">
      <c r="A772" s="487" t="s">
        <v>1502</v>
      </c>
      <c r="B772" s="446" t="s">
        <v>1500</v>
      </c>
      <c r="C772" s="447"/>
      <c r="D772" s="486">
        <f>'NRHM State budget sheet 2013-14'!D929</f>
        <v>0</v>
      </c>
      <c r="E772" s="486">
        <f>'NRHM State budget sheet 2013-14'!E929</f>
        <v>0</v>
      </c>
      <c r="F772" s="486" t="e">
        <f>'NRHM State budget sheet 2013-14'!F929</f>
        <v>#DIV/0!</v>
      </c>
      <c r="G772" s="486">
        <f>'NRHM State budget sheet 2013-14'!G929</f>
        <v>0</v>
      </c>
      <c r="H772" s="486">
        <f>'NRHM State budget sheet 2013-14'!H929</f>
        <v>0</v>
      </c>
      <c r="I772" s="486" t="e">
        <f>'NRHM State budget sheet 2013-14'!I929</f>
        <v>#DIV/0!</v>
      </c>
      <c r="J772" s="486">
        <f>'NRHM State budget sheet 2013-14'!L929</f>
        <v>0</v>
      </c>
      <c r="K772" s="486">
        <f>'NRHM State budget sheet 2013-14'!M929</f>
        <v>0</v>
      </c>
      <c r="L772" s="486">
        <f>'NRHM State budget sheet 2013-14'!N929</f>
        <v>0</v>
      </c>
      <c r="M772" s="486">
        <f>'NRHM State budget sheet 2013-14'!O929</f>
        <v>0</v>
      </c>
      <c r="N772" s="486">
        <f>'NRHM State budget sheet 2013-14'!P929</f>
        <v>0</v>
      </c>
      <c r="O772" s="486">
        <f>'NRHM State budget sheet 2013-14'!Q929</f>
        <v>0</v>
      </c>
      <c r="P772" s="486">
        <f>'NRHM State budget sheet 2013-14'!R929</f>
        <v>0</v>
      </c>
      <c r="Q772" s="486">
        <f>'NRHM State budget sheet 2013-14'!S929</f>
        <v>0</v>
      </c>
      <c r="R772" s="486">
        <f>'NRHM State budget sheet 2013-14'!T929</f>
        <v>0</v>
      </c>
      <c r="S772" s="486">
        <f>'NRHM State budget sheet 2013-14'!U929</f>
        <v>0</v>
      </c>
      <c r="T772" s="486">
        <f>'NRHM State budget sheet 2013-14'!V929</f>
        <v>0</v>
      </c>
      <c r="U772" s="486">
        <f>'NRHM State budget sheet 2013-14'!W929</f>
        <v>0</v>
      </c>
      <c r="V772" s="486">
        <f>'NRHM State budget sheet 2013-14'!X929</f>
        <v>0</v>
      </c>
      <c r="W772" s="486">
        <f>'NRHM State budget sheet 2013-14'!Y929</f>
        <v>0</v>
      </c>
      <c r="X772" s="486">
        <f>'NRHM State budget sheet 2013-14'!Z929</f>
        <v>0</v>
      </c>
      <c r="Y772" s="486">
        <f>'NRHM State budget sheet 2013-14'!AA929</f>
        <v>0</v>
      </c>
      <c r="Z772" s="486">
        <f>'NRHM State budget sheet 2013-14'!AB929</f>
        <v>0</v>
      </c>
      <c r="AA772" s="486">
        <f>'NRHM State budget sheet 2013-14'!AC929</f>
        <v>0</v>
      </c>
      <c r="AB772" s="486">
        <f>'NRHM State budget sheet 2013-14'!AD929</f>
        <v>0</v>
      </c>
      <c r="AC772" s="486">
        <f>'NRHM State budget sheet 2013-14'!AE929</f>
        <v>0</v>
      </c>
      <c r="AD772" s="486">
        <f>'NRHM State budget sheet 2013-14'!AF929</f>
        <v>0</v>
      </c>
      <c r="AE772" s="486">
        <f>'NRHM State budget sheet 2013-14'!AG929</f>
        <v>0</v>
      </c>
      <c r="AF772" s="486">
        <f>'NRHM State budget sheet 2013-14'!AH929</f>
        <v>0</v>
      </c>
      <c r="AH772" s="484"/>
      <c r="AI772" s="578" t="str">
        <f t="shared" si="81"/>
        <v/>
      </c>
      <c r="AJ772" s="435" t="str">
        <f t="shared" si="82"/>
        <v/>
      </c>
      <c r="AK772" s="463">
        <f t="shared" si="83"/>
        <v>0</v>
      </c>
      <c r="AL772" s="463" t="str">
        <f t="shared" si="77"/>
        <v/>
      </c>
      <c r="AM772" s="478" t="str">
        <f t="shared" si="78"/>
        <v/>
      </c>
      <c r="AN772" s="478" t="str">
        <f t="shared" si="79"/>
        <v/>
      </c>
      <c r="AO772" s="478" t="str">
        <f t="shared" si="80"/>
        <v/>
      </c>
    </row>
    <row r="773" spans="1:41" ht="21.75" hidden="1" customHeight="1">
      <c r="A773" s="487" t="s">
        <v>1523</v>
      </c>
      <c r="B773" s="495" t="s">
        <v>1628</v>
      </c>
      <c r="C773" s="502"/>
      <c r="D773" s="486">
        <f>'NRHM State budget sheet 2013-14'!D930</f>
        <v>0</v>
      </c>
      <c r="E773" s="486">
        <f>'NRHM State budget sheet 2013-14'!E930</f>
        <v>0</v>
      </c>
      <c r="F773" s="486" t="e">
        <f>'NRHM State budget sheet 2013-14'!F930</f>
        <v>#DIV/0!</v>
      </c>
      <c r="G773" s="486">
        <f>'NRHM State budget sheet 2013-14'!G930</f>
        <v>0</v>
      </c>
      <c r="H773" s="486">
        <f>'NRHM State budget sheet 2013-14'!H930</f>
        <v>0</v>
      </c>
      <c r="I773" s="486" t="e">
        <f>'NRHM State budget sheet 2013-14'!I930</f>
        <v>#DIV/0!</v>
      </c>
      <c r="J773" s="486">
        <f>'NRHM State budget sheet 2013-14'!L930</f>
        <v>0</v>
      </c>
      <c r="K773" s="486">
        <f>'NRHM State budget sheet 2013-14'!M930</f>
        <v>0</v>
      </c>
      <c r="L773" s="486">
        <f>'NRHM State budget sheet 2013-14'!N930</f>
        <v>0</v>
      </c>
      <c r="M773" s="486">
        <f>'NRHM State budget sheet 2013-14'!O930</f>
        <v>0</v>
      </c>
      <c r="N773" s="486">
        <f>'NRHM State budget sheet 2013-14'!P930</f>
        <v>0</v>
      </c>
      <c r="O773" s="486">
        <f>'NRHM State budget sheet 2013-14'!Q930</f>
        <v>0</v>
      </c>
      <c r="P773" s="486">
        <f>'NRHM State budget sheet 2013-14'!R930</f>
        <v>0</v>
      </c>
      <c r="Q773" s="486">
        <f>'NRHM State budget sheet 2013-14'!S930</f>
        <v>0</v>
      </c>
      <c r="R773" s="486">
        <f>'NRHM State budget sheet 2013-14'!T930</f>
        <v>0</v>
      </c>
      <c r="S773" s="486">
        <f>'NRHM State budget sheet 2013-14'!U930</f>
        <v>0</v>
      </c>
      <c r="T773" s="486">
        <f>'NRHM State budget sheet 2013-14'!V930</f>
        <v>0</v>
      </c>
      <c r="U773" s="486">
        <f>'NRHM State budget sheet 2013-14'!W930</f>
        <v>0</v>
      </c>
      <c r="V773" s="486">
        <f>'NRHM State budget sheet 2013-14'!X930</f>
        <v>0</v>
      </c>
      <c r="W773" s="486">
        <f>'NRHM State budget sheet 2013-14'!Y930</f>
        <v>0</v>
      </c>
      <c r="X773" s="486">
        <f>'NRHM State budget sheet 2013-14'!Z930</f>
        <v>0</v>
      </c>
      <c r="Y773" s="486">
        <f>'NRHM State budget sheet 2013-14'!AA930</f>
        <v>0</v>
      </c>
      <c r="Z773" s="486">
        <f>'NRHM State budget sheet 2013-14'!AB930</f>
        <v>0</v>
      </c>
      <c r="AA773" s="486">
        <f>'NRHM State budget sheet 2013-14'!AC930</f>
        <v>0</v>
      </c>
      <c r="AB773" s="486">
        <f>'NRHM State budget sheet 2013-14'!AD930</f>
        <v>0</v>
      </c>
      <c r="AC773" s="486">
        <f>'NRHM State budget sheet 2013-14'!AE930</f>
        <v>0</v>
      </c>
      <c r="AD773" s="486">
        <f>'NRHM State budget sheet 2013-14'!AF930</f>
        <v>0</v>
      </c>
      <c r="AE773" s="486">
        <f>'NRHM State budget sheet 2013-14'!AG930</f>
        <v>0</v>
      </c>
      <c r="AF773" s="486">
        <f>'NRHM State budget sheet 2013-14'!AH930</f>
        <v>0</v>
      </c>
      <c r="AH773" s="484"/>
      <c r="AI773" s="578" t="str">
        <f t="shared" si="81"/>
        <v/>
      </c>
      <c r="AJ773" s="435" t="str">
        <f t="shared" si="82"/>
        <v/>
      </c>
      <c r="AK773" s="463">
        <f t="shared" si="83"/>
        <v>0</v>
      </c>
      <c r="AL773" s="463" t="str">
        <f t="shared" si="77"/>
        <v/>
      </c>
      <c r="AM773" s="478" t="str">
        <f t="shared" si="78"/>
        <v/>
      </c>
      <c r="AN773" s="478" t="str">
        <f t="shared" si="79"/>
        <v/>
      </c>
      <c r="AO773" s="478" t="str">
        <f t="shared" si="80"/>
        <v/>
      </c>
    </row>
    <row r="774" spans="1:41" ht="21.75" hidden="1" customHeight="1">
      <c r="A774" s="487" t="s">
        <v>2199</v>
      </c>
      <c r="B774" s="500" t="s">
        <v>1473</v>
      </c>
      <c r="C774" s="503"/>
      <c r="D774" s="486">
        <f>'NRHM State budget sheet 2013-14'!D931</f>
        <v>0</v>
      </c>
      <c r="E774" s="486">
        <f>'NRHM State budget sheet 2013-14'!E931</f>
        <v>0</v>
      </c>
      <c r="F774" s="486" t="e">
        <f>'NRHM State budget sheet 2013-14'!F931</f>
        <v>#DIV/0!</v>
      </c>
      <c r="G774" s="486">
        <f>'NRHM State budget sheet 2013-14'!G931</f>
        <v>0</v>
      </c>
      <c r="H774" s="486">
        <f>'NRHM State budget sheet 2013-14'!H931</f>
        <v>0</v>
      </c>
      <c r="I774" s="486" t="e">
        <f>'NRHM State budget sheet 2013-14'!I931</f>
        <v>#DIV/0!</v>
      </c>
      <c r="J774" s="486">
        <f>'NRHM State budget sheet 2013-14'!L931</f>
        <v>0</v>
      </c>
      <c r="K774" s="486">
        <f>'NRHM State budget sheet 2013-14'!M931</f>
        <v>0</v>
      </c>
      <c r="L774" s="486">
        <f>'NRHM State budget sheet 2013-14'!N931</f>
        <v>0</v>
      </c>
      <c r="M774" s="486">
        <f>'NRHM State budget sheet 2013-14'!O931</f>
        <v>0</v>
      </c>
      <c r="N774" s="486">
        <f>'NRHM State budget sheet 2013-14'!P931</f>
        <v>0</v>
      </c>
      <c r="O774" s="486">
        <f>'NRHM State budget sheet 2013-14'!Q931</f>
        <v>0</v>
      </c>
      <c r="P774" s="486">
        <f>'NRHM State budget sheet 2013-14'!R931</f>
        <v>0</v>
      </c>
      <c r="Q774" s="486">
        <f>'NRHM State budget sheet 2013-14'!S931</f>
        <v>0</v>
      </c>
      <c r="R774" s="486">
        <f>'NRHM State budget sheet 2013-14'!T931</f>
        <v>0</v>
      </c>
      <c r="S774" s="486">
        <f>'NRHM State budget sheet 2013-14'!U931</f>
        <v>0</v>
      </c>
      <c r="T774" s="486">
        <f>'NRHM State budget sheet 2013-14'!V931</f>
        <v>0</v>
      </c>
      <c r="U774" s="486">
        <f>'NRHM State budget sheet 2013-14'!W931</f>
        <v>0</v>
      </c>
      <c r="V774" s="486">
        <f>'NRHM State budget sheet 2013-14'!X931</f>
        <v>0</v>
      </c>
      <c r="W774" s="486">
        <f>'NRHM State budget sheet 2013-14'!Y931</f>
        <v>0</v>
      </c>
      <c r="X774" s="486">
        <f>'NRHM State budget sheet 2013-14'!Z931</f>
        <v>0</v>
      </c>
      <c r="Y774" s="486">
        <f>'NRHM State budget sheet 2013-14'!AA931</f>
        <v>0</v>
      </c>
      <c r="Z774" s="486">
        <f>'NRHM State budget sheet 2013-14'!AB931</f>
        <v>0</v>
      </c>
      <c r="AA774" s="486">
        <f>'NRHM State budget sheet 2013-14'!AC931</f>
        <v>0</v>
      </c>
      <c r="AB774" s="486">
        <f>'NRHM State budget sheet 2013-14'!AD931</f>
        <v>0</v>
      </c>
      <c r="AC774" s="486">
        <f>'NRHM State budget sheet 2013-14'!AE931</f>
        <v>0</v>
      </c>
      <c r="AD774" s="486">
        <f>'NRHM State budget sheet 2013-14'!AF931</f>
        <v>0</v>
      </c>
      <c r="AE774" s="486">
        <f>'NRHM State budget sheet 2013-14'!AG931</f>
        <v>0</v>
      </c>
      <c r="AF774" s="486">
        <f>'NRHM State budget sheet 2013-14'!AH931</f>
        <v>0</v>
      </c>
      <c r="AH774" s="484"/>
      <c r="AI774" s="578" t="str">
        <f t="shared" si="81"/>
        <v/>
      </c>
      <c r="AJ774" s="435" t="str">
        <f t="shared" si="82"/>
        <v/>
      </c>
      <c r="AK774" s="463">
        <f t="shared" si="83"/>
        <v>0</v>
      </c>
      <c r="AL774" s="463" t="str">
        <f t="shared" si="77"/>
        <v/>
      </c>
      <c r="AM774" s="478" t="str">
        <f t="shared" si="78"/>
        <v/>
      </c>
      <c r="AN774" s="478" t="str">
        <f t="shared" si="79"/>
        <v/>
      </c>
      <c r="AO774" s="478" t="str">
        <f t="shared" si="80"/>
        <v/>
      </c>
    </row>
    <row r="775" spans="1:41" ht="21.75" hidden="1" customHeight="1">
      <c r="A775" s="487" t="s">
        <v>2200</v>
      </c>
      <c r="B775" s="500" t="s">
        <v>1474</v>
      </c>
      <c r="C775" s="503"/>
      <c r="D775" s="486">
        <f>'NRHM State budget sheet 2013-14'!D932</f>
        <v>0</v>
      </c>
      <c r="E775" s="486">
        <f>'NRHM State budget sheet 2013-14'!E932</f>
        <v>0</v>
      </c>
      <c r="F775" s="486" t="e">
        <f>'NRHM State budget sheet 2013-14'!F932</f>
        <v>#DIV/0!</v>
      </c>
      <c r="G775" s="486">
        <f>'NRHM State budget sheet 2013-14'!G932</f>
        <v>0</v>
      </c>
      <c r="H775" s="486">
        <f>'NRHM State budget sheet 2013-14'!H932</f>
        <v>0</v>
      </c>
      <c r="I775" s="486" t="e">
        <f>'NRHM State budget sheet 2013-14'!I932</f>
        <v>#DIV/0!</v>
      </c>
      <c r="J775" s="486">
        <f>'NRHM State budget sheet 2013-14'!L932</f>
        <v>0</v>
      </c>
      <c r="K775" s="486">
        <f>'NRHM State budget sheet 2013-14'!M932</f>
        <v>0</v>
      </c>
      <c r="L775" s="486">
        <f>'NRHM State budget sheet 2013-14'!N932</f>
        <v>0</v>
      </c>
      <c r="M775" s="486">
        <f>'NRHM State budget sheet 2013-14'!O932</f>
        <v>0</v>
      </c>
      <c r="N775" s="486">
        <f>'NRHM State budget sheet 2013-14'!P932</f>
        <v>0</v>
      </c>
      <c r="O775" s="486">
        <f>'NRHM State budget sheet 2013-14'!Q932</f>
        <v>0</v>
      </c>
      <c r="P775" s="486">
        <f>'NRHM State budget sheet 2013-14'!R932</f>
        <v>0</v>
      </c>
      <c r="Q775" s="486">
        <f>'NRHM State budget sheet 2013-14'!S932</f>
        <v>0</v>
      </c>
      <c r="R775" s="486">
        <f>'NRHM State budget sheet 2013-14'!T932</f>
        <v>0</v>
      </c>
      <c r="S775" s="486">
        <f>'NRHM State budget sheet 2013-14'!U932</f>
        <v>0</v>
      </c>
      <c r="T775" s="486">
        <f>'NRHM State budget sheet 2013-14'!V932</f>
        <v>0</v>
      </c>
      <c r="U775" s="486">
        <f>'NRHM State budget sheet 2013-14'!W932</f>
        <v>0</v>
      </c>
      <c r="V775" s="486">
        <f>'NRHM State budget sheet 2013-14'!X932</f>
        <v>0</v>
      </c>
      <c r="W775" s="486">
        <f>'NRHM State budget sheet 2013-14'!Y932</f>
        <v>0</v>
      </c>
      <c r="X775" s="486">
        <f>'NRHM State budget sheet 2013-14'!Z932</f>
        <v>0</v>
      </c>
      <c r="Y775" s="486">
        <f>'NRHM State budget sheet 2013-14'!AA932</f>
        <v>0</v>
      </c>
      <c r="Z775" s="486">
        <f>'NRHM State budget sheet 2013-14'!AB932</f>
        <v>0</v>
      </c>
      <c r="AA775" s="486">
        <f>'NRHM State budget sheet 2013-14'!AC932</f>
        <v>0</v>
      </c>
      <c r="AB775" s="486">
        <f>'NRHM State budget sheet 2013-14'!AD932</f>
        <v>0</v>
      </c>
      <c r="AC775" s="486">
        <f>'NRHM State budget sheet 2013-14'!AE932</f>
        <v>0</v>
      </c>
      <c r="AD775" s="486">
        <f>'NRHM State budget sheet 2013-14'!AF932</f>
        <v>0</v>
      </c>
      <c r="AE775" s="486">
        <f>'NRHM State budget sheet 2013-14'!AG932</f>
        <v>0</v>
      </c>
      <c r="AF775" s="486">
        <f>'NRHM State budget sheet 2013-14'!AH932</f>
        <v>0</v>
      </c>
      <c r="AH775" s="484"/>
      <c r="AI775" s="578" t="str">
        <f t="shared" si="81"/>
        <v/>
      </c>
      <c r="AJ775" s="435" t="str">
        <f t="shared" si="82"/>
        <v/>
      </c>
      <c r="AK775" s="463">
        <f t="shared" si="83"/>
        <v>0</v>
      </c>
      <c r="AL775" s="463" t="str">
        <f t="shared" si="77"/>
        <v/>
      </c>
      <c r="AM775" s="478" t="str">
        <f t="shared" si="78"/>
        <v/>
      </c>
      <c r="AN775" s="478" t="str">
        <f t="shared" si="79"/>
        <v/>
      </c>
      <c r="AO775" s="478" t="str">
        <f t="shared" si="80"/>
        <v/>
      </c>
    </row>
    <row r="776" spans="1:41" s="512" customFormat="1" ht="21.75" hidden="1" customHeight="1">
      <c r="A776" s="487" t="s">
        <v>2201</v>
      </c>
      <c r="B776" s="500" t="s">
        <v>1632</v>
      </c>
      <c r="C776" s="499"/>
      <c r="D776" s="486">
        <f>'NRHM State budget sheet 2013-14'!D933</f>
        <v>0</v>
      </c>
      <c r="E776" s="486">
        <f>'NRHM State budget sheet 2013-14'!E933</f>
        <v>0</v>
      </c>
      <c r="F776" s="486" t="e">
        <f>'NRHM State budget sheet 2013-14'!F933</f>
        <v>#DIV/0!</v>
      </c>
      <c r="G776" s="486">
        <f>'NRHM State budget sheet 2013-14'!G933</f>
        <v>0</v>
      </c>
      <c r="H776" s="486">
        <f>'NRHM State budget sheet 2013-14'!H933</f>
        <v>0</v>
      </c>
      <c r="I776" s="486" t="e">
        <f>'NRHM State budget sheet 2013-14'!I933</f>
        <v>#DIV/0!</v>
      </c>
      <c r="J776" s="486">
        <f>'NRHM State budget sheet 2013-14'!L933</f>
        <v>0</v>
      </c>
      <c r="K776" s="486">
        <f>'NRHM State budget sheet 2013-14'!M933</f>
        <v>0</v>
      </c>
      <c r="L776" s="486">
        <f>'NRHM State budget sheet 2013-14'!N933</f>
        <v>0</v>
      </c>
      <c r="M776" s="486">
        <f>'NRHM State budget sheet 2013-14'!O933</f>
        <v>0</v>
      </c>
      <c r="N776" s="486">
        <f>'NRHM State budget sheet 2013-14'!P933</f>
        <v>0</v>
      </c>
      <c r="O776" s="486">
        <f>'NRHM State budget sheet 2013-14'!Q933</f>
        <v>0</v>
      </c>
      <c r="P776" s="486">
        <f>'NRHM State budget sheet 2013-14'!R933</f>
        <v>0</v>
      </c>
      <c r="Q776" s="486">
        <f>'NRHM State budget sheet 2013-14'!S933</f>
        <v>0</v>
      </c>
      <c r="R776" s="486">
        <f>'NRHM State budget sheet 2013-14'!T933</f>
        <v>0</v>
      </c>
      <c r="S776" s="486">
        <f>'NRHM State budget sheet 2013-14'!U933</f>
        <v>0</v>
      </c>
      <c r="T776" s="486">
        <f>'NRHM State budget sheet 2013-14'!V933</f>
        <v>0</v>
      </c>
      <c r="U776" s="486">
        <f>'NRHM State budget sheet 2013-14'!W933</f>
        <v>0</v>
      </c>
      <c r="V776" s="486">
        <f>'NRHM State budget sheet 2013-14'!X933</f>
        <v>0</v>
      </c>
      <c r="W776" s="486">
        <f>'NRHM State budget sheet 2013-14'!Y933</f>
        <v>0</v>
      </c>
      <c r="X776" s="486">
        <f>'NRHM State budget sheet 2013-14'!Z933</f>
        <v>0</v>
      </c>
      <c r="Y776" s="486">
        <f>'NRHM State budget sheet 2013-14'!AA933</f>
        <v>0</v>
      </c>
      <c r="Z776" s="486">
        <f>'NRHM State budget sheet 2013-14'!AB933</f>
        <v>0</v>
      </c>
      <c r="AA776" s="486">
        <f>'NRHM State budget sheet 2013-14'!AC933</f>
        <v>0</v>
      </c>
      <c r="AB776" s="486">
        <f>'NRHM State budget sheet 2013-14'!AD933</f>
        <v>0</v>
      </c>
      <c r="AC776" s="486">
        <f>'NRHM State budget sheet 2013-14'!AE933</f>
        <v>0</v>
      </c>
      <c r="AD776" s="486">
        <f>'NRHM State budget sheet 2013-14'!AF933</f>
        <v>0</v>
      </c>
      <c r="AE776" s="486">
        <f>'NRHM State budget sheet 2013-14'!AG933</f>
        <v>0</v>
      </c>
      <c r="AF776" s="486">
        <f>'NRHM State budget sheet 2013-14'!AH933</f>
        <v>0</v>
      </c>
      <c r="AH776" s="617"/>
      <c r="AI776" s="578" t="str">
        <f t="shared" si="81"/>
        <v/>
      </c>
      <c r="AJ776" s="435" t="str">
        <f t="shared" si="82"/>
        <v/>
      </c>
      <c r="AK776" s="463">
        <f t="shared" si="83"/>
        <v>0</v>
      </c>
      <c r="AL776" s="463" t="str">
        <f t="shared" ref="AL776:AL839" si="84">IF(AND(G776&gt;=0.00000000001,AF776&gt;=0.0000000000001),((AF776-G776)/G776)*100,"")</f>
        <v/>
      </c>
      <c r="AM776" s="478" t="str">
        <f t="shared" ref="AM776:AM839" si="85">IF(AND(G776&gt;=0.000000001,AL776&gt;=30.000000000001),"The proposed budget is more that 30% increase over FY 12-13 budget. Consider revising or provide explanation","")</f>
        <v/>
      </c>
      <c r="AN776" s="478" t="str">
        <f t="shared" ref="AN776:AN839" si="86">IF(AND(AJ776&lt;30,AK776&gt;=0.000001),"Please check, there is a proposed budget but FY 12-13 expenditure is  &lt;30%","")&amp;IF(AND(AJ776&gt;30,AJ776&lt;50,AK776&gt;=0.000001),"Please check, there is a proposed budget but FY 12-13 expenditure is  &lt;50%","")&amp;IF(AND(AJ776&gt;50,AJ776&lt;60,AK776&gt;=0.000001),"Please check, there is a proposed budget but FY 12-13 expenditure is  &lt;60%","")</f>
        <v/>
      </c>
      <c r="AO776" s="478" t="str">
        <f t="shared" ref="AO776:AO839" si="87">IF(AND(G776=0,AF776&gt;=0.0000001), "New activity? If not kindly provide the details of the progress (physical and financial) for FY 2012-13", "")</f>
        <v/>
      </c>
    </row>
    <row r="777" spans="1:41" s="512" customFormat="1" ht="21.75" hidden="1" customHeight="1">
      <c r="A777" s="487" t="s">
        <v>2202</v>
      </c>
      <c r="B777" s="500" t="s">
        <v>1633</v>
      </c>
      <c r="C777" s="499"/>
      <c r="D777" s="486">
        <f>'NRHM State budget sheet 2013-14'!D934</f>
        <v>0</v>
      </c>
      <c r="E777" s="486">
        <f>'NRHM State budget sheet 2013-14'!E934</f>
        <v>0</v>
      </c>
      <c r="F777" s="486" t="e">
        <f>'NRHM State budget sheet 2013-14'!F934</f>
        <v>#DIV/0!</v>
      </c>
      <c r="G777" s="486">
        <f>'NRHM State budget sheet 2013-14'!G934</f>
        <v>0</v>
      </c>
      <c r="H777" s="486">
        <f>'NRHM State budget sheet 2013-14'!H934</f>
        <v>0</v>
      </c>
      <c r="I777" s="486" t="e">
        <f>'NRHM State budget sheet 2013-14'!I934</f>
        <v>#DIV/0!</v>
      </c>
      <c r="J777" s="486">
        <f>'NRHM State budget sheet 2013-14'!L934</f>
        <v>0</v>
      </c>
      <c r="K777" s="486">
        <f>'NRHM State budget sheet 2013-14'!M934</f>
        <v>0</v>
      </c>
      <c r="L777" s="486">
        <f>'NRHM State budget sheet 2013-14'!N934</f>
        <v>0</v>
      </c>
      <c r="M777" s="486">
        <f>'NRHM State budget sheet 2013-14'!O934</f>
        <v>0</v>
      </c>
      <c r="N777" s="486">
        <f>'NRHM State budget sheet 2013-14'!P934</f>
        <v>0</v>
      </c>
      <c r="O777" s="486">
        <f>'NRHM State budget sheet 2013-14'!Q934</f>
        <v>0</v>
      </c>
      <c r="P777" s="486">
        <f>'NRHM State budget sheet 2013-14'!R934</f>
        <v>0</v>
      </c>
      <c r="Q777" s="486">
        <f>'NRHM State budget sheet 2013-14'!S934</f>
        <v>0</v>
      </c>
      <c r="R777" s="486">
        <f>'NRHM State budget sheet 2013-14'!T934</f>
        <v>0</v>
      </c>
      <c r="S777" s="486">
        <f>'NRHM State budget sheet 2013-14'!U934</f>
        <v>0</v>
      </c>
      <c r="T777" s="486">
        <f>'NRHM State budget sheet 2013-14'!V934</f>
        <v>0</v>
      </c>
      <c r="U777" s="486">
        <f>'NRHM State budget sheet 2013-14'!W934</f>
        <v>0</v>
      </c>
      <c r="V777" s="486">
        <f>'NRHM State budget sheet 2013-14'!X934</f>
        <v>0</v>
      </c>
      <c r="W777" s="486">
        <f>'NRHM State budget sheet 2013-14'!Y934</f>
        <v>0</v>
      </c>
      <c r="X777" s="486">
        <f>'NRHM State budget sheet 2013-14'!Z934</f>
        <v>0</v>
      </c>
      <c r="Y777" s="486">
        <f>'NRHM State budget sheet 2013-14'!AA934</f>
        <v>0</v>
      </c>
      <c r="Z777" s="486">
        <f>'NRHM State budget sheet 2013-14'!AB934</f>
        <v>0</v>
      </c>
      <c r="AA777" s="486">
        <f>'NRHM State budget sheet 2013-14'!AC934</f>
        <v>0</v>
      </c>
      <c r="AB777" s="486">
        <f>'NRHM State budget sheet 2013-14'!AD934</f>
        <v>0</v>
      </c>
      <c r="AC777" s="486">
        <f>'NRHM State budget sheet 2013-14'!AE934</f>
        <v>0</v>
      </c>
      <c r="AD777" s="486">
        <f>'NRHM State budget sheet 2013-14'!AF934</f>
        <v>0</v>
      </c>
      <c r="AE777" s="486">
        <f>'NRHM State budget sheet 2013-14'!AG934</f>
        <v>0</v>
      </c>
      <c r="AF777" s="486">
        <f>'NRHM State budget sheet 2013-14'!AH934</f>
        <v>0</v>
      </c>
      <c r="AH777" s="617"/>
      <c r="AI777" s="578" t="str">
        <f t="shared" si="81"/>
        <v/>
      </c>
      <c r="AJ777" s="435" t="str">
        <f t="shared" si="82"/>
        <v/>
      </c>
      <c r="AK777" s="463">
        <f t="shared" si="83"/>
        <v>0</v>
      </c>
      <c r="AL777" s="463" t="str">
        <f t="shared" si="84"/>
        <v/>
      </c>
      <c r="AM777" s="478" t="str">
        <f t="shared" si="85"/>
        <v/>
      </c>
      <c r="AN777" s="478" t="str">
        <f t="shared" si="86"/>
        <v/>
      </c>
      <c r="AO777" s="478" t="str">
        <f t="shared" si="87"/>
        <v/>
      </c>
    </row>
    <row r="778" spans="1:41" s="512" customFormat="1" ht="21.75" hidden="1" customHeight="1">
      <c r="A778" s="487" t="s">
        <v>2203</v>
      </c>
      <c r="B778" s="500" t="s">
        <v>2418</v>
      </c>
      <c r="C778" s="499"/>
      <c r="D778" s="486">
        <f>'NRHM State budget sheet 2013-14'!D935</f>
        <v>0</v>
      </c>
      <c r="E778" s="486">
        <f>'NRHM State budget sheet 2013-14'!E935</f>
        <v>0</v>
      </c>
      <c r="F778" s="486" t="e">
        <f>'NRHM State budget sheet 2013-14'!F935</f>
        <v>#DIV/0!</v>
      </c>
      <c r="G778" s="486">
        <f>'NRHM State budget sheet 2013-14'!G935</f>
        <v>0</v>
      </c>
      <c r="H778" s="486">
        <f>'NRHM State budget sheet 2013-14'!H935</f>
        <v>0</v>
      </c>
      <c r="I778" s="486" t="e">
        <f>'NRHM State budget sheet 2013-14'!I935</f>
        <v>#DIV/0!</v>
      </c>
      <c r="J778" s="486">
        <f>'NRHM State budget sheet 2013-14'!L935</f>
        <v>0</v>
      </c>
      <c r="K778" s="486">
        <f>'NRHM State budget sheet 2013-14'!M935</f>
        <v>0</v>
      </c>
      <c r="L778" s="486">
        <f>'NRHM State budget sheet 2013-14'!N935</f>
        <v>0</v>
      </c>
      <c r="M778" s="486">
        <f>'NRHM State budget sheet 2013-14'!O935</f>
        <v>0</v>
      </c>
      <c r="N778" s="486">
        <f>'NRHM State budget sheet 2013-14'!P935</f>
        <v>0</v>
      </c>
      <c r="O778" s="486">
        <f>'NRHM State budget sheet 2013-14'!Q935</f>
        <v>0</v>
      </c>
      <c r="P778" s="486">
        <f>'NRHM State budget sheet 2013-14'!R935</f>
        <v>0</v>
      </c>
      <c r="Q778" s="486">
        <f>'NRHM State budget sheet 2013-14'!S935</f>
        <v>0</v>
      </c>
      <c r="R778" s="486">
        <f>'NRHM State budget sheet 2013-14'!T935</f>
        <v>0</v>
      </c>
      <c r="S778" s="486">
        <f>'NRHM State budget sheet 2013-14'!U935</f>
        <v>0</v>
      </c>
      <c r="T778" s="486">
        <f>'NRHM State budget sheet 2013-14'!V935</f>
        <v>0</v>
      </c>
      <c r="U778" s="486">
        <f>'NRHM State budget sheet 2013-14'!W935</f>
        <v>0</v>
      </c>
      <c r="V778" s="486">
        <f>'NRHM State budget sheet 2013-14'!X935</f>
        <v>0</v>
      </c>
      <c r="W778" s="486">
        <f>'NRHM State budget sheet 2013-14'!Y935</f>
        <v>0</v>
      </c>
      <c r="X778" s="486">
        <f>'NRHM State budget sheet 2013-14'!Z935</f>
        <v>0</v>
      </c>
      <c r="Y778" s="486">
        <f>'NRHM State budget sheet 2013-14'!AA935</f>
        <v>0</v>
      </c>
      <c r="Z778" s="486">
        <f>'NRHM State budget sheet 2013-14'!AB935</f>
        <v>0</v>
      </c>
      <c r="AA778" s="486">
        <f>'NRHM State budget sheet 2013-14'!AC935</f>
        <v>0</v>
      </c>
      <c r="AB778" s="486">
        <f>'NRHM State budget sheet 2013-14'!AD935</f>
        <v>0</v>
      </c>
      <c r="AC778" s="486">
        <f>'NRHM State budget sheet 2013-14'!AE935</f>
        <v>0</v>
      </c>
      <c r="AD778" s="486">
        <f>'NRHM State budget sheet 2013-14'!AF935</f>
        <v>0</v>
      </c>
      <c r="AE778" s="486">
        <f>'NRHM State budget sheet 2013-14'!AG935</f>
        <v>0</v>
      </c>
      <c r="AF778" s="486">
        <f>'NRHM State budget sheet 2013-14'!AH935</f>
        <v>0</v>
      </c>
      <c r="AH778" s="617"/>
      <c r="AI778" s="578" t="str">
        <f t="shared" si="81"/>
        <v/>
      </c>
      <c r="AJ778" s="435" t="str">
        <f t="shared" si="82"/>
        <v/>
      </c>
      <c r="AK778" s="463">
        <f t="shared" si="83"/>
        <v>0</v>
      </c>
      <c r="AL778" s="463" t="str">
        <f t="shared" si="84"/>
        <v/>
      </c>
      <c r="AM778" s="478" t="str">
        <f t="shared" si="85"/>
        <v/>
      </c>
      <c r="AN778" s="478" t="str">
        <f t="shared" si="86"/>
        <v/>
      </c>
      <c r="AO778" s="478" t="str">
        <f t="shared" si="87"/>
        <v/>
      </c>
    </row>
    <row r="779" spans="1:41" s="512" customFormat="1" ht="21.75" hidden="1" customHeight="1">
      <c r="A779" s="487" t="s">
        <v>2204</v>
      </c>
      <c r="B779" s="446" t="s">
        <v>1477</v>
      </c>
      <c r="C779" s="447"/>
      <c r="D779" s="486">
        <f>'NRHM State budget sheet 2013-14'!D936</f>
        <v>0</v>
      </c>
      <c r="E779" s="486">
        <f>'NRHM State budget sheet 2013-14'!E936</f>
        <v>0</v>
      </c>
      <c r="F779" s="486" t="e">
        <f>'NRHM State budget sheet 2013-14'!F936</f>
        <v>#DIV/0!</v>
      </c>
      <c r="G779" s="486">
        <f>'NRHM State budget sheet 2013-14'!G936</f>
        <v>0</v>
      </c>
      <c r="H779" s="486">
        <f>'NRHM State budget sheet 2013-14'!H936</f>
        <v>0</v>
      </c>
      <c r="I779" s="486" t="e">
        <f>'NRHM State budget sheet 2013-14'!I936</f>
        <v>#DIV/0!</v>
      </c>
      <c r="J779" s="486">
        <f>'NRHM State budget sheet 2013-14'!L936</f>
        <v>0</v>
      </c>
      <c r="K779" s="486">
        <f>'NRHM State budget sheet 2013-14'!M936</f>
        <v>0</v>
      </c>
      <c r="L779" s="486">
        <f>'NRHM State budget sheet 2013-14'!N936</f>
        <v>0</v>
      </c>
      <c r="M779" s="486">
        <f>'NRHM State budget sheet 2013-14'!O936</f>
        <v>0</v>
      </c>
      <c r="N779" s="486">
        <f>'NRHM State budget sheet 2013-14'!P936</f>
        <v>0</v>
      </c>
      <c r="O779" s="486">
        <f>'NRHM State budget sheet 2013-14'!Q936</f>
        <v>0</v>
      </c>
      <c r="P779" s="486">
        <f>'NRHM State budget sheet 2013-14'!R936</f>
        <v>0</v>
      </c>
      <c r="Q779" s="486">
        <f>'NRHM State budget sheet 2013-14'!S936</f>
        <v>0</v>
      </c>
      <c r="R779" s="486">
        <f>'NRHM State budget sheet 2013-14'!T936</f>
        <v>0</v>
      </c>
      <c r="S779" s="486">
        <f>'NRHM State budget sheet 2013-14'!U936</f>
        <v>0</v>
      </c>
      <c r="T779" s="486">
        <f>'NRHM State budget sheet 2013-14'!V936</f>
        <v>0</v>
      </c>
      <c r="U779" s="486">
        <f>'NRHM State budget sheet 2013-14'!W936</f>
        <v>0</v>
      </c>
      <c r="V779" s="486">
        <f>'NRHM State budget sheet 2013-14'!X936</f>
        <v>0</v>
      </c>
      <c r="W779" s="486">
        <f>'NRHM State budget sheet 2013-14'!Y936</f>
        <v>0</v>
      </c>
      <c r="X779" s="486">
        <f>'NRHM State budget sheet 2013-14'!Z936</f>
        <v>0</v>
      </c>
      <c r="Y779" s="486">
        <f>'NRHM State budget sheet 2013-14'!AA936</f>
        <v>0</v>
      </c>
      <c r="Z779" s="486">
        <f>'NRHM State budget sheet 2013-14'!AB936</f>
        <v>0</v>
      </c>
      <c r="AA779" s="486">
        <f>'NRHM State budget sheet 2013-14'!AC936</f>
        <v>0</v>
      </c>
      <c r="AB779" s="486">
        <f>'NRHM State budget sheet 2013-14'!AD936</f>
        <v>0</v>
      </c>
      <c r="AC779" s="486">
        <f>'NRHM State budget sheet 2013-14'!AE936</f>
        <v>0</v>
      </c>
      <c r="AD779" s="486">
        <f>'NRHM State budget sheet 2013-14'!AF936</f>
        <v>0</v>
      </c>
      <c r="AE779" s="486">
        <f>'NRHM State budget sheet 2013-14'!AG936</f>
        <v>0</v>
      </c>
      <c r="AF779" s="486">
        <f>'NRHM State budget sheet 2013-14'!AH936</f>
        <v>0</v>
      </c>
      <c r="AH779" s="617"/>
      <c r="AI779" s="578" t="str">
        <f t="shared" si="81"/>
        <v/>
      </c>
      <c r="AJ779" s="435" t="str">
        <f t="shared" si="82"/>
        <v/>
      </c>
      <c r="AK779" s="463">
        <f t="shared" si="83"/>
        <v>0</v>
      </c>
      <c r="AL779" s="463" t="str">
        <f t="shared" si="84"/>
        <v/>
      </c>
      <c r="AM779" s="478" t="str">
        <f t="shared" si="85"/>
        <v/>
      </c>
      <c r="AN779" s="478" t="str">
        <f t="shared" si="86"/>
        <v/>
      </c>
      <c r="AO779" s="478" t="str">
        <f t="shared" si="87"/>
        <v/>
      </c>
    </row>
    <row r="780" spans="1:41" s="512" customFormat="1" ht="21.75" hidden="1" customHeight="1">
      <c r="A780" s="487" t="s">
        <v>2205</v>
      </c>
      <c r="B780" s="446" t="s">
        <v>759</v>
      </c>
      <c r="C780" s="447"/>
      <c r="D780" s="486">
        <f>'NRHM State budget sheet 2013-14'!D937</f>
        <v>0</v>
      </c>
      <c r="E780" s="486">
        <f>'NRHM State budget sheet 2013-14'!E937</f>
        <v>0</v>
      </c>
      <c r="F780" s="486" t="e">
        <f>'NRHM State budget sheet 2013-14'!F937</f>
        <v>#DIV/0!</v>
      </c>
      <c r="G780" s="486">
        <f>'NRHM State budget sheet 2013-14'!G937</f>
        <v>0</v>
      </c>
      <c r="H780" s="486">
        <f>'NRHM State budget sheet 2013-14'!H937</f>
        <v>0</v>
      </c>
      <c r="I780" s="486" t="e">
        <f>'NRHM State budget sheet 2013-14'!I937</f>
        <v>#DIV/0!</v>
      </c>
      <c r="J780" s="486">
        <f>'NRHM State budget sheet 2013-14'!L937</f>
        <v>0</v>
      </c>
      <c r="K780" s="486">
        <f>'NRHM State budget sheet 2013-14'!M937</f>
        <v>0</v>
      </c>
      <c r="L780" s="486">
        <f>'NRHM State budget sheet 2013-14'!N937</f>
        <v>0</v>
      </c>
      <c r="M780" s="486">
        <f>'NRHM State budget sheet 2013-14'!O937</f>
        <v>0</v>
      </c>
      <c r="N780" s="486">
        <f>'NRHM State budget sheet 2013-14'!P937</f>
        <v>0</v>
      </c>
      <c r="O780" s="486">
        <f>'NRHM State budget sheet 2013-14'!Q937</f>
        <v>0</v>
      </c>
      <c r="P780" s="486">
        <f>'NRHM State budget sheet 2013-14'!R937</f>
        <v>0</v>
      </c>
      <c r="Q780" s="486">
        <f>'NRHM State budget sheet 2013-14'!S937</f>
        <v>0</v>
      </c>
      <c r="R780" s="486">
        <f>'NRHM State budget sheet 2013-14'!T937</f>
        <v>0</v>
      </c>
      <c r="S780" s="486">
        <f>'NRHM State budget sheet 2013-14'!U937</f>
        <v>0</v>
      </c>
      <c r="T780" s="486">
        <f>'NRHM State budget sheet 2013-14'!V937</f>
        <v>0</v>
      </c>
      <c r="U780" s="486">
        <f>'NRHM State budget sheet 2013-14'!W937</f>
        <v>0</v>
      </c>
      <c r="V780" s="486">
        <f>'NRHM State budget sheet 2013-14'!X937</f>
        <v>0</v>
      </c>
      <c r="W780" s="486">
        <f>'NRHM State budget sheet 2013-14'!Y937</f>
        <v>0</v>
      </c>
      <c r="X780" s="486">
        <f>'NRHM State budget sheet 2013-14'!Z937</f>
        <v>0</v>
      </c>
      <c r="Y780" s="486">
        <f>'NRHM State budget sheet 2013-14'!AA937</f>
        <v>0</v>
      </c>
      <c r="Z780" s="486">
        <f>'NRHM State budget sheet 2013-14'!AB937</f>
        <v>0</v>
      </c>
      <c r="AA780" s="486">
        <f>'NRHM State budget sheet 2013-14'!AC937</f>
        <v>0</v>
      </c>
      <c r="AB780" s="486">
        <f>'NRHM State budget sheet 2013-14'!AD937</f>
        <v>0</v>
      </c>
      <c r="AC780" s="486">
        <f>'NRHM State budget sheet 2013-14'!AE937</f>
        <v>0</v>
      </c>
      <c r="AD780" s="486">
        <f>'NRHM State budget sheet 2013-14'!AF937</f>
        <v>0</v>
      </c>
      <c r="AE780" s="486">
        <f>'NRHM State budget sheet 2013-14'!AG937</f>
        <v>0</v>
      </c>
      <c r="AF780" s="486">
        <f>'NRHM State budget sheet 2013-14'!AH937</f>
        <v>0</v>
      </c>
      <c r="AH780" s="617"/>
      <c r="AI780" s="578" t="str">
        <f t="shared" si="81"/>
        <v/>
      </c>
      <c r="AJ780" s="435" t="str">
        <f t="shared" si="82"/>
        <v/>
      </c>
      <c r="AK780" s="463">
        <f t="shared" si="83"/>
        <v>0</v>
      </c>
      <c r="AL780" s="463" t="str">
        <f t="shared" si="84"/>
        <v/>
      </c>
      <c r="AM780" s="478" t="str">
        <f t="shared" si="85"/>
        <v/>
      </c>
      <c r="AN780" s="478" t="str">
        <f t="shared" si="86"/>
        <v/>
      </c>
      <c r="AO780" s="478" t="str">
        <f t="shared" si="87"/>
        <v/>
      </c>
    </row>
    <row r="781" spans="1:41" s="512" customFormat="1" ht="21.75" hidden="1" customHeight="1">
      <c r="A781" s="487" t="s">
        <v>2328</v>
      </c>
      <c r="B781" s="446"/>
      <c r="C781" s="447"/>
      <c r="D781" s="486">
        <f>'NRHM State budget sheet 2013-14'!D938</f>
        <v>0</v>
      </c>
      <c r="E781" s="486">
        <f>'NRHM State budget sheet 2013-14'!E938</f>
        <v>0</v>
      </c>
      <c r="F781" s="486">
        <f>'NRHM State budget sheet 2013-14'!F938</f>
        <v>0</v>
      </c>
      <c r="G781" s="486">
        <f>'NRHM State budget sheet 2013-14'!G938</f>
        <v>0</v>
      </c>
      <c r="H781" s="486">
        <f>'NRHM State budget sheet 2013-14'!H938</f>
        <v>0</v>
      </c>
      <c r="I781" s="486">
        <f>'NRHM State budget sheet 2013-14'!I938</f>
        <v>0</v>
      </c>
      <c r="J781" s="486">
        <f>'NRHM State budget sheet 2013-14'!L938</f>
        <v>0</v>
      </c>
      <c r="K781" s="486">
        <f>'NRHM State budget sheet 2013-14'!M938</f>
        <v>0</v>
      </c>
      <c r="L781" s="486">
        <f>'NRHM State budget sheet 2013-14'!N938</f>
        <v>0</v>
      </c>
      <c r="M781" s="486">
        <f>'NRHM State budget sheet 2013-14'!O938</f>
        <v>0</v>
      </c>
      <c r="N781" s="486">
        <f>'NRHM State budget sheet 2013-14'!P938</f>
        <v>0</v>
      </c>
      <c r="O781" s="486">
        <f>'NRHM State budget sheet 2013-14'!Q938</f>
        <v>0</v>
      </c>
      <c r="P781" s="486">
        <f>'NRHM State budget sheet 2013-14'!R938</f>
        <v>0</v>
      </c>
      <c r="Q781" s="486">
        <f>'NRHM State budget sheet 2013-14'!S938</f>
        <v>0</v>
      </c>
      <c r="R781" s="486">
        <f>'NRHM State budget sheet 2013-14'!T938</f>
        <v>0</v>
      </c>
      <c r="S781" s="486">
        <f>'NRHM State budget sheet 2013-14'!U938</f>
        <v>0</v>
      </c>
      <c r="T781" s="486">
        <f>'NRHM State budget sheet 2013-14'!V938</f>
        <v>0</v>
      </c>
      <c r="U781" s="486">
        <f>'NRHM State budget sheet 2013-14'!W938</f>
        <v>0</v>
      </c>
      <c r="V781" s="486">
        <f>'NRHM State budget sheet 2013-14'!X938</f>
        <v>0</v>
      </c>
      <c r="W781" s="486">
        <f>'NRHM State budget sheet 2013-14'!Y938</f>
        <v>0</v>
      </c>
      <c r="X781" s="486">
        <f>'NRHM State budget sheet 2013-14'!Z938</f>
        <v>0</v>
      </c>
      <c r="Y781" s="486">
        <f>'NRHM State budget sheet 2013-14'!AA938</f>
        <v>0</v>
      </c>
      <c r="Z781" s="486">
        <f>'NRHM State budget sheet 2013-14'!AB938</f>
        <v>0</v>
      </c>
      <c r="AA781" s="486">
        <f>'NRHM State budget sheet 2013-14'!AC938</f>
        <v>0</v>
      </c>
      <c r="AB781" s="486">
        <f>'NRHM State budget sheet 2013-14'!AD938</f>
        <v>0</v>
      </c>
      <c r="AC781" s="486">
        <f>'NRHM State budget sheet 2013-14'!AE938</f>
        <v>0</v>
      </c>
      <c r="AD781" s="486">
        <f>'NRHM State budget sheet 2013-14'!AF938</f>
        <v>0</v>
      </c>
      <c r="AE781" s="486">
        <f>'NRHM State budget sheet 2013-14'!AG938</f>
        <v>0</v>
      </c>
      <c r="AF781" s="486">
        <f>'NRHM State budget sheet 2013-14'!AH938</f>
        <v>0</v>
      </c>
      <c r="AH781" s="617"/>
      <c r="AI781" s="578" t="str">
        <f t="shared" si="81"/>
        <v/>
      </c>
      <c r="AJ781" s="435" t="str">
        <f t="shared" si="82"/>
        <v/>
      </c>
      <c r="AK781" s="463">
        <f t="shared" si="83"/>
        <v>0</v>
      </c>
      <c r="AL781" s="463" t="str">
        <f t="shared" si="84"/>
        <v/>
      </c>
      <c r="AM781" s="478" t="str">
        <f t="shared" si="85"/>
        <v/>
      </c>
      <c r="AN781" s="478" t="str">
        <f t="shared" si="86"/>
        <v/>
      </c>
      <c r="AO781" s="478" t="str">
        <f t="shared" si="87"/>
        <v/>
      </c>
    </row>
    <row r="782" spans="1:41" s="512" customFormat="1" ht="21.75" hidden="1" customHeight="1">
      <c r="A782" s="487" t="s">
        <v>2329</v>
      </c>
      <c r="B782" s="446"/>
      <c r="C782" s="447"/>
      <c r="D782" s="486">
        <f>'NRHM State budget sheet 2013-14'!D942</f>
        <v>0</v>
      </c>
      <c r="E782" s="486">
        <f>'NRHM State budget sheet 2013-14'!E942</f>
        <v>0</v>
      </c>
      <c r="F782" s="486">
        <f>'NRHM State budget sheet 2013-14'!F942</f>
        <v>0</v>
      </c>
      <c r="G782" s="486">
        <f>'NRHM State budget sheet 2013-14'!G942</f>
        <v>0</v>
      </c>
      <c r="H782" s="486">
        <f>'NRHM State budget sheet 2013-14'!H942</f>
        <v>0</v>
      </c>
      <c r="I782" s="486">
        <f>'NRHM State budget sheet 2013-14'!I942</f>
        <v>0</v>
      </c>
      <c r="J782" s="486">
        <f>'NRHM State budget sheet 2013-14'!L942</f>
        <v>0</v>
      </c>
      <c r="K782" s="486">
        <f>'NRHM State budget sheet 2013-14'!M942</f>
        <v>0</v>
      </c>
      <c r="L782" s="486">
        <f>'NRHM State budget sheet 2013-14'!N942</f>
        <v>0</v>
      </c>
      <c r="M782" s="486">
        <f>'NRHM State budget sheet 2013-14'!O942</f>
        <v>0</v>
      </c>
      <c r="N782" s="486">
        <f>'NRHM State budget sheet 2013-14'!P942</f>
        <v>0</v>
      </c>
      <c r="O782" s="486">
        <f>'NRHM State budget sheet 2013-14'!Q942</f>
        <v>0</v>
      </c>
      <c r="P782" s="486">
        <f>'NRHM State budget sheet 2013-14'!R942</f>
        <v>0</v>
      </c>
      <c r="Q782" s="486">
        <f>'NRHM State budget sheet 2013-14'!S942</f>
        <v>0</v>
      </c>
      <c r="R782" s="486">
        <f>'NRHM State budget sheet 2013-14'!T942</f>
        <v>0</v>
      </c>
      <c r="S782" s="486">
        <f>'NRHM State budget sheet 2013-14'!U942</f>
        <v>0</v>
      </c>
      <c r="T782" s="486">
        <f>'NRHM State budget sheet 2013-14'!V942</f>
        <v>0</v>
      </c>
      <c r="U782" s="486">
        <f>'NRHM State budget sheet 2013-14'!W942</f>
        <v>0</v>
      </c>
      <c r="V782" s="486">
        <f>'NRHM State budget sheet 2013-14'!X942</f>
        <v>0</v>
      </c>
      <c r="W782" s="486">
        <f>'NRHM State budget sheet 2013-14'!Y942</f>
        <v>0</v>
      </c>
      <c r="X782" s="486">
        <f>'NRHM State budget sheet 2013-14'!Z942</f>
        <v>0</v>
      </c>
      <c r="Y782" s="486">
        <f>'NRHM State budget sheet 2013-14'!AA942</f>
        <v>0</v>
      </c>
      <c r="Z782" s="486">
        <f>'NRHM State budget sheet 2013-14'!AB942</f>
        <v>0</v>
      </c>
      <c r="AA782" s="486">
        <f>'NRHM State budget sheet 2013-14'!AC942</f>
        <v>0</v>
      </c>
      <c r="AB782" s="486">
        <f>'NRHM State budget sheet 2013-14'!AD942</f>
        <v>0</v>
      </c>
      <c r="AC782" s="486">
        <f>'NRHM State budget sheet 2013-14'!AE942</f>
        <v>0</v>
      </c>
      <c r="AD782" s="486">
        <f>'NRHM State budget sheet 2013-14'!AF942</f>
        <v>0</v>
      </c>
      <c r="AE782" s="486">
        <f>'NRHM State budget sheet 2013-14'!AG942</f>
        <v>0</v>
      </c>
      <c r="AF782" s="486">
        <f>'NRHM State budget sheet 2013-14'!AH942</f>
        <v>0</v>
      </c>
      <c r="AH782" s="617"/>
      <c r="AI782" s="578" t="str">
        <f t="shared" si="81"/>
        <v/>
      </c>
      <c r="AJ782" s="435" t="str">
        <f t="shared" si="82"/>
        <v/>
      </c>
      <c r="AK782" s="463">
        <f t="shared" si="83"/>
        <v>0</v>
      </c>
      <c r="AL782" s="463" t="str">
        <f t="shared" si="84"/>
        <v/>
      </c>
      <c r="AM782" s="478" t="str">
        <f t="shared" si="85"/>
        <v/>
      </c>
      <c r="AN782" s="478" t="str">
        <f t="shared" si="86"/>
        <v/>
      </c>
      <c r="AO782" s="478" t="str">
        <f t="shared" si="87"/>
        <v/>
      </c>
    </row>
    <row r="783" spans="1:41" ht="41.25" customHeight="1">
      <c r="A783" s="487" t="s">
        <v>880</v>
      </c>
      <c r="B783" s="446" t="s">
        <v>881</v>
      </c>
      <c r="C783" s="447"/>
      <c r="D783" s="486">
        <f>'NRHM State budget sheet 2013-14'!D943</f>
        <v>0</v>
      </c>
      <c r="E783" s="486">
        <f>'NRHM State budget sheet 2013-14'!E943</f>
        <v>0</v>
      </c>
      <c r="F783" s="486" t="e">
        <f>'NRHM State budget sheet 2013-14'!F943</f>
        <v>#DIV/0!</v>
      </c>
      <c r="G783" s="486">
        <f>'NRHM State budget sheet 2013-14'!G943</f>
        <v>0</v>
      </c>
      <c r="H783" s="486">
        <f>'NRHM State budget sheet 2013-14'!H943</f>
        <v>0</v>
      </c>
      <c r="I783" s="486" t="e">
        <f>'NRHM State budget sheet 2013-14'!I943</f>
        <v>#DIV/0!</v>
      </c>
      <c r="J783" s="486">
        <f>'NRHM State budget sheet 2013-14'!L943</f>
        <v>0</v>
      </c>
      <c r="K783" s="486">
        <f>'NRHM State budget sheet 2013-14'!M943</f>
        <v>0</v>
      </c>
      <c r="L783" s="486">
        <f>'NRHM State budget sheet 2013-14'!N943</f>
        <v>0</v>
      </c>
      <c r="M783" s="486">
        <f>'NRHM State budget sheet 2013-14'!O943</f>
        <v>0</v>
      </c>
      <c r="N783" s="486">
        <f>'NRHM State budget sheet 2013-14'!P943</f>
        <v>0</v>
      </c>
      <c r="O783" s="486">
        <f>'NRHM State budget sheet 2013-14'!Q943</f>
        <v>0</v>
      </c>
      <c r="P783" s="486">
        <f>'NRHM State budget sheet 2013-14'!R943</f>
        <v>0</v>
      </c>
      <c r="Q783" s="486">
        <f>'NRHM State budget sheet 2013-14'!S943</f>
        <v>0</v>
      </c>
      <c r="R783" s="486">
        <f>'NRHM State budget sheet 2013-14'!T943</f>
        <v>0</v>
      </c>
      <c r="S783" s="486">
        <f>'NRHM State budget sheet 2013-14'!U943</f>
        <v>0</v>
      </c>
      <c r="T783" s="486">
        <f>'NRHM State budget sheet 2013-14'!V943</f>
        <v>0</v>
      </c>
      <c r="U783" s="486">
        <f>'NRHM State budget sheet 2013-14'!W943</f>
        <v>0</v>
      </c>
      <c r="V783" s="486">
        <f>'NRHM State budget sheet 2013-14'!X943</f>
        <v>0</v>
      </c>
      <c r="W783" s="486">
        <f>'NRHM State budget sheet 2013-14'!Y943</f>
        <v>0</v>
      </c>
      <c r="X783" s="486">
        <f>'NRHM State budget sheet 2013-14'!Z943</f>
        <v>0</v>
      </c>
      <c r="Y783" s="486">
        <f>'NRHM State budget sheet 2013-14'!AA943</f>
        <v>0</v>
      </c>
      <c r="Z783" s="486">
        <f>'NRHM State budget sheet 2013-14'!AB943</f>
        <v>0</v>
      </c>
      <c r="AA783" s="486">
        <f>'NRHM State budget sheet 2013-14'!AC943</f>
        <v>0</v>
      </c>
      <c r="AB783" s="486">
        <f>'NRHM State budget sheet 2013-14'!AD943</f>
        <v>0</v>
      </c>
      <c r="AC783" s="486">
        <f>'NRHM State budget sheet 2013-14'!AE943</f>
        <v>0</v>
      </c>
      <c r="AD783" s="486">
        <f>'NRHM State budget sheet 2013-14'!AF943</f>
        <v>0</v>
      </c>
      <c r="AE783" s="486">
        <f>'NRHM State budget sheet 2013-14'!AG943</f>
        <v>0</v>
      </c>
      <c r="AF783" s="486">
        <f>'NRHM State budget sheet 2013-14'!AH943</f>
        <v>0</v>
      </c>
      <c r="AH783" s="615" t="s">
        <v>2043</v>
      </c>
      <c r="AI783" s="578" t="str">
        <f t="shared" si="81"/>
        <v/>
      </c>
      <c r="AJ783" s="435" t="str">
        <f t="shared" si="82"/>
        <v/>
      </c>
      <c r="AK783" s="463">
        <f t="shared" si="83"/>
        <v>0</v>
      </c>
      <c r="AL783" s="463" t="str">
        <f t="shared" si="84"/>
        <v/>
      </c>
      <c r="AM783" s="478" t="str">
        <f t="shared" si="85"/>
        <v/>
      </c>
      <c r="AN783" s="478" t="str">
        <f t="shared" si="86"/>
        <v/>
      </c>
      <c r="AO783" s="478" t="str">
        <f t="shared" si="87"/>
        <v/>
      </c>
    </row>
    <row r="784" spans="1:41" ht="21.75" hidden="1" customHeight="1">
      <c r="A784" s="487" t="s">
        <v>882</v>
      </c>
      <c r="B784" s="446" t="s">
        <v>883</v>
      </c>
      <c r="C784" s="447"/>
      <c r="D784" s="486">
        <f>'NRHM State budget sheet 2013-14'!D944</f>
        <v>0</v>
      </c>
      <c r="E784" s="486">
        <f>'NRHM State budget sheet 2013-14'!E944</f>
        <v>0</v>
      </c>
      <c r="F784" s="486" t="e">
        <f>'NRHM State budget sheet 2013-14'!F944</f>
        <v>#DIV/0!</v>
      </c>
      <c r="G784" s="486">
        <f>'NRHM State budget sheet 2013-14'!G944</f>
        <v>0</v>
      </c>
      <c r="H784" s="486">
        <f>'NRHM State budget sheet 2013-14'!H944</f>
        <v>0</v>
      </c>
      <c r="I784" s="486" t="e">
        <f>'NRHM State budget sheet 2013-14'!I944</f>
        <v>#DIV/0!</v>
      </c>
      <c r="J784" s="486">
        <f>'NRHM State budget sheet 2013-14'!L944</f>
        <v>0</v>
      </c>
      <c r="K784" s="486">
        <f>'NRHM State budget sheet 2013-14'!M944</f>
        <v>0</v>
      </c>
      <c r="L784" s="486">
        <f>'NRHM State budget sheet 2013-14'!N944</f>
        <v>0</v>
      </c>
      <c r="M784" s="486">
        <f>'NRHM State budget sheet 2013-14'!O944</f>
        <v>0</v>
      </c>
      <c r="N784" s="486">
        <f>'NRHM State budget sheet 2013-14'!P944</f>
        <v>0</v>
      </c>
      <c r="O784" s="486">
        <f>'NRHM State budget sheet 2013-14'!Q944</f>
        <v>0</v>
      </c>
      <c r="P784" s="486">
        <f>'NRHM State budget sheet 2013-14'!R944</f>
        <v>0</v>
      </c>
      <c r="Q784" s="486">
        <f>'NRHM State budget sheet 2013-14'!S944</f>
        <v>0</v>
      </c>
      <c r="R784" s="486">
        <f>'NRHM State budget sheet 2013-14'!T944</f>
        <v>0</v>
      </c>
      <c r="S784" s="486">
        <f>'NRHM State budget sheet 2013-14'!U944</f>
        <v>0</v>
      </c>
      <c r="T784" s="486">
        <f>'NRHM State budget sheet 2013-14'!V944</f>
        <v>0</v>
      </c>
      <c r="U784" s="486">
        <f>'NRHM State budget sheet 2013-14'!W944</f>
        <v>0</v>
      </c>
      <c r="V784" s="486">
        <f>'NRHM State budget sheet 2013-14'!X944</f>
        <v>0</v>
      </c>
      <c r="W784" s="486">
        <f>'NRHM State budget sheet 2013-14'!Y944</f>
        <v>0</v>
      </c>
      <c r="X784" s="486">
        <f>'NRHM State budget sheet 2013-14'!Z944</f>
        <v>0</v>
      </c>
      <c r="Y784" s="486">
        <f>'NRHM State budget sheet 2013-14'!AA944</f>
        <v>0</v>
      </c>
      <c r="Z784" s="486">
        <f>'NRHM State budget sheet 2013-14'!AB944</f>
        <v>0</v>
      </c>
      <c r="AA784" s="486">
        <f>'NRHM State budget sheet 2013-14'!AC944</f>
        <v>0</v>
      </c>
      <c r="AB784" s="486">
        <f>'NRHM State budget sheet 2013-14'!AD944</f>
        <v>0</v>
      </c>
      <c r="AC784" s="486">
        <f>'NRHM State budget sheet 2013-14'!AE944</f>
        <v>0</v>
      </c>
      <c r="AD784" s="486">
        <f>'NRHM State budget sheet 2013-14'!AF944</f>
        <v>0</v>
      </c>
      <c r="AE784" s="486">
        <f>'NRHM State budget sheet 2013-14'!AG944</f>
        <v>0</v>
      </c>
      <c r="AF784" s="486">
        <f>'NRHM State budget sheet 2013-14'!AH944</f>
        <v>0</v>
      </c>
      <c r="AH784" s="484"/>
      <c r="AI784" s="578" t="str">
        <f t="shared" si="81"/>
        <v/>
      </c>
      <c r="AJ784" s="435" t="str">
        <f t="shared" si="82"/>
        <v/>
      </c>
      <c r="AK784" s="463">
        <f t="shared" si="83"/>
        <v>0</v>
      </c>
      <c r="AL784" s="463" t="str">
        <f t="shared" si="84"/>
        <v/>
      </c>
      <c r="AM784" s="478" t="str">
        <f t="shared" si="85"/>
        <v/>
      </c>
      <c r="AN784" s="478" t="str">
        <f t="shared" si="86"/>
        <v/>
      </c>
      <c r="AO784" s="478" t="str">
        <f t="shared" si="87"/>
        <v/>
      </c>
    </row>
    <row r="785" spans="1:41" ht="21.75" hidden="1" customHeight="1">
      <c r="A785" s="487" t="s">
        <v>884</v>
      </c>
      <c r="B785" s="446" t="s">
        <v>885</v>
      </c>
      <c r="C785" s="447"/>
      <c r="D785" s="486">
        <f>'NRHM State budget sheet 2013-14'!D945</f>
        <v>0</v>
      </c>
      <c r="E785" s="486">
        <f>'NRHM State budget sheet 2013-14'!E945</f>
        <v>0</v>
      </c>
      <c r="F785" s="486" t="e">
        <f>'NRHM State budget sheet 2013-14'!F945</f>
        <v>#DIV/0!</v>
      </c>
      <c r="G785" s="486">
        <f>'NRHM State budget sheet 2013-14'!G945</f>
        <v>0</v>
      </c>
      <c r="H785" s="486">
        <f>'NRHM State budget sheet 2013-14'!H945</f>
        <v>0</v>
      </c>
      <c r="I785" s="486" t="e">
        <f>'NRHM State budget sheet 2013-14'!I945</f>
        <v>#DIV/0!</v>
      </c>
      <c r="J785" s="486">
        <f>'NRHM State budget sheet 2013-14'!L945</f>
        <v>0</v>
      </c>
      <c r="K785" s="486">
        <f>'NRHM State budget sheet 2013-14'!M945</f>
        <v>0</v>
      </c>
      <c r="L785" s="486">
        <f>'NRHM State budget sheet 2013-14'!N945</f>
        <v>0</v>
      </c>
      <c r="M785" s="486">
        <f>'NRHM State budget sheet 2013-14'!O945</f>
        <v>0</v>
      </c>
      <c r="N785" s="486">
        <f>'NRHM State budget sheet 2013-14'!P945</f>
        <v>0</v>
      </c>
      <c r="O785" s="486">
        <f>'NRHM State budget sheet 2013-14'!Q945</f>
        <v>0</v>
      </c>
      <c r="P785" s="486">
        <f>'NRHM State budget sheet 2013-14'!R945</f>
        <v>0</v>
      </c>
      <c r="Q785" s="486">
        <f>'NRHM State budget sheet 2013-14'!S945</f>
        <v>0</v>
      </c>
      <c r="R785" s="486">
        <f>'NRHM State budget sheet 2013-14'!T945</f>
        <v>0</v>
      </c>
      <c r="S785" s="486">
        <f>'NRHM State budget sheet 2013-14'!U945</f>
        <v>0</v>
      </c>
      <c r="T785" s="486">
        <f>'NRHM State budget sheet 2013-14'!V945</f>
        <v>0</v>
      </c>
      <c r="U785" s="486">
        <f>'NRHM State budget sheet 2013-14'!W945</f>
        <v>0</v>
      </c>
      <c r="V785" s="486">
        <f>'NRHM State budget sheet 2013-14'!X945</f>
        <v>0</v>
      </c>
      <c r="W785" s="486">
        <f>'NRHM State budget sheet 2013-14'!Y945</f>
        <v>0</v>
      </c>
      <c r="X785" s="486">
        <f>'NRHM State budget sheet 2013-14'!Z945</f>
        <v>0</v>
      </c>
      <c r="Y785" s="486">
        <f>'NRHM State budget sheet 2013-14'!AA945</f>
        <v>0</v>
      </c>
      <c r="Z785" s="486">
        <f>'NRHM State budget sheet 2013-14'!AB945</f>
        <v>0</v>
      </c>
      <c r="AA785" s="486">
        <f>'NRHM State budget sheet 2013-14'!AC945</f>
        <v>0</v>
      </c>
      <c r="AB785" s="486">
        <f>'NRHM State budget sheet 2013-14'!AD945</f>
        <v>0</v>
      </c>
      <c r="AC785" s="486">
        <f>'NRHM State budget sheet 2013-14'!AE945</f>
        <v>0</v>
      </c>
      <c r="AD785" s="486">
        <f>'NRHM State budget sheet 2013-14'!AF945</f>
        <v>0</v>
      </c>
      <c r="AE785" s="486">
        <f>'NRHM State budget sheet 2013-14'!AG945</f>
        <v>0</v>
      </c>
      <c r="AF785" s="486">
        <f>'NRHM State budget sheet 2013-14'!AH945</f>
        <v>0</v>
      </c>
      <c r="AH785" s="484"/>
      <c r="AI785" s="578" t="str">
        <f t="shared" si="81"/>
        <v/>
      </c>
      <c r="AJ785" s="435" t="str">
        <f t="shared" si="82"/>
        <v/>
      </c>
      <c r="AK785" s="463">
        <f t="shared" si="83"/>
        <v>0</v>
      </c>
      <c r="AL785" s="463" t="str">
        <f t="shared" si="84"/>
        <v/>
      </c>
      <c r="AM785" s="478" t="str">
        <f t="shared" si="85"/>
        <v/>
      </c>
      <c r="AN785" s="478" t="str">
        <f t="shared" si="86"/>
        <v/>
      </c>
      <c r="AO785" s="478" t="str">
        <f t="shared" si="87"/>
        <v/>
      </c>
    </row>
    <row r="786" spans="1:41" ht="21.75" hidden="1" customHeight="1">
      <c r="A786" s="487" t="s">
        <v>1808</v>
      </c>
      <c r="B786" s="500" t="s">
        <v>1592</v>
      </c>
      <c r="C786" s="503"/>
      <c r="D786" s="486">
        <f>'NRHM State budget sheet 2013-14'!D946</f>
        <v>0</v>
      </c>
      <c r="E786" s="486">
        <f>'NRHM State budget sheet 2013-14'!E946</f>
        <v>0</v>
      </c>
      <c r="F786" s="486" t="e">
        <f>'NRHM State budget sheet 2013-14'!F946</f>
        <v>#DIV/0!</v>
      </c>
      <c r="G786" s="486">
        <f>'NRHM State budget sheet 2013-14'!G946</f>
        <v>0</v>
      </c>
      <c r="H786" s="486">
        <f>'NRHM State budget sheet 2013-14'!H946</f>
        <v>0</v>
      </c>
      <c r="I786" s="486" t="e">
        <f>'NRHM State budget sheet 2013-14'!I946</f>
        <v>#DIV/0!</v>
      </c>
      <c r="J786" s="486">
        <f>'NRHM State budget sheet 2013-14'!L946</f>
        <v>0</v>
      </c>
      <c r="K786" s="486">
        <f>'NRHM State budget sheet 2013-14'!M946</f>
        <v>0</v>
      </c>
      <c r="L786" s="486">
        <f>'NRHM State budget sheet 2013-14'!N946</f>
        <v>0</v>
      </c>
      <c r="M786" s="486">
        <f>'NRHM State budget sheet 2013-14'!O946</f>
        <v>0</v>
      </c>
      <c r="N786" s="486">
        <f>'NRHM State budget sheet 2013-14'!P946</f>
        <v>0</v>
      </c>
      <c r="O786" s="486">
        <f>'NRHM State budget sheet 2013-14'!Q946</f>
        <v>0</v>
      </c>
      <c r="P786" s="486">
        <f>'NRHM State budget sheet 2013-14'!R946</f>
        <v>0</v>
      </c>
      <c r="Q786" s="486">
        <f>'NRHM State budget sheet 2013-14'!S946</f>
        <v>0</v>
      </c>
      <c r="R786" s="486">
        <f>'NRHM State budget sheet 2013-14'!T946</f>
        <v>0</v>
      </c>
      <c r="S786" s="486">
        <f>'NRHM State budget sheet 2013-14'!U946</f>
        <v>0</v>
      </c>
      <c r="T786" s="486">
        <f>'NRHM State budget sheet 2013-14'!V946</f>
        <v>0</v>
      </c>
      <c r="U786" s="486">
        <f>'NRHM State budget sheet 2013-14'!W946</f>
        <v>0</v>
      </c>
      <c r="V786" s="486">
        <f>'NRHM State budget sheet 2013-14'!X946</f>
        <v>0</v>
      </c>
      <c r="W786" s="486">
        <f>'NRHM State budget sheet 2013-14'!Y946</f>
        <v>0</v>
      </c>
      <c r="X786" s="486">
        <f>'NRHM State budget sheet 2013-14'!Z946</f>
        <v>0</v>
      </c>
      <c r="Y786" s="486">
        <f>'NRHM State budget sheet 2013-14'!AA946</f>
        <v>0</v>
      </c>
      <c r="Z786" s="486">
        <f>'NRHM State budget sheet 2013-14'!AB946</f>
        <v>0</v>
      </c>
      <c r="AA786" s="486">
        <f>'NRHM State budget sheet 2013-14'!AC946</f>
        <v>0</v>
      </c>
      <c r="AB786" s="486">
        <f>'NRHM State budget sheet 2013-14'!AD946</f>
        <v>0</v>
      </c>
      <c r="AC786" s="486">
        <f>'NRHM State budget sheet 2013-14'!AE946</f>
        <v>0</v>
      </c>
      <c r="AD786" s="486">
        <f>'NRHM State budget sheet 2013-14'!AF946</f>
        <v>0</v>
      </c>
      <c r="AE786" s="486">
        <f>'NRHM State budget sheet 2013-14'!AG946</f>
        <v>0</v>
      </c>
      <c r="AF786" s="486">
        <f>'NRHM State budget sheet 2013-14'!AH946</f>
        <v>0</v>
      </c>
      <c r="AH786" s="484"/>
      <c r="AI786" s="578" t="str">
        <f t="shared" si="81"/>
        <v/>
      </c>
      <c r="AJ786" s="435" t="str">
        <f t="shared" si="82"/>
        <v/>
      </c>
      <c r="AK786" s="463">
        <f t="shared" si="83"/>
        <v>0</v>
      </c>
      <c r="AL786" s="463" t="str">
        <f t="shared" si="84"/>
        <v/>
      </c>
      <c r="AM786" s="478" t="str">
        <f t="shared" si="85"/>
        <v/>
      </c>
      <c r="AN786" s="478" t="str">
        <f t="shared" si="86"/>
        <v/>
      </c>
      <c r="AO786" s="478" t="str">
        <f t="shared" si="87"/>
        <v/>
      </c>
    </row>
    <row r="787" spans="1:41" ht="21.75" hidden="1" customHeight="1">
      <c r="A787" s="487" t="s">
        <v>1809</v>
      </c>
      <c r="B787" s="500" t="s">
        <v>1593</v>
      </c>
      <c r="C787" s="503"/>
      <c r="D787" s="486">
        <f>'NRHM State budget sheet 2013-14'!D947</f>
        <v>0</v>
      </c>
      <c r="E787" s="486">
        <f>'NRHM State budget sheet 2013-14'!E947</f>
        <v>0</v>
      </c>
      <c r="F787" s="486" t="e">
        <f>'NRHM State budget sheet 2013-14'!F947</f>
        <v>#DIV/0!</v>
      </c>
      <c r="G787" s="486">
        <f>'NRHM State budget sheet 2013-14'!G947</f>
        <v>0</v>
      </c>
      <c r="H787" s="486">
        <f>'NRHM State budget sheet 2013-14'!H947</f>
        <v>0</v>
      </c>
      <c r="I787" s="486" t="e">
        <f>'NRHM State budget sheet 2013-14'!I947</f>
        <v>#DIV/0!</v>
      </c>
      <c r="J787" s="486">
        <f>'NRHM State budget sheet 2013-14'!L947</f>
        <v>0</v>
      </c>
      <c r="K787" s="486">
        <f>'NRHM State budget sheet 2013-14'!M947</f>
        <v>0</v>
      </c>
      <c r="L787" s="486">
        <f>'NRHM State budget sheet 2013-14'!N947</f>
        <v>0</v>
      </c>
      <c r="M787" s="486">
        <f>'NRHM State budget sheet 2013-14'!O947</f>
        <v>0</v>
      </c>
      <c r="N787" s="486">
        <f>'NRHM State budget sheet 2013-14'!P947</f>
        <v>0</v>
      </c>
      <c r="O787" s="486">
        <f>'NRHM State budget sheet 2013-14'!Q947</f>
        <v>0</v>
      </c>
      <c r="P787" s="486">
        <f>'NRHM State budget sheet 2013-14'!R947</f>
        <v>0</v>
      </c>
      <c r="Q787" s="486">
        <f>'NRHM State budget sheet 2013-14'!S947</f>
        <v>0</v>
      </c>
      <c r="R787" s="486">
        <f>'NRHM State budget sheet 2013-14'!T947</f>
        <v>0</v>
      </c>
      <c r="S787" s="486">
        <f>'NRHM State budget sheet 2013-14'!U947</f>
        <v>0</v>
      </c>
      <c r="T787" s="486">
        <f>'NRHM State budget sheet 2013-14'!V947</f>
        <v>0</v>
      </c>
      <c r="U787" s="486">
        <f>'NRHM State budget sheet 2013-14'!W947</f>
        <v>0</v>
      </c>
      <c r="V787" s="486">
        <f>'NRHM State budget sheet 2013-14'!X947</f>
        <v>0</v>
      </c>
      <c r="W787" s="486">
        <f>'NRHM State budget sheet 2013-14'!Y947</f>
        <v>0</v>
      </c>
      <c r="X787" s="486">
        <f>'NRHM State budget sheet 2013-14'!Z947</f>
        <v>0</v>
      </c>
      <c r="Y787" s="486">
        <f>'NRHM State budget sheet 2013-14'!AA947</f>
        <v>0</v>
      </c>
      <c r="Z787" s="486">
        <f>'NRHM State budget sheet 2013-14'!AB947</f>
        <v>0</v>
      </c>
      <c r="AA787" s="486">
        <f>'NRHM State budget sheet 2013-14'!AC947</f>
        <v>0</v>
      </c>
      <c r="AB787" s="486">
        <f>'NRHM State budget sheet 2013-14'!AD947</f>
        <v>0</v>
      </c>
      <c r="AC787" s="486">
        <f>'NRHM State budget sheet 2013-14'!AE947</f>
        <v>0</v>
      </c>
      <c r="AD787" s="486">
        <f>'NRHM State budget sheet 2013-14'!AF947</f>
        <v>0</v>
      </c>
      <c r="AE787" s="486">
        <f>'NRHM State budget sheet 2013-14'!AG947</f>
        <v>0</v>
      </c>
      <c r="AF787" s="486">
        <f>'NRHM State budget sheet 2013-14'!AH947</f>
        <v>0</v>
      </c>
      <c r="AH787" s="484"/>
      <c r="AI787" s="578" t="str">
        <f t="shared" si="81"/>
        <v/>
      </c>
      <c r="AJ787" s="435" t="str">
        <f t="shared" si="82"/>
        <v/>
      </c>
      <c r="AK787" s="463">
        <f t="shared" si="83"/>
        <v>0</v>
      </c>
      <c r="AL787" s="463" t="str">
        <f t="shared" si="84"/>
        <v/>
      </c>
      <c r="AM787" s="478" t="str">
        <f t="shared" si="85"/>
        <v/>
      </c>
      <c r="AN787" s="478" t="str">
        <f t="shared" si="86"/>
        <v/>
      </c>
      <c r="AO787" s="478" t="str">
        <f t="shared" si="87"/>
        <v/>
      </c>
    </row>
    <row r="788" spans="1:41" ht="21.75" hidden="1" customHeight="1">
      <c r="A788" s="487" t="s">
        <v>1810</v>
      </c>
      <c r="B788" s="500" t="s">
        <v>1594</v>
      </c>
      <c r="C788" s="503"/>
      <c r="D788" s="486">
        <f>'NRHM State budget sheet 2013-14'!D948</f>
        <v>0</v>
      </c>
      <c r="E788" s="486">
        <f>'NRHM State budget sheet 2013-14'!E948</f>
        <v>0</v>
      </c>
      <c r="F788" s="486">
        <f>'NRHM State budget sheet 2013-14'!F948</f>
        <v>0</v>
      </c>
      <c r="G788" s="486">
        <f>'NRHM State budget sheet 2013-14'!G948</f>
        <v>0</v>
      </c>
      <c r="H788" s="486">
        <f>'NRHM State budget sheet 2013-14'!H948</f>
        <v>0</v>
      </c>
      <c r="I788" s="486">
        <f>'NRHM State budget sheet 2013-14'!I948</f>
        <v>0</v>
      </c>
      <c r="J788" s="486">
        <f>'NRHM State budget sheet 2013-14'!L948</f>
        <v>0</v>
      </c>
      <c r="K788" s="486">
        <f>'NRHM State budget sheet 2013-14'!M948</f>
        <v>0</v>
      </c>
      <c r="L788" s="486">
        <f>'NRHM State budget sheet 2013-14'!N948</f>
        <v>0</v>
      </c>
      <c r="M788" s="486">
        <f>'NRHM State budget sheet 2013-14'!O948</f>
        <v>0</v>
      </c>
      <c r="N788" s="486">
        <f>'NRHM State budget sheet 2013-14'!P948</f>
        <v>0</v>
      </c>
      <c r="O788" s="486">
        <f>'NRHM State budget sheet 2013-14'!Q948</f>
        <v>0</v>
      </c>
      <c r="P788" s="486">
        <f>'NRHM State budget sheet 2013-14'!R948</f>
        <v>0</v>
      </c>
      <c r="Q788" s="486">
        <f>'NRHM State budget sheet 2013-14'!S948</f>
        <v>0</v>
      </c>
      <c r="R788" s="486">
        <f>'NRHM State budget sheet 2013-14'!T948</f>
        <v>0</v>
      </c>
      <c r="S788" s="486">
        <f>'NRHM State budget sheet 2013-14'!U948</f>
        <v>0</v>
      </c>
      <c r="T788" s="486">
        <f>'NRHM State budget sheet 2013-14'!V948</f>
        <v>0</v>
      </c>
      <c r="U788" s="486">
        <f>'NRHM State budget sheet 2013-14'!W948</f>
        <v>0</v>
      </c>
      <c r="V788" s="486">
        <f>'NRHM State budget sheet 2013-14'!X948</f>
        <v>0</v>
      </c>
      <c r="W788" s="486">
        <f>'NRHM State budget sheet 2013-14'!Y948</f>
        <v>0</v>
      </c>
      <c r="X788" s="486">
        <f>'NRHM State budget sheet 2013-14'!Z948</f>
        <v>0</v>
      </c>
      <c r="Y788" s="486">
        <f>'NRHM State budget sheet 2013-14'!AA948</f>
        <v>0</v>
      </c>
      <c r="Z788" s="486">
        <f>'NRHM State budget sheet 2013-14'!AB948</f>
        <v>0</v>
      </c>
      <c r="AA788" s="486">
        <f>'NRHM State budget sheet 2013-14'!AC948</f>
        <v>0</v>
      </c>
      <c r="AB788" s="486">
        <f>'NRHM State budget sheet 2013-14'!AD948</f>
        <v>0</v>
      </c>
      <c r="AC788" s="486">
        <f>'NRHM State budget sheet 2013-14'!AE948</f>
        <v>0</v>
      </c>
      <c r="AD788" s="486">
        <f>'NRHM State budget sheet 2013-14'!AF948</f>
        <v>0</v>
      </c>
      <c r="AE788" s="486">
        <f>'NRHM State budget sheet 2013-14'!AG948</f>
        <v>0</v>
      </c>
      <c r="AF788" s="486">
        <f>'NRHM State budget sheet 2013-14'!AH948</f>
        <v>0</v>
      </c>
      <c r="AH788" s="484"/>
      <c r="AI788" s="578" t="str">
        <f t="shared" si="81"/>
        <v/>
      </c>
      <c r="AJ788" s="435" t="str">
        <f t="shared" si="82"/>
        <v/>
      </c>
      <c r="AK788" s="463">
        <f t="shared" si="83"/>
        <v>0</v>
      </c>
      <c r="AL788" s="463" t="str">
        <f t="shared" si="84"/>
        <v/>
      </c>
      <c r="AM788" s="478" t="str">
        <f t="shared" si="85"/>
        <v/>
      </c>
      <c r="AN788" s="478" t="str">
        <f t="shared" si="86"/>
        <v/>
      </c>
      <c r="AO788" s="478" t="str">
        <f t="shared" si="87"/>
        <v/>
      </c>
    </row>
    <row r="789" spans="1:41" ht="21.75" hidden="1" customHeight="1">
      <c r="A789" s="487" t="s">
        <v>2455</v>
      </c>
      <c r="B789" s="500"/>
      <c r="C789" s="503"/>
      <c r="D789" s="486">
        <f>'NRHM State budget sheet 2013-14'!D949</f>
        <v>0</v>
      </c>
      <c r="E789" s="486">
        <f>'NRHM State budget sheet 2013-14'!E949</f>
        <v>0</v>
      </c>
      <c r="F789" s="486">
        <f>'NRHM State budget sheet 2013-14'!F949</f>
        <v>0</v>
      </c>
      <c r="G789" s="486">
        <f>'NRHM State budget sheet 2013-14'!G949</f>
        <v>0</v>
      </c>
      <c r="H789" s="486">
        <f>'NRHM State budget sheet 2013-14'!H949</f>
        <v>0</v>
      </c>
      <c r="I789" s="486">
        <f>'NRHM State budget sheet 2013-14'!I949</f>
        <v>0</v>
      </c>
      <c r="J789" s="486">
        <f>'NRHM State budget sheet 2013-14'!L949</f>
        <v>0</v>
      </c>
      <c r="K789" s="486">
        <f>'NRHM State budget sheet 2013-14'!M949</f>
        <v>0</v>
      </c>
      <c r="L789" s="486">
        <f>'NRHM State budget sheet 2013-14'!N949</f>
        <v>0</v>
      </c>
      <c r="M789" s="486">
        <f>'NRHM State budget sheet 2013-14'!O949</f>
        <v>0</v>
      </c>
      <c r="N789" s="486">
        <f>'NRHM State budget sheet 2013-14'!P949</f>
        <v>0</v>
      </c>
      <c r="O789" s="486">
        <f>'NRHM State budget sheet 2013-14'!Q949</f>
        <v>0</v>
      </c>
      <c r="P789" s="486">
        <f>'NRHM State budget sheet 2013-14'!R949</f>
        <v>0</v>
      </c>
      <c r="Q789" s="486">
        <f>'NRHM State budget sheet 2013-14'!S949</f>
        <v>0</v>
      </c>
      <c r="R789" s="486">
        <f>'NRHM State budget sheet 2013-14'!T949</f>
        <v>0</v>
      </c>
      <c r="S789" s="486">
        <f>'NRHM State budget sheet 2013-14'!U949</f>
        <v>0</v>
      </c>
      <c r="T789" s="486">
        <f>'NRHM State budget sheet 2013-14'!V949</f>
        <v>0</v>
      </c>
      <c r="U789" s="486">
        <f>'NRHM State budget sheet 2013-14'!W949</f>
        <v>0</v>
      </c>
      <c r="V789" s="486">
        <f>'NRHM State budget sheet 2013-14'!X949</f>
        <v>0</v>
      </c>
      <c r="W789" s="486">
        <f>'NRHM State budget sheet 2013-14'!Y949</f>
        <v>0</v>
      </c>
      <c r="X789" s="486">
        <f>'NRHM State budget sheet 2013-14'!Z949</f>
        <v>0</v>
      </c>
      <c r="Y789" s="486">
        <f>'NRHM State budget sheet 2013-14'!AA949</f>
        <v>0</v>
      </c>
      <c r="Z789" s="486">
        <f>'NRHM State budget sheet 2013-14'!AB949</f>
        <v>0</v>
      </c>
      <c r="AA789" s="486">
        <f>'NRHM State budget sheet 2013-14'!AC949</f>
        <v>0</v>
      </c>
      <c r="AB789" s="486">
        <f>'NRHM State budget sheet 2013-14'!AD949</f>
        <v>0</v>
      </c>
      <c r="AC789" s="486">
        <f>'NRHM State budget sheet 2013-14'!AE949</f>
        <v>0</v>
      </c>
      <c r="AD789" s="486">
        <f>'NRHM State budget sheet 2013-14'!AF949</f>
        <v>0</v>
      </c>
      <c r="AE789" s="486">
        <f>'NRHM State budget sheet 2013-14'!AG949</f>
        <v>0</v>
      </c>
      <c r="AF789" s="486">
        <f>'NRHM State budget sheet 2013-14'!AH949</f>
        <v>0</v>
      </c>
      <c r="AH789" s="484"/>
      <c r="AI789" s="578"/>
      <c r="AJ789" s="435"/>
      <c r="AL789" s="463" t="str">
        <f t="shared" si="84"/>
        <v/>
      </c>
      <c r="AM789" s="478" t="str">
        <f t="shared" si="85"/>
        <v/>
      </c>
      <c r="AN789" s="478" t="str">
        <f t="shared" si="86"/>
        <v/>
      </c>
      <c r="AO789" s="478" t="str">
        <f t="shared" si="87"/>
        <v/>
      </c>
    </row>
    <row r="790" spans="1:41" ht="21.75" hidden="1" customHeight="1">
      <c r="A790" s="487" t="s">
        <v>2456</v>
      </c>
      <c r="B790" s="500"/>
      <c r="C790" s="503"/>
      <c r="D790" s="486">
        <f>'NRHM State budget sheet 2013-14'!D957</f>
        <v>0</v>
      </c>
      <c r="E790" s="486">
        <f>'NRHM State budget sheet 2013-14'!E957</f>
        <v>0</v>
      </c>
      <c r="F790" s="486">
        <f>'NRHM State budget sheet 2013-14'!F957</f>
        <v>0</v>
      </c>
      <c r="G790" s="486">
        <f>'NRHM State budget sheet 2013-14'!G957</f>
        <v>0</v>
      </c>
      <c r="H790" s="486">
        <f>'NRHM State budget sheet 2013-14'!H957</f>
        <v>0</v>
      </c>
      <c r="I790" s="486">
        <f>'NRHM State budget sheet 2013-14'!I957</f>
        <v>0</v>
      </c>
      <c r="J790" s="486">
        <f>'NRHM State budget sheet 2013-14'!L957</f>
        <v>0</v>
      </c>
      <c r="K790" s="486">
        <f>'NRHM State budget sheet 2013-14'!M957</f>
        <v>0</v>
      </c>
      <c r="L790" s="486">
        <f>'NRHM State budget sheet 2013-14'!N957</f>
        <v>0</v>
      </c>
      <c r="M790" s="486">
        <f>'NRHM State budget sheet 2013-14'!O957</f>
        <v>0</v>
      </c>
      <c r="N790" s="486">
        <f>'NRHM State budget sheet 2013-14'!P957</f>
        <v>0</v>
      </c>
      <c r="O790" s="486">
        <f>'NRHM State budget sheet 2013-14'!Q957</f>
        <v>0</v>
      </c>
      <c r="P790" s="486">
        <f>'NRHM State budget sheet 2013-14'!R957</f>
        <v>0</v>
      </c>
      <c r="Q790" s="486">
        <f>'NRHM State budget sheet 2013-14'!S957</f>
        <v>0</v>
      </c>
      <c r="R790" s="486">
        <f>'NRHM State budget sheet 2013-14'!T957</f>
        <v>0</v>
      </c>
      <c r="S790" s="486">
        <f>'NRHM State budget sheet 2013-14'!U957</f>
        <v>0</v>
      </c>
      <c r="T790" s="486">
        <f>'NRHM State budget sheet 2013-14'!V957</f>
        <v>0</v>
      </c>
      <c r="U790" s="486">
        <f>'NRHM State budget sheet 2013-14'!W957</f>
        <v>0</v>
      </c>
      <c r="V790" s="486">
        <f>'NRHM State budget sheet 2013-14'!X957</f>
        <v>0</v>
      </c>
      <c r="W790" s="486">
        <f>'NRHM State budget sheet 2013-14'!Y957</f>
        <v>0</v>
      </c>
      <c r="X790" s="486">
        <f>'NRHM State budget sheet 2013-14'!Z957</f>
        <v>0</v>
      </c>
      <c r="Y790" s="486">
        <f>'NRHM State budget sheet 2013-14'!AA957</f>
        <v>0</v>
      </c>
      <c r="Z790" s="486">
        <f>'NRHM State budget sheet 2013-14'!AB957</f>
        <v>0</v>
      </c>
      <c r="AA790" s="486">
        <f>'NRHM State budget sheet 2013-14'!AC957</f>
        <v>0</v>
      </c>
      <c r="AB790" s="486">
        <f>'NRHM State budget sheet 2013-14'!AD957</f>
        <v>0</v>
      </c>
      <c r="AC790" s="486">
        <f>'NRHM State budget sheet 2013-14'!AE957</f>
        <v>0</v>
      </c>
      <c r="AD790" s="486">
        <f>'NRHM State budget sheet 2013-14'!AF957</f>
        <v>0</v>
      </c>
      <c r="AE790" s="486">
        <f>'NRHM State budget sheet 2013-14'!AG957</f>
        <v>0</v>
      </c>
      <c r="AF790" s="486">
        <f>'NRHM State budget sheet 2013-14'!AH957</f>
        <v>0</v>
      </c>
      <c r="AH790" s="484"/>
      <c r="AI790" s="578"/>
      <c r="AJ790" s="435"/>
      <c r="AL790" s="463" t="str">
        <f t="shared" si="84"/>
        <v/>
      </c>
      <c r="AM790" s="478" t="str">
        <f t="shared" si="85"/>
        <v/>
      </c>
      <c r="AN790" s="478" t="str">
        <f t="shared" si="86"/>
        <v/>
      </c>
      <c r="AO790" s="478" t="str">
        <f t="shared" si="87"/>
        <v/>
      </c>
    </row>
    <row r="791" spans="1:41" ht="21.75" hidden="1" customHeight="1">
      <c r="A791" s="487" t="s">
        <v>2457</v>
      </c>
      <c r="B791" s="500"/>
      <c r="C791" s="503"/>
      <c r="D791" s="486">
        <f>'NRHM State budget sheet 2013-14'!D958</f>
        <v>0</v>
      </c>
      <c r="E791" s="486">
        <f>'NRHM State budget sheet 2013-14'!E958</f>
        <v>0</v>
      </c>
      <c r="F791" s="486">
        <f>'NRHM State budget sheet 2013-14'!F958</f>
        <v>0</v>
      </c>
      <c r="G791" s="486">
        <f>'NRHM State budget sheet 2013-14'!G958</f>
        <v>0</v>
      </c>
      <c r="H791" s="486">
        <f>'NRHM State budget sheet 2013-14'!H958</f>
        <v>0</v>
      </c>
      <c r="I791" s="486">
        <f>'NRHM State budget sheet 2013-14'!I958</f>
        <v>0</v>
      </c>
      <c r="J791" s="486">
        <f>'NRHM State budget sheet 2013-14'!L958</f>
        <v>0</v>
      </c>
      <c r="K791" s="486">
        <f>'NRHM State budget sheet 2013-14'!M958</f>
        <v>0</v>
      </c>
      <c r="L791" s="486">
        <f>'NRHM State budget sheet 2013-14'!N958</f>
        <v>0</v>
      </c>
      <c r="M791" s="486">
        <f>'NRHM State budget sheet 2013-14'!O958</f>
        <v>0</v>
      </c>
      <c r="N791" s="486">
        <f>'NRHM State budget sheet 2013-14'!P958</f>
        <v>0</v>
      </c>
      <c r="O791" s="486">
        <f>'NRHM State budget sheet 2013-14'!Q958</f>
        <v>0</v>
      </c>
      <c r="P791" s="486">
        <f>'NRHM State budget sheet 2013-14'!R958</f>
        <v>0</v>
      </c>
      <c r="Q791" s="486">
        <f>'NRHM State budget sheet 2013-14'!S958</f>
        <v>0</v>
      </c>
      <c r="R791" s="486">
        <f>'NRHM State budget sheet 2013-14'!T958</f>
        <v>0</v>
      </c>
      <c r="S791" s="486">
        <f>'NRHM State budget sheet 2013-14'!U958</f>
        <v>0</v>
      </c>
      <c r="T791" s="486">
        <f>'NRHM State budget sheet 2013-14'!V958</f>
        <v>0</v>
      </c>
      <c r="U791" s="486">
        <f>'NRHM State budget sheet 2013-14'!W958</f>
        <v>0</v>
      </c>
      <c r="V791" s="486">
        <f>'NRHM State budget sheet 2013-14'!X958</f>
        <v>0</v>
      </c>
      <c r="W791" s="486">
        <f>'NRHM State budget sheet 2013-14'!Y958</f>
        <v>0</v>
      </c>
      <c r="X791" s="486">
        <f>'NRHM State budget sheet 2013-14'!Z958</f>
        <v>0</v>
      </c>
      <c r="Y791" s="486">
        <f>'NRHM State budget sheet 2013-14'!AA958</f>
        <v>0</v>
      </c>
      <c r="Z791" s="486">
        <f>'NRHM State budget sheet 2013-14'!AB958</f>
        <v>0</v>
      </c>
      <c r="AA791" s="486">
        <f>'NRHM State budget sheet 2013-14'!AC958</f>
        <v>0</v>
      </c>
      <c r="AB791" s="486">
        <f>'NRHM State budget sheet 2013-14'!AD958</f>
        <v>0</v>
      </c>
      <c r="AC791" s="486">
        <f>'NRHM State budget sheet 2013-14'!AE958</f>
        <v>0</v>
      </c>
      <c r="AD791" s="486">
        <f>'NRHM State budget sheet 2013-14'!AF958</f>
        <v>0</v>
      </c>
      <c r="AE791" s="486">
        <f>'NRHM State budget sheet 2013-14'!AG958</f>
        <v>0</v>
      </c>
      <c r="AF791" s="486">
        <f>'NRHM State budget sheet 2013-14'!AH958</f>
        <v>0</v>
      </c>
      <c r="AH791" s="484"/>
      <c r="AI791" s="578"/>
      <c r="AJ791" s="435"/>
      <c r="AL791" s="463" t="str">
        <f t="shared" si="84"/>
        <v/>
      </c>
      <c r="AM791" s="478" t="str">
        <f t="shared" si="85"/>
        <v/>
      </c>
      <c r="AN791" s="478" t="str">
        <f t="shared" si="86"/>
        <v/>
      </c>
      <c r="AO791" s="478" t="str">
        <f t="shared" si="87"/>
        <v/>
      </c>
    </row>
    <row r="792" spans="1:41" ht="21.75" hidden="1" customHeight="1">
      <c r="A792" s="487" t="s">
        <v>886</v>
      </c>
      <c r="B792" s="446" t="s">
        <v>887</v>
      </c>
      <c r="C792" s="447"/>
      <c r="D792" s="486">
        <f>'NRHM State budget sheet 2013-14'!D959</f>
        <v>0</v>
      </c>
      <c r="E792" s="486">
        <f>'NRHM State budget sheet 2013-14'!E959</f>
        <v>0</v>
      </c>
      <c r="F792" s="486">
        <f>'NRHM State budget sheet 2013-14'!F959</f>
        <v>0</v>
      </c>
      <c r="G792" s="486">
        <f>'NRHM State budget sheet 2013-14'!G959</f>
        <v>0</v>
      </c>
      <c r="H792" s="486">
        <f>'NRHM State budget sheet 2013-14'!H959</f>
        <v>0</v>
      </c>
      <c r="I792" s="486">
        <f>'NRHM State budget sheet 2013-14'!I959</f>
        <v>0</v>
      </c>
      <c r="J792" s="486">
        <f>'NRHM State budget sheet 2013-14'!L959</f>
        <v>0</v>
      </c>
      <c r="K792" s="486">
        <f>'NRHM State budget sheet 2013-14'!M959</f>
        <v>0</v>
      </c>
      <c r="L792" s="486">
        <f>'NRHM State budget sheet 2013-14'!N959</f>
        <v>0</v>
      </c>
      <c r="M792" s="486">
        <f>'NRHM State budget sheet 2013-14'!O959</f>
        <v>0</v>
      </c>
      <c r="N792" s="486">
        <f>'NRHM State budget sheet 2013-14'!P959</f>
        <v>0</v>
      </c>
      <c r="O792" s="486">
        <f>'NRHM State budget sheet 2013-14'!Q959</f>
        <v>0</v>
      </c>
      <c r="P792" s="486">
        <f>'NRHM State budget sheet 2013-14'!R959</f>
        <v>0</v>
      </c>
      <c r="Q792" s="486">
        <f>'NRHM State budget sheet 2013-14'!S959</f>
        <v>0</v>
      </c>
      <c r="R792" s="486">
        <f>'NRHM State budget sheet 2013-14'!T959</f>
        <v>0</v>
      </c>
      <c r="S792" s="486">
        <f>'NRHM State budget sheet 2013-14'!U959</f>
        <v>0</v>
      </c>
      <c r="T792" s="486">
        <f>'NRHM State budget sheet 2013-14'!V959</f>
        <v>0</v>
      </c>
      <c r="U792" s="486">
        <f>'NRHM State budget sheet 2013-14'!W959</f>
        <v>0</v>
      </c>
      <c r="V792" s="486">
        <f>'NRHM State budget sheet 2013-14'!X959</f>
        <v>0</v>
      </c>
      <c r="W792" s="486">
        <f>'NRHM State budget sheet 2013-14'!Y959</f>
        <v>0</v>
      </c>
      <c r="X792" s="486">
        <f>'NRHM State budget sheet 2013-14'!Z959</f>
        <v>0</v>
      </c>
      <c r="Y792" s="486">
        <f>'NRHM State budget sheet 2013-14'!AA959</f>
        <v>0</v>
      </c>
      <c r="Z792" s="486">
        <f>'NRHM State budget sheet 2013-14'!AB959</f>
        <v>0</v>
      </c>
      <c r="AA792" s="486">
        <f>'NRHM State budget sheet 2013-14'!AC959</f>
        <v>0</v>
      </c>
      <c r="AB792" s="486">
        <f>'NRHM State budget sheet 2013-14'!AD959</f>
        <v>0</v>
      </c>
      <c r="AC792" s="486">
        <f>'NRHM State budget sheet 2013-14'!AE959</f>
        <v>0</v>
      </c>
      <c r="AD792" s="486">
        <f>'NRHM State budget sheet 2013-14'!AF959</f>
        <v>0</v>
      </c>
      <c r="AE792" s="486">
        <f>'NRHM State budget sheet 2013-14'!AG959</f>
        <v>0</v>
      </c>
      <c r="AF792" s="486">
        <f>'NRHM State budget sheet 2013-14'!AH959</f>
        <v>0</v>
      </c>
      <c r="AH792" s="484"/>
      <c r="AI792" s="578" t="str">
        <f t="shared" si="81"/>
        <v/>
      </c>
      <c r="AJ792" s="435" t="str">
        <f t="shared" si="82"/>
        <v/>
      </c>
      <c r="AK792" s="463">
        <f t="shared" si="83"/>
        <v>0</v>
      </c>
      <c r="AL792" s="463" t="str">
        <f t="shared" si="84"/>
        <v/>
      </c>
      <c r="AM792" s="478" t="str">
        <f t="shared" si="85"/>
        <v/>
      </c>
      <c r="AN792" s="478" t="str">
        <f t="shared" si="86"/>
        <v/>
      </c>
      <c r="AO792" s="478" t="str">
        <f t="shared" si="87"/>
        <v/>
      </c>
    </row>
    <row r="793" spans="1:41" ht="21.75" hidden="1" customHeight="1">
      <c r="A793" s="487" t="s">
        <v>2458</v>
      </c>
      <c r="B793" s="446"/>
      <c r="C793" s="447"/>
      <c r="D793" s="486">
        <f>'NRHM State budget sheet 2013-14'!D960</f>
        <v>0</v>
      </c>
      <c r="E793" s="486">
        <f>'NRHM State budget sheet 2013-14'!E960</f>
        <v>0</v>
      </c>
      <c r="F793" s="486">
        <f>'NRHM State budget sheet 2013-14'!F960</f>
        <v>0</v>
      </c>
      <c r="G793" s="486">
        <f>'NRHM State budget sheet 2013-14'!G960</f>
        <v>0</v>
      </c>
      <c r="H793" s="486">
        <f>'NRHM State budget sheet 2013-14'!H960</f>
        <v>0</v>
      </c>
      <c r="I793" s="486">
        <f>'NRHM State budget sheet 2013-14'!I960</f>
        <v>0</v>
      </c>
      <c r="J793" s="486">
        <f>'NRHM State budget sheet 2013-14'!L960</f>
        <v>0</v>
      </c>
      <c r="K793" s="486">
        <f>'NRHM State budget sheet 2013-14'!M960</f>
        <v>0</v>
      </c>
      <c r="L793" s="486">
        <f>'NRHM State budget sheet 2013-14'!N960</f>
        <v>0</v>
      </c>
      <c r="M793" s="486">
        <f>'NRHM State budget sheet 2013-14'!O960</f>
        <v>0</v>
      </c>
      <c r="N793" s="486">
        <f>'NRHM State budget sheet 2013-14'!P960</f>
        <v>0</v>
      </c>
      <c r="O793" s="486">
        <f>'NRHM State budget sheet 2013-14'!Q960</f>
        <v>0</v>
      </c>
      <c r="P793" s="486">
        <f>'NRHM State budget sheet 2013-14'!R960</f>
        <v>0</v>
      </c>
      <c r="Q793" s="486">
        <f>'NRHM State budget sheet 2013-14'!S960</f>
        <v>0</v>
      </c>
      <c r="R793" s="486">
        <f>'NRHM State budget sheet 2013-14'!T960</f>
        <v>0</v>
      </c>
      <c r="S793" s="486">
        <f>'NRHM State budget sheet 2013-14'!U960</f>
        <v>0</v>
      </c>
      <c r="T793" s="486">
        <f>'NRHM State budget sheet 2013-14'!V960</f>
        <v>0</v>
      </c>
      <c r="U793" s="486">
        <f>'NRHM State budget sheet 2013-14'!W960</f>
        <v>0</v>
      </c>
      <c r="V793" s="486">
        <f>'NRHM State budget sheet 2013-14'!X960</f>
        <v>0</v>
      </c>
      <c r="W793" s="486">
        <f>'NRHM State budget sheet 2013-14'!Y960</f>
        <v>0</v>
      </c>
      <c r="X793" s="486">
        <f>'NRHM State budget sheet 2013-14'!Z960</f>
        <v>0</v>
      </c>
      <c r="Y793" s="486">
        <f>'NRHM State budget sheet 2013-14'!AA960</f>
        <v>0</v>
      </c>
      <c r="Z793" s="486">
        <f>'NRHM State budget sheet 2013-14'!AB960</f>
        <v>0</v>
      </c>
      <c r="AA793" s="486">
        <f>'NRHM State budget sheet 2013-14'!AC960</f>
        <v>0</v>
      </c>
      <c r="AB793" s="486">
        <f>'NRHM State budget sheet 2013-14'!AD960</f>
        <v>0</v>
      </c>
      <c r="AC793" s="486">
        <f>'NRHM State budget sheet 2013-14'!AE960</f>
        <v>0</v>
      </c>
      <c r="AD793" s="486">
        <f>'NRHM State budget sheet 2013-14'!AF960</f>
        <v>0</v>
      </c>
      <c r="AE793" s="486">
        <f>'NRHM State budget sheet 2013-14'!AG960</f>
        <v>0</v>
      </c>
      <c r="AF793" s="486">
        <f>'NRHM State budget sheet 2013-14'!AH960</f>
        <v>0</v>
      </c>
      <c r="AH793" s="484"/>
      <c r="AI793" s="578"/>
      <c r="AJ793" s="435"/>
      <c r="AL793" s="463" t="str">
        <f t="shared" si="84"/>
        <v/>
      </c>
      <c r="AM793" s="478" t="str">
        <f t="shared" si="85"/>
        <v/>
      </c>
      <c r="AN793" s="478" t="str">
        <f t="shared" si="86"/>
        <v/>
      </c>
      <c r="AO793" s="478" t="str">
        <f t="shared" si="87"/>
        <v/>
      </c>
    </row>
    <row r="794" spans="1:41" ht="21.75" hidden="1" customHeight="1">
      <c r="A794" s="487" t="s">
        <v>2459</v>
      </c>
      <c r="B794" s="446"/>
      <c r="C794" s="447"/>
      <c r="D794" s="486">
        <f>'NRHM State budget sheet 2013-14'!D968</f>
        <v>0</v>
      </c>
      <c r="E794" s="486">
        <f>'NRHM State budget sheet 2013-14'!E968</f>
        <v>0</v>
      </c>
      <c r="F794" s="486">
        <f>'NRHM State budget sheet 2013-14'!F968</f>
        <v>0</v>
      </c>
      <c r="G794" s="486">
        <f>'NRHM State budget sheet 2013-14'!G968</f>
        <v>0</v>
      </c>
      <c r="H794" s="486">
        <f>'NRHM State budget sheet 2013-14'!H968</f>
        <v>0</v>
      </c>
      <c r="I794" s="486">
        <f>'NRHM State budget sheet 2013-14'!I968</f>
        <v>0</v>
      </c>
      <c r="J794" s="486">
        <f>'NRHM State budget sheet 2013-14'!L968</f>
        <v>0</v>
      </c>
      <c r="K794" s="486">
        <f>'NRHM State budget sheet 2013-14'!M968</f>
        <v>0</v>
      </c>
      <c r="L794" s="486">
        <f>'NRHM State budget sheet 2013-14'!N968</f>
        <v>0</v>
      </c>
      <c r="M794" s="486">
        <f>'NRHM State budget sheet 2013-14'!O968</f>
        <v>0</v>
      </c>
      <c r="N794" s="486">
        <f>'NRHM State budget sheet 2013-14'!P968</f>
        <v>0</v>
      </c>
      <c r="O794" s="486">
        <f>'NRHM State budget sheet 2013-14'!Q968</f>
        <v>0</v>
      </c>
      <c r="P794" s="486">
        <f>'NRHM State budget sheet 2013-14'!R968</f>
        <v>0</v>
      </c>
      <c r="Q794" s="486">
        <f>'NRHM State budget sheet 2013-14'!S968</f>
        <v>0</v>
      </c>
      <c r="R794" s="486">
        <f>'NRHM State budget sheet 2013-14'!T968</f>
        <v>0</v>
      </c>
      <c r="S794" s="486">
        <f>'NRHM State budget sheet 2013-14'!U968</f>
        <v>0</v>
      </c>
      <c r="T794" s="486">
        <f>'NRHM State budget sheet 2013-14'!V968</f>
        <v>0</v>
      </c>
      <c r="U794" s="486">
        <f>'NRHM State budget sheet 2013-14'!W968</f>
        <v>0</v>
      </c>
      <c r="V794" s="486">
        <f>'NRHM State budget sheet 2013-14'!X968</f>
        <v>0</v>
      </c>
      <c r="W794" s="486">
        <f>'NRHM State budget sheet 2013-14'!Y968</f>
        <v>0</v>
      </c>
      <c r="X794" s="486">
        <f>'NRHM State budget sheet 2013-14'!Z968</f>
        <v>0</v>
      </c>
      <c r="Y794" s="486">
        <f>'NRHM State budget sheet 2013-14'!AA968</f>
        <v>0</v>
      </c>
      <c r="Z794" s="486">
        <f>'NRHM State budget sheet 2013-14'!AB968</f>
        <v>0</v>
      </c>
      <c r="AA794" s="486">
        <f>'NRHM State budget sheet 2013-14'!AC968</f>
        <v>0</v>
      </c>
      <c r="AB794" s="486">
        <f>'NRHM State budget sheet 2013-14'!AD968</f>
        <v>0</v>
      </c>
      <c r="AC794" s="486">
        <f>'NRHM State budget sheet 2013-14'!AE968</f>
        <v>0</v>
      </c>
      <c r="AD794" s="486">
        <f>'NRHM State budget sheet 2013-14'!AF968</f>
        <v>0</v>
      </c>
      <c r="AE794" s="486">
        <f>'NRHM State budget sheet 2013-14'!AG968</f>
        <v>0</v>
      </c>
      <c r="AF794" s="486">
        <f>'NRHM State budget sheet 2013-14'!AH968</f>
        <v>0</v>
      </c>
      <c r="AH794" s="484"/>
      <c r="AI794" s="578"/>
      <c r="AJ794" s="435"/>
      <c r="AL794" s="463" t="str">
        <f t="shared" si="84"/>
        <v/>
      </c>
      <c r="AM794" s="478" t="str">
        <f t="shared" si="85"/>
        <v/>
      </c>
      <c r="AN794" s="478" t="str">
        <f t="shared" si="86"/>
        <v/>
      </c>
      <c r="AO794" s="478" t="str">
        <f t="shared" si="87"/>
        <v/>
      </c>
    </row>
    <row r="795" spans="1:41" ht="21.75" hidden="1" customHeight="1">
      <c r="A795" s="487" t="s">
        <v>2460</v>
      </c>
      <c r="B795" s="446"/>
      <c r="C795" s="447"/>
      <c r="D795" s="486">
        <f>'NRHM State budget sheet 2013-14'!D969</f>
        <v>0</v>
      </c>
      <c r="E795" s="486">
        <f>'NRHM State budget sheet 2013-14'!E969</f>
        <v>0</v>
      </c>
      <c r="F795" s="486">
        <f>'NRHM State budget sheet 2013-14'!F969</f>
        <v>0</v>
      </c>
      <c r="G795" s="486">
        <f>'NRHM State budget sheet 2013-14'!G969</f>
        <v>0</v>
      </c>
      <c r="H795" s="486">
        <f>'NRHM State budget sheet 2013-14'!H969</f>
        <v>0</v>
      </c>
      <c r="I795" s="486">
        <f>'NRHM State budget sheet 2013-14'!I969</f>
        <v>0</v>
      </c>
      <c r="J795" s="486">
        <f>'NRHM State budget sheet 2013-14'!L969</f>
        <v>0</v>
      </c>
      <c r="K795" s="486">
        <f>'NRHM State budget sheet 2013-14'!M969</f>
        <v>0</v>
      </c>
      <c r="L795" s="486">
        <f>'NRHM State budget sheet 2013-14'!N969</f>
        <v>0</v>
      </c>
      <c r="M795" s="486">
        <f>'NRHM State budget sheet 2013-14'!O969</f>
        <v>0</v>
      </c>
      <c r="N795" s="486">
        <f>'NRHM State budget sheet 2013-14'!P969</f>
        <v>0</v>
      </c>
      <c r="O795" s="486">
        <f>'NRHM State budget sheet 2013-14'!Q969</f>
        <v>0</v>
      </c>
      <c r="P795" s="486">
        <f>'NRHM State budget sheet 2013-14'!R969</f>
        <v>0</v>
      </c>
      <c r="Q795" s="486">
        <f>'NRHM State budget sheet 2013-14'!S969</f>
        <v>0</v>
      </c>
      <c r="R795" s="486">
        <f>'NRHM State budget sheet 2013-14'!T969</f>
        <v>0</v>
      </c>
      <c r="S795" s="486">
        <f>'NRHM State budget sheet 2013-14'!U969</f>
        <v>0</v>
      </c>
      <c r="T795" s="486">
        <f>'NRHM State budget sheet 2013-14'!V969</f>
        <v>0</v>
      </c>
      <c r="U795" s="486">
        <f>'NRHM State budget sheet 2013-14'!W969</f>
        <v>0</v>
      </c>
      <c r="V795" s="486">
        <f>'NRHM State budget sheet 2013-14'!X969</f>
        <v>0</v>
      </c>
      <c r="W795" s="486">
        <f>'NRHM State budget sheet 2013-14'!Y969</f>
        <v>0</v>
      </c>
      <c r="X795" s="486">
        <f>'NRHM State budget sheet 2013-14'!Z969</f>
        <v>0</v>
      </c>
      <c r="Y795" s="486">
        <f>'NRHM State budget sheet 2013-14'!AA969</f>
        <v>0</v>
      </c>
      <c r="Z795" s="486">
        <f>'NRHM State budget sheet 2013-14'!AB969</f>
        <v>0</v>
      </c>
      <c r="AA795" s="486">
        <f>'NRHM State budget sheet 2013-14'!AC969</f>
        <v>0</v>
      </c>
      <c r="AB795" s="486">
        <f>'NRHM State budget sheet 2013-14'!AD969</f>
        <v>0</v>
      </c>
      <c r="AC795" s="486">
        <f>'NRHM State budget sheet 2013-14'!AE969</f>
        <v>0</v>
      </c>
      <c r="AD795" s="486">
        <f>'NRHM State budget sheet 2013-14'!AF969</f>
        <v>0</v>
      </c>
      <c r="AE795" s="486">
        <f>'NRHM State budget sheet 2013-14'!AG969</f>
        <v>0</v>
      </c>
      <c r="AF795" s="486">
        <f>'NRHM State budget sheet 2013-14'!AH969</f>
        <v>0</v>
      </c>
      <c r="AH795" s="484"/>
      <c r="AI795" s="578"/>
      <c r="AJ795" s="435"/>
      <c r="AL795" s="463" t="str">
        <f t="shared" si="84"/>
        <v/>
      </c>
      <c r="AM795" s="478" t="str">
        <f t="shared" si="85"/>
        <v/>
      </c>
      <c r="AN795" s="478" t="str">
        <f t="shared" si="86"/>
        <v/>
      </c>
      <c r="AO795" s="478" t="str">
        <f t="shared" si="87"/>
        <v/>
      </c>
    </row>
    <row r="796" spans="1:41" ht="21.75" hidden="1" customHeight="1">
      <c r="A796" s="487" t="s">
        <v>888</v>
      </c>
      <c r="B796" s="446" t="s">
        <v>889</v>
      </c>
      <c r="C796" s="447"/>
      <c r="D796" s="486">
        <f>'NRHM State budget sheet 2013-14'!D970</f>
        <v>0</v>
      </c>
      <c r="E796" s="486">
        <f>'NRHM State budget sheet 2013-14'!E970</f>
        <v>0</v>
      </c>
      <c r="F796" s="486" t="e">
        <f>'NRHM State budget sheet 2013-14'!F970</f>
        <v>#DIV/0!</v>
      </c>
      <c r="G796" s="486">
        <f>'NRHM State budget sheet 2013-14'!G970</f>
        <v>0</v>
      </c>
      <c r="H796" s="486">
        <f>'NRHM State budget sheet 2013-14'!H970</f>
        <v>0</v>
      </c>
      <c r="I796" s="486" t="e">
        <f>'NRHM State budget sheet 2013-14'!I970</f>
        <v>#DIV/0!</v>
      </c>
      <c r="J796" s="486">
        <f>'NRHM State budget sheet 2013-14'!L970</f>
        <v>0</v>
      </c>
      <c r="K796" s="486">
        <f>'NRHM State budget sheet 2013-14'!M970</f>
        <v>0</v>
      </c>
      <c r="L796" s="486">
        <f>'NRHM State budget sheet 2013-14'!N970</f>
        <v>0</v>
      </c>
      <c r="M796" s="486">
        <f>'NRHM State budget sheet 2013-14'!O970</f>
        <v>0</v>
      </c>
      <c r="N796" s="486">
        <f>'NRHM State budget sheet 2013-14'!P970</f>
        <v>0</v>
      </c>
      <c r="O796" s="486">
        <f>'NRHM State budget sheet 2013-14'!Q970</f>
        <v>0</v>
      </c>
      <c r="P796" s="486">
        <f>'NRHM State budget sheet 2013-14'!R970</f>
        <v>0</v>
      </c>
      <c r="Q796" s="486">
        <f>'NRHM State budget sheet 2013-14'!S970</f>
        <v>0</v>
      </c>
      <c r="R796" s="486">
        <f>'NRHM State budget sheet 2013-14'!T970</f>
        <v>0</v>
      </c>
      <c r="S796" s="486">
        <f>'NRHM State budget sheet 2013-14'!U970</f>
        <v>0</v>
      </c>
      <c r="T796" s="486">
        <f>'NRHM State budget sheet 2013-14'!V970</f>
        <v>0</v>
      </c>
      <c r="U796" s="486">
        <f>'NRHM State budget sheet 2013-14'!W970</f>
        <v>0</v>
      </c>
      <c r="V796" s="486">
        <f>'NRHM State budget sheet 2013-14'!X970</f>
        <v>0</v>
      </c>
      <c r="W796" s="486">
        <f>'NRHM State budget sheet 2013-14'!Y970</f>
        <v>0</v>
      </c>
      <c r="X796" s="486">
        <f>'NRHM State budget sheet 2013-14'!Z970</f>
        <v>0</v>
      </c>
      <c r="Y796" s="486">
        <f>'NRHM State budget sheet 2013-14'!AA970</f>
        <v>0</v>
      </c>
      <c r="Z796" s="486">
        <f>'NRHM State budget sheet 2013-14'!AB970</f>
        <v>0</v>
      </c>
      <c r="AA796" s="486">
        <f>'NRHM State budget sheet 2013-14'!AC970</f>
        <v>0</v>
      </c>
      <c r="AB796" s="486">
        <f>'NRHM State budget sheet 2013-14'!AD970</f>
        <v>0</v>
      </c>
      <c r="AC796" s="486">
        <f>'NRHM State budget sheet 2013-14'!AE970</f>
        <v>0</v>
      </c>
      <c r="AD796" s="486">
        <f>'NRHM State budget sheet 2013-14'!AF970</f>
        <v>0</v>
      </c>
      <c r="AE796" s="486">
        <f>'NRHM State budget sheet 2013-14'!AG970</f>
        <v>0</v>
      </c>
      <c r="AF796" s="486">
        <f>'NRHM State budget sheet 2013-14'!AH970</f>
        <v>0</v>
      </c>
      <c r="AH796" s="484"/>
      <c r="AI796" s="578" t="str">
        <f t="shared" si="81"/>
        <v/>
      </c>
      <c r="AJ796" s="435" t="str">
        <f t="shared" si="82"/>
        <v/>
      </c>
      <c r="AK796" s="463">
        <f t="shared" si="83"/>
        <v>0</v>
      </c>
      <c r="AL796" s="463" t="str">
        <f t="shared" si="84"/>
        <v/>
      </c>
      <c r="AM796" s="478" t="str">
        <f t="shared" si="85"/>
        <v/>
      </c>
      <c r="AN796" s="478" t="str">
        <f t="shared" si="86"/>
        <v/>
      </c>
      <c r="AO796" s="478" t="str">
        <f t="shared" si="87"/>
        <v/>
      </c>
    </row>
    <row r="797" spans="1:41" ht="21.75" hidden="1" customHeight="1">
      <c r="A797" s="487" t="s">
        <v>1811</v>
      </c>
      <c r="B797" s="500" t="s">
        <v>1595</v>
      </c>
      <c r="C797" s="503"/>
      <c r="D797" s="486">
        <f>'NRHM State budget sheet 2013-14'!D971</f>
        <v>0</v>
      </c>
      <c r="E797" s="486">
        <f>'NRHM State budget sheet 2013-14'!E971</f>
        <v>0</v>
      </c>
      <c r="F797" s="486" t="e">
        <f>'NRHM State budget sheet 2013-14'!F971</f>
        <v>#DIV/0!</v>
      </c>
      <c r="G797" s="486">
        <f>'NRHM State budget sheet 2013-14'!G971</f>
        <v>0</v>
      </c>
      <c r="H797" s="486">
        <f>'NRHM State budget sheet 2013-14'!H971</f>
        <v>0</v>
      </c>
      <c r="I797" s="486" t="e">
        <f>'NRHM State budget sheet 2013-14'!I971</f>
        <v>#DIV/0!</v>
      </c>
      <c r="J797" s="486">
        <f>'NRHM State budget sheet 2013-14'!L971</f>
        <v>0</v>
      </c>
      <c r="K797" s="486">
        <f>'NRHM State budget sheet 2013-14'!M971</f>
        <v>0</v>
      </c>
      <c r="L797" s="486">
        <f>'NRHM State budget sheet 2013-14'!N971</f>
        <v>0</v>
      </c>
      <c r="M797" s="486">
        <f>'NRHM State budget sheet 2013-14'!O971</f>
        <v>0</v>
      </c>
      <c r="N797" s="486">
        <f>'NRHM State budget sheet 2013-14'!P971</f>
        <v>0</v>
      </c>
      <c r="O797" s="486">
        <f>'NRHM State budget sheet 2013-14'!Q971</f>
        <v>0</v>
      </c>
      <c r="P797" s="486">
        <f>'NRHM State budget sheet 2013-14'!R971</f>
        <v>0</v>
      </c>
      <c r="Q797" s="486">
        <f>'NRHM State budget sheet 2013-14'!S971</f>
        <v>0</v>
      </c>
      <c r="R797" s="486">
        <f>'NRHM State budget sheet 2013-14'!T971</f>
        <v>0</v>
      </c>
      <c r="S797" s="486">
        <f>'NRHM State budget sheet 2013-14'!U971</f>
        <v>0</v>
      </c>
      <c r="T797" s="486">
        <f>'NRHM State budget sheet 2013-14'!V971</f>
        <v>0</v>
      </c>
      <c r="U797" s="486">
        <f>'NRHM State budget sheet 2013-14'!W971</f>
        <v>0</v>
      </c>
      <c r="V797" s="486">
        <f>'NRHM State budget sheet 2013-14'!X971</f>
        <v>0</v>
      </c>
      <c r="W797" s="486">
        <f>'NRHM State budget sheet 2013-14'!Y971</f>
        <v>0</v>
      </c>
      <c r="X797" s="486">
        <f>'NRHM State budget sheet 2013-14'!Z971</f>
        <v>0</v>
      </c>
      <c r="Y797" s="486">
        <f>'NRHM State budget sheet 2013-14'!AA971</f>
        <v>0</v>
      </c>
      <c r="Z797" s="486">
        <f>'NRHM State budget sheet 2013-14'!AB971</f>
        <v>0</v>
      </c>
      <c r="AA797" s="486">
        <f>'NRHM State budget sheet 2013-14'!AC971</f>
        <v>0</v>
      </c>
      <c r="AB797" s="486">
        <f>'NRHM State budget sheet 2013-14'!AD971</f>
        <v>0</v>
      </c>
      <c r="AC797" s="486">
        <f>'NRHM State budget sheet 2013-14'!AE971</f>
        <v>0</v>
      </c>
      <c r="AD797" s="486">
        <f>'NRHM State budget sheet 2013-14'!AF971</f>
        <v>0</v>
      </c>
      <c r="AE797" s="486">
        <f>'NRHM State budget sheet 2013-14'!AG971</f>
        <v>0</v>
      </c>
      <c r="AF797" s="486">
        <f>'NRHM State budget sheet 2013-14'!AH971</f>
        <v>0</v>
      </c>
      <c r="AH797" s="484"/>
      <c r="AI797" s="578" t="str">
        <f t="shared" si="81"/>
        <v/>
      </c>
      <c r="AJ797" s="435" t="str">
        <f t="shared" si="82"/>
        <v/>
      </c>
      <c r="AK797" s="463">
        <f t="shared" si="83"/>
        <v>0</v>
      </c>
      <c r="AL797" s="463" t="str">
        <f t="shared" si="84"/>
        <v/>
      </c>
      <c r="AM797" s="478" t="str">
        <f t="shared" si="85"/>
        <v/>
      </c>
      <c r="AN797" s="478" t="str">
        <f t="shared" si="86"/>
        <v/>
      </c>
      <c r="AO797" s="478" t="str">
        <f t="shared" si="87"/>
        <v/>
      </c>
    </row>
    <row r="798" spans="1:41" ht="21.75" hidden="1" customHeight="1">
      <c r="A798" s="487" t="s">
        <v>1812</v>
      </c>
      <c r="B798" s="500" t="s">
        <v>1596</v>
      </c>
      <c r="C798" s="503"/>
      <c r="D798" s="486">
        <f>'NRHM State budget sheet 2013-14'!D972</f>
        <v>0</v>
      </c>
      <c r="E798" s="486">
        <f>'NRHM State budget sheet 2013-14'!E972</f>
        <v>0</v>
      </c>
      <c r="F798" s="486" t="e">
        <f>'NRHM State budget sheet 2013-14'!F972</f>
        <v>#DIV/0!</v>
      </c>
      <c r="G798" s="486">
        <f>'NRHM State budget sheet 2013-14'!G972</f>
        <v>0</v>
      </c>
      <c r="H798" s="486">
        <f>'NRHM State budget sheet 2013-14'!H972</f>
        <v>0</v>
      </c>
      <c r="I798" s="486" t="e">
        <f>'NRHM State budget sheet 2013-14'!I972</f>
        <v>#DIV/0!</v>
      </c>
      <c r="J798" s="486">
        <f>'NRHM State budget sheet 2013-14'!L972</f>
        <v>0</v>
      </c>
      <c r="K798" s="486">
        <f>'NRHM State budget sheet 2013-14'!M972</f>
        <v>0</v>
      </c>
      <c r="L798" s="486">
        <f>'NRHM State budget sheet 2013-14'!N972</f>
        <v>0</v>
      </c>
      <c r="M798" s="486">
        <f>'NRHM State budget sheet 2013-14'!O972</f>
        <v>0</v>
      </c>
      <c r="N798" s="486">
        <f>'NRHM State budget sheet 2013-14'!P972</f>
        <v>0</v>
      </c>
      <c r="O798" s="486">
        <f>'NRHM State budget sheet 2013-14'!Q972</f>
        <v>0</v>
      </c>
      <c r="P798" s="486">
        <f>'NRHM State budget sheet 2013-14'!R972</f>
        <v>0</v>
      </c>
      <c r="Q798" s="486">
        <f>'NRHM State budget sheet 2013-14'!S972</f>
        <v>0</v>
      </c>
      <c r="R798" s="486">
        <f>'NRHM State budget sheet 2013-14'!T972</f>
        <v>0</v>
      </c>
      <c r="S798" s="486">
        <f>'NRHM State budget sheet 2013-14'!U972</f>
        <v>0</v>
      </c>
      <c r="T798" s="486">
        <f>'NRHM State budget sheet 2013-14'!V972</f>
        <v>0</v>
      </c>
      <c r="U798" s="486">
        <f>'NRHM State budget sheet 2013-14'!W972</f>
        <v>0</v>
      </c>
      <c r="V798" s="486">
        <f>'NRHM State budget sheet 2013-14'!X972</f>
        <v>0</v>
      </c>
      <c r="W798" s="486">
        <f>'NRHM State budget sheet 2013-14'!Y972</f>
        <v>0</v>
      </c>
      <c r="X798" s="486">
        <f>'NRHM State budget sheet 2013-14'!Z972</f>
        <v>0</v>
      </c>
      <c r="Y798" s="486">
        <f>'NRHM State budget sheet 2013-14'!AA972</f>
        <v>0</v>
      </c>
      <c r="Z798" s="486">
        <f>'NRHM State budget sheet 2013-14'!AB972</f>
        <v>0</v>
      </c>
      <c r="AA798" s="486">
        <f>'NRHM State budget sheet 2013-14'!AC972</f>
        <v>0</v>
      </c>
      <c r="AB798" s="486">
        <f>'NRHM State budget sheet 2013-14'!AD972</f>
        <v>0</v>
      </c>
      <c r="AC798" s="486">
        <f>'NRHM State budget sheet 2013-14'!AE972</f>
        <v>0</v>
      </c>
      <c r="AD798" s="486">
        <f>'NRHM State budget sheet 2013-14'!AF972</f>
        <v>0</v>
      </c>
      <c r="AE798" s="486">
        <f>'NRHM State budget sheet 2013-14'!AG972</f>
        <v>0</v>
      </c>
      <c r="AF798" s="486">
        <f>'NRHM State budget sheet 2013-14'!AH972</f>
        <v>0</v>
      </c>
      <c r="AH798" s="484"/>
      <c r="AI798" s="578" t="str">
        <f t="shared" si="81"/>
        <v/>
      </c>
      <c r="AJ798" s="435" t="str">
        <f t="shared" si="82"/>
        <v/>
      </c>
      <c r="AK798" s="463">
        <f t="shared" si="83"/>
        <v>0</v>
      </c>
      <c r="AL798" s="463" t="str">
        <f t="shared" si="84"/>
        <v/>
      </c>
      <c r="AM798" s="478" t="str">
        <f t="shared" si="85"/>
        <v/>
      </c>
      <c r="AN798" s="478" t="str">
        <f t="shared" si="86"/>
        <v/>
      </c>
      <c r="AO798" s="478" t="str">
        <f t="shared" si="87"/>
        <v/>
      </c>
    </row>
    <row r="799" spans="1:41" ht="21.75" hidden="1" customHeight="1">
      <c r="A799" s="487" t="s">
        <v>1813</v>
      </c>
      <c r="B799" s="500" t="s">
        <v>1597</v>
      </c>
      <c r="C799" s="503"/>
      <c r="D799" s="486">
        <f>'NRHM State budget sheet 2013-14'!D973</f>
        <v>0</v>
      </c>
      <c r="E799" s="486">
        <f>'NRHM State budget sheet 2013-14'!E973</f>
        <v>0</v>
      </c>
      <c r="F799" s="486" t="e">
        <f>'NRHM State budget sheet 2013-14'!F973</f>
        <v>#DIV/0!</v>
      </c>
      <c r="G799" s="486">
        <f>'NRHM State budget sheet 2013-14'!G973</f>
        <v>0</v>
      </c>
      <c r="H799" s="486">
        <f>'NRHM State budget sheet 2013-14'!H973</f>
        <v>0</v>
      </c>
      <c r="I799" s="486" t="e">
        <f>'NRHM State budget sheet 2013-14'!I973</f>
        <v>#DIV/0!</v>
      </c>
      <c r="J799" s="486">
        <f>'NRHM State budget sheet 2013-14'!L973</f>
        <v>0</v>
      </c>
      <c r="K799" s="486">
        <f>'NRHM State budget sheet 2013-14'!M973</f>
        <v>0</v>
      </c>
      <c r="L799" s="486">
        <f>'NRHM State budget sheet 2013-14'!N973</f>
        <v>0</v>
      </c>
      <c r="M799" s="486">
        <f>'NRHM State budget sheet 2013-14'!O973</f>
        <v>0</v>
      </c>
      <c r="N799" s="486">
        <f>'NRHM State budget sheet 2013-14'!P973</f>
        <v>0</v>
      </c>
      <c r="O799" s="486">
        <f>'NRHM State budget sheet 2013-14'!Q973</f>
        <v>0</v>
      </c>
      <c r="P799" s="486">
        <f>'NRHM State budget sheet 2013-14'!R973</f>
        <v>0</v>
      </c>
      <c r="Q799" s="486">
        <f>'NRHM State budget sheet 2013-14'!S973</f>
        <v>0</v>
      </c>
      <c r="R799" s="486">
        <f>'NRHM State budget sheet 2013-14'!T973</f>
        <v>0</v>
      </c>
      <c r="S799" s="486">
        <f>'NRHM State budget sheet 2013-14'!U973</f>
        <v>0</v>
      </c>
      <c r="T799" s="486">
        <f>'NRHM State budget sheet 2013-14'!V973</f>
        <v>0</v>
      </c>
      <c r="U799" s="486">
        <f>'NRHM State budget sheet 2013-14'!W973</f>
        <v>0</v>
      </c>
      <c r="V799" s="486">
        <f>'NRHM State budget sheet 2013-14'!X973</f>
        <v>0</v>
      </c>
      <c r="W799" s="486">
        <f>'NRHM State budget sheet 2013-14'!Y973</f>
        <v>0</v>
      </c>
      <c r="X799" s="486">
        <f>'NRHM State budget sheet 2013-14'!Z973</f>
        <v>0</v>
      </c>
      <c r="Y799" s="486">
        <f>'NRHM State budget sheet 2013-14'!AA973</f>
        <v>0</v>
      </c>
      <c r="Z799" s="486">
        <f>'NRHM State budget sheet 2013-14'!AB973</f>
        <v>0</v>
      </c>
      <c r="AA799" s="486">
        <f>'NRHM State budget sheet 2013-14'!AC973</f>
        <v>0</v>
      </c>
      <c r="AB799" s="486">
        <f>'NRHM State budget sheet 2013-14'!AD973</f>
        <v>0</v>
      </c>
      <c r="AC799" s="486">
        <f>'NRHM State budget sheet 2013-14'!AE973</f>
        <v>0</v>
      </c>
      <c r="AD799" s="486">
        <f>'NRHM State budget sheet 2013-14'!AF973</f>
        <v>0</v>
      </c>
      <c r="AE799" s="486">
        <f>'NRHM State budget sheet 2013-14'!AG973</f>
        <v>0</v>
      </c>
      <c r="AF799" s="486">
        <f>'NRHM State budget sheet 2013-14'!AH973</f>
        <v>0</v>
      </c>
      <c r="AH799" s="484"/>
      <c r="AI799" s="578" t="str">
        <f t="shared" si="81"/>
        <v/>
      </c>
      <c r="AJ799" s="435" t="str">
        <f t="shared" si="82"/>
        <v/>
      </c>
      <c r="AK799" s="463">
        <f t="shared" si="83"/>
        <v>0</v>
      </c>
      <c r="AL799" s="463" t="str">
        <f t="shared" si="84"/>
        <v/>
      </c>
      <c r="AM799" s="478" t="str">
        <f t="shared" si="85"/>
        <v/>
      </c>
      <c r="AN799" s="478" t="str">
        <f t="shared" si="86"/>
        <v/>
      </c>
      <c r="AO799" s="478" t="str">
        <f t="shared" si="87"/>
        <v/>
      </c>
    </row>
    <row r="800" spans="1:41" ht="21.75" hidden="1" customHeight="1">
      <c r="A800" s="487" t="s">
        <v>1814</v>
      </c>
      <c r="B800" s="500" t="s">
        <v>1598</v>
      </c>
      <c r="C800" s="503"/>
      <c r="D800" s="486">
        <f>'NRHM State budget sheet 2013-14'!D974</f>
        <v>0</v>
      </c>
      <c r="E800" s="486">
        <f>'NRHM State budget sheet 2013-14'!E974</f>
        <v>0</v>
      </c>
      <c r="F800" s="486" t="e">
        <f>'NRHM State budget sheet 2013-14'!F974</f>
        <v>#DIV/0!</v>
      </c>
      <c r="G800" s="486">
        <f>'NRHM State budget sheet 2013-14'!G974</f>
        <v>0</v>
      </c>
      <c r="H800" s="486">
        <f>'NRHM State budget sheet 2013-14'!H974</f>
        <v>0</v>
      </c>
      <c r="I800" s="486" t="e">
        <f>'NRHM State budget sheet 2013-14'!I974</f>
        <v>#DIV/0!</v>
      </c>
      <c r="J800" s="486">
        <f>'NRHM State budget sheet 2013-14'!L974</f>
        <v>0</v>
      </c>
      <c r="K800" s="486">
        <f>'NRHM State budget sheet 2013-14'!M974</f>
        <v>0</v>
      </c>
      <c r="L800" s="486">
        <f>'NRHM State budget sheet 2013-14'!N974</f>
        <v>0</v>
      </c>
      <c r="M800" s="486">
        <f>'NRHM State budget sheet 2013-14'!O974</f>
        <v>0</v>
      </c>
      <c r="N800" s="486">
        <f>'NRHM State budget sheet 2013-14'!P974</f>
        <v>0</v>
      </c>
      <c r="O800" s="486">
        <f>'NRHM State budget sheet 2013-14'!Q974</f>
        <v>0</v>
      </c>
      <c r="P800" s="486">
        <f>'NRHM State budget sheet 2013-14'!R974</f>
        <v>0</v>
      </c>
      <c r="Q800" s="486">
        <f>'NRHM State budget sheet 2013-14'!S974</f>
        <v>0</v>
      </c>
      <c r="R800" s="486">
        <f>'NRHM State budget sheet 2013-14'!T974</f>
        <v>0</v>
      </c>
      <c r="S800" s="486">
        <f>'NRHM State budget sheet 2013-14'!U974</f>
        <v>0</v>
      </c>
      <c r="T800" s="486">
        <f>'NRHM State budget sheet 2013-14'!V974</f>
        <v>0</v>
      </c>
      <c r="U800" s="486">
        <f>'NRHM State budget sheet 2013-14'!W974</f>
        <v>0</v>
      </c>
      <c r="V800" s="486">
        <f>'NRHM State budget sheet 2013-14'!X974</f>
        <v>0</v>
      </c>
      <c r="W800" s="486">
        <f>'NRHM State budget sheet 2013-14'!Y974</f>
        <v>0</v>
      </c>
      <c r="X800" s="486">
        <f>'NRHM State budget sheet 2013-14'!Z974</f>
        <v>0</v>
      </c>
      <c r="Y800" s="486">
        <f>'NRHM State budget sheet 2013-14'!AA974</f>
        <v>0</v>
      </c>
      <c r="Z800" s="486">
        <f>'NRHM State budget sheet 2013-14'!AB974</f>
        <v>0</v>
      </c>
      <c r="AA800" s="486">
        <f>'NRHM State budget sheet 2013-14'!AC974</f>
        <v>0</v>
      </c>
      <c r="AB800" s="486">
        <f>'NRHM State budget sheet 2013-14'!AD974</f>
        <v>0</v>
      </c>
      <c r="AC800" s="486">
        <f>'NRHM State budget sheet 2013-14'!AE974</f>
        <v>0</v>
      </c>
      <c r="AD800" s="486">
        <f>'NRHM State budget sheet 2013-14'!AF974</f>
        <v>0</v>
      </c>
      <c r="AE800" s="486">
        <f>'NRHM State budget sheet 2013-14'!AG974</f>
        <v>0</v>
      </c>
      <c r="AF800" s="486">
        <f>'NRHM State budget sheet 2013-14'!AH974</f>
        <v>0</v>
      </c>
      <c r="AH800" s="484"/>
      <c r="AI800" s="578" t="str">
        <f t="shared" si="81"/>
        <v/>
      </c>
      <c r="AJ800" s="435" t="str">
        <f t="shared" si="82"/>
        <v/>
      </c>
      <c r="AK800" s="463">
        <f t="shared" si="83"/>
        <v>0</v>
      </c>
      <c r="AL800" s="463" t="str">
        <f t="shared" si="84"/>
        <v/>
      </c>
      <c r="AM800" s="478" t="str">
        <f t="shared" si="85"/>
        <v/>
      </c>
      <c r="AN800" s="478" t="str">
        <f t="shared" si="86"/>
        <v/>
      </c>
      <c r="AO800" s="478" t="str">
        <f t="shared" si="87"/>
        <v/>
      </c>
    </row>
    <row r="801" spans="1:41" ht="21.75" hidden="1" customHeight="1">
      <c r="A801" s="487" t="s">
        <v>1815</v>
      </c>
      <c r="B801" s="500" t="s">
        <v>2331</v>
      </c>
      <c r="C801" s="503"/>
      <c r="D801" s="486">
        <f>'NRHM State budget sheet 2013-14'!D975</f>
        <v>0</v>
      </c>
      <c r="E801" s="486">
        <f>'NRHM State budget sheet 2013-14'!E975</f>
        <v>0</v>
      </c>
      <c r="F801" s="486">
        <f>'NRHM State budget sheet 2013-14'!F975</f>
        <v>0</v>
      </c>
      <c r="G801" s="486">
        <f>'NRHM State budget sheet 2013-14'!G975</f>
        <v>0</v>
      </c>
      <c r="H801" s="486">
        <f>'NRHM State budget sheet 2013-14'!H975</f>
        <v>0</v>
      </c>
      <c r="I801" s="486">
        <f>'NRHM State budget sheet 2013-14'!I975</f>
        <v>0</v>
      </c>
      <c r="J801" s="486">
        <f>'NRHM State budget sheet 2013-14'!L975</f>
        <v>0</v>
      </c>
      <c r="K801" s="486">
        <f>'NRHM State budget sheet 2013-14'!M975</f>
        <v>0</v>
      </c>
      <c r="L801" s="486">
        <f>'NRHM State budget sheet 2013-14'!N975</f>
        <v>0</v>
      </c>
      <c r="M801" s="486">
        <f>'NRHM State budget sheet 2013-14'!O975</f>
        <v>0</v>
      </c>
      <c r="N801" s="486">
        <f>'NRHM State budget sheet 2013-14'!P975</f>
        <v>0</v>
      </c>
      <c r="O801" s="486">
        <f>'NRHM State budget sheet 2013-14'!Q975</f>
        <v>0</v>
      </c>
      <c r="P801" s="486">
        <f>'NRHM State budget sheet 2013-14'!R975</f>
        <v>0</v>
      </c>
      <c r="Q801" s="486">
        <f>'NRHM State budget sheet 2013-14'!S975</f>
        <v>0</v>
      </c>
      <c r="R801" s="486">
        <f>'NRHM State budget sheet 2013-14'!T975</f>
        <v>0</v>
      </c>
      <c r="S801" s="486">
        <f>'NRHM State budget sheet 2013-14'!U975</f>
        <v>0</v>
      </c>
      <c r="T801" s="486">
        <f>'NRHM State budget sheet 2013-14'!V975</f>
        <v>0</v>
      </c>
      <c r="U801" s="486">
        <f>'NRHM State budget sheet 2013-14'!W975</f>
        <v>0</v>
      </c>
      <c r="V801" s="486">
        <f>'NRHM State budget sheet 2013-14'!X975</f>
        <v>0</v>
      </c>
      <c r="W801" s="486">
        <f>'NRHM State budget sheet 2013-14'!Y975</f>
        <v>0</v>
      </c>
      <c r="X801" s="486">
        <f>'NRHM State budget sheet 2013-14'!Z975</f>
        <v>0</v>
      </c>
      <c r="Y801" s="486">
        <f>'NRHM State budget sheet 2013-14'!AA975</f>
        <v>0</v>
      </c>
      <c r="Z801" s="486">
        <f>'NRHM State budget sheet 2013-14'!AB975</f>
        <v>0</v>
      </c>
      <c r="AA801" s="486">
        <f>'NRHM State budget sheet 2013-14'!AC975</f>
        <v>0</v>
      </c>
      <c r="AB801" s="486">
        <f>'NRHM State budget sheet 2013-14'!AD975</f>
        <v>0</v>
      </c>
      <c r="AC801" s="486">
        <f>'NRHM State budget sheet 2013-14'!AE975</f>
        <v>0</v>
      </c>
      <c r="AD801" s="486">
        <f>'NRHM State budget sheet 2013-14'!AF975</f>
        <v>0</v>
      </c>
      <c r="AE801" s="486">
        <f>'NRHM State budget sheet 2013-14'!AG975</f>
        <v>0</v>
      </c>
      <c r="AF801" s="486">
        <f>'NRHM State budget sheet 2013-14'!AH975</f>
        <v>0</v>
      </c>
      <c r="AH801" s="484"/>
      <c r="AI801" s="578" t="str">
        <f t="shared" si="81"/>
        <v/>
      </c>
      <c r="AJ801" s="435" t="str">
        <f t="shared" si="82"/>
        <v/>
      </c>
      <c r="AK801" s="463">
        <f t="shared" si="83"/>
        <v>0</v>
      </c>
      <c r="AL801" s="463" t="str">
        <f t="shared" si="84"/>
        <v/>
      </c>
      <c r="AM801" s="478" t="str">
        <f t="shared" si="85"/>
        <v/>
      </c>
      <c r="AN801" s="478" t="str">
        <f t="shared" si="86"/>
        <v/>
      </c>
      <c r="AO801" s="478" t="str">
        <f t="shared" si="87"/>
        <v/>
      </c>
    </row>
    <row r="802" spans="1:41" ht="21.75" hidden="1" customHeight="1">
      <c r="A802" s="487" t="s">
        <v>2330</v>
      </c>
      <c r="B802" s="500" t="s">
        <v>1599</v>
      </c>
      <c r="C802" s="503"/>
      <c r="D802" s="486">
        <f>'NRHM State budget sheet 2013-14'!D976</f>
        <v>0</v>
      </c>
      <c r="E802" s="486">
        <f>'NRHM State budget sheet 2013-14'!E976</f>
        <v>0</v>
      </c>
      <c r="F802" s="486" t="e">
        <f>'NRHM State budget sheet 2013-14'!F976</f>
        <v>#DIV/0!</v>
      </c>
      <c r="G802" s="486">
        <f>'NRHM State budget sheet 2013-14'!G976</f>
        <v>0</v>
      </c>
      <c r="H802" s="486">
        <f>'NRHM State budget sheet 2013-14'!H976</f>
        <v>0</v>
      </c>
      <c r="I802" s="486" t="e">
        <f>'NRHM State budget sheet 2013-14'!I976</f>
        <v>#DIV/0!</v>
      </c>
      <c r="J802" s="486">
        <f>'NRHM State budget sheet 2013-14'!L976</f>
        <v>0</v>
      </c>
      <c r="K802" s="486">
        <f>'NRHM State budget sheet 2013-14'!M976</f>
        <v>0</v>
      </c>
      <c r="L802" s="486">
        <f>'NRHM State budget sheet 2013-14'!N976</f>
        <v>0</v>
      </c>
      <c r="M802" s="486">
        <f>'NRHM State budget sheet 2013-14'!O976</f>
        <v>0</v>
      </c>
      <c r="N802" s="486">
        <f>'NRHM State budget sheet 2013-14'!P976</f>
        <v>0</v>
      </c>
      <c r="O802" s="486">
        <f>'NRHM State budget sheet 2013-14'!Q976</f>
        <v>0</v>
      </c>
      <c r="P802" s="486">
        <f>'NRHM State budget sheet 2013-14'!R976</f>
        <v>0</v>
      </c>
      <c r="Q802" s="486">
        <f>'NRHM State budget sheet 2013-14'!S976</f>
        <v>0</v>
      </c>
      <c r="R802" s="486">
        <f>'NRHM State budget sheet 2013-14'!T976</f>
        <v>0</v>
      </c>
      <c r="S802" s="486">
        <f>'NRHM State budget sheet 2013-14'!U976</f>
        <v>0</v>
      </c>
      <c r="T802" s="486">
        <f>'NRHM State budget sheet 2013-14'!V976</f>
        <v>0</v>
      </c>
      <c r="U802" s="486">
        <f>'NRHM State budget sheet 2013-14'!W976</f>
        <v>0</v>
      </c>
      <c r="V802" s="486">
        <f>'NRHM State budget sheet 2013-14'!X976</f>
        <v>0</v>
      </c>
      <c r="W802" s="486">
        <f>'NRHM State budget sheet 2013-14'!Y976</f>
        <v>0</v>
      </c>
      <c r="X802" s="486">
        <f>'NRHM State budget sheet 2013-14'!Z976</f>
        <v>0</v>
      </c>
      <c r="Y802" s="486">
        <f>'NRHM State budget sheet 2013-14'!AA976</f>
        <v>0</v>
      </c>
      <c r="Z802" s="486">
        <f>'NRHM State budget sheet 2013-14'!AB976</f>
        <v>0</v>
      </c>
      <c r="AA802" s="486">
        <f>'NRHM State budget sheet 2013-14'!AC976</f>
        <v>0</v>
      </c>
      <c r="AB802" s="486">
        <f>'NRHM State budget sheet 2013-14'!AD976</f>
        <v>0</v>
      </c>
      <c r="AC802" s="486">
        <f>'NRHM State budget sheet 2013-14'!AE976</f>
        <v>0</v>
      </c>
      <c r="AD802" s="486">
        <f>'NRHM State budget sheet 2013-14'!AF976</f>
        <v>0</v>
      </c>
      <c r="AE802" s="486">
        <f>'NRHM State budget sheet 2013-14'!AG976</f>
        <v>0</v>
      </c>
      <c r="AF802" s="486">
        <f>'NRHM State budget sheet 2013-14'!AH976</f>
        <v>0</v>
      </c>
      <c r="AH802" s="484"/>
      <c r="AI802" s="578" t="str">
        <f t="shared" si="81"/>
        <v/>
      </c>
      <c r="AJ802" s="435" t="str">
        <f t="shared" si="82"/>
        <v/>
      </c>
      <c r="AK802" s="463">
        <f t="shared" si="83"/>
        <v>0</v>
      </c>
      <c r="AL802" s="463" t="str">
        <f t="shared" si="84"/>
        <v/>
      </c>
      <c r="AM802" s="478" t="str">
        <f t="shared" si="85"/>
        <v/>
      </c>
      <c r="AN802" s="478" t="str">
        <f t="shared" si="86"/>
        <v/>
      </c>
      <c r="AO802" s="478" t="str">
        <f t="shared" si="87"/>
        <v/>
      </c>
    </row>
    <row r="803" spans="1:41" ht="21.75" hidden="1" customHeight="1">
      <c r="A803" s="487" t="s">
        <v>2332</v>
      </c>
      <c r="B803" s="500"/>
      <c r="C803" s="503"/>
      <c r="D803" s="486">
        <f>'NRHM State budget sheet 2013-14'!D977</f>
        <v>0</v>
      </c>
      <c r="E803" s="486">
        <f>'NRHM State budget sheet 2013-14'!E977</f>
        <v>0</v>
      </c>
      <c r="F803" s="486">
        <f>'NRHM State budget sheet 2013-14'!F977</f>
        <v>0</v>
      </c>
      <c r="G803" s="486">
        <f>'NRHM State budget sheet 2013-14'!G977</f>
        <v>0</v>
      </c>
      <c r="H803" s="486">
        <f>'NRHM State budget sheet 2013-14'!H977</f>
        <v>0</v>
      </c>
      <c r="I803" s="486">
        <f>'NRHM State budget sheet 2013-14'!I977</f>
        <v>0</v>
      </c>
      <c r="J803" s="486">
        <f>'NRHM State budget sheet 2013-14'!L977</f>
        <v>0</v>
      </c>
      <c r="K803" s="486">
        <f>'NRHM State budget sheet 2013-14'!M977</f>
        <v>0</v>
      </c>
      <c r="L803" s="486">
        <f>'NRHM State budget sheet 2013-14'!N977</f>
        <v>0</v>
      </c>
      <c r="M803" s="486">
        <f>'NRHM State budget sheet 2013-14'!O977</f>
        <v>0</v>
      </c>
      <c r="N803" s="486">
        <f>'NRHM State budget sheet 2013-14'!P977</f>
        <v>0</v>
      </c>
      <c r="O803" s="486">
        <f>'NRHM State budget sheet 2013-14'!Q977</f>
        <v>0</v>
      </c>
      <c r="P803" s="486">
        <f>'NRHM State budget sheet 2013-14'!R977</f>
        <v>0</v>
      </c>
      <c r="Q803" s="486">
        <f>'NRHM State budget sheet 2013-14'!S977</f>
        <v>0</v>
      </c>
      <c r="R803" s="486">
        <f>'NRHM State budget sheet 2013-14'!T977</f>
        <v>0</v>
      </c>
      <c r="S803" s="486">
        <f>'NRHM State budget sheet 2013-14'!U977</f>
        <v>0</v>
      </c>
      <c r="T803" s="486">
        <f>'NRHM State budget sheet 2013-14'!V977</f>
        <v>0</v>
      </c>
      <c r="U803" s="486">
        <f>'NRHM State budget sheet 2013-14'!W977</f>
        <v>0</v>
      </c>
      <c r="V803" s="486">
        <f>'NRHM State budget sheet 2013-14'!X977</f>
        <v>0</v>
      </c>
      <c r="W803" s="486">
        <f>'NRHM State budget sheet 2013-14'!Y977</f>
        <v>0</v>
      </c>
      <c r="X803" s="486">
        <f>'NRHM State budget sheet 2013-14'!Z977</f>
        <v>0</v>
      </c>
      <c r="Y803" s="486">
        <f>'NRHM State budget sheet 2013-14'!AA977</f>
        <v>0</v>
      </c>
      <c r="Z803" s="486">
        <f>'NRHM State budget sheet 2013-14'!AB977</f>
        <v>0</v>
      </c>
      <c r="AA803" s="486">
        <f>'NRHM State budget sheet 2013-14'!AC977</f>
        <v>0</v>
      </c>
      <c r="AB803" s="486">
        <f>'NRHM State budget sheet 2013-14'!AD977</f>
        <v>0</v>
      </c>
      <c r="AC803" s="486">
        <f>'NRHM State budget sheet 2013-14'!AE977</f>
        <v>0</v>
      </c>
      <c r="AD803" s="486">
        <f>'NRHM State budget sheet 2013-14'!AF977</f>
        <v>0</v>
      </c>
      <c r="AE803" s="486">
        <f>'NRHM State budget sheet 2013-14'!AG977</f>
        <v>0</v>
      </c>
      <c r="AF803" s="486">
        <f>'NRHM State budget sheet 2013-14'!AH977</f>
        <v>0</v>
      </c>
      <c r="AH803" s="484"/>
      <c r="AI803" s="578" t="str">
        <f t="shared" si="81"/>
        <v/>
      </c>
      <c r="AJ803" s="435" t="str">
        <f t="shared" si="82"/>
        <v/>
      </c>
      <c r="AK803" s="463">
        <f t="shared" si="83"/>
        <v>0</v>
      </c>
      <c r="AL803" s="463" t="str">
        <f t="shared" si="84"/>
        <v/>
      </c>
      <c r="AM803" s="478" t="str">
        <f t="shared" si="85"/>
        <v/>
      </c>
      <c r="AN803" s="478" t="str">
        <f t="shared" si="86"/>
        <v/>
      </c>
      <c r="AO803" s="478" t="str">
        <f t="shared" si="87"/>
        <v/>
      </c>
    </row>
    <row r="804" spans="1:41" ht="21.75" hidden="1" customHeight="1">
      <c r="A804" s="487" t="s">
        <v>2333</v>
      </c>
      <c r="B804" s="500"/>
      <c r="C804" s="503"/>
      <c r="D804" s="486">
        <f>'NRHM State budget sheet 2013-14'!D981</f>
        <v>0</v>
      </c>
      <c r="E804" s="486">
        <f>'NRHM State budget sheet 2013-14'!E981</f>
        <v>0</v>
      </c>
      <c r="F804" s="486">
        <f>'NRHM State budget sheet 2013-14'!F981</f>
        <v>0</v>
      </c>
      <c r="G804" s="486">
        <f>'NRHM State budget sheet 2013-14'!G981</f>
        <v>0</v>
      </c>
      <c r="H804" s="486">
        <f>'NRHM State budget sheet 2013-14'!H981</f>
        <v>0</v>
      </c>
      <c r="I804" s="486">
        <f>'NRHM State budget sheet 2013-14'!I981</f>
        <v>0</v>
      </c>
      <c r="J804" s="486">
        <f>'NRHM State budget sheet 2013-14'!L981</f>
        <v>0</v>
      </c>
      <c r="K804" s="486">
        <f>'NRHM State budget sheet 2013-14'!M981</f>
        <v>0</v>
      </c>
      <c r="L804" s="486">
        <f>'NRHM State budget sheet 2013-14'!N981</f>
        <v>0</v>
      </c>
      <c r="M804" s="486">
        <f>'NRHM State budget sheet 2013-14'!O981</f>
        <v>0</v>
      </c>
      <c r="N804" s="486">
        <f>'NRHM State budget sheet 2013-14'!P981</f>
        <v>0</v>
      </c>
      <c r="O804" s="486">
        <f>'NRHM State budget sheet 2013-14'!Q981</f>
        <v>0</v>
      </c>
      <c r="P804" s="486">
        <f>'NRHM State budget sheet 2013-14'!R981</f>
        <v>0</v>
      </c>
      <c r="Q804" s="486">
        <f>'NRHM State budget sheet 2013-14'!S981</f>
        <v>0</v>
      </c>
      <c r="R804" s="486">
        <f>'NRHM State budget sheet 2013-14'!T981</f>
        <v>0</v>
      </c>
      <c r="S804" s="486">
        <f>'NRHM State budget sheet 2013-14'!U981</f>
        <v>0</v>
      </c>
      <c r="T804" s="486">
        <f>'NRHM State budget sheet 2013-14'!V981</f>
        <v>0</v>
      </c>
      <c r="U804" s="486">
        <f>'NRHM State budget sheet 2013-14'!W981</f>
        <v>0</v>
      </c>
      <c r="V804" s="486">
        <f>'NRHM State budget sheet 2013-14'!X981</f>
        <v>0</v>
      </c>
      <c r="W804" s="486">
        <f>'NRHM State budget sheet 2013-14'!Y981</f>
        <v>0</v>
      </c>
      <c r="X804" s="486">
        <f>'NRHM State budget sheet 2013-14'!Z981</f>
        <v>0</v>
      </c>
      <c r="Y804" s="486">
        <f>'NRHM State budget sheet 2013-14'!AA981</f>
        <v>0</v>
      </c>
      <c r="Z804" s="486">
        <f>'NRHM State budget sheet 2013-14'!AB981</f>
        <v>0</v>
      </c>
      <c r="AA804" s="486">
        <f>'NRHM State budget sheet 2013-14'!AC981</f>
        <v>0</v>
      </c>
      <c r="AB804" s="486">
        <f>'NRHM State budget sheet 2013-14'!AD981</f>
        <v>0</v>
      </c>
      <c r="AC804" s="486">
        <f>'NRHM State budget sheet 2013-14'!AE981</f>
        <v>0</v>
      </c>
      <c r="AD804" s="486">
        <f>'NRHM State budget sheet 2013-14'!AF981</f>
        <v>0</v>
      </c>
      <c r="AE804" s="486">
        <f>'NRHM State budget sheet 2013-14'!AG981</f>
        <v>0</v>
      </c>
      <c r="AF804" s="486">
        <f>'NRHM State budget sheet 2013-14'!AH981</f>
        <v>0</v>
      </c>
      <c r="AH804" s="484"/>
      <c r="AI804" s="578" t="str">
        <f t="shared" si="81"/>
        <v/>
      </c>
      <c r="AJ804" s="435" t="str">
        <f t="shared" si="82"/>
        <v/>
      </c>
      <c r="AK804" s="463">
        <f t="shared" si="83"/>
        <v>0</v>
      </c>
      <c r="AL804" s="463" t="str">
        <f t="shared" si="84"/>
        <v/>
      </c>
      <c r="AM804" s="478" t="str">
        <f t="shared" si="85"/>
        <v/>
      </c>
      <c r="AN804" s="478" t="str">
        <f t="shared" si="86"/>
        <v/>
      </c>
      <c r="AO804" s="478" t="str">
        <f t="shared" si="87"/>
        <v/>
      </c>
    </row>
    <row r="805" spans="1:41" ht="21.75" hidden="1" customHeight="1">
      <c r="A805" s="487" t="s">
        <v>890</v>
      </c>
      <c r="B805" s="446" t="s">
        <v>891</v>
      </c>
      <c r="C805" s="447"/>
      <c r="D805" s="486">
        <f>'NRHM State budget sheet 2013-14'!D982</f>
        <v>0</v>
      </c>
      <c r="E805" s="486">
        <f>'NRHM State budget sheet 2013-14'!E982</f>
        <v>0</v>
      </c>
      <c r="F805" s="486">
        <f>'NRHM State budget sheet 2013-14'!F982</f>
        <v>0</v>
      </c>
      <c r="G805" s="486">
        <f>'NRHM State budget sheet 2013-14'!G982</f>
        <v>0</v>
      </c>
      <c r="H805" s="486">
        <f>'NRHM State budget sheet 2013-14'!H982</f>
        <v>0</v>
      </c>
      <c r="I805" s="486">
        <f>'NRHM State budget sheet 2013-14'!I982</f>
        <v>0</v>
      </c>
      <c r="J805" s="486">
        <f>'NRHM State budget sheet 2013-14'!L982</f>
        <v>0</v>
      </c>
      <c r="K805" s="486">
        <f>'NRHM State budget sheet 2013-14'!M982</f>
        <v>0</v>
      </c>
      <c r="L805" s="486">
        <f>'NRHM State budget sheet 2013-14'!N982</f>
        <v>0</v>
      </c>
      <c r="M805" s="486">
        <f>'NRHM State budget sheet 2013-14'!O982</f>
        <v>0</v>
      </c>
      <c r="N805" s="486">
        <f>'NRHM State budget sheet 2013-14'!P982</f>
        <v>0</v>
      </c>
      <c r="O805" s="486">
        <f>'NRHM State budget sheet 2013-14'!Q982</f>
        <v>0</v>
      </c>
      <c r="P805" s="486">
        <f>'NRHM State budget sheet 2013-14'!R982</f>
        <v>0</v>
      </c>
      <c r="Q805" s="486">
        <f>'NRHM State budget sheet 2013-14'!S982</f>
        <v>0</v>
      </c>
      <c r="R805" s="486">
        <f>'NRHM State budget sheet 2013-14'!T982</f>
        <v>0</v>
      </c>
      <c r="S805" s="486">
        <f>'NRHM State budget sheet 2013-14'!U982</f>
        <v>0</v>
      </c>
      <c r="T805" s="486">
        <f>'NRHM State budget sheet 2013-14'!V982</f>
        <v>0</v>
      </c>
      <c r="U805" s="486">
        <f>'NRHM State budget sheet 2013-14'!W982</f>
        <v>0</v>
      </c>
      <c r="V805" s="486">
        <f>'NRHM State budget sheet 2013-14'!X982</f>
        <v>0</v>
      </c>
      <c r="W805" s="486">
        <f>'NRHM State budget sheet 2013-14'!Y982</f>
        <v>0</v>
      </c>
      <c r="X805" s="486">
        <f>'NRHM State budget sheet 2013-14'!Z982</f>
        <v>0</v>
      </c>
      <c r="Y805" s="486">
        <f>'NRHM State budget sheet 2013-14'!AA982</f>
        <v>0</v>
      </c>
      <c r="Z805" s="486">
        <f>'NRHM State budget sheet 2013-14'!AB982</f>
        <v>0</v>
      </c>
      <c r="AA805" s="486">
        <f>'NRHM State budget sheet 2013-14'!AC982</f>
        <v>0</v>
      </c>
      <c r="AB805" s="486">
        <f>'NRHM State budget sheet 2013-14'!AD982</f>
        <v>0</v>
      </c>
      <c r="AC805" s="486">
        <f>'NRHM State budget sheet 2013-14'!AE982</f>
        <v>0</v>
      </c>
      <c r="AD805" s="486">
        <f>'NRHM State budget sheet 2013-14'!AF982</f>
        <v>0</v>
      </c>
      <c r="AE805" s="486">
        <f>'NRHM State budget sheet 2013-14'!AG982</f>
        <v>0</v>
      </c>
      <c r="AF805" s="486">
        <f>'NRHM State budget sheet 2013-14'!AH982</f>
        <v>0</v>
      </c>
      <c r="AH805" s="484"/>
      <c r="AI805" s="578" t="str">
        <f t="shared" si="81"/>
        <v/>
      </c>
      <c r="AJ805" s="435" t="str">
        <f t="shared" si="82"/>
        <v/>
      </c>
      <c r="AK805" s="463">
        <f t="shared" si="83"/>
        <v>0</v>
      </c>
      <c r="AL805" s="463" t="str">
        <f t="shared" si="84"/>
        <v/>
      </c>
      <c r="AM805" s="478" t="str">
        <f t="shared" si="85"/>
        <v/>
      </c>
      <c r="AN805" s="478" t="str">
        <f t="shared" si="86"/>
        <v/>
      </c>
      <c r="AO805" s="478" t="str">
        <f t="shared" si="87"/>
        <v/>
      </c>
    </row>
    <row r="806" spans="1:41" ht="21.75" hidden="1" customHeight="1">
      <c r="A806" s="487" t="s">
        <v>2461</v>
      </c>
      <c r="B806" s="446"/>
      <c r="C806" s="447"/>
      <c r="D806" s="486">
        <f>'NRHM State budget sheet 2013-14'!D983</f>
        <v>0</v>
      </c>
      <c r="E806" s="486">
        <f>'NRHM State budget sheet 2013-14'!E983</f>
        <v>0</v>
      </c>
      <c r="F806" s="486">
        <f>'NRHM State budget sheet 2013-14'!F983</f>
        <v>0</v>
      </c>
      <c r="G806" s="486">
        <f>'NRHM State budget sheet 2013-14'!G983</f>
        <v>0</v>
      </c>
      <c r="H806" s="486">
        <f>'NRHM State budget sheet 2013-14'!H983</f>
        <v>0</v>
      </c>
      <c r="I806" s="486">
        <f>'NRHM State budget sheet 2013-14'!I983</f>
        <v>0</v>
      </c>
      <c r="J806" s="486">
        <f>'NRHM State budget sheet 2013-14'!L983</f>
        <v>0</v>
      </c>
      <c r="K806" s="486">
        <f>'NRHM State budget sheet 2013-14'!M983</f>
        <v>0</v>
      </c>
      <c r="L806" s="486">
        <f>'NRHM State budget sheet 2013-14'!N983</f>
        <v>0</v>
      </c>
      <c r="M806" s="486">
        <f>'NRHM State budget sheet 2013-14'!O983</f>
        <v>0</v>
      </c>
      <c r="N806" s="486">
        <f>'NRHM State budget sheet 2013-14'!P983</f>
        <v>0</v>
      </c>
      <c r="O806" s="486">
        <f>'NRHM State budget sheet 2013-14'!Q983</f>
        <v>0</v>
      </c>
      <c r="P806" s="486">
        <f>'NRHM State budget sheet 2013-14'!R983</f>
        <v>0</v>
      </c>
      <c r="Q806" s="486">
        <f>'NRHM State budget sheet 2013-14'!S983</f>
        <v>0</v>
      </c>
      <c r="R806" s="486">
        <f>'NRHM State budget sheet 2013-14'!T983</f>
        <v>0</v>
      </c>
      <c r="S806" s="486">
        <f>'NRHM State budget sheet 2013-14'!U983</f>
        <v>0</v>
      </c>
      <c r="T806" s="486">
        <f>'NRHM State budget sheet 2013-14'!V983</f>
        <v>0</v>
      </c>
      <c r="U806" s="486">
        <f>'NRHM State budget sheet 2013-14'!W983</f>
        <v>0</v>
      </c>
      <c r="V806" s="486">
        <f>'NRHM State budget sheet 2013-14'!X983</f>
        <v>0</v>
      </c>
      <c r="W806" s="486">
        <f>'NRHM State budget sheet 2013-14'!Y983</f>
        <v>0</v>
      </c>
      <c r="X806" s="486">
        <f>'NRHM State budget sheet 2013-14'!Z983</f>
        <v>0</v>
      </c>
      <c r="Y806" s="486">
        <f>'NRHM State budget sheet 2013-14'!AA983</f>
        <v>0</v>
      </c>
      <c r="Z806" s="486">
        <f>'NRHM State budget sheet 2013-14'!AB983</f>
        <v>0</v>
      </c>
      <c r="AA806" s="486">
        <f>'NRHM State budget sheet 2013-14'!AC983</f>
        <v>0</v>
      </c>
      <c r="AB806" s="486">
        <f>'NRHM State budget sheet 2013-14'!AD983</f>
        <v>0</v>
      </c>
      <c r="AC806" s="486">
        <f>'NRHM State budget sheet 2013-14'!AE983</f>
        <v>0</v>
      </c>
      <c r="AD806" s="486">
        <f>'NRHM State budget sheet 2013-14'!AF983</f>
        <v>0</v>
      </c>
      <c r="AE806" s="486">
        <f>'NRHM State budget sheet 2013-14'!AG983</f>
        <v>0</v>
      </c>
      <c r="AF806" s="486">
        <f>'NRHM State budget sheet 2013-14'!AH983</f>
        <v>0</v>
      </c>
      <c r="AH806" s="484"/>
      <c r="AI806" s="578"/>
      <c r="AJ806" s="435"/>
      <c r="AL806" s="463" t="str">
        <f t="shared" si="84"/>
        <v/>
      </c>
      <c r="AM806" s="478" t="str">
        <f t="shared" si="85"/>
        <v/>
      </c>
      <c r="AN806" s="478" t="str">
        <f t="shared" si="86"/>
        <v/>
      </c>
      <c r="AO806" s="478" t="str">
        <f t="shared" si="87"/>
        <v/>
      </c>
    </row>
    <row r="807" spans="1:41" ht="21.75" hidden="1" customHeight="1">
      <c r="A807" s="487" t="s">
        <v>2462</v>
      </c>
      <c r="B807" s="446"/>
      <c r="C807" s="447"/>
      <c r="D807" s="486">
        <f>'NRHM State budget sheet 2013-14'!D984</f>
        <v>0</v>
      </c>
      <c r="E807" s="486">
        <f>'NRHM State budget sheet 2013-14'!E984</f>
        <v>0</v>
      </c>
      <c r="F807" s="486">
        <f>'NRHM State budget sheet 2013-14'!F984</f>
        <v>0</v>
      </c>
      <c r="G807" s="486">
        <f>'NRHM State budget sheet 2013-14'!G984</f>
        <v>0</v>
      </c>
      <c r="H807" s="486">
        <f>'NRHM State budget sheet 2013-14'!H984</f>
        <v>0</v>
      </c>
      <c r="I807" s="486">
        <f>'NRHM State budget sheet 2013-14'!I984</f>
        <v>0</v>
      </c>
      <c r="J807" s="486">
        <f>'NRHM State budget sheet 2013-14'!L984</f>
        <v>0</v>
      </c>
      <c r="K807" s="486">
        <f>'NRHM State budget sheet 2013-14'!M984</f>
        <v>0</v>
      </c>
      <c r="L807" s="486">
        <f>'NRHM State budget sheet 2013-14'!N984</f>
        <v>0</v>
      </c>
      <c r="M807" s="486">
        <f>'NRHM State budget sheet 2013-14'!O984</f>
        <v>0</v>
      </c>
      <c r="N807" s="486">
        <f>'NRHM State budget sheet 2013-14'!P984</f>
        <v>0</v>
      </c>
      <c r="O807" s="486">
        <f>'NRHM State budget sheet 2013-14'!Q984</f>
        <v>0</v>
      </c>
      <c r="P807" s="486">
        <f>'NRHM State budget sheet 2013-14'!R984</f>
        <v>0</v>
      </c>
      <c r="Q807" s="486">
        <f>'NRHM State budget sheet 2013-14'!S984</f>
        <v>0</v>
      </c>
      <c r="R807" s="486">
        <f>'NRHM State budget sheet 2013-14'!T984</f>
        <v>0</v>
      </c>
      <c r="S807" s="486">
        <f>'NRHM State budget sheet 2013-14'!U984</f>
        <v>0</v>
      </c>
      <c r="T807" s="486">
        <f>'NRHM State budget sheet 2013-14'!V984</f>
        <v>0</v>
      </c>
      <c r="U807" s="486">
        <f>'NRHM State budget sheet 2013-14'!W984</f>
        <v>0</v>
      </c>
      <c r="V807" s="486">
        <f>'NRHM State budget sheet 2013-14'!X984</f>
        <v>0</v>
      </c>
      <c r="W807" s="486">
        <f>'NRHM State budget sheet 2013-14'!Y984</f>
        <v>0</v>
      </c>
      <c r="X807" s="486">
        <f>'NRHM State budget sheet 2013-14'!Z984</f>
        <v>0</v>
      </c>
      <c r="Y807" s="486">
        <f>'NRHM State budget sheet 2013-14'!AA984</f>
        <v>0</v>
      </c>
      <c r="Z807" s="486">
        <f>'NRHM State budget sheet 2013-14'!AB984</f>
        <v>0</v>
      </c>
      <c r="AA807" s="486">
        <f>'NRHM State budget sheet 2013-14'!AC984</f>
        <v>0</v>
      </c>
      <c r="AB807" s="486">
        <f>'NRHM State budget sheet 2013-14'!AD984</f>
        <v>0</v>
      </c>
      <c r="AC807" s="486">
        <f>'NRHM State budget sheet 2013-14'!AE984</f>
        <v>0</v>
      </c>
      <c r="AD807" s="486">
        <f>'NRHM State budget sheet 2013-14'!AF984</f>
        <v>0</v>
      </c>
      <c r="AE807" s="486">
        <f>'NRHM State budget sheet 2013-14'!AG984</f>
        <v>0</v>
      </c>
      <c r="AF807" s="486">
        <f>'NRHM State budget sheet 2013-14'!AH984</f>
        <v>0</v>
      </c>
      <c r="AH807" s="484"/>
      <c r="AI807" s="578"/>
      <c r="AJ807" s="435"/>
      <c r="AL807" s="463" t="str">
        <f t="shared" si="84"/>
        <v/>
      </c>
      <c r="AM807" s="478" t="str">
        <f t="shared" si="85"/>
        <v/>
      </c>
      <c r="AN807" s="478" t="str">
        <f t="shared" si="86"/>
        <v/>
      </c>
      <c r="AO807" s="478" t="str">
        <f t="shared" si="87"/>
        <v/>
      </c>
    </row>
    <row r="808" spans="1:41" ht="21.75" hidden="1" customHeight="1">
      <c r="A808" s="487" t="s">
        <v>2463</v>
      </c>
      <c r="B808" s="446"/>
      <c r="C808" s="447"/>
      <c r="D808" s="486">
        <f>'NRHM State budget sheet 2013-14'!D985</f>
        <v>0</v>
      </c>
      <c r="E808" s="486">
        <f>'NRHM State budget sheet 2013-14'!E985</f>
        <v>0</v>
      </c>
      <c r="F808" s="486">
        <f>'NRHM State budget sheet 2013-14'!F985</f>
        <v>0</v>
      </c>
      <c r="G808" s="486">
        <f>'NRHM State budget sheet 2013-14'!G985</f>
        <v>0</v>
      </c>
      <c r="H808" s="486">
        <f>'NRHM State budget sheet 2013-14'!H985</f>
        <v>0</v>
      </c>
      <c r="I808" s="486">
        <f>'NRHM State budget sheet 2013-14'!I985</f>
        <v>0</v>
      </c>
      <c r="J808" s="486">
        <f>'NRHM State budget sheet 2013-14'!L985</f>
        <v>0</v>
      </c>
      <c r="K808" s="486">
        <f>'NRHM State budget sheet 2013-14'!M985</f>
        <v>0</v>
      </c>
      <c r="L808" s="486">
        <f>'NRHM State budget sheet 2013-14'!N985</f>
        <v>0</v>
      </c>
      <c r="M808" s="486">
        <f>'NRHM State budget sheet 2013-14'!O985</f>
        <v>0</v>
      </c>
      <c r="N808" s="486">
        <f>'NRHM State budget sheet 2013-14'!P985</f>
        <v>0</v>
      </c>
      <c r="O808" s="486">
        <f>'NRHM State budget sheet 2013-14'!Q985</f>
        <v>0</v>
      </c>
      <c r="P808" s="486">
        <f>'NRHM State budget sheet 2013-14'!R985</f>
        <v>0</v>
      </c>
      <c r="Q808" s="486">
        <f>'NRHM State budget sheet 2013-14'!S985</f>
        <v>0</v>
      </c>
      <c r="R808" s="486">
        <f>'NRHM State budget sheet 2013-14'!T985</f>
        <v>0</v>
      </c>
      <c r="S808" s="486">
        <f>'NRHM State budget sheet 2013-14'!U985</f>
        <v>0</v>
      </c>
      <c r="T808" s="486">
        <f>'NRHM State budget sheet 2013-14'!V985</f>
        <v>0</v>
      </c>
      <c r="U808" s="486">
        <f>'NRHM State budget sheet 2013-14'!W985</f>
        <v>0</v>
      </c>
      <c r="V808" s="486">
        <f>'NRHM State budget sheet 2013-14'!X985</f>
        <v>0</v>
      </c>
      <c r="W808" s="486">
        <f>'NRHM State budget sheet 2013-14'!Y985</f>
        <v>0</v>
      </c>
      <c r="X808" s="486">
        <f>'NRHM State budget sheet 2013-14'!Z985</f>
        <v>0</v>
      </c>
      <c r="Y808" s="486">
        <f>'NRHM State budget sheet 2013-14'!AA985</f>
        <v>0</v>
      </c>
      <c r="Z808" s="486">
        <f>'NRHM State budget sheet 2013-14'!AB985</f>
        <v>0</v>
      </c>
      <c r="AA808" s="486">
        <f>'NRHM State budget sheet 2013-14'!AC985</f>
        <v>0</v>
      </c>
      <c r="AB808" s="486">
        <f>'NRHM State budget sheet 2013-14'!AD985</f>
        <v>0</v>
      </c>
      <c r="AC808" s="486">
        <f>'NRHM State budget sheet 2013-14'!AE985</f>
        <v>0</v>
      </c>
      <c r="AD808" s="486">
        <f>'NRHM State budget sheet 2013-14'!AF985</f>
        <v>0</v>
      </c>
      <c r="AE808" s="486">
        <f>'NRHM State budget sheet 2013-14'!AG985</f>
        <v>0</v>
      </c>
      <c r="AF808" s="486">
        <f>'NRHM State budget sheet 2013-14'!AH985</f>
        <v>0</v>
      </c>
      <c r="AH808" s="484"/>
      <c r="AI808" s="578"/>
      <c r="AJ808" s="435"/>
      <c r="AL808" s="463" t="str">
        <f t="shared" si="84"/>
        <v/>
      </c>
      <c r="AM808" s="478" t="str">
        <f t="shared" si="85"/>
        <v/>
      </c>
      <c r="AN808" s="478" t="str">
        <f t="shared" si="86"/>
        <v/>
      </c>
      <c r="AO808" s="478" t="str">
        <f t="shared" si="87"/>
        <v/>
      </c>
    </row>
    <row r="809" spans="1:41" ht="21.75" hidden="1" customHeight="1">
      <c r="A809" s="487" t="s">
        <v>2464</v>
      </c>
      <c r="B809" s="446"/>
      <c r="C809" s="447"/>
      <c r="D809" s="486">
        <f>'NRHM State budget sheet 2013-14'!D986</f>
        <v>0</v>
      </c>
      <c r="E809" s="486">
        <f>'NRHM State budget sheet 2013-14'!E986</f>
        <v>0</v>
      </c>
      <c r="F809" s="486">
        <f>'NRHM State budget sheet 2013-14'!F986</f>
        <v>0</v>
      </c>
      <c r="G809" s="486">
        <f>'NRHM State budget sheet 2013-14'!G986</f>
        <v>0</v>
      </c>
      <c r="H809" s="486">
        <f>'NRHM State budget sheet 2013-14'!H986</f>
        <v>0</v>
      </c>
      <c r="I809" s="486">
        <f>'NRHM State budget sheet 2013-14'!I986</f>
        <v>0</v>
      </c>
      <c r="J809" s="486">
        <f>'NRHM State budget sheet 2013-14'!L986</f>
        <v>0</v>
      </c>
      <c r="K809" s="486">
        <f>'NRHM State budget sheet 2013-14'!M986</f>
        <v>0</v>
      </c>
      <c r="L809" s="486">
        <f>'NRHM State budget sheet 2013-14'!N986</f>
        <v>0</v>
      </c>
      <c r="M809" s="486">
        <f>'NRHM State budget sheet 2013-14'!O986</f>
        <v>0</v>
      </c>
      <c r="N809" s="486">
        <f>'NRHM State budget sheet 2013-14'!P986</f>
        <v>0</v>
      </c>
      <c r="O809" s="486">
        <f>'NRHM State budget sheet 2013-14'!Q986</f>
        <v>0</v>
      </c>
      <c r="P809" s="486">
        <f>'NRHM State budget sheet 2013-14'!R986</f>
        <v>0</v>
      </c>
      <c r="Q809" s="486">
        <f>'NRHM State budget sheet 2013-14'!S986</f>
        <v>0</v>
      </c>
      <c r="R809" s="486">
        <f>'NRHM State budget sheet 2013-14'!T986</f>
        <v>0</v>
      </c>
      <c r="S809" s="486">
        <f>'NRHM State budget sheet 2013-14'!U986</f>
        <v>0</v>
      </c>
      <c r="T809" s="486">
        <f>'NRHM State budget sheet 2013-14'!V986</f>
        <v>0</v>
      </c>
      <c r="U809" s="486">
        <f>'NRHM State budget sheet 2013-14'!W986</f>
        <v>0</v>
      </c>
      <c r="V809" s="486">
        <f>'NRHM State budget sheet 2013-14'!X986</f>
        <v>0</v>
      </c>
      <c r="W809" s="486">
        <f>'NRHM State budget sheet 2013-14'!Y986</f>
        <v>0</v>
      </c>
      <c r="X809" s="486">
        <f>'NRHM State budget sheet 2013-14'!Z986</f>
        <v>0</v>
      </c>
      <c r="Y809" s="486">
        <f>'NRHM State budget sheet 2013-14'!AA986</f>
        <v>0</v>
      </c>
      <c r="Z809" s="486">
        <f>'NRHM State budget sheet 2013-14'!AB986</f>
        <v>0</v>
      </c>
      <c r="AA809" s="486">
        <f>'NRHM State budget sheet 2013-14'!AC986</f>
        <v>0</v>
      </c>
      <c r="AB809" s="486">
        <f>'NRHM State budget sheet 2013-14'!AD986</f>
        <v>0</v>
      </c>
      <c r="AC809" s="486">
        <f>'NRHM State budget sheet 2013-14'!AE986</f>
        <v>0</v>
      </c>
      <c r="AD809" s="486">
        <f>'NRHM State budget sheet 2013-14'!AF986</f>
        <v>0</v>
      </c>
      <c r="AE809" s="486">
        <f>'NRHM State budget sheet 2013-14'!AG986</f>
        <v>0</v>
      </c>
      <c r="AF809" s="486">
        <f>'NRHM State budget sheet 2013-14'!AH986</f>
        <v>0</v>
      </c>
      <c r="AH809" s="484"/>
      <c r="AI809" s="578"/>
      <c r="AJ809" s="435"/>
      <c r="AL809" s="463" t="str">
        <f t="shared" si="84"/>
        <v/>
      </c>
      <c r="AM809" s="478" t="str">
        <f t="shared" si="85"/>
        <v/>
      </c>
      <c r="AN809" s="478" t="str">
        <f t="shared" si="86"/>
        <v/>
      </c>
      <c r="AO809" s="478" t="str">
        <f t="shared" si="87"/>
        <v/>
      </c>
    </row>
    <row r="810" spans="1:41" ht="21.75" hidden="1" customHeight="1">
      <c r="A810" s="487" t="s">
        <v>892</v>
      </c>
      <c r="B810" s="446" t="s">
        <v>1494</v>
      </c>
      <c r="C810" s="447"/>
      <c r="D810" s="486">
        <f>'NRHM State budget sheet 2013-14'!D987</f>
        <v>0</v>
      </c>
      <c r="E810" s="486">
        <f>'NRHM State budget sheet 2013-14'!E987</f>
        <v>0</v>
      </c>
      <c r="F810" s="486" t="e">
        <f>'NRHM State budget sheet 2013-14'!F987</f>
        <v>#DIV/0!</v>
      </c>
      <c r="G810" s="486">
        <f>'NRHM State budget sheet 2013-14'!G987</f>
        <v>0</v>
      </c>
      <c r="H810" s="486">
        <f>'NRHM State budget sheet 2013-14'!H987</f>
        <v>0</v>
      </c>
      <c r="I810" s="486" t="e">
        <f>'NRHM State budget sheet 2013-14'!I987</f>
        <v>#DIV/0!</v>
      </c>
      <c r="J810" s="486">
        <f>'NRHM State budget sheet 2013-14'!L987</f>
        <v>0</v>
      </c>
      <c r="K810" s="486">
        <f>'NRHM State budget sheet 2013-14'!M987</f>
        <v>0</v>
      </c>
      <c r="L810" s="486">
        <f>'NRHM State budget sheet 2013-14'!N987</f>
        <v>0</v>
      </c>
      <c r="M810" s="486">
        <f>'NRHM State budget sheet 2013-14'!O987</f>
        <v>0</v>
      </c>
      <c r="N810" s="486">
        <f>'NRHM State budget sheet 2013-14'!P987</f>
        <v>0</v>
      </c>
      <c r="O810" s="486">
        <f>'NRHM State budget sheet 2013-14'!Q987</f>
        <v>0</v>
      </c>
      <c r="P810" s="486">
        <f>'NRHM State budget sheet 2013-14'!R987</f>
        <v>0</v>
      </c>
      <c r="Q810" s="486">
        <f>'NRHM State budget sheet 2013-14'!S987</f>
        <v>0</v>
      </c>
      <c r="R810" s="486">
        <f>'NRHM State budget sheet 2013-14'!T987</f>
        <v>0</v>
      </c>
      <c r="S810" s="486">
        <f>'NRHM State budget sheet 2013-14'!U987</f>
        <v>0</v>
      </c>
      <c r="T810" s="486">
        <f>'NRHM State budget sheet 2013-14'!V987</f>
        <v>0</v>
      </c>
      <c r="U810" s="486">
        <f>'NRHM State budget sheet 2013-14'!W987</f>
        <v>0</v>
      </c>
      <c r="V810" s="486">
        <f>'NRHM State budget sheet 2013-14'!X987</f>
        <v>0</v>
      </c>
      <c r="W810" s="486">
        <f>'NRHM State budget sheet 2013-14'!Y987</f>
        <v>0</v>
      </c>
      <c r="X810" s="486">
        <f>'NRHM State budget sheet 2013-14'!Z987</f>
        <v>0</v>
      </c>
      <c r="Y810" s="486">
        <f>'NRHM State budget sheet 2013-14'!AA987</f>
        <v>0</v>
      </c>
      <c r="Z810" s="486">
        <f>'NRHM State budget sheet 2013-14'!AB987</f>
        <v>0</v>
      </c>
      <c r="AA810" s="486">
        <f>'NRHM State budget sheet 2013-14'!AC987</f>
        <v>0</v>
      </c>
      <c r="AB810" s="486">
        <f>'NRHM State budget sheet 2013-14'!AD987</f>
        <v>0</v>
      </c>
      <c r="AC810" s="486">
        <f>'NRHM State budget sheet 2013-14'!AE987</f>
        <v>0</v>
      </c>
      <c r="AD810" s="486">
        <f>'NRHM State budget sheet 2013-14'!AF987</f>
        <v>0</v>
      </c>
      <c r="AE810" s="486">
        <f>'NRHM State budget sheet 2013-14'!AG987</f>
        <v>0</v>
      </c>
      <c r="AF810" s="486">
        <f>'NRHM State budget sheet 2013-14'!AH987</f>
        <v>0</v>
      </c>
      <c r="AH810" s="484"/>
      <c r="AI810" s="578" t="str">
        <f t="shared" si="81"/>
        <v/>
      </c>
      <c r="AJ810" s="435" t="str">
        <f t="shared" si="82"/>
        <v/>
      </c>
      <c r="AK810" s="463">
        <f t="shared" si="83"/>
        <v>0</v>
      </c>
      <c r="AL810" s="463" t="str">
        <f t="shared" si="84"/>
        <v/>
      </c>
      <c r="AM810" s="478" t="str">
        <f t="shared" si="85"/>
        <v/>
      </c>
      <c r="AN810" s="478" t="str">
        <f t="shared" si="86"/>
        <v/>
      </c>
      <c r="AO810" s="478" t="str">
        <f t="shared" si="87"/>
        <v/>
      </c>
    </row>
    <row r="811" spans="1:41" ht="21.75" hidden="1" customHeight="1">
      <c r="A811" s="487" t="s">
        <v>1491</v>
      </c>
      <c r="B811" s="446" t="s">
        <v>1463</v>
      </c>
      <c r="C811" s="447"/>
      <c r="D811" s="486">
        <f>'NRHM State budget sheet 2013-14'!D993</f>
        <v>0</v>
      </c>
      <c r="E811" s="486">
        <f>'NRHM State budget sheet 2013-14'!E993</f>
        <v>0</v>
      </c>
      <c r="F811" s="486" t="e">
        <f>'NRHM State budget sheet 2013-14'!F993</f>
        <v>#DIV/0!</v>
      </c>
      <c r="G811" s="486">
        <f>'NRHM State budget sheet 2013-14'!G993</f>
        <v>0</v>
      </c>
      <c r="H811" s="486">
        <f>'NRHM State budget sheet 2013-14'!H993</f>
        <v>0</v>
      </c>
      <c r="I811" s="486" t="e">
        <f>'NRHM State budget sheet 2013-14'!I993</f>
        <v>#DIV/0!</v>
      </c>
      <c r="J811" s="486">
        <f>'NRHM State budget sheet 2013-14'!L993</f>
        <v>0</v>
      </c>
      <c r="K811" s="486">
        <f>'NRHM State budget sheet 2013-14'!M993</f>
        <v>0</v>
      </c>
      <c r="L811" s="486">
        <f>'NRHM State budget sheet 2013-14'!N993</f>
        <v>0</v>
      </c>
      <c r="M811" s="486">
        <f>'NRHM State budget sheet 2013-14'!O993</f>
        <v>0</v>
      </c>
      <c r="N811" s="486">
        <f>'NRHM State budget sheet 2013-14'!P993</f>
        <v>0</v>
      </c>
      <c r="O811" s="486">
        <f>'NRHM State budget sheet 2013-14'!Q993</f>
        <v>0</v>
      </c>
      <c r="P811" s="486">
        <f>'NRHM State budget sheet 2013-14'!R993</f>
        <v>0</v>
      </c>
      <c r="Q811" s="486">
        <f>'NRHM State budget sheet 2013-14'!S993</f>
        <v>0</v>
      </c>
      <c r="R811" s="486">
        <f>'NRHM State budget sheet 2013-14'!T993</f>
        <v>0</v>
      </c>
      <c r="S811" s="486">
        <f>'NRHM State budget sheet 2013-14'!U993</f>
        <v>0</v>
      </c>
      <c r="T811" s="486">
        <f>'NRHM State budget sheet 2013-14'!V993</f>
        <v>0</v>
      </c>
      <c r="U811" s="486">
        <f>'NRHM State budget sheet 2013-14'!W993</f>
        <v>0</v>
      </c>
      <c r="V811" s="486">
        <f>'NRHM State budget sheet 2013-14'!X993</f>
        <v>0</v>
      </c>
      <c r="W811" s="486">
        <f>'NRHM State budget sheet 2013-14'!Y993</f>
        <v>0</v>
      </c>
      <c r="X811" s="486">
        <f>'NRHM State budget sheet 2013-14'!Z993</f>
        <v>0</v>
      </c>
      <c r="Y811" s="486">
        <f>'NRHM State budget sheet 2013-14'!AA993</f>
        <v>0</v>
      </c>
      <c r="Z811" s="486">
        <f>'NRHM State budget sheet 2013-14'!AB993</f>
        <v>0</v>
      </c>
      <c r="AA811" s="486">
        <f>'NRHM State budget sheet 2013-14'!AC993</f>
        <v>0</v>
      </c>
      <c r="AB811" s="486">
        <f>'NRHM State budget sheet 2013-14'!AD993</f>
        <v>0</v>
      </c>
      <c r="AC811" s="486">
        <f>'NRHM State budget sheet 2013-14'!AE993</f>
        <v>0</v>
      </c>
      <c r="AD811" s="486">
        <f>'NRHM State budget sheet 2013-14'!AF993</f>
        <v>0</v>
      </c>
      <c r="AE811" s="486">
        <f>'NRHM State budget sheet 2013-14'!AG993</f>
        <v>0</v>
      </c>
      <c r="AF811" s="486">
        <f>'NRHM State budget sheet 2013-14'!AH993</f>
        <v>0</v>
      </c>
      <c r="AH811" s="484"/>
      <c r="AI811" s="578" t="str">
        <f t="shared" si="81"/>
        <v/>
      </c>
      <c r="AJ811" s="435" t="str">
        <f t="shared" si="82"/>
        <v/>
      </c>
      <c r="AK811" s="463">
        <f t="shared" si="83"/>
        <v>0</v>
      </c>
      <c r="AL811" s="463" t="str">
        <f t="shared" si="84"/>
        <v/>
      </c>
      <c r="AM811" s="478" t="str">
        <f t="shared" si="85"/>
        <v/>
      </c>
      <c r="AN811" s="478" t="str">
        <f t="shared" si="86"/>
        <v/>
      </c>
      <c r="AO811" s="478" t="str">
        <f t="shared" si="87"/>
        <v/>
      </c>
    </row>
    <row r="812" spans="1:41" ht="21.75" hidden="1" customHeight="1">
      <c r="A812" s="487" t="s">
        <v>2210</v>
      </c>
      <c r="B812" s="500" t="s">
        <v>1600</v>
      </c>
      <c r="C812" s="503"/>
      <c r="D812" s="486">
        <f>'NRHM State budget sheet 2013-14'!D994</f>
        <v>0</v>
      </c>
      <c r="E812" s="486">
        <f>'NRHM State budget sheet 2013-14'!E994</f>
        <v>0</v>
      </c>
      <c r="F812" s="486" t="e">
        <f>'NRHM State budget sheet 2013-14'!F994</f>
        <v>#DIV/0!</v>
      </c>
      <c r="G812" s="486">
        <f>'NRHM State budget sheet 2013-14'!G994</f>
        <v>0</v>
      </c>
      <c r="H812" s="486">
        <f>'NRHM State budget sheet 2013-14'!H994</f>
        <v>0</v>
      </c>
      <c r="I812" s="486" t="e">
        <f>'NRHM State budget sheet 2013-14'!I994</f>
        <v>#DIV/0!</v>
      </c>
      <c r="J812" s="486">
        <f>'NRHM State budget sheet 2013-14'!L994</f>
        <v>0</v>
      </c>
      <c r="K812" s="486">
        <f>'NRHM State budget sheet 2013-14'!M994</f>
        <v>0</v>
      </c>
      <c r="L812" s="486">
        <f>'NRHM State budget sheet 2013-14'!N994</f>
        <v>0</v>
      </c>
      <c r="M812" s="486">
        <f>'NRHM State budget sheet 2013-14'!O994</f>
        <v>0</v>
      </c>
      <c r="N812" s="486">
        <f>'NRHM State budget sheet 2013-14'!P994</f>
        <v>0</v>
      </c>
      <c r="O812" s="486">
        <f>'NRHM State budget sheet 2013-14'!Q994</f>
        <v>0</v>
      </c>
      <c r="P812" s="486">
        <f>'NRHM State budget sheet 2013-14'!R994</f>
        <v>0</v>
      </c>
      <c r="Q812" s="486">
        <f>'NRHM State budget sheet 2013-14'!S994</f>
        <v>0</v>
      </c>
      <c r="R812" s="486">
        <f>'NRHM State budget sheet 2013-14'!T994</f>
        <v>0</v>
      </c>
      <c r="S812" s="486">
        <f>'NRHM State budget sheet 2013-14'!U994</f>
        <v>0</v>
      </c>
      <c r="T812" s="486">
        <f>'NRHM State budget sheet 2013-14'!V994</f>
        <v>0</v>
      </c>
      <c r="U812" s="486">
        <f>'NRHM State budget sheet 2013-14'!W994</f>
        <v>0</v>
      </c>
      <c r="V812" s="486">
        <f>'NRHM State budget sheet 2013-14'!X994</f>
        <v>0</v>
      </c>
      <c r="W812" s="486">
        <f>'NRHM State budget sheet 2013-14'!Y994</f>
        <v>0</v>
      </c>
      <c r="X812" s="486">
        <f>'NRHM State budget sheet 2013-14'!Z994</f>
        <v>0</v>
      </c>
      <c r="Y812" s="486">
        <f>'NRHM State budget sheet 2013-14'!AA994</f>
        <v>0</v>
      </c>
      <c r="Z812" s="486">
        <f>'NRHM State budget sheet 2013-14'!AB994</f>
        <v>0</v>
      </c>
      <c r="AA812" s="486">
        <f>'NRHM State budget sheet 2013-14'!AC994</f>
        <v>0</v>
      </c>
      <c r="AB812" s="486">
        <f>'NRHM State budget sheet 2013-14'!AD994</f>
        <v>0</v>
      </c>
      <c r="AC812" s="486">
        <f>'NRHM State budget sheet 2013-14'!AE994</f>
        <v>0</v>
      </c>
      <c r="AD812" s="486">
        <f>'NRHM State budget sheet 2013-14'!AF994</f>
        <v>0</v>
      </c>
      <c r="AE812" s="486">
        <f>'NRHM State budget sheet 2013-14'!AG994</f>
        <v>0</v>
      </c>
      <c r="AF812" s="486">
        <f>'NRHM State budget sheet 2013-14'!AH994</f>
        <v>0</v>
      </c>
      <c r="AH812" s="484"/>
      <c r="AI812" s="578" t="str">
        <f t="shared" si="81"/>
        <v/>
      </c>
      <c r="AJ812" s="435" t="str">
        <f t="shared" si="82"/>
        <v/>
      </c>
      <c r="AK812" s="463">
        <f t="shared" si="83"/>
        <v>0</v>
      </c>
      <c r="AL812" s="463" t="str">
        <f t="shared" si="84"/>
        <v/>
      </c>
      <c r="AM812" s="478" t="str">
        <f t="shared" si="85"/>
        <v/>
      </c>
      <c r="AN812" s="478" t="str">
        <f t="shared" si="86"/>
        <v/>
      </c>
      <c r="AO812" s="478" t="str">
        <f t="shared" si="87"/>
        <v/>
      </c>
    </row>
    <row r="813" spans="1:41" ht="21.75" hidden="1" customHeight="1">
      <c r="A813" s="487" t="s">
        <v>2211</v>
      </c>
      <c r="B813" s="500" t="s">
        <v>1851</v>
      </c>
      <c r="C813" s="503"/>
      <c r="D813" s="486">
        <f>'NRHM State budget sheet 2013-14'!D995</f>
        <v>0</v>
      </c>
      <c r="E813" s="486">
        <f>'NRHM State budget sheet 2013-14'!E995</f>
        <v>0</v>
      </c>
      <c r="F813" s="486" t="e">
        <f>'NRHM State budget sheet 2013-14'!F995</f>
        <v>#DIV/0!</v>
      </c>
      <c r="G813" s="486">
        <f>'NRHM State budget sheet 2013-14'!G995</f>
        <v>0</v>
      </c>
      <c r="H813" s="486">
        <f>'NRHM State budget sheet 2013-14'!H995</f>
        <v>0</v>
      </c>
      <c r="I813" s="486" t="e">
        <f>'NRHM State budget sheet 2013-14'!I995</f>
        <v>#DIV/0!</v>
      </c>
      <c r="J813" s="486">
        <f>'NRHM State budget sheet 2013-14'!L995</f>
        <v>0</v>
      </c>
      <c r="K813" s="486">
        <f>'NRHM State budget sheet 2013-14'!M995</f>
        <v>0</v>
      </c>
      <c r="L813" s="486">
        <f>'NRHM State budget sheet 2013-14'!N995</f>
        <v>0</v>
      </c>
      <c r="M813" s="486">
        <f>'NRHM State budget sheet 2013-14'!O995</f>
        <v>0</v>
      </c>
      <c r="N813" s="486">
        <f>'NRHM State budget sheet 2013-14'!P995</f>
        <v>0</v>
      </c>
      <c r="O813" s="486">
        <f>'NRHM State budget sheet 2013-14'!Q995</f>
        <v>0</v>
      </c>
      <c r="P813" s="486">
        <f>'NRHM State budget sheet 2013-14'!R995</f>
        <v>0</v>
      </c>
      <c r="Q813" s="486">
        <f>'NRHM State budget sheet 2013-14'!S995</f>
        <v>0</v>
      </c>
      <c r="R813" s="486">
        <f>'NRHM State budget sheet 2013-14'!T995</f>
        <v>0</v>
      </c>
      <c r="S813" s="486">
        <f>'NRHM State budget sheet 2013-14'!U995</f>
        <v>0</v>
      </c>
      <c r="T813" s="486">
        <f>'NRHM State budget sheet 2013-14'!V995</f>
        <v>0</v>
      </c>
      <c r="U813" s="486">
        <f>'NRHM State budget sheet 2013-14'!W995</f>
        <v>0</v>
      </c>
      <c r="V813" s="486">
        <f>'NRHM State budget sheet 2013-14'!X995</f>
        <v>0</v>
      </c>
      <c r="W813" s="486">
        <f>'NRHM State budget sheet 2013-14'!Y995</f>
        <v>0</v>
      </c>
      <c r="X813" s="486">
        <f>'NRHM State budget sheet 2013-14'!Z995</f>
        <v>0</v>
      </c>
      <c r="Y813" s="486">
        <f>'NRHM State budget sheet 2013-14'!AA995</f>
        <v>0</v>
      </c>
      <c r="Z813" s="486">
        <f>'NRHM State budget sheet 2013-14'!AB995</f>
        <v>0</v>
      </c>
      <c r="AA813" s="486">
        <f>'NRHM State budget sheet 2013-14'!AC995</f>
        <v>0</v>
      </c>
      <c r="AB813" s="486">
        <f>'NRHM State budget sheet 2013-14'!AD995</f>
        <v>0</v>
      </c>
      <c r="AC813" s="486">
        <f>'NRHM State budget sheet 2013-14'!AE995</f>
        <v>0</v>
      </c>
      <c r="AD813" s="486">
        <f>'NRHM State budget sheet 2013-14'!AF995</f>
        <v>0</v>
      </c>
      <c r="AE813" s="486">
        <f>'NRHM State budget sheet 2013-14'!AG995</f>
        <v>0</v>
      </c>
      <c r="AF813" s="486">
        <f>'NRHM State budget sheet 2013-14'!AH995</f>
        <v>0</v>
      </c>
      <c r="AH813" s="484"/>
      <c r="AI813" s="578" t="str">
        <f t="shared" si="81"/>
        <v/>
      </c>
      <c r="AJ813" s="435" t="str">
        <f t="shared" si="82"/>
        <v/>
      </c>
      <c r="AK813" s="463">
        <f t="shared" si="83"/>
        <v>0</v>
      </c>
      <c r="AL813" s="463" t="str">
        <f t="shared" si="84"/>
        <v/>
      </c>
      <c r="AM813" s="478" t="str">
        <f t="shared" si="85"/>
        <v/>
      </c>
      <c r="AN813" s="478" t="str">
        <f t="shared" si="86"/>
        <v/>
      </c>
      <c r="AO813" s="478" t="str">
        <f t="shared" si="87"/>
        <v/>
      </c>
    </row>
    <row r="814" spans="1:41" ht="21.75" hidden="1" customHeight="1">
      <c r="A814" s="487" t="s">
        <v>1492</v>
      </c>
      <c r="B814" s="446" t="s">
        <v>1464</v>
      </c>
      <c r="C814" s="447"/>
      <c r="D814" s="486">
        <f>'NRHM State budget sheet 2013-14'!D996</f>
        <v>0</v>
      </c>
      <c r="E814" s="486">
        <f>'NRHM State budget sheet 2013-14'!E996</f>
        <v>0</v>
      </c>
      <c r="F814" s="486" t="e">
        <f>'NRHM State budget sheet 2013-14'!F996</f>
        <v>#DIV/0!</v>
      </c>
      <c r="G814" s="486">
        <f>'NRHM State budget sheet 2013-14'!G996</f>
        <v>0</v>
      </c>
      <c r="H814" s="486">
        <f>'NRHM State budget sheet 2013-14'!H996</f>
        <v>0</v>
      </c>
      <c r="I814" s="486" t="e">
        <f>'NRHM State budget sheet 2013-14'!I996</f>
        <v>#DIV/0!</v>
      </c>
      <c r="J814" s="486">
        <f>'NRHM State budget sheet 2013-14'!L996</f>
        <v>0</v>
      </c>
      <c r="K814" s="486">
        <f>'NRHM State budget sheet 2013-14'!M996</f>
        <v>0</v>
      </c>
      <c r="L814" s="486">
        <f>'NRHM State budget sheet 2013-14'!N996</f>
        <v>0</v>
      </c>
      <c r="M814" s="486">
        <f>'NRHM State budget sheet 2013-14'!O996</f>
        <v>0</v>
      </c>
      <c r="N814" s="486">
        <f>'NRHM State budget sheet 2013-14'!P996</f>
        <v>0</v>
      </c>
      <c r="O814" s="486">
        <f>'NRHM State budget sheet 2013-14'!Q996</f>
        <v>0</v>
      </c>
      <c r="P814" s="486">
        <f>'NRHM State budget sheet 2013-14'!R996</f>
        <v>0</v>
      </c>
      <c r="Q814" s="486">
        <f>'NRHM State budget sheet 2013-14'!S996</f>
        <v>0</v>
      </c>
      <c r="R814" s="486">
        <f>'NRHM State budget sheet 2013-14'!T996</f>
        <v>0</v>
      </c>
      <c r="S814" s="486">
        <f>'NRHM State budget sheet 2013-14'!U996</f>
        <v>0</v>
      </c>
      <c r="T814" s="486">
        <f>'NRHM State budget sheet 2013-14'!V996</f>
        <v>0</v>
      </c>
      <c r="U814" s="486">
        <f>'NRHM State budget sheet 2013-14'!W996</f>
        <v>0</v>
      </c>
      <c r="V814" s="486">
        <f>'NRHM State budget sheet 2013-14'!X996</f>
        <v>0</v>
      </c>
      <c r="W814" s="486">
        <f>'NRHM State budget sheet 2013-14'!Y996</f>
        <v>0</v>
      </c>
      <c r="X814" s="486">
        <f>'NRHM State budget sheet 2013-14'!Z996</f>
        <v>0</v>
      </c>
      <c r="Y814" s="486">
        <f>'NRHM State budget sheet 2013-14'!AA996</f>
        <v>0</v>
      </c>
      <c r="Z814" s="486">
        <f>'NRHM State budget sheet 2013-14'!AB996</f>
        <v>0</v>
      </c>
      <c r="AA814" s="486">
        <f>'NRHM State budget sheet 2013-14'!AC996</f>
        <v>0</v>
      </c>
      <c r="AB814" s="486">
        <f>'NRHM State budget sheet 2013-14'!AD996</f>
        <v>0</v>
      </c>
      <c r="AC814" s="486">
        <f>'NRHM State budget sheet 2013-14'!AE996</f>
        <v>0</v>
      </c>
      <c r="AD814" s="486">
        <f>'NRHM State budget sheet 2013-14'!AF996</f>
        <v>0</v>
      </c>
      <c r="AE814" s="486">
        <f>'NRHM State budget sheet 2013-14'!AG996</f>
        <v>0</v>
      </c>
      <c r="AF814" s="486">
        <f>'NRHM State budget sheet 2013-14'!AH996</f>
        <v>0</v>
      </c>
      <c r="AH814" s="484"/>
      <c r="AI814" s="578" t="str">
        <f t="shared" si="81"/>
        <v/>
      </c>
      <c r="AJ814" s="435" t="str">
        <f t="shared" si="82"/>
        <v/>
      </c>
      <c r="AK814" s="463">
        <f t="shared" si="83"/>
        <v>0</v>
      </c>
      <c r="AL814" s="463" t="str">
        <f t="shared" si="84"/>
        <v/>
      </c>
      <c r="AM814" s="478" t="str">
        <f t="shared" si="85"/>
        <v/>
      </c>
      <c r="AN814" s="478" t="str">
        <f t="shared" si="86"/>
        <v/>
      </c>
      <c r="AO814" s="478" t="str">
        <f t="shared" si="87"/>
        <v/>
      </c>
    </row>
    <row r="815" spans="1:41" ht="21.75" hidden="1" customHeight="1">
      <c r="A815" s="487" t="s">
        <v>1493</v>
      </c>
      <c r="B815" s="495" t="s">
        <v>1465</v>
      </c>
      <c r="C815" s="502"/>
      <c r="D815" s="486">
        <f>'NRHM State budget sheet 2013-14'!D997</f>
        <v>0</v>
      </c>
      <c r="E815" s="486">
        <f>'NRHM State budget sheet 2013-14'!E997</f>
        <v>0</v>
      </c>
      <c r="F815" s="486" t="e">
        <f>'NRHM State budget sheet 2013-14'!F997</f>
        <v>#DIV/0!</v>
      </c>
      <c r="G815" s="486">
        <f>'NRHM State budget sheet 2013-14'!G997</f>
        <v>0</v>
      </c>
      <c r="H815" s="486">
        <f>'NRHM State budget sheet 2013-14'!H997</f>
        <v>0</v>
      </c>
      <c r="I815" s="486" t="e">
        <f>'NRHM State budget sheet 2013-14'!I997</f>
        <v>#DIV/0!</v>
      </c>
      <c r="J815" s="486">
        <f>'NRHM State budget sheet 2013-14'!L997</f>
        <v>0</v>
      </c>
      <c r="K815" s="486">
        <f>'NRHM State budget sheet 2013-14'!M997</f>
        <v>0</v>
      </c>
      <c r="L815" s="486">
        <f>'NRHM State budget sheet 2013-14'!N997</f>
        <v>0</v>
      </c>
      <c r="M815" s="486">
        <f>'NRHM State budget sheet 2013-14'!O997</f>
        <v>0</v>
      </c>
      <c r="N815" s="486">
        <f>'NRHM State budget sheet 2013-14'!P997</f>
        <v>0</v>
      </c>
      <c r="O815" s="486">
        <f>'NRHM State budget sheet 2013-14'!Q997</f>
        <v>0</v>
      </c>
      <c r="P815" s="486">
        <f>'NRHM State budget sheet 2013-14'!R997</f>
        <v>0</v>
      </c>
      <c r="Q815" s="486">
        <f>'NRHM State budget sheet 2013-14'!S997</f>
        <v>0</v>
      </c>
      <c r="R815" s="486">
        <f>'NRHM State budget sheet 2013-14'!T997</f>
        <v>0</v>
      </c>
      <c r="S815" s="486">
        <f>'NRHM State budget sheet 2013-14'!U997</f>
        <v>0</v>
      </c>
      <c r="T815" s="486">
        <f>'NRHM State budget sheet 2013-14'!V997</f>
        <v>0</v>
      </c>
      <c r="U815" s="486">
        <f>'NRHM State budget sheet 2013-14'!W997</f>
        <v>0</v>
      </c>
      <c r="V815" s="486">
        <f>'NRHM State budget sheet 2013-14'!X997</f>
        <v>0</v>
      </c>
      <c r="W815" s="486">
        <f>'NRHM State budget sheet 2013-14'!Y997</f>
        <v>0</v>
      </c>
      <c r="X815" s="486">
        <f>'NRHM State budget sheet 2013-14'!Z997</f>
        <v>0</v>
      </c>
      <c r="Y815" s="486">
        <f>'NRHM State budget sheet 2013-14'!AA997</f>
        <v>0</v>
      </c>
      <c r="Z815" s="486">
        <f>'NRHM State budget sheet 2013-14'!AB997</f>
        <v>0</v>
      </c>
      <c r="AA815" s="486">
        <f>'NRHM State budget sheet 2013-14'!AC997</f>
        <v>0</v>
      </c>
      <c r="AB815" s="486">
        <f>'NRHM State budget sheet 2013-14'!AD997</f>
        <v>0</v>
      </c>
      <c r="AC815" s="486">
        <f>'NRHM State budget sheet 2013-14'!AE997</f>
        <v>0</v>
      </c>
      <c r="AD815" s="486">
        <f>'NRHM State budget sheet 2013-14'!AF997</f>
        <v>0</v>
      </c>
      <c r="AE815" s="486">
        <f>'NRHM State budget sheet 2013-14'!AG997</f>
        <v>0</v>
      </c>
      <c r="AF815" s="486">
        <f>'NRHM State budget sheet 2013-14'!AH997</f>
        <v>0</v>
      </c>
      <c r="AH815" s="484"/>
      <c r="AI815" s="578" t="str">
        <f t="shared" si="81"/>
        <v/>
      </c>
      <c r="AJ815" s="435" t="str">
        <f t="shared" si="82"/>
        <v/>
      </c>
      <c r="AK815" s="463">
        <f t="shared" si="83"/>
        <v>0</v>
      </c>
      <c r="AL815" s="463" t="str">
        <f t="shared" si="84"/>
        <v/>
      </c>
      <c r="AM815" s="478" t="str">
        <f t="shared" si="85"/>
        <v/>
      </c>
      <c r="AN815" s="478" t="str">
        <f t="shared" si="86"/>
        <v/>
      </c>
      <c r="AO815" s="478" t="str">
        <f t="shared" si="87"/>
        <v/>
      </c>
    </row>
    <row r="816" spans="1:41" ht="21.75" hidden="1" customHeight="1">
      <c r="A816" s="487" t="s">
        <v>1495</v>
      </c>
      <c r="B816" s="446" t="s">
        <v>2212</v>
      </c>
      <c r="C816" s="447"/>
      <c r="D816" s="486">
        <f>'NRHM State budget sheet 2013-14'!D998</f>
        <v>0</v>
      </c>
      <c r="E816" s="486">
        <f>'NRHM State budget sheet 2013-14'!E998</f>
        <v>0</v>
      </c>
      <c r="F816" s="486" t="e">
        <f>'NRHM State budget sheet 2013-14'!F998</f>
        <v>#DIV/0!</v>
      </c>
      <c r="G816" s="486">
        <f>'NRHM State budget sheet 2013-14'!G998</f>
        <v>0</v>
      </c>
      <c r="H816" s="486">
        <f>'NRHM State budget sheet 2013-14'!H998</f>
        <v>0</v>
      </c>
      <c r="I816" s="486" t="e">
        <f>'NRHM State budget sheet 2013-14'!I998</f>
        <v>#DIV/0!</v>
      </c>
      <c r="J816" s="486">
        <f>'NRHM State budget sheet 2013-14'!L998</f>
        <v>0</v>
      </c>
      <c r="K816" s="486">
        <f>'NRHM State budget sheet 2013-14'!M998</f>
        <v>0</v>
      </c>
      <c r="L816" s="486">
        <f>'NRHM State budget sheet 2013-14'!N998</f>
        <v>0</v>
      </c>
      <c r="M816" s="486">
        <f>'NRHM State budget sheet 2013-14'!O998</f>
        <v>0</v>
      </c>
      <c r="N816" s="486">
        <f>'NRHM State budget sheet 2013-14'!P998</f>
        <v>0</v>
      </c>
      <c r="O816" s="486">
        <f>'NRHM State budget sheet 2013-14'!Q998</f>
        <v>0</v>
      </c>
      <c r="P816" s="486">
        <f>'NRHM State budget sheet 2013-14'!R998</f>
        <v>0</v>
      </c>
      <c r="Q816" s="486">
        <f>'NRHM State budget sheet 2013-14'!S998</f>
        <v>0</v>
      </c>
      <c r="R816" s="486">
        <f>'NRHM State budget sheet 2013-14'!T998</f>
        <v>0</v>
      </c>
      <c r="S816" s="486">
        <f>'NRHM State budget sheet 2013-14'!U998</f>
        <v>0</v>
      </c>
      <c r="T816" s="486">
        <f>'NRHM State budget sheet 2013-14'!V998</f>
        <v>0</v>
      </c>
      <c r="U816" s="486">
        <f>'NRHM State budget sheet 2013-14'!W998</f>
        <v>0</v>
      </c>
      <c r="V816" s="486">
        <f>'NRHM State budget sheet 2013-14'!X998</f>
        <v>0</v>
      </c>
      <c r="W816" s="486">
        <f>'NRHM State budget sheet 2013-14'!Y998</f>
        <v>0</v>
      </c>
      <c r="X816" s="486">
        <f>'NRHM State budget sheet 2013-14'!Z998</f>
        <v>0</v>
      </c>
      <c r="Y816" s="486">
        <f>'NRHM State budget sheet 2013-14'!AA998</f>
        <v>0</v>
      </c>
      <c r="Z816" s="486">
        <f>'NRHM State budget sheet 2013-14'!AB998</f>
        <v>0</v>
      </c>
      <c r="AA816" s="486">
        <f>'NRHM State budget sheet 2013-14'!AC998</f>
        <v>0</v>
      </c>
      <c r="AB816" s="486">
        <f>'NRHM State budget sheet 2013-14'!AD998</f>
        <v>0</v>
      </c>
      <c r="AC816" s="486">
        <f>'NRHM State budget sheet 2013-14'!AE998</f>
        <v>0</v>
      </c>
      <c r="AD816" s="486">
        <f>'NRHM State budget sheet 2013-14'!AF998</f>
        <v>0</v>
      </c>
      <c r="AE816" s="486">
        <f>'NRHM State budget sheet 2013-14'!AG998</f>
        <v>0</v>
      </c>
      <c r="AF816" s="486">
        <f>'NRHM State budget sheet 2013-14'!AH998</f>
        <v>0</v>
      </c>
      <c r="AH816" s="484"/>
      <c r="AI816" s="578" t="str">
        <f t="shared" ref="AI816:AI900" si="88">IF(OR(AM816="The proposed budget is more that 30% increase over FY 12-13 budget. Consider revising or provide explanation",AN816="Please check, there is a proposed budget but FY 12-13 expenditure is  &lt;30%", AN816="Please check, there is a proposed budget but FY 12-13 expenditure is  &lt;50%", AN816="Please check, there is a proposed budget but FY 12-13 expenditure is  &lt;60%",AO816="New activity? If not kindly provide the details of the progress (physical and financial) for FY 2012-13"),1,"")</f>
        <v/>
      </c>
      <c r="AJ816" s="435" t="str">
        <f t="shared" ref="AJ816:AJ900" si="89">IF(AND(G816&gt;=0.00000000001,H816&gt;=0.0000000000001),H816/G816*100,"")</f>
        <v/>
      </c>
      <c r="AK816" s="463">
        <f t="shared" ref="AK816:AK900" si="90">AF816-G816</f>
        <v>0</v>
      </c>
      <c r="AL816" s="463" t="str">
        <f t="shared" si="84"/>
        <v/>
      </c>
      <c r="AM816" s="478" t="str">
        <f t="shared" si="85"/>
        <v/>
      </c>
      <c r="AN816" s="478" t="str">
        <f t="shared" si="86"/>
        <v/>
      </c>
      <c r="AO816" s="478" t="str">
        <f t="shared" si="87"/>
        <v/>
      </c>
    </row>
    <row r="817" spans="1:41" ht="21.75" hidden="1" customHeight="1">
      <c r="A817" s="487" t="s">
        <v>894</v>
      </c>
      <c r="B817" s="446" t="s">
        <v>1524</v>
      </c>
      <c r="C817" s="447"/>
      <c r="D817" s="486">
        <f>'NRHM State budget sheet 2013-14'!D999</f>
        <v>0</v>
      </c>
      <c r="E817" s="486">
        <f>'NRHM State budget sheet 2013-14'!E999</f>
        <v>0</v>
      </c>
      <c r="F817" s="486" t="e">
        <f>'NRHM State budget sheet 2013-14'!F999</f>
        <v>#DIV/0!</v>
      </c>
      <c r="G817" s="486">
        <f>'NRHM State budget sheet 2013-14'!G999</f>
        <v>0</v>
      </c>
      <c r="H817" s="486">
        <f>'NRHM State budget sheet 2013-14'!H999</f>
        <v>0</v>
      </c>
      <c r="I817" s="486" t="e">
        <f>'NRHM State budget sheet 2013-14'!I999</f>
        <v>#DIV/0!</v>
      </c>
      <c r="J817" s="486">
        <f>'NRHM State budget sheet 2013-14'!L999</f>
        <v>0</v>
      </c>
      <c r="K817" s="486">
        <f>'NRHM State budget sheet 2013-14'!M999</f>
        <v>0</v>
      </c>
      <c r="L817" s="486">
        <f>'NRHM State budget sheet 2013-14'!N999</f>
        <v>0</v>
      </c>
      <c r="M817" s="486">
        <f>'NRHM State budget sheet 2013-14'!O999</f>
        <v>0</v>
      </c>
      <c r="N817" s="486">
        <f>'NRHM State budget sheet 2013-14'!P999</f>
        <v>0</v>
      </c>
      <c r="O817" s="486">
        <f>'NRHM State budget sheet 2013-14'!Q999</f>
        <v>0</v>
      </c>
      <c r="P817" s="486">
        <f>'NRHM State budget sheet 2013-14'!R999</f>
        <v>0</v>
      </c>
      <c r="Q817" s="486">
        <f>'NRHM State budget sheet 2013-14'!S999</f>
        <v>0</v>
      </c>
      <c r="R817" s="486">
        <f>'NRHM State budget sheet 2013-14'!T999</f>
        <v>0</v>
      </c>
      <c r="S817" s="486">
        <f>'NRHM State budget sheet 2013-14'!U999</f>
        <v>0</v>
      </c>
      <c r="T817" s="486">
        <f>'NRHM State budget sheet 2013-14'!V999</f>
        <v>0</v>
      </c>
      <c r="U817" s="486">
        <f>'NRHM State budget sheet 2013-14'!W999</f>
        <v>0</v>
      </c>
      <c r="V817" s="486">
        <f>'NRHM State budget sheet 2013-14'!X999</f>
        <v>0</v>
      </c>
      <c r="W817" s="486">
        <f>'NRHM State budget sheet 2013-14'!Y999</f>
        <v>0</v>
      </c>
      <c r="X817" s="486">
        <f>'NRHM State budget sheet 2013-14'!Z999</f>
        <v>0</v>
      </c>
      <c r="Y817" s="486">
        <f>'NRHM State budget sheet 2013-14'!AA999</f>
        <v>0</v>
      </c>
      <c r="Z817" s="486">
        <f>'NRHM State budget sheet 2013-14'!AB999</f>
        <v>0</v>
      </c>
      <c r="AA817" s="486">
        <f>'NRHM State budget sheet 2013-14'!AC999</f>
        <v>0</v>
      </c>
      <c r="AB817" s="486">
        <f>'NRHM State budget sheet 2013-14'!AD999</f>
        <v>0</v>
      </c>
      <c r="AC817" s="486">
        <f>'NRHM State budget sheet 2013-14'!AE999</f>
        <v>0</v>
      </c>
      <c r="AD817" s="486">
        <f>'NRHM State budget sheet 2013-14'!AF999</f>
        <v>0</v>
      </c>
      <c r="AE817" s="486">
        <f>'NRHM State budget sheet 2013-14'!AG999</f>
        <v>0</v>
      </c>
      <c r="AF817" s="486">
        <f>'NRHM State budget sheet 2013-14'!AH999</f>
        <v>0</v>
      </c>
      <c r="AH817" s="484"/>
      <c r="AI817" s="578" t="str">
        <f t="shared" si="88"/>
        <v/>
      </c>
      <c r="AJ817" s="435" t="str">
        <f t="shared" si="89"/>
        <v/>
      </c>
      <c r="AK817" s="463">
        <f t="shared" si="90"/>
        <v>0</v>
      </c>
      <c r="AL817" s="463" t="str">
        <f t="shared" si="84"/>
        <v/>
      </c>
      <c r="AM817" s="478" t="str">
        <f t="shared" si="85"/>
        <v/>
      </c>
      <c r="AN817" s="478" t="str">
        <f t="shared" si="86"/>
        <v/>
      </c>
      <c r="AO817" s="478" t="str">
        <f t="shared" si="87"/>
        <v/>
      </c>
    </row>
    <row r="818" spans="1:41" ht="21.75" hidden="1" customHeight="1">
      <c r="A818" s="487" t="s">
        <v>896</v>
      </c>
      <c r="B818" s="446" t="s">
        <v>897</v>
      </c>
      <c r="C818" s="447"/>
      <c r="D818" s="486">
        <f>'NRHM State budget sheet 2013-14'!D1000</f>
        <v>0</v>
      </c>
      <c r="E818" s="486">
        <f>'NRHM State budget sheet 2013-14'!E1000</f>
        <v>0</v>
      </c>
      <c r="F818" s="486" t="e">
        <f>'NRHM State budget sheet 2013-14'!F1000</f>
        <v>#DIV/0!</v>
      </c>
      <c r="G818" s="486">
        <f>'NRHM State budget sheet 2013-14'!G1000</f>
        <v>0</v>
      </c>
      <c r="H818" s="486">
        <f>'NRHM State budget sheet 2013-14'!H1000</f>
        <v>0</v>
      </c>
      <c r="I818" s="486" t="e">
        <f>'NRHM State budget sheet 2013-14'!I1000</f>
        <v>#DIV/0!</v>
      </c>
      <c r="J818" s="486">
        <f>'NRHM State budget sheet 2013-14'!L1000</f>
        <v>0</v>
      </c>
      <c r="K818" s="486">
        <f>'NRHM State budget sheet 2013-14'!M1000</f>
        <v>0</v>
      </c>
      <c r="L818" s="486">
        <f>'NRHM State budget sheet 2013-14'!N1000</f>
        <v>0</v>
      </c>
      <c r="M818" s="486">
        <f>'NRHM State budget sheet 2013-14'!O1000</f>
        <v>0</v>
      </c>
      <c r="N818" s="486">
        <f>'NRHM State budget sheet 2013-14'!P1000</f>
        <v>0</v>
      </c>
      <c r="O818" s="486">
        <f>'NRHM State budget sheet 2013-14'!Q1000</f>
        <v>0</v>
      </c>
      <c r="P818" s="486">
        <f>'NRHM State budget sheet 2013-14'!R1000</f>
        <v>0</v>
      </c>
      <c r="Q818" s="486">
        <f>'NRHM State budget sheet 2013-14'!S1000</f>
        <v>0</v>
      </c>
      <c r="R818" s="486">
        <f>'NRHM State budget sheet 2013-14'!T1000</f>
        <v>0</v>
      </c>
      <c r="S818" s="486">
        <f>'NRHM State budget sheet 2013-14'!U1000</f>
        <v>0</v>
      </c>
      <c r="T818" s="486">
        <f>'NRHM State budget sheet 2013-14'!V1000</f>
        <v>0</v>
      </c>
      <c r="U818" s="486">
        <f>'NRHM State budget sheet 2013-14'!W1000</f>
        <v>0</v>
      </c>
      <c r="V818" s="486">
        <f>'NRHM State budget sheet 2013-14'!X1000</f>
        <v>0</v>
      </c>
      <c r="W818" s="486">
        <f>'NRHM State budget sheet 2013-14'!Y1000</f>
        <v>0</v>
      </c>
      <c r="X818" s="486">
        <f>'NRHM State budget sheet 2013-14'!Z1000</f>
        <v>0</v>
      </c>
      <c r="Y818" s="486">
        <f>'NRHM State budget sheet 2013-14'!AA1000</f>
        <v>0</v>
      </c>
      <c r="Z818" s="486">
        <f>'NRHM State budget sheet 2013-14'!AB1000</f>
        <v>0</v>
      </c>
      <c r="AA818" s="486">
        <f>'NRHM State budget sheet 2013-14'!AC1000</f>
        <v>0</v>
      </c>
      <c r="AB818" s="486">
        <f>'NRHM State budget sheet 2013-14'!AD1000</f>
        <v>0</v>
      </c>
      <c r="AC818" s="486">
        <f>'NRHM State budget sheet 2013-14'!AE1000</f>
        <v>0</v>
      </c>
      <c r="AD818" s="486">
        <f>'NRHM State budget sheet 2013-14'!AF1000</f>
        <v>0</v>
      </c>
      <c r="AE818" s="486">
        <f>'NRHM State budget sheet 2013-14'!AG1000</f>
        <v>0</v>
      </c>
      <c r="AF818" s="486">
        <f>'NRHM State budget sheet 2013-14'!AH1000</f>
        <v>0</v>
      </c>
      <c r="AH818" s="484"/>
      <c r="AI818" s="578" t="str">
        <f t="shared" si="88"/>
        <v/>
      </c>
      <c r="AJ818" s="435" t="str">
        <f t="shared" si="89"/>
        <v/>
      </c>
      <c r="AK818" s="463">
        <f t="shared" si="90"/>
        <v>0</v>
      </c>
      <c r="AL818" s="463" t="str">
        <f t="shared" si="84"/>
        <v/>
      </c>
      <c r="AM818" s="478" t="str">
        <f t="shared" si="85"/>
        <v/>
      </c>
      <c r="AN818" s="478" t="str">
        <f t="shared" si="86"/>
        <v/>
      </c>
      <c r="AO818" s="478" t="str">
        <f t="shared" si="87"/>
        <v/>
      </c>
    </row>
    <row r="819" spans="1:41" ht="21.75" hidden="1" customHeight="1">
      <c r="A819" s="487" t="s">
        <v>1816</v>
      </c>
      <c r="B819" s="500" t="s">
        <v>1590</v>
      </c>
      <c r="C819" s="503"/>
      <c r="D819" s="486">
        <f>'NRHM State budget sheet 2013-14'!D1001</f>
        <v>0</v>
      </c>
      <c r="E819" s="486">
        <f>'NRHM State budget sheet 2013-14'!E1001</f>
        <v>0</v>
      </c>
      <c r="F819" s="486" t="e">
        <f>'NRHM State budget sheet 2013-14'!F1001</f>
        <v>#DIV/0!</v>
      </c>
      <c r="G819" s="486">
        <f>'NRHM State budget sheet 2013-14'!G1001</f>
        <v>0</v>
      </c>
      <c r="H819" s="486">
        <f>'NRHM State budget sheet 2013-14'!H1001</f>
        <v>0</v>
      </c>
      <c r="I819" s="486" t="e">
        <f>'NRHM State budget sheet 2013-14'!I1001</f>
        <v>#DIV/0!</v>
      </c>
      <c r="J819" s="486">
        <f>'NRHM State budget sheet 2013-14'!L1001</f>
        <v>0</v>
      </c>
      <c r="K819" s="486">
        <f>'NRHM State budget sheet 2013-14'!M1001</f>
        <v>0</v>
      </c>
      <c r="L819" s="486">
        <f>'NRHM State budget sheet 2013-14'!N1001</f>
        <v>0</v>
      </c>
      <c r="M819" s="486">
        <f>'NRHM State budget sheet 2013-14'!O1001</f>
        <v>0</v>
      </c>
      <c r="N819" s="486">
        <f>'NRHM State budget sheet 2013-14'!P1001</f>
        <v>0</v>
      </c>
      <c r="O819" s="486">
        <f>'NRHM State budget sheet 2013-14'!Q1001</f>
        <v>0</v>
      </c>
      <c r="P819" s="486">
        <f>'NRHM State budget sheet 2013-14'!R1001</f>
        <v>0</v>
      </c>
      <c r="Q819" s="486">
        <f>'NRHM State budget sheet 2013-14'!S1001</f>
        <v>0</v>
      </c>
      <c r="R819" s="486">
        <f>'NRHM State budget sheet 2013-14'!T1001</f>
        <v>0</v>
      </c>
      <c r="S819" s="486">
        <f>'NRHM State budget sheet 2013-14'!U1001</f>
        <v>0</v>
      </c>
      <c r="T819" s="486">
        <f>'NRHM State budget sheet 2013-14'!V1001</f>
        <v>0</v>
      </c>
      <c r="U819" s="486">
        <f>'NRHM State budget sheet 2013-14'!W1001</f>
        <v>0</v>
      </c>
      <c r="V819" s="486">
        <f>'NRHM State budget sheet 2013-14'!X1001</f>
        <v>0</v>
      </c>
      <c r="W819" s="486">
        <f>'NRHM State budget sheet 2013-14'!Y1001</f>
        <v>0</v>
      </c>
      <c r="X819" s="486">
        <f>'NRHM State budget sheet 2013-14'!Z1001</f>
        <v>0</v>
      </c>
      <c r="Y819" s="486">
        <f>'NRHM State budget sheet 2013-14'!AA1001</f>
        <v>0</v>
      </c>
      <c r="Z819" s="486">
        <f>'NRHM State budget sheet 2013-14'!AB1001</f>
        <v>0</v>
      </c>
      <c r="AA819" s="486">
        <f>'NRHM State budget sheet 2013-14'!AC1001</f>
        <v>0</v>
      </c>
      <c r="AB819" s="486">
        <f>'NRHM State budget sheet 2013-14'!AD1001</f>
        <v>0</v>
      </c>
      <c r="AC819" s="486">
        <f>'NRHM State budget sheet 2013-14'!AE1001</f>
        <v>0</v>
      </c>
      <c r="AD819" s="486">
        <f>'NRHM State budget sheet 2013-14'!AF1001</f>
        <v>0</v>
      </c>
      <c r="AE819" s="486">
        <f>'NRHM State budget sheet 2013-14'!AG1001</f>
        <v>0</v>
      </c>
      <c r="AF819" s="486">
        <f>'NRHM State budget sheet 2013-14'!AH1001</f>
        <v>0</v>
      </c>
      <c r="AH819" s="484"/>
      <c r="AI819" s="578" t="str">
        <f t="shared" si="88"/>
        <v/>
      </c>
      <c r="AJ819" s="435" t="str">
        <f t="shared" si="89"/>
        <v/>
      </c>
      <c r="AK819" s="463">
        <f t="shared" si="90"/>
        <v>0</v>
      </c>
      <c r="AL819" s="463" t="str">
        <f t="shared" si="84"/>
        <v/>
      </c>
      <c r="AM819" s="478" t="str">
        <f t="shared" si="85"/>
        <v/>
      </c>
      <c r="AN819" s="478" t="str">
        <f t="shared" si="86"/>
        <v/>
      </c>
      <c r="AO819" s="478" t="str">
        <f t="shared" si="87"/>
        <v/>
      </c>
    </row>
    <row r="820" spans="1:41" ht="21.75" hidden="1" customHeight="1">
      <c r="A820" s="487" t="s">
        <v>1817</v>
      </c>
      <c r="B820" s="500" t="s">
        <v>1591</v>
      </c>
      <c r="C820" s="503"/>
      <c r="D820" s="486">
        <f>'NRHM State budget sheet 2013-14'!D1002</f>
        <v>0</v>
      </c>
      <c r="E820" s="486">
        <f>'NRHM State budget sheet 2013-14'!E1002</f>
        <v>0</v>
      </c>
      <c r="F820" s="486" t="e">
        <f>'NRHM State budget sheet 2013-14'!F1002</f>
        <v>#DIV/0!</v>
      </c>
      <c r="G820" s="486">
        <f>'NRHM State budget sheet 2013-14'!G1002</f>
        <v>0</v>
      </c>
      <c r="H820" s="486">
        <f>'NRHM State budget sheet 2013-14'!H1002</f>
        <v>0</v>
      </c>
      <c r="I820" s="486" t="e">
        <f>'NRHM State budget sheet 2013-14'!I1002</f>
        <v>#DIV/0!</v>
      </c>
      <c r="J820" s="486">
        <f>'NRHM State budget sheet 2013-14'!L1002</f>
        <v>0</v>
      </c>
      <c r="K820" s="486">
        <f>'NRHM State budget sheet 2013-14'!M1002</f>
        <v>0</v>
      </c>
      <c r="L820" s="486">
        <f>'NRHM State budget sheet 2013-14'!N1002</f>
        <v>0</v>
      </c>
      <c r="M820" s="486">
        <f>'NRHM State budget sheet 2013-14'!O1002</f>
        <v>0</v>
      </c>
      <c r="N820" s="486">
        <f>'NRHM State budget sheet 2013-14'!P1002</f>
        <v>0</v>
      </c>
      <c r="O820" s="486">
        <f>'NRHM State budget sheet 2013-14'!Q1002</f>
        <v>0</v>
      </c>
      <c r="P820" s="486">
        <f>'NRHM State budget sheet 2013-14'!R1002</f>
        <v>0</v>
      </c>
      <c r="Q820" s="486">
        <f>'NRHM State budget sheet 2013-14'!S1002</f>
        <v>0</v>
      </c>
      <c r="R820" s="486">
        <f>'NRHM State budget sheet 2013-14'!T1002</f>
        <v>0</v>
      </c>
      <c r="S820" s="486">
        <f>'NRHM State budget sheet 2013-14'!U1002</f>
        <v>0</v>
      </c>
      <c r="T820" s="486">
        <f>'NRHM State budget sheet 2013-14'!V1002</f>
        <v>0</v>
      </c>
      <c r="U820" s="486">
        <f>'NRHM State budget sheet 2013-14'!W1002</f>
        <v>0</v>
      </c>
      <c r="V820" s="486">
        <f>'NRHM State budget sheet 2013-14'!X1002</f>
        <v>0</v>
      </c>
      <c r="W820" s="486">
        <f>'NRHM State budget sheet 2013-14'!Y1002</f>
        <v>0</v>
      </c>
      <c r="X820" s="486">
        <f>'NRHM State budget sheet 2013-14'!Z1002</f>
        <v>0</v>
      </c>
      <c r="Y820" s="486">
        <f>'NRHM State budget sheet 2013-14'!AA1002</f>
        <v>0</v>
      </c>
      <c r="Z820" s="486">
        <f>'NRHM State budget sheet 2013-14'!AB1002</f>
        <v>0</v>
      </c>
      <c r="AA820" s="486">
        <f>'NRHM State budget sheet 2013-14'!AC1002</f>
        <v>0</v>
      </c>
      <c r="AB820" s="486">
        <f>'NRHM State budget sheet 2013-14'!AD1002</f>
        <v>0</v>
      </c>
      <c r="AC820" s="486">
        <f>'NRHM State budget sheet 2013-14'!AE1002</f>
        <v>0</v>
      </c>
      <c r="AD820" s="486">
        <f>'NRHM State budget sheet 2013-14'!AF1002</f>
        <v>0</v>
      </c>
      <c r="AE820" s="486">
        <f>'NRHM State budget sheet 2013-14'!AG1002</f>
        <v>0</v>
      </c>
      <c r="AF820" s="486">
        <f>'NRHM State budget sheet 2013-14'!AH1002</f>
        <v>0</v>
      </c>
      <c r="AH820" s="484"/>
      <c r="AI820" s="578" t="str">
        <f t="shared" si="88"/>
        <v/>
      </c>
      <c r="AJ820" s="435" t="str">
        <f t="shared" si="89"/>
        <v/>
      </c>
      <c r="AK820" s="463">
        <f t="shared" si="90"/>
        <v>0</v>
      </c>
      <c r="AL820" s="463" t="str">
        <f t="shared" si="84"/>
        <v/>
      </c>
      <c r="AM820" s="478" t="str">
        <f t="shared" si="85"/>
        <v/>
      </c>
      <c r="AN820" s="478" t="str">
        <f t="shared" si="86"/>
        <v/>
      </c>
      <c r="AO820" s="478" t="str">
        <f t="shared" si="87"/>
        <v/>
      </c>
    </row>
    <row r="821" spans="1:41" ht="21.75" hidden="1" customHeight="1">
      <c r="A821" s="487" t="s">
        <v>1818</v>
      </c>
      <c r="B821" s="500" t="s">
        <v>1544</v>
      </c>
      <c r="C821" s="503"/>
      <c r="D821" s="486">
        <f>'NRHM State budget sheet 2013-14'!D1003</f>
        <v>0</v>
      </c>
      <c r="E821" s="486">
        <f>'NRHM State budget sheet 2013-14'!E1003</f>
        <v>0</v>
      </c>
      <c r="F821" s="486" t="e">
        <f>'NRHM State budget sheet 2013-14'!F1003</f>
        <v>#DIV/0!</v>
      </c>
      <c r="G821" s="486">
        <f>'NRHM State budget sheet 2013-14'!G1003</f>
        <v>0</v>
      </c>
      <c r="H821" s="486">
        <f>'NRHM State budget sheet 2013-14'!H1003</f>
        <v>0</v>
      </c>
      <c r="I821" s="486" t="e">
        <f>'NRHM State budget sheet 2013-14'!I1003</f>
        <v>#DIV/0!</v>
      </c>
      <c r="J821" s="486">
        <f>'NRHM State budget sheet 2013-14'!L1003</f>
        <v>0</v>
      </c>
      <c r="K821" s="486">
        <f>'NRHM State budget sheet 2013-14'!M1003</f>
        <v>0</v>
      </c>
      <c r="L821" s="486">
        <f>'NRHM State budget sheet 2013-14'!N1003</f>
        <v>0</v>
      </c>
      <c r="M821" s="486">
        <f>'NRHM State budget sheet 2013-14'!O1003</f>
        <v>0</v>
      </c>
      <c r="N821" s="486">
        <f>'NRHM State budget sheet 2013-14'!P1003</f>
        <v>0</v>
      </c>
      <c r="O821" s="486">
        <f>'NRHM State budget sheet 2013-14'!Q1003</f>
        <v>0</v>
      </c>
      <c r="P821" s="486">
        <f>'NRHM State budget sheet 2013-14'!R1003</f>
        <v>0</v>
      </c>
      <c r="Q821" s="486">
        <f>'NRHM State budget sheet 2013-14'!S1003</f>
        <v>0</v>
      </c>
      <c r="R821" s="486">
        <f>'NRHM State budget sheet 2013-14'!T1003</f>
        <v>0</v>
      </c>
      <c r="S821" s="486">
        <f>'NRHM State budget sheet 2013-14'!U1003</f>
        <v>0</v>
      </c>
      <c r="T821" s="486">
        <f>'NRHM State budget sheet 2013-14'!V1003</f>
        <v>0</v>
      </c>
      <c r="U821" s="486">
        <f>'NRHM State budget sheet 2013-14'!W1003</f>
        <v>0</v>
      </c>
      <c r="V821" s="486">
        <f>'NRHM State budget sheet 2013-14'!X1003</f>
        <v>0</v>
      </c>
      <c r="W821" s="486">
        <f>'NRHM State budget sheet 2013-14'!Y1003</f>
        <v>0</v>
      </c>
      <c r="X821" s="486">
        <f>'NRHM State budget sheet 2013-14'!Z1003</f>
        <v>0</v>
      </c>
      <c r="Y821" s="486">
        <f>'NRHM State budget sheet 2013-14'!AA1003</f>
        <v>0</v>
      </c>
      <c r="Z821" s="486">
        <f>'NRHM State budget sheet 2013-14'!AB1003</f>
        <v>0</v>
      </c>
      <c r="AA821" s="486">
        <f>'NRHM State budget sheet 2013-14'!AC1003</f>
        <v>0</v>
      </c>
      <c r="AB821" s="486">
        <f>'NRHM State budget sheet 2013-14'!AD1003</f>
        <v>0</v>
      </c>
      <c r="AC821" s="486">
        <f>'NRHM State budget sheet 2013-14'!AE1003</f>
        <v>0</v>
      </c>
      <c r="AD821" s="486">
        <f>'NRHM State budget sheet 2013-14'!AF1003</f>
        <v>0</v>
      </c>
      <c r="AE821" s="486">
        <f>'NRHM State budget sheet 2013-14'!AG1003</f>
        <v>0</v>
      </c>
      <c r="AF821" s="486">
        <f>'NRHM State budget sheet 2013-14'!AH1003</f>
        <v>0</v>
      </c>
      <c r="AH821" s="484"/>
      <c r="AI821" s="578" t="str">
        <f t="shared" si="88"/>
        <v/>
      </c>
      <c r="AJ821" s="435" t="str">
        <f t="shared" si="89"/>
        <v/>
      </c>
      <c r="AK821" s="463">
        <f t="shared" si="90"/>
        <v>0</v>
      </c>
      <c r="AL821" s="463" t="str">
        <f t="shared" si="84"/>
        <v/>
      </c>
      <c r="AM821" s="478" t="str">
        <f t="shared" si="85"/>
        <v/>
      </c>
      <c r="AN821" s="478" t="str">
        <f t="shared" si="86"/>
        <v/>
      </c>
      <c r="AO821" s="478" t="str">
        <f t="shared" si="87"/>
        <v/>
      </c>
    </row>
    <row r="822" spans="1:41" ht="21.75" hidden="1" customHeight="1">
      <c r="A822" s="487" t="s">
        <v>2334</v>
      </c>
      <c r="B822" s="500"/>
      <c r="C822" s="503"/>
      <c r="D822" s="486">
        <f>'NRHM State budget sheet 2013-14'!D1004</f>
        <v>0</v>
      </c>
      <c r="E822" s="486">
        <f>'NRHM State budget sheet 2013-14'!E1004</f>
        <v>0</v>
      </c>
      <c r="F822" s="486">
        <f>'NRHM State budget sheet 2013-14'!F1004</f>
        <v>0</v>
      </c>
      <c r="G822" s="486">
        <f>'NRHM State budget sheet 2013-14'!G1004</f>
        <v>0</v>
      </c>
      <c r="H822" s="486">
        <f>'NRHM State budget sheet 2013-14'!H1004</f>
        <v>0</v>
      </c>
      <c r="I822" s="486">
        <f>'NRHM State budget sheet 2013-14'!I1004</f>
        <v>0</v>
      </c>
      <c r="J822" s="486">
        <f>'NRHM State budget sheet 2013-14'!L1004</f>
        <v>0</v>
      </c>
      <c r="K822" s="486">
        <f>'NRHM State budget sheet 2013-14'!M1004</f>
        <v>0</v>
      </c>
      <c r="L822" s="486">
        <f>'NRHM State budget sheet 2013-14'!N1004</f>
        <v>0</v>
      </c>
      <c r="M822" s="486">
        <f>'NRHM State budget sheet 2013-14'!O1004</f>
        <v>0</v>
      </c>
      <c r="N822" s="486">
        <f>'NRHM State budget sheet 2013-14'!P1004</f>
        <v>0</v>
      </c>
      <c r="O822" s="486">
        <f>'NRHM State budget sheet 2013-14'!Q1004</f>
        <v>0</v>
      </c>
      <c r="P822" s="486">
        <f>'NRHM State budget sheet 2013-14'!R1004</f>
        <v>0</v>
      </c>
      <c r="Q822" s="486">
        <f>'NRHM State budget sheet 2013-14'!S1004</f>
        <v>0</v>
      </c>
      <c r="R822" s="486">
        <f>'NRHM State budget sheet 2013-14'!T1004</f>
        <v>0</v>
      </c>
      <c r="S822" s="486">
        <f>'NRHM State budget sheet 2013-14'!U1004</f>
        <v>0</v>
      </c>
      <c r="T822" s="486">
        <f>'NRHM State budget sheet 2013-14'!V1004</f>
        <v>0</v>
      </c>
      <c r="U822" s="486">
        <f>'NRHM State budget sheet 2013-14'!W1004</f>
        <v>0</v>
      </c>
      <c r="V822" s="486">
        <f>'NRHM State budget sheet 2013-14'!X1004</f>
        <v>0</v>
      </c>
      <c r="W822" s="486">
        <f>'NRHM State budget sheet 2013-14'!Y1004</f>
        <v>0</v>
      </c>
      <c r="X822" s="486">
        <f>'NRHM State budget sheet 2013-14'!Z1004</f>
        <v>0</v>
      </c>
      <c r="Y822" s="486">
        <f>'NRHM State budget sheet 2013-14'!AA1004</f>
        <v>0</v>
      </c>
      <c r="Z822" s="486">
        <f>'NRHM State budget sheet 2013-14'!AB1004</f>
        <v>0</v>
      </c>
      <c r="AA822" s="486">
        <f>'NRHM State budget sheet 2013-14'!AC1004</f>
        <v>0</v>
      </c>
      <c r="AB822" s="486">
        <f>'NRHM State budget sheet 2013-14'!AD1004</f>
        <v>0</v>
      </c>
      <c r="AC822" s="486">
        <f>'NRHM State budget sheet 2013-14'!AE1004</f>
        <v>0</v>
      </c>
      <c r="AD822" s="486">
        <f>'NRHM State budget sheet 2013-14'!AF1004</f>
        <v>0</v>
      </c>
      <c r="AE822" s="486">
        <f>'NRHM State budget sheet 2013-14'!AG1004</f>
        <v>0</v>
      </c>
      <c r="AF822" s="486">
        <f>'NRHM State budget sheet 2013-14'!AH1004</f>
        <v>0</v>
      </c>
      <c r="AH822" s="484"/>
      <c r="AI822" s="578" t="str">
        <f t="shared" si="88"/>
        <v/>
      </c>
      <c r="AJ822" s="435" t="str">
        <f t="shared" si="89"/>
        <v/>
      </c>
      <c r="AK822" s="463">
        <f t="shared" si="90"/>
        <v>0</v>
      </c>
      <c r="AL822" s="463" t="str">
        <f t="shared" si="84"/>
        <v/>
      </c>
      <c r="AM822" s="478" t="str">
        <f t="shared" si="85"/>
        <v/>
      </c>
      <c r="AN822" s="478" t="str">
        <f t="shared" si="86"/>
        <v/>
      </c>
      <c r="AO822" s="478" t="str">
        <f t="shared" si="87"/>
        <v/>
      </c>
    </row>
    <row r="823" spans="1:41" ht="21.75" hidden="1" customHeight="1">
      <c r="A823" s="487" t="s">
        <v>2335</v>
      </c>
      <c r="B823" s="500"/>
      <c r="C823" s="503"/>
      <c r="D823" s="486">
        <f>'NRHM State budget sheet 2013-14'!D1008</f>
        <v>0</v>
      </c>
      <c r="E823" s="486">
        <f>'NRHM State budget sheet 2013-14'!E1008</f>
        <v>0</v>
      </c>
      <c r="F823" s="486">
        <f>'NRHM State budget sheet 2013-14'!F1008</f>
        <v>0</v>
      </c>
      <c r="G823" s="486">
        <f>'NRHM State budget sheet 2013-14'!G1008</f>
        <v>0</v>
      </c>
      <c r="H823" s="486">
        <f>'NRHM State budget sheet 2013-14'!H1008</f>
        <v>0</v>
      </c>
      <c r="I823" s="486">
        <f>'NRHM State budget sheet 2013-14'!I1008</f>
        <v>0</v>
      </c>
      <c r="J823" s="486">
        <f>'NRHM State budget sheet 2013-14'!L1008</f>
        <v>0</v>
      </c>
      <c r="K823" s="486">
        <f>'NRHM State budget sheet 2013-14'!M1008</f>
        <v>0</v>
      </c>
      <c r="L823" s="486">
        <f>'NRHM State budget sheet 2013-14'!N1008</f>
        <v>0</v>
      </c>
      <c r="M823" s="486">
        <f>'NRHM State budget sheet 2013-14'!O1008</f>
        <v>0</v>
      </c>
      <c r="N823" s="486">
        <f>'NRHM State budget sheet 2013-14'!P1008</f>
        <v>0</v>
      </c>
      <c r="O823" s="486">
        <f>'NRHM State budget sheet 2013-14'!Q1008</f>
        <v>0</v>
      </c>
      <c r="P823" s="486">
        <f>'NRHM State budget sheet 2013-14'!R1008</f>
        <v>0</v>
      </c>
      <c r="Q823" s="486">
        <f>'NRHM State budget sheet 2013-14'!S1008</f>
        <v>0</v>
      </c>
      <c r="R823" s="486">
        <f>'NRHM State budget sheet 2013-14'!T1008</f>
        <v>0</v>
      </c>
      <c r="S823" s="486">
        <f>'NRHM State budget sheet 2013-14'!U1008</f>
        <v>0</v>
      </c>
      <c r="T823" s="486">
        <f>'NRHM State budget sheet 2013-14'!V1008</f>
        <v>0</v>
      </c>
      <c r="U823" s="486">
        <f>'NRHM State budget sheet 2013-14'!W1008</f>
        <v>0</v>
      </c>
      <c r="V823" s="486">
        <f>'NRHM State budget sheet 2013-14'!X1008</f>
        <v>0</v>
      </c>
      <c r="W823" s="486">
        <f>'NRHM State budget sheet 2013-14'!Y1008</f>
        <v>0</v>
      </c>
      <c r="X823" s="486">
        <f>'NRHM State budget sheet 2013-14'!Z1008</f>
        <v>0</v>
      </c>
      <c r="Y823" s="486">
        <f>'NRHM State budget sheet 2013-14'!AA1008</f>
        <v>0</v>
      </c>
      <c r="Z823" s="486">
        <f>'NRHM State budget sheet 2013-14'!AB1008</f>
        <v>0</v>
      </c>
      <c r="AA823" s="486">
        <f>'NRHM State budget sheet 2013-14'!AC1008</f>
        <v>0</v>
      </c>
      <c r="AB823" s="486">
        <f>'NRHM State budget sheet 2013-14'!AD1008</f>
        <v>0</v>
      </c>
      <c r="AC823" s="486">
        <f>'NRHM State budget sheet 2013-14'!AE1008</f>
        <v>0</v>
      </c>
      <c r="AD823" s="486">
        <f>'NRHM State budget sheet 2013-14'!AF1008</f>
        <v>0</v>
      </c>
      <c r="AE823" s="486">
        <f>'NRHM State budget sheet 2013-14'!AG1008</f>
        <v>0</v>
      </c>
      <c r="AF823" s="486">
        <f>'NRHM State budget sheet 2013-14'!AH1008</f>
        <v>0</v>
      </c>
      <c r="AH823" s="484"/>
      <c r="AI823" s="578" t="str">
        <f t="shared" si="88"/>
        <v/>
      </c>
      <c r="AJ823" s="435" t="str">
        <f t="shared" si="89"/>
        <v/>
      </c>
      <c r="AK823" s="463">
        <f t="shared" si="90"/>
        <v>0</v>
      </c>
      <c r="AL823" s="463" t="str">
        <f t="shared" si="84"/>
        <v/>
      </c>
      <c r="AM823" s="478" t="str">
        <f t="shared" si="85"/>
        <v/>
      </c>
      <c r="AN823" s="478" t="str">
        <f t="shared" si="86"/>
        <v/>
      </c>
      <c r="AO823" s="478" t="str">
        <f t="shared" si="87"/>
        <v/>
      </c>
    </row>
    <row r="824" spans="1:41" ht="21.75" hidden="1" customHeight="1">
      <c r="A824" s="487" t="s">
        <v>1819</v>
      </c>
      <c r="B824" s="500" t="s">
        <v>1601</v>
      </c>
      <c r="C824" s="503"/>
      <c r="D824" s="486">
        <f>'NRHM State budget sheet 2013-14'!D1009</f>
        <v>0</v>
      </c>
      <c r="E824" s="486">
        <f>'NRHM State budget sheet 2013-14'!E1009</f>
        <v>0</v>
      </c>
      <c r="F824" s="486" t="e">
        <f>'NRHM State budget sheet 2013-14'!F1009</f>
        <v>#DIV/0!</v>
      </c>
      <c r="G824" s="486">
        <f>'NRHM State budget sheet 2013-14'!G1009</f>
        <v>0</v>
      </c>
      <c r="H824" s="486">
        <f>'NRHM State budget sheet 2013-14'!H1009</f>
        <v>0</v>
      </c>
      <c r="I824" s="486" t="e">
        <f>'NRHM State budget sheet 2013-14'!I1009</f>
        <v>#DIV/0!</v>
      </c>
      <c r="J824" s="486">
        <f>'NRHM State budget sheet 2013-14'!L1009</f>
        <v>0</v>
      </c>
      <c r="K824" s="486">
        <f>'NRHM State budget sheet 2013-14'!M1009</f>
        <v>0</v>
      </c>
      <c r="L824" s="486">
        <f>'NRHM State budget sheet 2013-14'!N1009</f>
        <v>0</v>
      </c>
      <c r="M824" s="486">
        <f>'NRHM State budget sheet 2013-14'!O1009</f>
        <v>0</v>
      </c>
      <c r="N824" s="486">
        <f>'NRHM State budget sheet 2013-14'!P1009</f>
        <v>0</v>
      </c>
      <c r="O824" s="486">
        <f>'NRHM State budget sheet 2013-14'!Q1009</f>
        <v>0</v>
      </c>
      <c r="P824" s="486">
        <f>'NRHM State budget sheet 2013-14'!R1009</f>
        <v>0</v>
      </c>
      <c r="Q824" s="486">
        <f>'NRHM State budget sheet 2013-14'!S1009</f>
        <v>0</v>
      </c>
      <c r="R824" s="486">
        <f>'NRHM State budget sheet 2013-14'!T1009</f>
        <v>0</v>
      </c>
      <c r="S824" s="486">
        <f>'NRHM State budget sheet 2013-14'!U1009</f>
        <v>0</v>
      </c>
      <c r="T824" s="486">
        <f>'NRHM State budget sheet 2013-14'!V1009</f>
        <v>0</v>
      </c>
      <c r="U824" s="486">
        <f>'NRHM State budget sheet 2013-14'!W1009</f>
        <v>0</v>
      </c>
      <c r="V824" s="486">
        <f>'NRHM State budget sheet 2013-14'!X1009</f>
        <v>0</v>
      </c>
      <c r="W824" s="486">
        <f>'NRHM State budget sheet 2013-14'!Y1009</f>
        <v>0</v>
      </c>
      <c r="X824" s="486">
        <f>'NRHM State budget sheet 2013-14'!Z1009</f>
        <v>0</v>
      </c>
      <c r="Y824" s="486">
        <f>'NRHM State budget sheet 2013-14'!AA1009</f>
        <v>0</v>
      </c>
      <c r="Z824" s="486">
        <f>'NRHM State budget sheet 2013-14'!AB1009</f>
        <v>0</v>
      </c>
      <c r="AA824" s="486">
        <f>'NRHM State budget sheet 2013-14'!AC1009</f>
        <v>0</v>
      </c>
      <c r="AB824" s="486">
        <f>'NRHM State budget sheet 2013-14'!AD1009</f>
        <v>0</v>
      </c>
      <c r="AC824" s="486">
        <f>'NRHM State budget sheet 2013-14'!AE1009</f>
        <v>0</v>
      </c>
      <c r="AD824" s="486">
        <f>'NRHM State budget sheet 2013-14'!AF1009</f>
        <v>0</v>
      </c>
      <c r="AE824" s="486">
        <f>'NRHM State budget sheet 2013-14'!AG1009</f>
        <v>0</v>
      </c>
      <c r="AF824" s="486">
        <f>'NRHM State budget sheet 2013-14'!AH1009</f>
        <v>0</v>
      </c>
      <c r="AH824" s="484"/>
      <c r="AI824" s="578" t="str">
        <f t="shared" si="88"/>
        <v/>
      </c>
      <c r="AJ824" s="435" t="str">
        <f t="shared" si="89"/>
        <v/>
      </c>
      <c r="AK824" s="463">
        <f t="shared" si="90"/>
        <v>0</v>
      </c>
      <c r="AL824" s="463" t="str">
        <f t="shared" si="84"/>
        <v/>
      </c>
      <c r="AM824" s="478" t="str">
        <f t="shared" si="85"/>
        <v/>
      </c>
      <c r="AN824" s="478" t="str">
        <f t="shared" si="86"/>
        <v/>
      </c>
      <c r="AO824" s="478" t="str">
        <f t="shared" si="87"/>
        <v/>
      </c>
    </row>
    <row r="825" spans="1:41" ht="21.75" hidden="1" customHeight="1">
      <c r="A825" s="487" t="s">
        <v>1820</v>
      </c>
      <c r="B825" s="500" t="s">
        <v>1602</v>
      </c>
      <c r="C825" s="503"/>
      <c r="D825" s="486">
        <f>'NRHM State budget sheet 2013-14'!D1010</f>
        <v>0</v>
      </c>
      <c r="E825" s="486">
        <f>'NRHM State budget sheet 2013-14'!E1010</f>
        <v>0</v>
      </c>
      <c r="F825" s="486" t="e">
        <f>'NRHM State budget sheet 2013-14'!F1010</f>
        <v>#DIV/0!</v>
      </c>
      <c r="G825" s="486">
        <f>'NRHM State budget sheet 2013-14'!G1010</f>
        <v>0</v>
      </c>
      <c r="H825" s="486">
        <f>'NRHM State budget sheet 2013-14'!H1010</f>
        <v>0</v>
      </c>
      <c r="I825" s="486" t="e">
        <f>'NRHM State budget sheet 2013-14'!I1010</f>
        <v>#DIV/0!</v>
      </c>
      <c r="J825" s="486">
        <f>'NRHM State budget sheet 2013-14'!L1010</f>
        <v>0</v>
      </c>
      <c r="K825" s="486">
        <f>'NRHM State budget sheet 2013-14'!M1010</f>
        <v>0</v>
      </c>
      <c r="L825" s="486">
        <f>'NRHM State budget sheet 2013-14'!N1010</f>
        <v>0</v>
      </c>
      <c r="M825" s="486">
        <f>'NRHM State budget sheet 2013-14'!O1010</f>
        <v>0</v>
      </c>
      <c r="N825" s="486">
        <f>'NRHM State budget sheet 2013-14'!P1010</f>
        <v>0</v>
      </c>
      <c r="O825" s="486">
        <f>'NRHM State budget sheet 2013-14'!Q1010</f>
        <v>0</v>
      </c>
      <c r="P825" s="486">
        <f>'NRHM State budget sheet 2013-14'!R1010</f>
        <v>0</v>
      </c>
      <c r="Q825" s="486">
        <f>'NRHM State budget sheet 2013-14'!S1010</f>
        <v>0</v>
      </c>
      <c r="R825" s="486">
        <f>'NRHM State budget sheet 2013-14'!T1010</f>
        <v>0</v>
      </c>
      <c r="S825" s="486">
        <f>'NRHM State budget sheet 2013-14'!U1010</f>
        <v>0</v>
      </c>
      <c r="T825" s="486">
        <f>'NRHM State budget sheet 2013-14'!V1010</f>
        <v>0</v>
      </c>
      <c r="U825" s="486">
        <f>'NRHM State budget sheet 2013-14'!W1010</f>
        <v>0</v>
      </c>
      <c r="V825" s="486">
        <f>'NRHM State budget sheet 2013-14'!X1010</f>
        <v>0</v>
      </c>
      <c r="W825" s="486">
        <f>'NRHM State budget sheet 2013-14'!Y1010</f>
        <v>0</v>
      </c>
      <c r="X825" s="486">
        <f>'NRHM State budget sheet 2013-14'!Z1010</f>
        <v>0</v>
      </c>
      <c r="Y825" s="486">
        <f>'NRHM State budget sheet 2013-14'!AA1010</f>
        <v>0</v>
      </c>
      <c r="Z825" s="486">
        <f>'NRHM State budget sheet 2013-14'!AB1010</f>
        <v>0</v>
      </c>
      <c r="AA825" s="486">
        <f>'NRHM State budget sheet 2013-14'!AC1010</f>
        <v>0</v>
      </c>
      <c r="AB825" s="486">
        <f>'NRHM State budget sheet 2013-14'!AD1010</f>
        <v>0</v>
      </c>
      <c r="AC825" s="486">
        <f>'NRHM State budget sheet 2013-14'!AE1010</f>
        <v>0</v>
      </c>
      <c r="AD825" s="486">
        <f>'NRHM State budget sheet 2013-14'!AF1010</f>
        <v>0</v>
      </c>
      <c r="AE825" s="486">
        <f>'NRHM State budget sheet 2013-14'!AG1010</f>
        <v>0</v>
      </c>
      <c r="AF825" s="486">
        <f>'NRHM State budget sheet 2013-14'!AH1010</f>
        <v>0</v>
      </c>
      <c r="AH825" s="484"/>
      <c r="AI825" s="578" t="str">
        <f t="shared" si="88"/>
        <v/>
      </c>
      <c r="AJ825" s="435" t="str">
        <f t="shared" si="89"/>
        <v/>
      </c>
      <c r="AK825" s="463">
        <f t="shared" si="90"/>
        <v>0</v>
      </c>
      <c r="AL825" s="463" t="str">
        <f t="shared" si="84"/>
        <v/>
      </c>
      <c r="AM825" s="478" t="str">
        <f t="shared" si="85"/>
        <v/>
      </c>
      <c r="AN825" s="478" t="str">
        <f t="shared" si="86"/>
        <v/>
      </c>
      <c r="AO825" s="478" t="str">
        <f t="shared" si="87"/>
        <v/>
      </c>
    </row>
    <row r="826" spans="1:41" ht="21.75" hidden="1" customHeight="1">
      <c r="A826" s="487" t="s">
        <v>898</v>
      </c>
      <c r="B826" s="446" t="s">
        <v>899</v>
      </c>
      <c r="C826" s="447"/>
      <c r="D826" s="486">
        <f>'NRHM State budget sheet 2013-14'!D1011</f>
        <v>0</v>
      </c>
      <c r="E826" s="486">
        <f>'NRHM State budget sheet 2013-14'!E1011</f>
        <v>0</v>
      </c>
      <c r="F826" s="486">
        <f>'NRHM State budget sheet 2013-14'!F1011</f>
        <v>0</v>
      </c>
      <c r="G826" s="486">
        <f>'NRHM State budget sheet 2013-14'!G1011</f>
        <v>0</v>
      </c>
      <c r="H826" s="486">
        <f>'NRHM State budget sheet 2013-14'!H1011</f>
        <v>0</v>
      </c>
      <c r="I826" s="486">
        <f>'NRHM State budget sheet 2013-14'!I1011</f>
        <v>0</v>
      </c>
      <c r="J826" s="486">
        <f>'NRHM State budget sheet 2013-14'!L1011</f>
        <v>0</v>
      </c>
      <c r="K826" s="486">
        <f>'NRHM State budget sheet 2013-14'!M1011</f>
        <v>0</v>
      </c>
      <c r="L826" s="486">
        <f>'NRHM State budget sheet 2013-14'!N1011</f>
        <v>0</v>
      </c>
      <c r="M826" s="486">
        <f>'NRHM State budget sheet 2013-14'!O1011</f>
        <v>0</v>
      </c>
      <c r="N826" s="486">
        <f>'NRHM State budget sheet 2013-14'!P1011</f>
        <v>0</v>
      </c>
      <c r="O826" s="486">
        <f>'NRHM State budget sheet 2013-14'!Q1011</f>
        <v>0</v>
      </c>
      <c r="P826" s="486">
        <f>'NRHM State budget sheet 2013-14'!R1011</f>
        <v>0</v>
      </c>
      <c r="Q826" s="486">
        <f>'NRHM State budget sheet 2013-14'!S1011</f>
        <v>0</v>
      </c>
      <c r="R826" s="486">
        <f>'NRHM State budget sheet 2013-14'!T1011</f>
        <v>0</v>
      </c>
      <c r="S826" s="486">
        <f>'NRHM State budget sheet 2013-14'!U1011</f>
        <v>0</v>
      </c>
      <c r="T826" s="486">
        <f>'NRHM State budget sheet 2013-14'!V1011</f>
        <v>0</v>
      </c>
      <c r="U826" s="486">
        <f>'NRHM State budget sheet 2013-14'!W1011</f>
        <v>0</v>
      </c>
      <c r="V826" s="486">
        <f>'NRHM State budget sheet 2013-14'!X1011</f>
        <v>0</v>
      </c>
      <c r="W826" s="486">
        <f>'NRHM State budget sheet 2013-14'!Y1011</f>
        <v>0</v>
      </c>
      <c r="X826" s="486">
        <f>'NRHM State budget sheet 2013-14'!Z1011</f>
        <v>0</v>
      </c>
      <c r="Y826" s="486">
        <f>'NRHM State budget sheet 2013-14'!AA1011</f>
        <v>0</v>
      </c>
      <c r="Z826" s="486">
        <f>'NRHM State budget sheet 2013-14'!AB1011</f>
        <v>0</v>
      </c>
      <c r="AA826" s="486">
        <f>'NRHM State budget sheet 2013-14'!AC1011</f>
        <v>0</v>
      </c>
      <c r="AB826" s="486">
        <f>'NRHM State budget sheet 2013-14'!AD1011</f>
        <v>0</v>
      </c>
      <c r="AC826" s="486">
        <f>'NRHM State budget sheet 2013-14'!AE1011</f>
        <v>0</v>
      </c>
      <c r="AD826" s="486">
        <f>'NRHM State budget sheet 2013-14'!AF1011</f>
        <v>0</v>
      </c>
      <c r="AE826" s="486">
        <f>'NRHM State budget sheet 2013-14'!AG1011</f>
        <v>0</v>
      </c>
      <c r="AF826" s="486">
        <f>'NRHM State budget sheet 2013-14'!AH1011</f>
        <v>0</v>
      </c>
      <c r="AH826" s="484"/>
      <c r="AI826" s="578" t="str">
        <f t="shared" si="88"/>
        <v/>
      </c>
      <c r="AJ826" s="435" t="str">
        <f t="shared" si="89"/>
        <v/>
      </c>
      <c r="AK826" s="463">
        <f t="shared" si="90"/>
        <v>0</v>
      </c>
      <c r="AL826" s="463" t="str">
        <f t="shared" si="84"/>
        <v/>
      </c>
      <c r="AM826" s="478" t="str">
        <f t="shared" si="85"/>
        <v/>
      </c>
      <c r="AN826" s="478" t="str">
        <f t="shared" si="86"/>
        <v/>
      </c>
      <c r="AO826" s="478" t="str">
        <f t="shared" si="87"/>
        <v/>
      </c>
    </row>
    <row r="827" spans="1:41" ht="21.75" hidden="1" customHeight="1">
      <c r="A827" s="487" t="s">
        <v>2465</v>
      </c>
      <c r="B827" s="446"/>
      <c r="C827" s="447"/>
      <c r="D827" s="486">
        <f>'NRHM State budget sheet 2013-14'!D1012</f>
        <v>0</v>
      </c>
      <c r="E827" s="486">
        <f>'NRHM State budget sheet 2013-14'!E1012</f>
        <v>0</v>
      </c>
      <c r="F827" s="486">
        <f>'NRHM State budget sheet 2013-14'!F1012</f>
        <v>0</v>
      </c>
      <c r="G827" s="486">
        <f>'NRHM State budget sheet 2013-14'!G1012</f>
        <v>0</v>
      </c>
      <c r="H827" s="486">
        <f>'NRHM State budget sheet 2013-14'!H1012</f>
        <v>0</v>
      </c>
      <c r="I827" s="486">
        <f>'NRHM State budget sheet 2013-14'!I1012</f>
        <v>0</v>
      </c>
      <c r="J827" s="486">
        <f>'NRHM State budget sheet 2013-14'!L1012</f>
        <v>0</v>
      </c>
      <c r="K827" s="486">
        <f>'NRHM State budget sheet 2013-14'!M1012</f>
        <v>0</v>
      </c>
      <c r="L827" s="486">
        <f>'NRHM State budget sheet 2013-14'!N1012</f>
        <v>0</v>
      </c>
      <c r="M827" s="486">
        <f>'NRHM State budget sheet 2013-14'!O1012</f>
        <v>0</v>
      </c>
      <c r="N827" s="486">
        <f>'NRHM State budget sheet 2013-14'!P1012</f>
        <v>0</v>
      </c>
      <c r="O827" s="486">
        <f>'NRHM State budget sheet 2013-14'!Q1012</f>
        <v>0</v>
      </c>
      <c r="P827" s="486">
        <f>'NRHM State budget sheet 2013-14'!R1012</f>
        <v>0</v>
      </c>
      <c r="Q827" s="486">
        <f>'NRHM State budget sheet 2013-14'!S1012</f>
        <v>0</v>
      </c>
      <c r="R827" s="486">
        <f>'NRHM State budget sheet 2013-14'!T1012</f>
        <v>0</v>
      </c>
      <c r="S827" s="486">
        <f>'NRHM State budget sheet 2013-14'!U1012</f>
        <v>0</v>
      </c>
      <c r="T827" s="486">
        <f>'NRHM State budget sheet 2013-14'!V1012</f>
        <v>0</v>
      </c>
      <c r="U827" s="486">
        <f>'NRHM State budget sheet 2013-14'!W1012</f>
        <v>0</v>
      </c>
      <c r="V827" s="486">
        <f>'NRHM State budget sheet 2013-14'!X1012</f>
        <v>0</v>
      </c>
      <c r="W827" s="486">
        <f>'NRHM State budget sheet 2013-14'!Y1012</f>
        <v>0</v>
      </c>
      <c r="X827" s="486">
        <f>'NRHM State budget sheet 2013-14'!Z1012</f>
        <v>0</v>
      </c>
      <c r="Y827" s="486">
        <f>'NRHM State budget sheet 2013-14'!AA1012</f>
        <v>0</v>
      </c>
      <c r="Z827" s="486">
        <f>'NRHM State budget sheet 2013-14'!AB1012</f>
        <v>0</v>
      </c>
      <c r="AA827" s="486">
        <f>'NRHM State budget sheet 2013-14'!AC1012</f>
        <v>0</v>
      </c>
      <c r="AB827" s="486">
        <f>'NRHM State budget sheet 2013-14'!AD1012</f>
        <v>0</v>
      </c>
      <c r="AC827" s="486">
        <f>'NRHM State budget sheet 2013-14'!AE1012</f>
        <v>0</v>
      </c>
      <c r="AD827" s="486">
        <f>'NRHM State budget sheet 2013-14'!AF1012</f>
        <v>0</v>
      </c>
      <c r="AE827" s="486">
        <f>'NRHM State budget sheet 2013-14'!AG1012</f>
        <v>0</v>
      </c>
      <c r="AF827" s="486">
        <f>'NRHM State budget sheet 2013-14'!AH1012</f>
        <v>0</v>
      </c>
      <c r="AH827" s="484"/>
      <c r="AI827" s="578"/>
      <c r="AJ827" s="435"/>
      <c r="AL827" s="463" t="str">
        <f t="shared" si="84"/>
        <v/>
      </c>
      <c r="AM827" s="478" t="str">
        <f t="shared" si="85"/>
        <v/>
      </c>
      <c r="AN827" s="478" t="str">
        <f t="shared" si="86"/>
        <v/>
      </c>
      <c r="AO827" s="478" t="str">
        <f t="shared" si="87"/>
        <v/>
      </c>
    </row>
    <row r="828" spans="1:41" ht="21.75" hidden="1" customHeight="1">
      <c r="A828" s="487" t="s">
        <v>2466</v>
      </c>
      <c r="B828" s="446"/>
      <c r="C828" s="447"/>
      <c r="D828" s="486">
        <f>'NRHM State budget sheet 2013-14'!D1015</f>
        <v>0</v>
      </c>
      <c r="E828" s="486">
        <f>'NRHM State budget sheet 2013-14'!E1015</f>
        <v>0</v>
      </c>
      <c r="F828" s="486">
        <f>'NRHM State budget sheet 2013-14'!F1015</f>
        <v>0</v>
      </c>
      <c r="G828" s="486">
        <f>'NRHM State budget sheet 2013-14'!G1015</f>
        <v>0</v>
      </c>
      <c r="H828" s="486">
        <f>'NRHM State budget sheet 2013-14'!H1015</f>
        <v>0</v>
      </c>
      <c r="I828" s="486">
        <f>'NRHM State budget sheet 2013-14'!I1015</f>
        <v>0</v>
      </c>
      <c r="J828" s="486">
        <f>'NRHM State budget sheet 2013-14'!L1015</f>
        <v>0</v>
      </c>
      <c r="K828" s="486">
        <f>'NRHM State budget sheet 2013-14'!M1015</f>
        <v>0</v>
      </c>
      <c r="L828" s="486">
        <f>'NRHM State budget sheet 2013-14'!N1015</f>
        <v>0</v>
      </c>
      <c r="M828" s="486">
        <f>'NRHM State budget sheet 2013-14'!O1015</f>
        <v>0</v>
      </c>
      <c r="N828" s="486">
        <f>'NRHM State budget sheet 2013-14'!P1015</f>
        <v>0</v>
      </c>
      <c r="O828" s="486">
        <f>'NRHM State budget sheet 2013-14'!Q1015</f>
        <v>0</v>
      </c>
      <c r="P828" s="486">
        <f>'NRHM State budget sheet 2013-14'!R1015</f>
        <v>0</v>
      </c>
      <c r="Q828" s="486">
        <f>'NRHM State budget sheet 2013-14'!S1015</f>
        <v>0</v>
      </c>
      <c r="R828" s="486">
        <f>'NRHM State budget sheet 2013-14'!T1015</f>
        <v>0</v>
      </c>
      <c r="S828" s="486">
        <f>'NRHM State budget sheet 2013-14'!U1015</f>
        <v>0</v>
      </c>
      <c r="T828" s="486">
        <f>'NRHM State budget sheet 2013-14'!V1015</f>
        <v>0</v>
      </c>
      <c r="U828" s="486">
        <f>'NRHM State budget sheet 2013-14'!W1015</f>
        <v>0</v>
      </c>
      <c r="V828" s="486">
        <f>'NRHM State budget sheet 2013-14'!X1015</f>
        <v>0</v>
      </c>
      <c r="W828" s="486">
        <f>'NRHM State budget sheet 2013-14'!Y1015</f>
        <v>0</v>
      </c>
      <c r="X828" s="486">
        <f>'NRHM State budget sheet 2013-14'!Z1015</f>
        <v>0</v>
      </c>
      <c r="Y828" s="486">
        <f>'NRHM State budget sheet 2013-14'!AA1015</f>
        <v>0</v>
      </c>
      <c r="Z828" s="486">
        <f>'NRHM State budget sheet 2013-14'!AB1015</f>
        <v>0</v>
      </c>
      <c r="AA828" s="486">
        <f>'NRHM State budget sheet 2013-14'!AC1015</f>
        <v>0</v>
      </c>
      <c r="AB828" s="486">
        <f>'NRHM State budget sheet 2013-14'!AD1015</f>
        <v>0</v>
      </c>
      <c r="AC828" s="486">
        <f>'NRHM State budget sheet 2013-14'!AE1015</f>
        <v>0</v>
      </c>
      <c r="AD828" s="486">
        <f>'NRHM State budget sheet 2013-14'!AF1015</f>
        <v>0</v>
      </c>
      <c r="AE828" s="486">
        <f>'NRHM State budget sheet 2013-14'!AG1015</f>
        <v>0</v>
      </c>
      <c r="AF828" s="486">
        <f>'NRHM State budget sheet 2013-14'!AH1015</f>
        <v>0</v>
      </c>
      <c r="AH828" s="484"/>
      <c r="AI828" s="578"/>
      <c r="AJ828" s="435"/>
      <c r="AL828" s="463" t="str">
        <f t="shared" si="84"/>
        <v/>
      </c>
      <c r="AM828" s="478" t="str">
        <f t="shared" si="85"/>
        <v/>
      </c>
      <c r="AN828" s="478" t="str">
        <f t="shared" si="86"/>
        <v/>
      </c>
      <c r="AO828" s="478" t="str">
        <f t="shared" si="87"/>
        <v/>
      </c>
    </row>
    <row r="829" spans="1:41" ht="21.75" hidden="1" customHeight="1">
      <c r="A829" s="487" t="s">
        <v>2467</v>
      </c>
      <c r="B829" s="446"/>
      <c r="C829" s="447"/>
      <c r="D829" s="486">
        <f>'NRHM State budget sheet 2013-14'!D1016</f>
        <v>0</v>
      </c>
      <c r="E829" s="486">
        <f>'NRHM State budget sheet 2013-14'!E1016</f>
        <v>0</v>
      </c>
      <c r="F829" s="486">
        <f>'NRHM State budget sheet 2013-14'!F1016</f>
        <v>0</v>
      </c>
      <c r="G829" s="486">
        <f>'NRHM State budget sheet 2013-14'!G1016</f>
        <v>0</v>
      </c>
      <c r="H829" s="486">
        <f>'NRHM State budget sheet 2013-14'!H1016</f>
        <v>0</v>
      </c>
      <c r="I829" s="486">
        <f>'NRHM State budget sheet 2013-14'!I1016</f>
        <v>0</v>
      </c>
      <c r="J829" s="486">
        <f>'NRHM State budget sheet 2013-14'!L1016</f>
        <v>0</v>
      </c>
      <c r="K829" s="486">
        <f>'NRHM State budget sheet 2013-14'!M1016</f>
        <v>0</v>
      </c>
      <c r="L829" s="486">
        <f>'NRHM State budget sheet 2013-14'!N1016</f>
        <v>0</v>
      </c>
      <c r="M829" s="486">
        <f>'NRHM State budget sheet 2013-14'!O1016</f>
        <v>0</v>
      </c>
      <c r="N829" s="486">
        <f>'NRHM State budget sheet 2013-14'!P1016</f>
        <v>0</v>
      </c>
      <c r="O829" s="486">
        <f>'NRHM State budget sheet 2013-14'!Q1016</f>
        <v>0</v>
      </c>
      <c r="P829" s="486">
        <f>'NRHM State budget sheet 2013-14'!R1016</f>
        <v>0</v>
      </c>
      <c r="Q829" s="486">
        <f>'NRHM State budget sheet 2013-14'!S1016</f>
        <v>0</v>
      </c>
      <c r="R829" s="486">
        <f>'NRHM State budget sheet 2013-14'!T1016</f>
        <v>0</v>
      </c>
      <c r="S829" s="486">
        <f>'NRHM State budget sheet 2013-14'!U1016</f>
        <v>0</v>
      </c>
      <c r="T829" s="486">
        <f>'NRHM State budget sheet 2013-14'!V1016</f>
        <v>0</v>
      </c>
      <c r="U829" s="486">
        <f>'NRHM State budget sheet 2013-14'!W1016</f>
        <v>0</v>
      </c>
      <c r="V829" s="486">
        <f>'NRHM State budget sheet 2013-14'!X1016</f>
        <v>0</v>
      </c>
      <c r="W829" s="486">
        <f>'NRHM State budget sheet 2013-14'!Y1016</f>
        <v>0</v>
      </c>
      <c r="X829" s="486">
        <f>'NRHM State budget sheet 2013-14'!Z1016</f>
        <v>0</v>
      </c>
      <c r="Y829" s="486">
        <f>'NRHM State budget sheet 2013-14'!AA1016</f>
        <v>0</v>
      </c>
      <c r="Z829" s="486">
        <f>'NRHM State budget sheet 2013-14'!AB1016</f>
        <v>0</v>
      </c>
      <c r="AA829" s="486">
        <f>'NRHM State budget sheet 2013-14'!AC1016</f>
        <v>0</v>
      </c>
      <c r="AB829" s="486">
        <f>'NRHM State budget sheet 2013-14'!AD1016</f>
        <v>0</v>
      </c>
      <c r="AC829" s="486">
        <f>'NRHM State budget sheet 2013-14'!AE1016</f>
        <v>0</v>
      </c>
      <c r="AD829" s="486">
        <f>'NRHM State budget sheet 2013-14'!AF1016</f>
        <v>0</v>
      </c>
      <c r="AE829" s="486">
        <f>'NRHM State budget sheet 2013-14'!AG1016</f>
        <v>0</v>
      </c>
      <c r="AF829" s="486">
        <f>'NRHM State budget sheet 2013-14'!AH1016</f>
        <v>0</v>
      </c>
      <c r="AH829" s="484"/>
      <c r="AI829" s="578"/>
      <c r="AJ829" s="435"/>
      <c r="AL829" s="463" t="str">
        <f t="shared" si="84"/>
        <v/>
      </c>
      <c r="AM829" s="478" t="str">
        <f t="shared" si="85"/>
        <v/>
      </c>
      <c r="AN829" s="478" t="str">
        <f t="shared" si="86"/>
        <v/>
      </c>
      <c r="AO829" s="478" t="str">
        <f t="shared" si="87"/>
        <v/>
      </c>
    </row>
    <row r="830" spans="1:41" ht="21.75" hidden="1" customHeight="1">
      <c r="A830" s="487" t="s">
        <v>900</v>
      </c>
      <c r="B830" s="446" t="s">
        <v>901</v>
      </c>
      <c r="C830" s="447"/>
      <c r="D830" s="486">
        <f>'NRHM State budget sheet 2013-14'!D1017</f>
        <v>0</v>
      </c>
      <c r="E830" s="486">
        <f>'NRHM State budget sheet 2013-14'!E1017</f>
        <v>0</v>
      </c>
      <c r="F830" s="486">
        <f>'NRHM State budget sheet 2013-14'!F1017</f>
        <v>0</v>
      </c>
      <c r="G830" s="486">
        <f>'NRHM State budget sheet 2013-14'!G1017</f>
        <v>0</v>
      </c>
      <c r="H830" s="486">
        <f>'NRHM State budget sheet 2013-14'!H1017</f>
        <v>0</v>
      </c>
      <c r="I830" s="486">
        <f>'NRHM State budget sheet 2013-14'!I1017</f>
        <v>0</v>
      </c>
      <c r="J830" s="486">
        <f>'NRHM State budget sheet 2013-14'!L1017</f>
        <v>0</v>
      </c>
      <c r="K830" s="486">
        <f>'NRHM State budget sheet 2013-14'!M1017</f>
        <v>0</v>
      </c>
      <c r="L830" s="486">
        <f>'NRHM State budget sheet 2013-14'!N1017</f>
        <v>0</v>
      </c>
      <c r="M830" s="486">
        <f>'NRHM State budget sheet 2013-14'!O1017</f>
        <v>0</v>
      </c>
      <c r="N830" s="486">
        <f>'NRHM State budget sheet 2013-14'!P1017</f>
        <v>0</v>
      </c>
      <c r="O830" s="486">
        <f>'NRHM State budget sheet 2013-14'!Q1017</f>
        <v>0</v>
      </c>
      <c r="P830" s="486">
        <f>'NRHM State budget sheet 2013-14'!R1017</f>
        <v>0</v>
      </c>
      <c r="Q830" s="486">
        <f>'NRHM State budget sheet 2013-14'!S1017</f>
        <v>0</v>
      </c>
      <c r="R830" s="486">
        <f>'NRHM State budget sheet 2013-14'!T1017</f>
        <v>0</v>
      </c>
      <c r="S830" s="486">
        <f>'NRHM State budget sheet 2013-14'!U1017</f>
        <v>0</v>
      </c>
      <c r="T830" s="486">
        <f>'NRHM State budget sheet 2013-14'!V1017</f>
        <v>0</v>
      </c>
      <c r="U830" s="486">
        <f>'NRHM State budget sheet 2013-14'!W1017</f>
        <v>0</v>
      </c>
      <c r="V830" s="486">
        <f>'NRHM State budget sheet 2013-14'!X1017</f>
        <v>0</v>
      </c>
      <c r="W830" s="486">
        <f>'NRHM State budget sheet 2013-14'!Y1017</f>
        <v>0</v>
      </c>
      <c r="X830" s="486">
        <f>'NRHM State budget sheet 2013-14'!Z1017</f>
        <v>0</v>
      </c>
      <c r="Y830" s="486">
        <f>'NRHM State budget sheet 2013-14'!AA1017</f>
        <v>0</v>
      </c>
      <c r="Z830" s="486">
        <f>'NRHM State budget sheet 2013-14'!AB1017</f>
        <v>0</v>
      </c>
      <c r="AA830" s="486">
        <f>'NRHM State budget sheet 2013-14'!AC1017</f>
        <v>0</v>
      </c>
      <c r="AB830" s="486">
        <f>'NRHM State budget sheet 2013-14'!AD1017</f>
        <v>0</v>
      </c>
      <c r="AC830" s="486">
        <f>'NRHM State budget sheet 2013-14'!AE1017</f>
        <v>0</v>
      </c>
      <c r="AD830" s="486">
        <f>'NRHM State budget sheet 2013-14'!AF1017</f>
        <v>0</v>
      </c>
      <c r="AE830" s="486">
        <f>'NRHM State budget sheet 2013-14'!AG1017</f>
        <v>0</v>
      </c>
      <c r="AF830" s="486">
        <f>'NRHM State budget sheet 2013-14'!AH1017</f>
        <v>0</v>
      </c>
      <c r="AH830" s="484"/>
      <c r="AI830" s="578" t="str">
        <f t="shared" si="88"/>
        <v/>
      </c>
      <c r="AJ830" s="435" t="str">
        <f t="shared" si="89"/>
        <v/>
      </c>
      <c r="AK830" s="463">
        <f t="shared" si="90"/>
        <v>0</v>
      </c>
      <c r="AL830" s="463" t="str">
        <f t="shared" si="84"/>
        <v/>
      </c>
      <c r="AM830" s="478" t="str">
        <f t="shared" si="85"/>
        <v/>
      </c>
      <c r="AN830" s="478" t="str">
        <f t="shared" si="86"/>
        <v/>
      </c>
      <c r="AO830" s="478" t="str">
        <f t="shared" si="87"/>
        <v/>
      </c>
    </row>
    <row r="831" spans="1:41" ht="21.75" hidden="1" customHeight="1">
      <c r="A831" s="487" t="s">
        <v>2468</v>
      </c>
      <c r="B831" s="446"/>
      <c r="C831" s="447"/>
      <c r="D831" s="486">
        <f>'NRHM State budget sheet 2013-14'!D1018</f>
        <v>0</v>
      </c>
      <c r="E831" s="486">
        <f>'NRHM State budget sheet 2013-14'!E1018</f>
        <v>0</v>
      </c>
      <c r="F831" s="486">
        <f>'NRHM State budget sheet 2013-14'!F1018</f>
        <v>0</v>
      </c>
      <c r="G831" s="486">
        <f>'NRHM State budget sheet 2013-14'!G1018</f>
        <v>0</v>
      </c>
      <c r="H831" s="486">
        <f>'NRHM State budget sheet 2013-14'!H1018</f>
        <v>0</v>
      </c>
      <c r="I831" s="486">
        <f>'NRHM State budget sheet 2013-14'!I1018</f>
        <v>0</v>
      </c>
      <c r="J831" s="486">
        <f>'NRHM State budget sheet 2013-14'!L1018</f>
        <v>0</v>
      </c>
      <c r="K831" s="486">
        <f>'NRHM State budget sheet 2013-14'!M1018</f>
        <v>0</v>
      </c>
      <c r="L831" s="486">
        <f>'NRHM State budget sheet 2013-14'!N1018</f>
        <v>0</v>
      </c>
      <c r="M831" s="486">
        <f>'NRHM State budget sheet 2013-14'!O1018</f>
        <v>0</v>
      </c>
      <c r="N831" s="486">
        <f>'NRHM State budget sheet 2013-14'!P1018</f>
        <v>0</v>
      </c>
      <c r="O831" s="486">
        <f>'NRHM State budget sheet 2013-14'!Q1018</f>
        <v>0</v>
      </c>
      <c r="P831" s="486">
        <f>'NRHM State budget sheet 2013-14'!R1018</f>
        <v>0</v>
      </c>
      <c r="Q831" s="486">
        <f>'NRHM State budget sheet 2013-14'!S1018</f>
        <v>0</v>
      </c>
      <c r="R831" s="486">
        <f>'NRHM State budget sheet 2013-14'!T1018</f>
        <v>0</v>
      </c>
      <c r="S831" s="486">
        <f>'NRHM State budget sheet 2013-14'!U1018</f>
        <v>0</v>
      </c>
      <c r="T831" s="486">
        <f>'NRHM State budget sheet 2013-14'!V1018</f>
        <v>0</v>
      </c>
      <c r="U831" s="486">
        <f>'NRHM State budget sheet 2013-14'!W1018</f>
        <v>0</v>
      </c>
      <c r="V831" s="486">
        <f>'NRHM State budget sheet 2013-14'!X1018</f>
        <v>0</v>
      </c>
      <c r="W831" s="486">
        <f>'NRHM State budget sheet 2013-14'!Y1018</f>
        <v>0</v>
      </c>
      <c r="X831" s="486">
        <f>'NRHM State budget sheet 2013-14'!Z1018</f>
        <v>0</v>
      </c>
      <c r="Y831" s="486">
        <f>'NRHM State budget sheet 2013-14'!AA1018</f>
        <v>0</v>
      </c>
      <c r="Z831" s="486">
        <f>'NRHM State budget sheet 2013-14'!AB1018</f>
        <v>0</v>
      </c>
      <c r="AA831" s="486">
        <f>'NRHM State budget sheet 2013-14'!AC1018</f>
        <v>0</v>
      </c>
      <c r="AB831" s="486">
        <f>'NRHM State budget sheet 2013-14'!AD1018</f>
        <v>0</v>
      </c>
      <c r="AC831" s="486">
        <f>'NRHM State budget sheet 2013-14'!AE1018</f>
        <v>0</v>
      </c>
      <c r="AD831" s="486">
        <f>'NRHM State budget sheet 2013-14'!AF1018</f>
        <v>0</v>
      </c>
      <c r="AE831" s="486">
        <f>'NRHM State budget sheet 2013-14'!AG1018</f>
        <v>0</v>
      </c>
      <c r="AF831" s="486">
        <f>'NRHM State budget sheet 2013-14'!AH1018</f>
        <v>0</v>
      </c>
      <c r="AH831" s="484"/>
      <c r="AI831" s="578"/>
      <c r="AJ831" s="435"/>
      <c r="AL831" s="463" t="str">
        <f t="shared" si="84"/>
        <v/>
      </c>
      <c r="AM831" s="478" t="str">
        <f t="shared" si="85"/>
        <v/>
      </c>
      <c r="AN831" s="478" t="str">
        <f t="shared" si="86"/>
        <v/>
      </c>
      <c r="AO831" s="478" t="str">
        <f t="shared" si="87"/>
        <v/>
      </c>
    </row>
    <row r="832" spans="1:41" ht="21.75" hidden="1" customHeight="1">
      <c r="A832" s="487" t="s">
        <v>2469</v>
      </c>
      <c r="B832" s="446"/>
      <c r="C832" s="447"/>
      <c r="D832" s="486">
        <f>'NRHM State budget sheet 2013-14'!D1021</f>
        <v>0</v>
      </c>
      <c r="E832" s="486">
        <f>'NRHM State budget sheet 2013-14'!E1021</f>
        <v>0</v>
      </c>
      <c r="F832" s="486">
        <f>'NRHM State budget sheet 2013-14'!F1021</f>
        <v>0</v>
      </c>
      <c r="G832" s="486">
        <f>'NRHM State budget sheet 2013-14'!G1021</f>
        <v>0</v>
      </c>
      <c r="H832" s="486">
        <f>'NRHM State budget sheet 2013-14'!H1021</f>
        <v>0</v>
      </c>
      <c r="I832" s="486">
        <f>'NRHM State budget sheet 2013-14'!I1021</f>
        <v>0</v>
      </c>
      <c r="J832" s="486">
        <f>'NRHM State budget sheet 2013-14'!L1021</f>
        <v>0</v>
      </c>
      <c r="K832" s="486">
        <f>'NRHM State budget sheet 2013-14'!M1021</f>
        <v>0</v>
      </c>
      <c r="L832" s="486">
        <f>'NRHM State budget sheet 2013-14'!N1021</f>
        <v>0</v>
      </c>
      <c r="M832" s="486">
        <f>'NRHM State budget sheet 2013-14'!O1021</f>
        <v>0</v>
      </c>
      <c r="N832" s="486">
        <f>'NRHM State budget sheet 2013-14'!P1021</f>
        <v>0</v>
      </c>
      <c r="O832" s="486">
        <f>'NRHM State budget sheet 2013-14'!Q1021</f>
        <v>0</v>
      </c>
      <c r="P832" s="486">
        <f>'NRHM State budget sheet 2013-14'!R1021</f>
        <v>0</v>
      </c>
      <c r="Q832" s="486">
        <f>'NRHM State budget sheet 2013-14'!S1021</f>
        <v>0</v>
      </c>
      <c r="R832" s="486">
        <f>'NRHM State budget sheet 2013-14'!T1021</f>
        <v>0</v>
      </c>
      <c r="S832" s="486">
        <f>'NRHM State budget sheet 2013-14'!U1021</f>
        <v>0</v>
      </c>
      <c r="T832" s="486">
        <f>'NRHM State budget sheet 2013-14'!V1021</f>
        <v>0</v>
      </c>
      <c r="U832" s="486">
        <f>'NRHM State budget sheet 2013-14'!W1021</f>
        <v>0</v>
      </c>
      <c r="V832" s="486">
        <f>'NRHM State budget sheet 2013-14'!X1021</f>
        <v>0</v>
      </c>
      <c r="W832" s="486">
        <f>'NRHM State budget sheet 2013-14'!Y1021</f>
        <v>0</v>
      </c>
      <c r="X832" s="486">
        <f>'NRHM State budget sheet 2013-14'!Z1021</f>
        <v>0</v>
      </c>
      <c r="Y832" s="486">
        <f>'NRHM State budget sheet 2013-14'!AA1021</f>
        <v>0</v>
      </c>
      <c r="Z832" s="486">
        <f>'NRHM State budget sheet 2013-14'!AB1021</f>
        <v>0</v>
      </c>
      <c r="AA832" s="486">
        <f>'NRHM State budget sheet 2013-14'!AC1021</f>
        <v>0</v>
      </c>
      <c r="AB832" s="486">
        <f>'NRHM State budget sheet 2013-14'!AD1021</f>
        <v>0</v>
      </c>
      <c r="AC832" s="486">
        <f>'NRHM State budget sheet 2013-14'!AE1021</f>
        <v>0</v>
      </c>
      <c r="AD832" s="486">
        <f>'NRHM State budget sheet 2013-14'!AF1021</f>
        <v>0</v>
      </c>
      <c r="AE832" s="486">
        <f>'NRHM State budget sheet 2013-14'!AG1021</f>
        <v>0</v>
      </c>
      <c r="AF832" s="486">
        <f>'NRHM State budget sheet 2013-14'!AH1021</f>
        <v>0</v>
      </c>
      <c r="AH832" s="484"/>
      <c r="AI832" s="578"/>
      <c r="AJ832" s="435"/>
      <c r="AL832" s="463" t="str">
        <f t="shared" si="84"/>
        <v/>
      </c>
      <c r="AM832" s="478" t="str">
        <f t="shared" si="85"/>
        <v/>
      </c>
      <c r="AN832" s="478" t="str">
        <f t="shared" si="86"/>
        <v/>
      </c>
      <c r="AO832" s="478" t="str">
        <f t="shared" si="87"/>
        <v/>
      </c>
    </row>
    <row r="833" spans="1:41" ht="21.75" hidden="1" customHeight="1">
      <c r="A833" s="487" t="s">
        <v>2470</v>
      </c>
      <c r="B833" s="446"/>
      <c r="C833" s="447"/>
      <c r="D833" s="486">
        <f>'NRHM State budget sheet 2013-14'!D1022</f>
        <v>0</v>
      </c>
      <c r="E833" s="486">
        <f>'NRHM State budget sheet 2013-14'!E1022</f>
        <v>0</v>
      </c>
      <c r="F833" s="486">
        <f>'NRHM State budget sheet 2013-14'!F1022</f>
        <v>0</v>
      </c>
      <c r="G833" s="486">
        <f>'NRHM State budget sheet 2013-14'!G1022</f>
        <v>0</v>
      </c>
      <c r="H833" s="486">
        <f>'NRHM State budget sheet 2013-14'!H1022</f>
        <v>0</v>
      </c>
      <c r="I833" s="486">
        <f>'NRHM State budget sheet 2013-14'!I1022</f>
        <v>0</v>
      </c>
      <c r="J833" s="486">
        <f>'NRHM State budget sheet 2013-14'!L1022</f>
        <v>0</v>
      </c>
      <c r="K833" s="486">
        <f>'NRHM State budget sheet 2013-14'!M1022</f>
        <v>0</v>
      </c>
      <c r="L833" s="486">
        <f>'NRHM State budget sheet 2013-14'!N1022</f>
        <v>0</v>
      </c>
      <c r="M833" s="486">
        <f>'NRHM State budget sheet 2013-14'!O1022</f>
        <v>0</v>
      </c>
      <c r="N833" s="486">
        <f>'NRHM State budget sheet 2013-14'!P1022</f>
        <v>0</v>
      </c>
      <c r="O833" s="486">
        <f>'NRHM State budget sheet 2013-14'!Q1022</f>
        <v>0</v>
      </c>
      <c r="P833" s="486">
        <f>'NRHM State budget sheet 2013-14'!R1022</f>
        <v>0</v>
      </c>
      <c r="Q833" s="486">
        <f>'NRHM State budget sheet 2013-14'!S1022</f>
        <v>0</v>
      </c>
      <c r="R833" s="486">
        <f>'NRHM State budget sheet 2013-14'!T1022</f>
        <v>0</v>
      </c>
      <c r="S833" s="486">
        <f>'NRHM State budget sheet 2013-14'!U1022</f>
        <v>0</v>
      </c>
      <c r="T833" s="486">
        <f>'NRHM State budget sheet 2013-14'!V1022</f>
        <v>0</v>
      </c>
      <c r="U833" s="486">
        <f>'NRHM State budget sheet 2013-14'!W1022</f>
        <v>0</v>
      </c>
      <c r="V833" s="486">
        <f>'NRHM State budget sheet 2013-14'!X1022</f>
        <v>0</v>
      </c>
      <c r="W833" s="486">
        <f>'NRHM State budget sheet 2013-14'!Y1022</f>
        <v>0</v>
      </c>
      <c r="X833" s="486">
        <f>'NRHM State budget sheet 2013-14'!Z1022</f>
        <v>0</v>
      </c>
      <c r="Y833" s="486">
        <f>'NRHM State budget sheet 2013-14'!AA1022</f>
        <v>0</v>
      </c>
      <c r="Z833" s="486">
        <f>'NRHM State budget sheet 2013-14'!AB1022</f>
        <v>0</v>
      </c>
      <c r="AA833" s="486">
        <f>'NRHM State budget sheet 2013-14'!AC1022</f>
        <v>0</v>
      </c>
      <c r="AB833" s="486">
        <f>'NRHM State budget sheet 2013-14'!AD1022</f>
        <v>0</v>
      </c>
      <c r="AC833" s="486">
        <f>'NRHM State budget sheet 2013-14'!AE1022</f>
        <v>0</v>
      </c>
      <c r="AD833" s="486">
        <f>'NRHM State budget sheet 2013-14'!AF1022</f>
        <v>0</v>
      </c>
      <c r="AE833" s="486">
        <f>'NRHM State budget sheet 2013-14'!AG1022</f>
        <v>0</v>
      </c>
      <c r="AF833" s="486">
        <f>'NRHM State budget sheet 2013-14'!AH1022</f>
        <v>0</v>
      </c>
      <c r="AH833" s="484"/>
      <c r="AI833" s="578"/>
      <c r="AJ833" s="435"/>
      <c r="AL833" s="463" t="str">
        <f t="shared" si="84"/>
        <v/>
      </c>
      <c r="AM833" s="478" t="str">
        <f t="shared" si="85"/>
        <v/>
      </c>
      <c r="AN833" s="478" t="str">
        <f t="shared" si="86"/>
        <v/>
      </c>
      <c r="AO833" s="478" t="str">
        <f t="shared" si="87"/>
        <v/>
      </c>
    </row>
    <row r="834" spans="1:41" ht="21.75" hidden="1" customHeight="1">
      <c r="A834" s="487" t="s">
        <v>902</v>
      </c>
      <c r="B834" s="446" t="s">
        <v>903</v>
      </c>
      <c r="C834" s="447"/>
      <c r="D834" s="486">
        <f>'NRHM State budget sheet 2013-14'!D1023</f>
        <v>0</v>
      </c>
      <c r="E834" s="486">
        <f>'NRHM State budget sheet 2013-14'!E1023</f>
        <v>0</v>
      </c>
      <c r="F834" s="486">
        <f>'NRHM State budget sheet 2013-14'!F1023</f>
        <v>0</v>
      </c>
      <c r="G834" s="486">
        <f>'NRHM State budget sheet 2013-14'!G1023</f>
        <v>0</v>
      </c>
      <c r="H834" s="486">
        <f>'NRHM State budget sheet 2013-14'!H1023</f>
        <v>0</v>
      </c>
      <c r="I834" s="486">
        <f>'NRHM State budget sheet 2013-14'!I1023</f>
        <v>0</v>
      </c>
      <c r="J834" s="486">
        <f>'NRHM State budget sheet 2013-14'!L1023</f>
        <v>0</v>
      </c>
      <c r="K834" s="486">
        <f>'NRHM State budget sheet 2013-14'!M1023</f>
        <v>0</v>
      </c>
      <c r="L834" s="486">
        <f>'NRHM State budget sheet 2013-14'!N1023</f>
        <v>0</v>
      </c>
      <c r="M834" s="486">
        <f>'NRHM State budget sheet 2013-14'!O1023</f>
        <v>0</v>
      </c>
      <c r="N834" s="486">
        <f>'NRHM State budget sheet 2013-14'!P1023</f>
        <v>0</v>
      </c>
      <c r="O834" s="486">
        <f>'NRHM State budget sheet 2013-14'!Q1023</f>
        <v>0</v>
      </c>
      <c r="P834" s="486">
        <f>'NRHM State budget sheet 2013-14'!R1023</f>
        <v>0</v>
      </c>
      <c r="Q834" s="486">
        <f>'NRHM State budget sheet 2013-14'!S1023</f>
        <v>0</v>
      </c>
      <c r="R834" s="486">
        <f>'NRHM State budget sheet 2013-14'!T1023</f>
        <v>0</v>
      </c>
      <c r="S834" s="486">
        <f>'NRHM State budget sheet 2013-14'!U1023</f>
        <v>0</v>
      </c>
      <c r="T834" s="486">
        <f>'NRHM State budget sheet 2013-14'!V1023</f>
        <v>0</v>
      </c>
      <c r="U834" s="486">
        <f>'NRHM State budget sheet 2013-14'!W1023</f>
        <v>0</v>
      </c>
      <c r="V834" s="486">
        <f>'NRHM State budget sheet 2013-14'!X1023</f>
        <v>0</v>
      </c>
      <c r="W834" s="486">
        <f>'NRHM State budget sheet 2013-14'!Y1023</f>
        <v>0</v>
      </c>
      <c r="X834" s="486">
        <f>'NRHM State budget sheet 2013-14'!Z1023</f>
        <v>0</v>
      </c>
      <c r="Y834" s="486">
        <f>'NRHM State budget sheet 2013-14'!AA1023</f>
        <v>0</v>
      </c>
      <c r="Z834" s="486">
        <f>'NRHM State budget sheet 2013-14'!AB1023</f>
        <v>0</v>
      </c>
      <c r="AA834" s="486">
        <f>'NRHM State budget sheet 2013-14'!AC1023</f>
        <v>0</v>
      </c>
      <c r="AB834" s="486">
        <f>'NRHM State budget sheet 2013-14'!AD1023</f>
        <v>0</v>
      </c>
      <c r="AC834" s="486">
        <f>'NRHM State budget sheet 2013-14'!AE1023</f>
        <v>0</v>
      </c>
      <c r="AD834" s="486">
        <f>'NRHM State budget sheet 2013-14'!AF1023</f>
        <v>0</v>
      </c>
      <c r="AE834" s="486">
        <f>'NRHM State budget sheet 2013-14'!AG1023</f>
        <v>0</v>
      </c>
      <c r="AF834" s="486">
        <f>'NRHM State budget sheet 2013-14'!AH1023</f>
        <v>0</v>
      </c>
      <c r="AH834" s="484"/>
      <c r="AI834" s="578" t="str">
        <f t="shared" si="88"/>
        <v/>
      </c>
      <c r="AJ834" s="435" t="str">
        <f t="shared" si="89"/>
        <v/>
      </c>
      <c r="AK834" s="463">
        <f t="shared" si="90"/>
        <v>0</v>
      </c>
      <c r="AL834" s="463" t="str">
        <f t="shared" si="84"/>
        <v/>
      </c>
      <c r="AM834" s="478" t="str">
        <f t="shared" si="85"/>
        <v/>
      </c>
      <c r="AN834" s="478" t="str">
        <f t="shared" si="86"/>
        <v/>
      </c>
      <c r="AO834" s="478" t="str">
        <f t="shared" si="87"/>
        <v/>
      </c>
    </row>
    <row r="835" spans="1:41" ht="21.75" hidden="1" customHeight="1">
      <c r="A835" s="487" t="s">
        <v>2471</v>
      </c>
      <c r="B835" s="446"/>
      <c r="C835" s="447"/>
      <c r="D835" s="486">
        <f>'NRHM State budget sheet 2013-14'!D1024</f>
        <v>0</v>
      </c>
      <c r="E835" s="486">
        <f>'NRHM State budget sheet 2013-14'!E1024</f>
        <v>0</v>
      </c>
      <c r="F835" s="486">
        <f>'NRHM State budget sheet 2013-14'!F1024</f>
        <v>0</v>
      </c>
      <c r="G835" s="486">
        <f>'NRHM State budget sheet 2013-14'!G1024</f>
        <v>0</v>
      </c>
      <c r="H835" s="486">
        <f>'NRHM State budget sheet 2013-14'!H1024</f>
        <v>0</v>
      </c>
      <c r="I835" s="486">
        <f>'NRHM State budget sheet 2013-14'!I1024</f>
        <v>0</v>
      </c>
      <c r="J835" s="486">
        <f>'NRHM State budget sheet 2013-14'!L1024</f>
        <v>0</v>
      </c>
      <c r="K835" s="486">
        <f>'NRHM State budget sheet 2013-14'!M1024</f>
        <v>0</v>
      </c>
      <c r="L835" s="486">
        <f>'NRHM State budget sheet 2013-14'!N1024</f>
        <v>0</v>
      </c>
      <c r="M835" s="486">
        <f>'NRHM State budget sheet 2013-14'!O1024</f>
        <v>0</v>
      </c>
      <c r="N835" s="486">
        <f>'NRHM State budget sheet 2013-14'!P1024</f>
        <v>0</v>
      </c>
      <c r="O835" s="486">
        <f>'NRHM State budget sheet 2013-14'!Q1024</f>
        <v>0</v>
      </c>
      <c r="P835" s="486">
        <f>'NRHM State budget sheet 2013-14'!R1024</f>
        <v>0</v>
      </c>
      <c r="Q835" s="486">
        <f>'NRHM State budget sheet 2013-14'!S1024</f>
        <v>0</v>
      </c>
      <c r="R835" s="486">
        <f>'NRHM State budget sheet 2013-14'!T1024</f>
        <v>0</v>
      </c>
      <c r="S835" s="486">
        <f>'NRHM State budget sheet 2013-14'!U1024</f>
        <v>0</v>
      </c>
      <c r="T835" s="486">
        <f>'NRHM State budget sheet 2013-14'!V1024</f>
        <v>0</v>
      </c>
      <c r="U835" s="486">
        <f>'NRHM State budget sheet 2013-14'!W1024</f>
        <v>0</v>
      </c>
      <c r="V835" s="486">
        <f>'NRHM State budget sheet 2013-14'!X1024</f>
        <v>0</v>
      </c>
      <c r="W835" s="486">
        <f>'NRHM State budget sheet 2013-14'!Y1024</f>
        <v>0</v>
      </c>
      <c r="X835" s="486">
        <f>'NRHM State budget sheet 2013-14'!Z1024</f>
        <v>0</v>
      </c>
      <c r="Y835" s="486">
        <f>'NRHM State budget sheet 2013-14'!AA1024</f>
        <v>0</v>
      </c>
      <c r="Z835" s="486">
        <f>'NRHM State budget sheet 2013-14'!AB1024</f>
        <v>0</v>
      </c>
      <c r="AA835" s="486">
        <f>'NRHM State budget sheet 2013-14'!AC1024</f>
        <v>0</v>
      </c>
      <c r="AB835" s="486">
        <f>'NRHM State budget sheet 2013-14'!AD1024</f>
        <v>0</v>
      </c>
      <c r="AC835" s="486">
        <f>'NRHM State budget sheet 2013-14'!AE1024</f>
        <v>0</v>
      </c>
      <c r="AD835" s="486">
        <f>'NRHM State budget sheet 2013-14'!AF1024</f>
        <v>0</v>
      </c>
      <c r="AE835" s="486">
        <f>'NRHM State budget sheet 2013-14'!AG1024</f>
        <v>0</v>
      </c>
      <c r="AF835" s="486">
        <f>'NRHM State budget sheet 2013-14'!AH1024</f>
        <v>0</v>
      </c>
      <c r="AH835" s="484"/>
      <c r="AI835" s="578"/>
      <c r="AJ835" s="435"/>
      <c r="AL835" s="463" t="str">
        <f t="shared" si="84"/>
        <v/>
      </c>
      <c r="AM835" s="478" t="str">
        <f t="shared" si="85"/>
        <v/>
      </c>
      <c r="AN835" s="478" t="str">
        <f t="shared" si="86"/>
        <v/>
      </c>
      <c r="AO835" s="478" t="str">
        <f t="shared" si="87"/>
        <v/>
      </c>
    </row>
    <row r="836" spans="1:41" ht="21.75" hidden="1" customHeight="1">
      <c r="A836" s="487" t="s">
        <v>2472</v>
      </c>
      <c r="B836" s="446"/>
      <c r="C836" s="447"/>
      <c r="D836" s="486">
        <f>'NRHM State budget sheet 2013-14'!D1027</f>
        <v>0</v>
      </c>
      <c r="E836" s="486">
        <f>'NRHM State budget sheet 2013-14'!E1027</f>
        <v>0</v>
      </c>
      <c r="F836" s="486">
        <f>'NRHM State budget sheet 2013-14'!F1027</f>
        <v>0</v>
      </c>
      <c r="G836" s="486">
        <f>'NRHM State budget sheet 2013-14'!G1027</f>
        <v>0</v>
      </c>
      <c r="H836" s="486">
        <f>'NRHM State budget sheet 2013-14'!H1027</f>
        <v>0</v>
      </c>
      <c r="I836" s="486">
        <f>'NRHM State budget sheet 2013-14'!I1027</f>
        <v>0</v>
      </c>
      <c r="J836" s="486">
        <f>'NRHM State budget sheet 2013-14'!L1027</f>
        <v>0</v>
      </c>
      <c r="K836" s="486">
        <f>'NRHM State budget sheet 2013-14'!M1027</f>
        <v>0</v>
      </c>
      <c r="L836" s="486">
        <f>'NRHM State budget sheet 2013-14'!N1027</f>
        <v>0</v>
      </c>
      <c r="M836" s="486">
        <f>'NRHM State budget sheet 2013-14'!O1027</f>
        <v>0</v>
      </c>
      <c r="N836" s="486">
        <f>'NRHM State budget sheet 2013-14'!P1027</f>
        <v>0</v>
      </c>
      <c r="O836" s="486">
        <f>'NRHM State budget sheet 2013-14'!Q1027</f>
        <v>0</v>
      </c>
      <c r="P836" s="486">
        <f>'NRHM State budget sheet 2013-14'!R1027</f>
        <v>0</v>
      </c>
      <c r="Q836" s="486">
        <f>'NRHM State budget sheet 2013-14'!S1027</f>
        <v>0</v>
      </c>
      <c r="R836" s="486">
        <f>'NRHM State budget sheet 2013-14'!T1027</f>
        <v>0</v>
      </c>
      <c r="S836" s="486">
        <f>'NRHM State budget sheet 2013-14'!U1027</f>
        <v>0</v>
      </c>
      <c r="T836" s="486">
        <f>'NRHM State budget sheet 2013-14'!V1027</f>
        <v>0</v>
      </c>
      <c r="U836" s="486">
        <f>'NRHM State budget sheet 2013-14'!W1027</f>
        <v>0</v>
      </c>
      <c r="V836" s="486">
        <f>'NRHM State budget sheet 2013-14'!X1027</f>
        <v>0</v>
      </c>
      <c r="W836" s="486">
        <f>'NRHM State budget sheet 2013-14'!Y1027</f>
        <v>0</v>
      </c>
      <c r="X836" s="486">
        <f>'NRHM State budget sheet 2013-14'!Z1027</f>
        <v>0</v>
      </c>
      <c r="Y836" s="486">
        <f>'NRHM State budget sheet 2013-14'!AA1027</f>
        <v>0</v>
      </c>
      <c r="Z836" s="486">
        <f>'NRHM State budget sheet 2013-14'!AB1027</f>
        <v>0</v>
      </c>
      <c r="AA836" s="486">
        <f>'NRHM State budget sheet 2013-14'!AC1027</f>
        <v>0</v>
      </c>
      <c r="AB836" s="486">
        <f>'NRHM State budget sheet 2013-14'!AD1027</f>
        <v>0</v>
      </c>
      <c r="AC836" s="486">
        <f>'NRHM State budget sheet 2013-14'!AE1027</f>
        <v>0</v>
      </c>
      <c r="AD836" s="486">
        <f>'NRHM State budget sheet 2013-14'!AF1027</f>
        <v>0</v>
      </c>
      <c r="AE836" s="486">
        <f>'NRHM State budget sheet 2013-14'!AG1027</f>
        <v>0</v>
      </c>
      <c r="AF836" s="486">
        <f>'NRHM State budget sheet 2013-14'!AH1027</f>
        <v>0</v>
      </c>
      <c r="AH836" s="484"/>
      <c r="AI836" s="578"/>
      <c r="AJ836" s="435"/>
      <c r="AL836" s="463" t="str">
        <f t="shared" si="84"/>
        <v/>
      </c>
      <c r="AM836" s="478" t="str">
        <f t="shared" si="85"/>
        <v/>
      </c>
      <c r="AN836" s="478" t="str">
        <f t="shared" si="86"/>
        <v/>
      </c>
      <c r="AO836" s="478" t="str">
        <f t="shared" si="87"/>
        <v/>
      </c>
    </row>
    <row r="837" spans="1:41" ht="21.75" hidden="1" customHeight="1">
      <c r="A837" s="487" t="s">
        <v>2473</v>
      </c>
      <c r="B837" s="446"/>
      <c r="C837" s="447"/>
      <c r="D837" s="486">
        <f>'NRHM State budget sheet 2013-14'!D1028</f>
        <v>0</v>
      </c>
      <c r="E837" s="486">
        <f>'NRHM State budget sheet 2013-14'!E1028</f>
        <v>0</v>
      </c>
      <c r="F837" s="486">
        <f>'NRHM State budget sheet 2013-14'!F1028</f>
        <v>0</v>
      </c>
      <c r="G837" s="486">
        <f>'NRHM State budget sheet 2013-14'!G1028</f>
        <v>0</v>
      </c>
      <c r="H837" s="486">
        <f>'NRHM State budget sheet 2013-14'!H1028</f>
        <v>0</v>
      </c>
      <c r="I837" s="486">
        <f>'NRHM State budget sheet 2013-14'!I1028</f>
        <v>0</v>
      </c>
      <c r="J837" s="486">
        <f>'NRHM State budget sheet 2013-14'!L1028</f>
        <v>0</v>
      </c>
      <c r="K837" s="486">
        <f>'NRHM State budget sheet 2013-14'!M1028</f>
        <v>0</v>
      </c>
      <c r="L837" s="486">
        <f>'NRHM State budget sheet 2013-14'!N1028</f>
        <v>0</v>
      </c>
      <c r="M837" s="486">
        <f>'NRHM State budget sheet 2013-14'!O1028</f>
        <v>0</v>
      </c>
      <c r="N837" s="486">
        <f>'NRHM State budget sheet 2013-14'!P1028</f>
        <v>0</v>
      </c>
      <c r="O837" s="486">
        <f>'NRHM State budget sheet 2013-14'!Q1028</f>
        <v>0</v>
      </c>
      <c r="P837" s="486">
        <f>'NRHM State budget sheet 2013-14'!R1028</f>
        <v>0</v>
      </c>
      <c r="Q837" s="486">
        <f>'NRHM State budget sheet 2013-14'!S1028</f>
        <v>0</v>
      </c>
      <c r="R837" s="486">
        <f>'NRHM State budget sheet 2013-14'!T1028</f>
        <v>0</v>
      </c>
      <c r="S837" s="486">
        <f>'NRHM State budget sheet 2013-14'!U1028</f>
        <v>0</v>
      </c>
      <c r="T837" s="486">
        <f>'NRHM State budget sheet 2013-14'!V1028</f>
        <v>0</v>
      </c>
      <c r="U837" s="486">
        <f>'NRHM State budget sheet 2013-14'!W1028</f>
        <v>0</v>
      </c>
      <c r="V837" s="486">
        <f>'NRHM State budget sheet 2013-14'!X1028</f>
        <v>0</v>
      </c>
      <c r="W837" s="486">
        <f>'NRHM State budget sheet 2013-14'!Y1028</f>
        <v>0</v>
      </c>
      <c r="X837" s="486">
        <f>'NRHM State budget sheet 2013-14'!Z1028</f>
        <v>0</v>
      </c>
      <c r="Y837" s="486">
        <f>'NRHM State budget sheet 2013-14'!AA1028</f>
        <v>0</v>
      </c>
      <c r="Z837" s="486">
        <f>'NRHM State budget sheet 2013-14'!AB1028</f>
        <v>0</v>
      </c>
      <c r="AA837" s="486">
        <f>'NRHM State budget sheet 2013-14'!AC1028</f>
        <v>0</v>
      </c>
      <c r="AB837" s="486">
        <f>'NRHM State budget sheet 2013-14'!AD1028</f>
        <v>0</v>
      </c>
      <c r="AC837" s="486">
        <f>'NRHM State budget sheet 2013-14'!AE1028</f>
        <v>0</v>
      </c>
      <c r="AD837" s="486">
        <f>'NRHM State budget sheet 2013-14'!AF1028</f>
        <v>0</v>
      </c>
      <c r="AE837" s="486">
        <f>'NRHM State budget sheet 2013-14'!AG1028</f>
        <v>0</v>
      </c>
      <c r="AF837" s="486">
        <f>'NRHM State budget sheet 2013-14'!AH1028</f>
        <v>0</v>
      </c>
      <c r="AH837" s="484"/>
      <c r="AI837" s="578"/>
      <c r="AJ837" s="435"/>
      <c r="AL837" s="463" t="str">
        <f t="shared" si="84"/>
        <v/>
      </c>
      <c r="AM837" s="478" t="str">
        <f t="shared" si="85"/>
        <v/>
      </c>
      <c r="AN837" s="478" t="str">
        <f t="shared" si="86"/>
        <v/>
      </c>
      <c r="AO837" s="478" t="str">
        <f t="shared" si="87"/>
        <v/>
      </c>
    </row>
    <row r="838" spans="1:41" ht="21.75" hidden="1" customHeight="1">
      <c r="A838" s="487" t="s">
        <v>904</v>
      </c>
      <c r="B838" s="446" t="s">
        <v>905</v>
      </c>
      <c r="C838" s="447"/>
      <c r="D838" s="486">
        <f>'NRHM State budget sheet 2013-14'!D1029</f>
        <v>0</v>
      </c>
      <c r="E838" s="486">
        <f>'NRHM State budget sheet 2013-14'!E1029</f>
        <v>0</v>
      </c>
      <c r="F838" s="486" t="e">
        <f>'NRHM State budget sheet 2013-14'!F1029</f>
        <v>#DIV/0!</v>
      </c>
      <c r="G838" s="486">
        <f>'NRHM State budget sheet 2013-14'!G1029</f>
        <v>0</v>
      </c>
      <c r="H838" s="486">
        <f>'NRHM State budget sheet 2013-14'!H1029</f>
        <v>0</v>
      </c>
      <c r="I838" s="486" t="e">
        <f>'NRHM State budget sheet 2013-14'!I1029</f>
        <v>#DIV/0!</v>
      </c>
      <c r="J838" s="486">
        <f>'NRHM State budget sheet 2013-14'!L1029</f>
        <v>0</v>
      </c>
      <c r="K838" s="486">
        <f>'NRHM State budget sheet 2013-14'!M1029</f>
        <v>0</v>
      </c>
      <c r="L838" s="486">
        <f>'NRHM State budget sheet 2013-14'!N1029</f>
        <v>0</v>
      </c>
      <c r="M838" s="486">
        <f>'NRHM State budget sheet 2013-14'!O1029</f>
        <v>0</v>
      </c>
      <c r="N838" s="486">
        <f>'NRHM State budget sheet 2013-14'!P1029</f>
        <v>0</v>
      </c>
      <c r="O838" s="486">
        <f>'NRHM State budget sheet 2013-14'!Q1029</f>
        <v>0</v>
      </c>
      <c r="P838" s="486">
        <f>'NRHM State budget sheet 2013-14'!R1029</f>
        <v>0</v>
      </c>
      <c r="Q838" s="486">
        <f>'NRHM State budget sheet 2013-14'!S1029</f>
        <v>0</v>
      </c>
      <c r="R838" s="486">
        <f>'NRHM State budget sheet 2013-14'!T1029</f>
        <v>0</v>
      </c>
      <c r="S838" s="486">
        <f>'NRHM State budget sheet 2013-14'!U1029</f>
        <v>0</v>
      </c>
      <c r="T838" s="486">
        <f>'NRHM State budget sheet 2013-14'!V1029</f>
        <v>0</v>
      </c>
      <c r="U838" s="486">
        <f>'NRHM State budget sheet 2013-14'!W1029</f>
        <v>0</v>
      </c>
      <c r="V838" s="486">
        <f>'NRHM State budget sheet 2013-14'!X1029</f>
        <v>0</v>
      </c>
      <c r="W838" s="486">
        <f>'NRHM State budget sheet 2013-14'!Y1029</f>
        <v>0</v>
      </c>
      <c r="X838" s="486">
        <f>'NRHM State budget sheet 2013-14'!Z1029</f>
        <v>0</v>
      </c>
      <c r="Y838" s="486">
        <f>'NRHM State budget sheet 2013-14'!AA1029</f>
        <v>0</v>
      </c>
      <c r="Z838" s="486">
        <f>'NRHM State budget sheet 2013-14'!AB1029</f>
        <v>0</v>
      </c>
      <c r="AA838" s="486">
        <f>'NRHM State budget sheet 2013-14'!AC1029</f>
        <v>0</v>
      </c>
      <c r="AB838" s="486">
        <f>'NRHM State budget sheet 2013-14'!AD1029</f>
        <v>0</v>
      </c>
      <c r="AC838" s="486">
        <f>'NRHM State budget sheet 2013-14'!AE1029</f>
        <v>0</v>
      </c>
      <c r="AD838" s="486">
        <f>'NRHM State budget sheet 2013-14'!AF1029</f>
        <v>0</v>
      </c>
      <c r="AE838" s="486">
        <f>'NRHM State budget sheet 2013-14'!AG1029</f>
        <v>0</v>
      </c>
      <c r="AF838" s="486">
        <f>'NRHM State budget sheet 2013-14'!AH1029</f>
        <v>0</v>
      </c>
      <c r="AH838" s="484"/>
      <c r="AI838" s="578" t="str">
        <f t="shared" si="88"/>
        <v/>
      </c>
      <c r="AJ838" s="435" t="str">
        <f t="shared" si="89"/>
        <v/>
      </c>
      <c r="AK838" s="463">
        <f t="shared" si="90"/>
        <v>0</v>
      </c>
      <c r="AL838" s="463" t="str">
        <f t="shared" si="84"/>
        <v/>
      </c>
      <c r="AM838" s="478" t="str">
        <f t="shared" si="85"/>
        <v/>
      </c>
      <c r="AN838" s="478" t="str">
        <f t="shared" si="86"/>
        <v/>
      </c>
      <c r="AO838" s="478" t="str">
        <f t="shared" si="87"/>
        <v/>
      </c>
    </row>
    <row r="839" spans="1:41" ht="21.75" hidden="1" customHeight="1">
      <c r="A839" s="487" t="s">
        <v>2213</v>
      </c>
      <c r="B839" s="446" t="s">
        <v>1487</v>
      </c>
      <c r="C839" s="447"/>
      <c r="D839" s="486">
        <f>'NRHM State budget sheet 2013-14'!D1030</f>
        <v>0</v>
      </c>
      <c r="E839" s="486">
        <f>'NRHM State budget sheet 2013-14'!E1030</f>
        <v>0</v>
      </c>
      <c r="F839" s="486" t="e">
        <f>'NRHM State budget sheet 2013-14'!F1030</f>
        <v>#DIV/0!</v>
      </c>
      <c r="G839" s="486">
        <f>'NRHM State budget sheet 2013-14'!G1030</f>
        <v>0</v>
      </c>
      <c r="H839" s="486">
        <f>'NRHM State budget sheet 2013-14'!H1030</f>
        <v>0</v>
      </c>
      <c r="I839" s="486" t="e">
        <f>'NRHM State budget sheet 2013-14'!I1030</f>
        <v>#DIV/0!</v>
      </c>
      <c r="J839" s="486">
        <f>'NRHM State budget sheet 2013-14'!L1030</f>
        <v>0</v>
      </c>
      <c r="K839" s="486">
        <f>'NRHM State budget sheet 2013-14'!M1030</f>
        <v>0</v>
      </c>
      <c r="L839" s="486">
        <f>'NRHM State budget sheet 2013-14'!N1030</f>
        <v>0</v>
      </c>
      <c r="M839" s="486">
        <f>'NRHM State budget sheet 2013-14'!O1030</f>
        <v>0</v>
      </c>
      <c r="N839" s="486">
        <f>'NRHM State budget sheet 2013-14'!P1030</f>
        <v>0</v>
      </c>
      <c r="O839" s="486">
        <f>'NRHM State budget sheet 2013-14'!Q1030</f>
        <v>0</v>
      </c>
      <c r="P839" s="486">
        <f>'NRHM State budget sheet 2013-14'!R1030</f>
        <v>0</v>
      </c>
      <c r="Q839" s="486">
        <f>'NRHM State budget sheet 2013-14'!S1030</f>
        <v>0</v>
      </c>
      <c r="R839" s="486">
        <f>'NRHM State budget sheet 2013-14'!T1030</f>
        <v>0</v>
      </c>
      <c r="S839" s="486">
        <f>'NRHM State budget sheet 2013-14'!U1030</f>
        <v>0</v>
      </c>
      <c r="T839" s="486">
        <f>'NRHM State budget sheet 2013-14'!V1030</f>
        <v>0</v>
      </c>
      <c r="U839" s="486">
        <f>'NRHM State budget sheet 2013-14'!W1030</f>
        <v>0</v>
      </c>
      <c r="V839" s="486">
        <f>'NRHM State budget sheet 2013-14'!X1030</f>
        <v>0</v>
      </c>
      <c r="W839" s="486">
        <f>'NRHM State budget sheet 2013-14'!Y1030</f>
        <v>0</v>
      </c>
      <c r="X839" s="486">
        <f>'NRHM State budget sheet 2013-14'!Z1030</f>
        <v>0</v>
      </c>
      <c r="Y839" s="486">
        <f>'NRHM State budget sheet 2013-14'!AA1030</f>
        <v>0</v>
      </c>
      <c r="Z839" s="486">
        <f>'NRHM State budget sheet 2013-14'!AB1030</f>
        <v>0</v>
      </c>
      <c r="AA839" s="486">
        <f>'NRHM State budget sheet 2013-14'!AC1030</f>
        <v>0</v>
      </c>
      <c r="AB839" s="486">
        <f>'NRHM State budget sheet 2013-14'!AD1030</f>
        <v>0</v>
      </c>
      <c r="AC839" s="486">
        <f>'NRHM State budget sheet 2013-14'!AE1030</f>
        <v>0</v>
      </c>
      <c r="AD839" s="486">
        <f>'NRHM State budget sheet 2013-14'!AF1030</f>
        <v>0</v>
      </c>
      <c r="AE839" s="486">
        <f>'NRHM State budget sheet 2013-14'!AG1030</f>
        <v>0</v>
      </c>
      <c r="AF839" s="486">
        <f>'NRHM State budget sheet 2013-14'!AH1030</f>
        <v>0</v>
      </c>
      <c r="AH839" s="484"/>
      <c r="AI839" s="578" t="str">
        <f t="shared" si="88"/>
        <v/>
      </c>
      <c r="AJ839" s="435" t="str">
        <f t="shared" si="89"/>
        <v/>
      </c>
      <c r="AK839" s="463">
        <f t="shared" si="90"/>
        <v>0</v>
      </c>
      <c r="AL839" s="463" t="str">
        <f t="shared" si="84"/>
        <v/>
      </c>
      <c r="AM839" s="478" t="str">
        <f t="shared" si="85"/>
        <v/>
      </c>
      <c r="AN839" s="478" t="str">
        <f t="shared" si="86"/>
        <v/>
      </c>
      <c r="AO839" s="478" t="str">
        <f t="shared" si="87"/>
        <v/>
      </c>
    </row>
    <row r="840" spans="1:41" ht="21.75" hidden="1" customHeight="1">
      <c r="A840" s="487" t="s">
        <v>2214</v>
      </c>
      <c r="B840" s="446" t="s">
        <v>1488</v>
      </c>
      <c r="C840" s="447"/>
      <c r="D840" s="486">
        <f>'NRHM State budget sheet 2013-14'!D1031</f>
        <v>0</v>
      </c>
      <c r="E840" s="486">
        <f>'NRHM State budget sheet 2013-14'!E1031</f>
        <v>0</v>
      </c>
      <c r="F840" s="486" t="e">
        <f>'NRHM State budget sheet 2013-14'!F1031</f>
        <v>#DIV/0!</v>
      </c>
      <c r="G840" s="486">
        <f>'NRHM State budget sheet 2013-14'!G1031</f>
        <v>0</v>
      </c>
      <c r="H840" s="486">
        <f>'NRHM State budget sheet 2013-14'!H1031</f>
        <v>0</v>
      </c>
      <c r="I840" s="486" t="e">
        <f>'NRHM State budget sheet 2013-14'!I1031</f>
        <v>#DIV/0!</v>
      </c>
      <c r="J840" s="486">
        <f>'NRHM State budget sheet 2013-14'!L1031</f>
        <v>0</v>
      </c>
      <c r="K840" s="486">
        <f>'NRHM State budget sheet 2013-14'!M1031</f>
        <v>0</v>
      </c>
      <c r="L840" s="486">
        <f>'NRHM State budget sheet 2013-14'!N1031</f>
        <v>0</v>
      </c>
      <c r="M840" s="486">
        <f>'NRHM State budget sheet 2013-14'!O1031</f>
        <v>0</v>
      </c>
      <c r="N840" s="486">
        <f>'NRHM State budget sheet 2013-14'!P1031</f>
        <v>0</v>
      </c>
      <c r="O840" s="486">
        <f>'NRHM State budget sheet 2013-14'!Q1031</f>
        <v>0</v>
      </c>
      <c r="P840" s="486">
        <f>'NRHM State budget sheet 2013-14'!R1031</f>
        <v>0</v>
      </c>
      <c r="Q840" s="486">
        <f>'NRHM State budget sheet 2013-14'!S1031</f>
        <v>0</v>
      </c>
      <c r="R840" s="486">
        <f>'NRHM State budget sheet 2013-14'!T1031</f>
        <v>0</v>
      </c>
      <c r="S840" s="486">
        <f>'NRHM State budget sheet 2013-14'!U1031</f>
        <v>0</v>
      </c>
      <c r="T840" s="486">
        <f>'NRHM State budget sheet 2013-14'!V1031</f>
        <v>0</v>
      </c>
      <c r="U840" s="486">
        <f>'NRHM State budget sheet 2013-14'!W1031</f>
        <v>0</v>
      </c>
      <c r="V840" s="486">
        <f>'NRHM State budget sheet 2013-14'!X1031</f>
        <v>0</v>
      </c>
      <c r="W840" s="486">
        <f>'NRHM State budget sheet 2013-14'!Y1031</f>
        <v>0</v>
      </c>
      <c r="X840" s="486">
        <f>'NRHM State budget sheet 2013-14'!Z1031</f>
        <v>0</v>
      </c>
      <c r="Y840" s="486">
        <f>'NRHM State budget sheet 2013-14'!AA1031</f>
        <v>0</v>
      </c>
      <c r="Z840" s="486">
        <f>'NRHM State budget sheet 2013-14'!AB1031</f>
        <v>0</v>
      </c>
      <c r="AA840" s="486">
        <f>'NRHM State budget sheet 2013-14'!AC1031</f>
        <v>0</v>
      </c>
      <c r="AB840" s="486">
        <f>'NRHM State budget sheet 2013-14'!AD1031</f>
        <v>0</v>
      </c>
      <c r="AC840" s="486">
        <f>'NRHM State budget sheet 2013-14'!AE1031</f>
        <v>0</v>
      </c>
      <c r="AD840" s="486">
        <f>'NRHM State budget sheet 2013-14'!AF1031</f>
        <v>0</v>
      </c>
      <c r="AE840" s="486">
        <f>'NRHM State budget sheet 2013-14'!AG1031</f>
        <v>0</v>
      </c>
      <c r="AF840" s="486">
        <f>'NRHM State budget sheet 2013-14'!AH1031</f>
        <v>0</v>
      </c>
      <c r="AH840" s="484"/>
      <c r="AI840" s="578" t="str">
        <f t="shared" si="88"/>
        <v/>
      </c>
      <c r="AJ840" s="435" t="str">
        <f t="shared" si="89"/>
        <v/>
      </c>
      <c r="AK840" s="463">
        <f t="shared" si="90"/>
        <v>0</v>
      </c>
      <c r="AL840" s="463" t="str">
        <f t="shared" ref="AL840:AL903" si="91">IF(AND(G840&gt;=0.00000000001,AF840&gt;=0.0000000000001),((AF840-G840)/G840)*100,"")</f>
        <v/>
      </c>
      <c r="AM840" s="478" t="str">
        <f t="shared" ref="AM840:AM903" si="92">IF(AND(G840&gt;=0.000000001,AL840&gt;=30.000000000001),"The proposed budget is more that 30% increase over FY 12-13 budget. Consider revising or provide explanation","")</f>
        <v/>
      </c>
      <c r="AN840" s="478" t="str">
        <f t="shared" ref="AN840:AN903" si="93">IF(AND(AJ840&lt;30,AK840&gt;=0.000001),"Please check, there is a proposed budget but FY 12-13 expenditure is  &lt;30%","")&amp;IF(AND(AJ840&gt;30,AJ840&lt;50,AK840&gt;=0.000001),"Please check, there is a proposed budget but FY 12-13 expenditure is  &lt;50%","")&amp;IF(AND(AJ840&gt;50,AJ840&lt;60,AK840&gt;=0.000001),"Please check, there is a proposed budget but FY 12-13 expenditure is  &lt;60%","")</f>
        <v/>
      </c>
      <c r="AO840" s="478" t="str">
        <f t="shared" ref="AO840:AO903" si="94">IF(AND(G840=0,AF840&gt;=0.0000001), "New activity? If not kindly provide the details of the progress (physical and financial) for FY 2012-13", "")</f>
        <v/>
      </c>
    </row>
    <row r="841" spans="1:41" ht="21.75" hidden="1" customHeight="1">
      <c r="A841" s="487" t="s">
        <v>1482</v>
      </c>
      <c r="B841" s="446" t="s">
        <v>1480</v>
      </c>
      <c r="C841" s="447"/>
      <c r="D841" s="486">
        <f>'NRHM State budget sheet 2013-14'!D1032</f>
        <v>0</v>
      </c>
      <c r="E841" s="486">
        <f>'NRHM State budget sheet 2013-14'!E1032</f>
        <v>0</v>
      </c>
      <c r="F841" s="486" t="e">
        <f>'NRHM State budget sheet 2013-14'!F1032</f>
        <v>#DIV/0!</v>
      </c>
      <c r="G841" s="486">
        <f>'NRHM State budget sheet 2013-14'!G1032</f>
        <v>0</v>
      </c>
      <c r="H841" s="486">
        <f>'NRHM State budget sheet 2013-14'!H1032</f>
        <v>0</v>
      </c>
      <c r="I841" s="486" t="e">
        <f>'NRHM State budget sheet 2013-14'!I1032</f>
        <v>#DIV/0!</v>
      </c>
      <c r="J841" s="486">
        <f>'NRHM State budget sheet 2013-14'!L1032</f>
        <v>0</v>
      </c>
      <c r="K841" s="486">
        <f>'NRHM State budget sheet 2013-14'!M1032</f>
        <v>0</v>
      </c>
      <c r="L841" s="486">
        <f>'NRHM State budget sheet 2013-14'!N1032</f>
        <v>0</v>
      </c>
      <c r="M841" s="486">
        <f>'NRHM State budget sheet 2013-14'!O1032</f>
        <v>0</v>
      </c>
      <c r="N841" s="486">
        <f>'NRHM State budget sheet 2013-14'!P1032</f>
        <v>0</v>
      </c>
      <c r="O841" s="486">
        <f>'NRHM State budget sheet 2013-14'!Q1032</f>
        <v>0</v>
      </c>
      <c r="P841" s="486">
        <f>'NRHM State budget sheet 2013-14'!R1032</f>
        <v>0</v>
      </c>
      <c r="Q841" s="486">
        <f>'NRHM State budget sheet 2013-14'!S1032</f>
        <v>0</v>
      </c>
      <c r="R841" s="486">
        <f>'NRHM State budget sheet 2013-14'!T1032</f>
        <v>0</v>
      </c>
      <c r="S841" s="486">
        <f>'NRHM State budget sheet 2013-14'!U1032</f>
        <v>0</v>
      </c>
      <c r="T841" s="486">
        <f>'NRHM State budget sheet 2013-14'!V1032</f>
        <v>0</v>
      </c>
      <c r="U841" s="486">
        <f>'NRHM State budget sheet 2013-14'!W1032</f>
        <v>0</v>
      </c>
      <c r="V841" s="486">
        <f>'NRHM State budget sheet 2013-14'!X1032</f>
        <v>0</v>
      </c>
      <c r="W841" s="486">
        <f>'NRHM State budget sheet 2013-14'!Y1032</f>
        <v>0</v>
      </c>
      <c r="X841" s="486">
        <f>'NRHM State budget sheet 2013-14'!Z1032</f>
        <v>0</v>
      </c>
      <c r="Y841" s="486">
        <f>'NRHM State budget sheet 2013-14'!AA1032</f>
        <v>0</v>
      </c>
      <c r="Z841" s="486">
        <f>'NRHM State budget sheet 2013-14'!AB1032</f>
        <v>0</v>
      </c>
      <c r="AA841" s="486">
        <f>'NRHM State budget sheet 2013-14'!AC1032</f>
        <v>0</v>
      </c>
      <c r="AB841" s="486">
        <f>'NRHM State budget sheet 2013-14'!AD1032</f>
        <v>0</v>
      </c>
      <c r="AC841" s="486">
        <f>'NRHM State budget sheet 2013-14'!AE1032</f>
        <v>0</v>
      </c>
      <c r="AD841" s="486">
        <f>'NRHM State budget sheet 2013-14'!AF1032</f>
        <v>0</v>
      </c>
      <c r="AE841" s="486">
        <f>'NRHM State budget sheet 2013-14'!AG1032</f>
        <v>0</v>
      </c>
      <c r="AF841" s="486">
        <f>'NRHM State budget sheet 2013-14'!AH1032</f>
        <v>0</v>
      </c>
      <c r="AH841" s="484"/>
      <c r="AI841" s="578" t="str">
        <f t="shared" si="88"/>
        <v/>
      </c>
      <c r="AJ841" s="435" t="str">
        <f t="shared" si="89"/>
        <v/>
      </c>
      <c r="AK841" s="463">
        <f t="shared" si="90"/>
        <v>0</v>
      </c>
      <c r="AL841" s="463" t="str">
        <f t="shared" si="91"/>
        <v/>
      </c>
      <c r="AM841" s="478" t="str">
        <f t="shared" si="92"/>
        <v/>
      </c>
      <c r="AN841" s="478" t="str">
        <f t="shared" si="93"/>
        <v/>
      </c>
      <c r="AO841" s="478" t="str">
        <f t="shared" si="94"/>
        <v/>
      </c>
    </row>
    <row r="842" spans="1:41" ht="21.75" hidden="1" customHeight="1">
      <c r="A842" s="487" t="s">
        <v>2215</v>
      </c>
      <c r="B842" s="446" t="s">
        <v>1461</v>
      </c>
      <c r="C842" s="447"/>
      <c r="D842" s="486">
        <f>'NRHM State budget sheet 2013-14'!D1033</f>
        <v>0</v>
      </c>
      <c r="E842" s="486">
        <f>'NRHM State budget sheet 2013-14'!E1033</f>
        <v>0</v>
      </c>
      <c r="F842" s="486" t="e">
        <f>'NRHM State budget sheet 2013-14'!F1033</f>
        <v>#DIV/0!</v>
      </c>
      <c r="G842" s="486">
        <f>'NRHM State budget sheet 2013-14'!G1033</f>
        <v>0</v>
      </c>
      <c r="H842" s="486">
        <f>'NRHM State budget sheet 2013-14'!H1033</f>
        <v>0</v>
      </c>
      <c r="I842" s="486" t="e">
        <f>'NRHM State budget sheet 2013-14'!I1033</f>
        <v>#DIV/0!</v>
      </c>
      <c r="J842" s="486">
        <f>'NRHM State budget sheet 2013-14'!L1033</f>
        <v>0</v>
      </c>
      <c r="K842" s="486">
        <f>'NRHM State budget sheet 2013-14'!M1033</f>
        <v>0</v>
      </c>
      <c r="L842" s="486">
        <f>'NRHM State budget sheet 2013-14'!N1033</f>
        <v>0</v>
      </c>
      <c r="M842" s="486">
        <f>'NRHM State budget sheet 2013-14'!O1033</f>
        <v>0</v>
      </c>
      <c r="N842" s="486">
        <f>'NRHM State budget sheet 2013-14'!P1033</f>
        <v>0</v>
      </c>
      <c r="O842" s="486">
        <f>'NRHM State budget sheet 2013-14'!Q1033</f>
        <v>0</v>
      </c>
      <c r="P842" s="486">
        <f>'NRHM State budget sheet 2013-14'!R1033</f>
        <v>0</v>
      </c>
      <c r="Q842" s="486">
        <f>'NRHM State budget sheet 2013-14'!S1033</f>
        <v>0</v>
      </c>
      <c r="R842" s="486">
        <f>'NRHM State budget sheet 2013-14'!T1033</f>
        <v>0</v>
      </c>
      <c r="S842" s="486">
        <f>'NRHM State budget sheet 2013-14'!U1033</f>
        <v>0</v>
      </c>
      <c r="T842" s="486">
        <f>'NRHM State budget sheet 2013-14'!V1033</f>
        <v>0</v>
      </c>
      <c r="U842" s="486">
        <f>'NRHM State budget sheet 2013-14'!W1033</f>
        <v>0</v>
      </c>
      <c r="V842" s="486">
        <f>'NRHM State budget sheet 2013-14'!X1033</f>
        <v>0</v>
      </c>
      <c r="W842" s="486">
        <f>'NRHM State budget sheet 2013-14'!Y1033</f>
        <v>0</v>
      </c>
      <c r="X842" s="486">
        <f>'NRHM State budget sheet 2013-14'!Z1033</f>
        <v>0</v>
      </c>
      <c r="Y842" s="486">
        <f>'NRHM State budget sheet 2013-14'!AA1033</f>
        <v>0</v>
      </c>
      <c r="Z842" s="486">
        <f>'NRHM State budget sheet 2013-14'!AB1033</f>
        <v>0</v>
      </c>
      <c r="AA842" s="486">
        <f>'NRHM State budget sheet 2013-14'!AC1033</f>
        <v>0</v>
      </c>
      <c r="AB842" s="486">
        <f>'NRHM State budget sheet 2013-14'!AD1033</f>
        <v>0</v>
      </c>
      <c r="AC842" s="486">
        <f>'NRHM State budget sheet 2013-14'!AE1033</f>
        <v>0</v>
      </c>
      <c r="AD842" s="486">
        <f>'NRHM State budget sheet 2013-14'!AF1033</f>
        <v>0</v>
      </c>
      <c r="AE842" s="486">
        <f>'NRHM State budget sheet 2013-14'!AG1033</f>
        <v>0</v>
      </c>
      <c r="AF842" s="486">
        <f>'NRHM State budget sheet 2013-14'!AH1033</f>
        <v>0</v>
      </c>
      <c r="AH842" s="484"/>
      <c r="AI842" s="578" t="str">
        <f t="shared" si="88"/>
        <v/>
      </c>
      <c r="AJ842" s="435" t="str">
        <f t="shared" si="89"/>
        <v/>
      </c>
      <c r="AK842" s="463">
        <f t="shared" si="90"/>
        <v>0</v>
      </c>
      <c r="AL842" s="463" t="str">
        <f t="shared" si="91"/>
        <v/>
      </c>
      <c r="AM842" s="478" t="str">
        <f t="shared" si="92"/>
        <v/>
      </c>
      <c r="AN842" s="478" t="str">
        <f t="shared" si="93"/>
        <v/>
      </c>
      <c r="AO842" s="478" t="str">
        <f t="shared" si="94"/>
        <v/>
      </c>
    </row>
    <row r="843" spans="1:41" ht="21.75" hidden="1" customHeight="1">
      <c r="A843" s="487" t="s">
        <v>2216</v>
      </c>
      <c r="B843" s="446" t="s">
        <v>1462</v>
      </c>
      <c r="C843" s="447"/>
      <c r="D843" s="486">
        <f>'NRHM State budget sheet 2013-14'!D1034</f>
        <v>0</v>
      </c>
      <c r="E843" s="486">
        <f>'NRHM State budget sheet 2013-14'!E1034</f>
        <v>0</v>
      </c>
      <c r="F843" s="486" t="e">
        <f>'NRHM State budget sheet 2013-14'!F1034</f>
        <v>#DIV/0!</v>
      </c>
      <c r="G843" s="486">
        <f>'NRHM State budget sheet 2013-14'!G1034</f>
        <v>0</v>
      </c>
      <c r="H843" s="486">
        <f>'NRHM State budget sheet 2013-14'!H1034</f>
        <v>0</v>
      </c>
      <c r="I843" s="486" t="e">
        <f>'NRHM State budget sheet 2013-14'!I1034</f>
        <v>#DIV/0!</v>
      </c>
      <c r="J843" s="486">
        <f>'NRHM State budget sheet 2013-14'!L1034</f>
        <v>0</v>
      </c>
      <c r="K843" s="486">
        <f>'NRHM State budget sheet 2013-14'!M1034</f>
        <v>0</v>
      </c>
      <c r="L843" s="486">
        <f>'NRHM State budget sheet 2013-14'!N1034</f>
        <v>0</v>
      </c>
      <c r="M843" s="486">
        <f>'NRHM State budget sheet 2013-14'!O1034</f>
        <v>0</v>
      </c>
      <c r="N843" s="486">
        <f>'NRHM State budget sheet 2013-14'!P1034</f>
        <v>0</v>
      </c>
      <c r="O843" s="486">
        <f>'NRHM State budget sheet 2013-14'!Q1034</f>
        <v>0</v>
      </c>
      <c r="P843" s="486">
        <f>'NRHM State budget sheet 2013-14'!R1034</f>
        <v>0</v>
      </c>
      <c r="Q843" s="486">
        <f>'NRHM State budget sheet 2013-14'!S1034</f>
        <v>0</v>
      </c>
      <c r="R843" s="486">
        <f>'NRHM State budget sheet 2013-14'!T1034</f>
        <v>0</v>
      </c>
      <c r="S843" s="486">
        <f>'NRHM State budget sheet 2013-14'!U1034</f>
        <v>0</v>
      </c>
      <c r="T843" s="486">
        <f>'NRHM State budget sheet 2013-14'!V1034</f>
        <v>0</v>
      </c>
      <c r="U843" s="486">
        <f>'NRHM State budget sheet 2013-14'!W1034</f>
        <v>0</v>
      </c>
      <c r="V843" s="486">
        <f>'NRHM State budget sheet 2013-14'!X1034</f>
        <v>0</v>
      </c>
      <c r="W843" s="486">
        <f>'NRHM State budget sheet 2013-14'!Y1034</f>
        <v>0</v>
      </c>
      <c r="X843" s="486">
        <f>'NRHM State budget sheet 2013-14'!Z1034</f>
        <v>0</v>
      </c>
      <c r="Y843" s="486">
        <f>'NRHM State budget sheet 2013-14'!AA1034</f>
        <v>0</v>
      </c>
      <c r="Z843" s="486">
        <f>'NRHM State budget sheet 2013-14'!AB1034</f>
        <v>0</v>
      </c>
      <c r="AA843" s="486">
        <f>'NRHM State budget sheet 2013-14'!AC1034</f>
        <v>0</v>
      </c>
      <c r="AB843" s="486">
        <f>'NRHM State budget sheet 2013-14'!AD1034</f>
        <v>0</v>
      </c>
      <c r="AC843" s="486">
        <f>'NRHM State budget sheet 2013-14'!AE1034</f>
        <v>0</v>
      </c>
      <c r="AD843" s="486">
        <f>'NRHM State budget sheet 2013-14'!AF1034</f>
        <v>0</v>
      </c>
      <c r="AE843" s="486">
        <f>'NRHM State budget sheet 2013-14'!AG1034</f>
        <v>0</v>
      </c>
      <c r="AF843" s="486">
        <f>'NRHM State budget sheet 2013-14'!AH1034</f>
        <v>0</v>
      </c>
      <c r="AH843" s="484"/>
      <c r="AI843" s="578" t="str">
        <f t="shared" si="88"/>
        <v/>
      </c>
      <c r="AJ843" s="435" t="str">
        <f t="shared" si="89"/>
        <v/>
      </c>
      <c r="AK843" s="463">
        <f t="shared" si="90"/>
        <v>0</v>
      </c>
      <c r="AL843" s="463" t="str">
        <f t="shared" si="91"/>
        <v/>
      </c>
      <c r="AM843" s="478" t="str">
        <f t="shared" si="92"/>
        <v/>
      </c>
      <c r="AN843" s="478" t="str">
        <f t="shared" si="93"/>
        <v/>
      </c>
      <c r="AO843" s="478" t="str">
        <f t="shared" si="94"/>
        <v/>
      </c>
    </row>
    <row r="844" spans="1:41" ht="21.75" hidden="1" customHeight="1">
      <c r="A844" s="487" t="s">
        <v>1483</v>
      </c>
      <c r="B844" s="446" t="s">
        <v>1481</v>
      </c>
      <c r="C844" s="447"/>
      <c r="D844" s="486">
        <f>'NRHM State budget sheet 2013-14'!D1035</f>
        <v>0</v>
      </c>
      <c r="E844" s="486">
        <f>'NRHM State budget sheet 2013-14'!E1035</f>
        <v>0</v>
      </c>
      <c r="F844" s="486" t="e">
        <f>'NRHM State budget sheet 2013-14'!F1035</f>
        <v>#DIV/0!</v>
      </c>
      <c r="G844" s="486">
        <f>'NRHM State budget sheet 2013-14'!G1035</f>
        <v>0</v>
      </c>
      <c r="H844" s="486">
        <f>'NRHM State budget sheet 2013-14'!H1035</f>
        <v>0</v>
      </c>
      <c r="I844" s="486" t="e">
        <f>'NRHM State budget sheet 2013-14'!I1035</f>
        <v>#DIV/0!</v>
      </c>
      <c r="J844" s="486">
        <f>'NRHM State budget sheet 2013-14'!L1035</f>
        <v>0</v>
      </c>
      <c r="K844" s="486">
        <f>'NRHM State budget sheet 2013-14'!M1035</f>
        <v>0</v>
      </c>
      <c r="L844" s="486">
        <f>'NRHM State budget sheet 2013-14'!N1035</f>
        <v>0</v>
      </c>
      <c r="M844" s="486">
        <f>'NRHM State budget sheet 2013-14'!O1035</f>
        <v>0</v>
      </c>
      <c r="N844" s="486">
        <f>'NRHM State budget sheet 2013-14'!P1035</f>
        <v>0</v>
      </c>
      <c r="O844" s="486">
        <f>'NRHM State budget sheet 2013-14'!Q1035</f>
        <v>0</v>
      </c>
      <c r="P844" s="486">
        <f>'NRHM State budget sheet 2013-14'!R1035</f>
        <v>0</v>
      </c>
      <c r="Q844" s="486">
        <f>'NRHM State budget sheet 2013-14'!S1035</f>
        <v>0</v>
      </c>
      <c r="R844" s="486">
        <f>'NRHM State budget sheet 2013-14'!T1035</f>
        <v>0</v>
      </c>
      <c r="S844" s="486">
        <f>'NRHM State budget sheet 2013-14'!U1035</f>
        <v>0</v>
      </c>
      <c r="T844" s="486">
        <f>'NRHM State budget sheet 2013-14'!V1035</f>
        <v>0</v>
      </c>
      <c r="U844" s="486">
        <f>'NRHM State budget sheet 2013-14'!W1035</f>
        <v>0</v>
      </c>
      <c r="V844" s="486">
        <f>'NRHM State budget sheet 2013-14'!X1035</f>
        <v>0</v>
      </c>
      <c r="W844" s="486">
        <f>'NRHM State budget sheet 2013-14'!Y1035</f>
        <v>0</v>
      </c>
      <c r="X844" s="486">
        <f>'NRHM State budget sheet 2013-14'!Z1035</f>
        <v>0</v>
      </c>
      <c r="Y844" s="486">
        <f>'NRHM State budget sheet 2013-14'!AA1035</f>
        <v>0</v>
      </c>
      <c r="Z844" s="486">
        <f>'NRHM State budget sheet 2013-14'!AB1035</f>
        <v>0</v>
      </c>
      <c r="AA844" s="486">
        <f>'NRHM State budget sheet 2013-14'!AC1035</f>
        <v>0</v>
      </c>
      <c r="AB844" s="486">
        <f>'NRHM State budget sheet 2013-14'!AD1035</f>
        <v>0</v>
      </c>
      <c r="AC844" s="486">
        <f>'NRHM State budget sheet 2013-14'!AE1035</f>
        <v>0</v>
      </c>
      <c r="AD844" s="486">
        <f>'NRHM State budget sheet 2013-14'!AF1035</f>
        <v>0</v>
      </c>
      <c r="AE844" s="486">
        <f>'NRHM State budget sheet 2013-14'!AG1035</f>
        <v>0</v>
      </c>
      <c r="AF844" s="486">
        <f>'NRHM State budget sheet 2013-14'!AH1035</f>
        <v>0</v>
      </c>
      <c r="AH844" s="484"/>
      <c r="AI844" s="578" t="str">
        <f t="shared" si="88"/>
        <v/>
      </c>
      <c r="AJ844" s="435" t="str">
        <f t="shared" si="89"/>
        <v/>
      </c>
      <c r="AK844" s="463">
        <f t="shared" si="90"/>
        <v>0</v>
      </c>
      <c r="AL844" s="463" t="str">
        <f t="shared" si="91"/>
        <v/>
      </c>
      <c r="AM844" s="478" t="str">
        <f t="shared" si="92"/>
        <v/>
      </c>
      <c r="AN844" s="478" t="str">
        <f t="shared" si="93"/>
        <v/>
      </c>
      <c r="AO844" s="478" t="str">
        <f t="shared" si="94"/>
        <v/>
      </c>
    </row>
    <row r="845" spans="1:41" ht="21.75" hidden="1" customHeight="1">
      <c r="A845" s="487" t="s">
        <v>1485</v>
      </c>
      <c r="B845" s="446" t="s">
        <v>1484</v>
      </c>
      <c r="C845" s="447"/>
      <c r="D845" s="486">
        <f>'NRHM State budget sheet 2013-14'!D1036</f>
        <v>0</v>
      </c>
      <c r="E845" s="486">
        <f>'NRHM State budget sheet 2013-14'!E1036</f>
        <v>0</v>
      </c>
      <c r="F845" s="486" t="e">
        <f>'NRHM State budget sheet 2013-14'!F1036</f>
        <v>#DIV/0!</v>
      </c>
      <c r="G845" s="486">
        <f>'NRHM State budget sheet 2013-14'!G1036</f>
        <v>0</v>
      </c>
      <c r="H845" s="486">
        <f>'NRHM State budget sheet 2013-14'!H1036</f>
        <v>0</v>
      </c>
      <c r="I845" s="486" t="e">
        <f>'NRHM State budget sheet 2013-14'!I1036</f>
        <v>#DIV/0!</v>
      </c>
      <c r="J845" s="486">
        <f>'NRHM State budget sheet 2013-14'!L1036</f>
        <v>0</v>
      </c>
      <c r="K845" s="486">
        <f>'NRHM State budget sheet 2013-14'!M1036</f>
        <v>0</v>
      </c>
      <c r="L845" s="486">
        <f>'NRHM State budget sheet 2013-14'!N1036</f>
        <v>0</v>
      </c>
      <c r="M845" s="486">
        <f>'NRHM State budget sheet 2013-14'!O1036</f>
        <v>0</v>
      </c>
      <c r="N845" s="486">
        <f>'NRHM State budget sheet 2013-14'!P1036</f>
        <v>0</v>
      </c>
      <c r="O845" s="486">
        <f>'NRHM State budget sheet 2013-14'!Q1036</f>
        <v>0</v>
      </c>
      <c r="P845" s="486">
        <f>'NRHM State budget sheet 2013-14'!R1036</f>
        <v>0</v>
      </c>
      <c r="Q845" s="486">
        <f>'NRHM State budget sheet 2013-14'!S1036</f>
        <v>0</v>
      </c>
      <c r="R845" s="486">
        <f>'NRHM State budget sheet 2013-14'!T1036</f>
        <v>0</v>
      </c>
      <c r="S845" s="486">
        <f>'NRHM State budget sheet 2013-14'!U1036</f>
        <v>0</v>
      </c>
      <c r="T845" s="486">
        <f>'NRHM State budget sheet 2013-14'!V1036</f>
        <v>0</v>
      </c>
      <c r="U845" s="486">
        <f>'NRHM State budget sheet 2013-14'!W1036</f>
        <v>0</v>
      </c>
      <c r="V845" s="486">
        <f>'NRHM State budget sheet 2013-14'!X1036</f>
        <v>0</v>
      </c>
      <c r="W845" s="486">
        <f>'NRHM State budget sheet 2013-14'!Y1036</f>
        <v>0</v>
      </c>
      <c r="X845" s="486">
        <f>'NRHM State budget sheet 2013-14'!Z1036</f>
        <v>0</v>
      </c>
      <c r="Y845" s="486">
        <f>'NRHM State budget sheet 2013-14'!AA1036</f>
        <v>0</v>
      </c>
      <c r="Z845" s="486">
        <f>'NRHM State budget sheet 2013-14'!AB1036</f>
        <v>0</v>
      </c>
      <c r="AA845" s="486">
        <f>'NRHM State budget sheet 2013-14'!AC1036</f>
        <v>0</v>
      </c>
      <c r="AB845" s="486">
        <f>'NRHM State budget sheet 2013-14'!AD1036</f>
        <v>0</v>
      </c>
      <c r="AC845" s="486">
        <f>'NRHM State budget sheet 2013-14'!AE1036</f>
        <v>0</v>
      </c>
      <c r="AD845" s="486">
        <f>'NRHM State budget sheet 2013-14'!AF1036</f>
        <v>0</v>
      </c>
      <c r="AE845" s="486">
        <f>'NRHM State budget sheet 2013-14'!AG1036</f>
        <v>0</v>
      </c>
      <c r="AF845" s="486">
        <f>'NRHM State budget sheet 2013-14'!AH1036</f>
        <v>0</v>
      </c>
      <c r="AH845" s="484"/>
      <c r="AI845" s="578" t="str">
        <f t="shared" si="88"/>
        <v/>
      </c>
      <c r="AJ845" s="435" t="str">
        <f t="shared" si="89"/>
        <v/>
      </c>
      <c r="AK845" s="463">
        <f t="shared" si="90"/>
        <v>0</v>
      </c>
      <c r="AL845" s="463" t="str">
        <f t="shared" si="91"/>
        <v/>
      </c>
      <c r="AM845" s="478" t="str">
        <f t="shared" si="92"/>
        <v/>
      </c>
      <c r="AN845" s="478" t="str">
        <f t="shared" si="93"/>
        <v/>
      </c>
      <c r="AO845" s="478" t="str">
        <f t="shared" si="94"/>
        <v/>
      </c>
    </row>
    <row r="846" spans="1:41" ht="21.75" hidden="1" customHeight="1">
      <c r="A846" s="487" t="s">
        <v>1489</v>
      </c>
      <c r="B846" s="446" t="s">
        <v>1486</v>
      </c>
      <c r="C846" s="447"/>
      <c r="D846" s="486">
        <f>'NRHM State budget sheet 2013-14'!D1037</f>
        <v>0</v>
      </c>
      <c r="E846" s="486">
        <f>'NRHM State budget sheet 2013-14'!E1037</f>
        <v>0</v>
      </c>
      <c r="F846" s="486" t="e">
        <f>'NRHM State budget sheet 2013-14'!F1037</f>
        <v>#DIV/0!</v>
      </c>
      <c r="G846" s="486">
        <f>'NRHM State budget sheet 2013-14'!G1037</f>
        <v>0</v>
      </c>
      <c r="H846" s="486">
        <f>'NRHM State budget sheet 2013-14'!H1037</f>
        <v>0</v>
      </c>
      <c r="I846" s="486" t="e">
        <f>'NRHM State budget sheet 2013-14'!I1037</f>
        <v>#DIV/0!</v>
      </c>
      <c r="J846" s="486">
        <f>'NRHM State budget sheet 2013-14'!L1037</f>
        <v>0</v>
      </c>
      <c r="K846" s="486">
        <f>'NRHM State budget sheet 2013-14'!M1037</f>
        <v>0</v>
      </c>
      <c r="L846" s="486">
        <f>'NRHM State budget sheet 2013-14'!N1037</f>
        <v>0</v>
      </c>
      <c r="M846" s="486">
        <f>'NRHM State budget sheet 2013-14'!O1037</f>
        <v>0</v>
      </c>
      <c r="N846" s="486">
        <f>'NRHM State budget sheet 2013-14'!P1037</f>
        <v>0</v>
      </c>
      <c r="O846" s="486">
        <f>'NRHM State budget sheet 2013-14'!Q1037</f>
        <v>0</v>
      </c>
      <c r="P846" s="486">
        <f>'NRHM State budget sheet 2013-14'!R1037</f>
        <v>0</v>
      </c>
      <c r="Q846" s="486">
        <f>'NRHM State budget sheet 2013-14'!S1037</f>
        <v>0</v>
      </c>
      <c r="R846" s="486">
        <f>'NRHM State budget sheet 2013-14'!T1037</f>
        <v>0</v>
      </c>
      <c r="S846" s="486">
        <f>'NRHM State budget sheet 2013-14'!U1037</f>
        <v>0</v>
      </c>
      <c r="T846" s="486">
        <f>'NRHM State budget sheet 2013-14'!V1037</f>
        <v>0</v>
      </c>
      <c r="U846" s="486">
        <f>'NRHM State budget sheet 2013-14'!W1037</f>
        <v>0</v>
      </c>
      <c r="V846" s="486">
        <f>'NRHM State budget sheet 2013-14'!X1037</f>
        <v>0</v>
      </c>
      <c r="W846" s="486">
        <f>'NRHM State budget sheet 2013-14'!Y1037</f>
        <v>0</v>
      </c>
      <c r="X846" s="486">
        <f>'NRHM State budget sheet 2013-14'!Z1037</f>
        <v>0</v>
      </c>
      <c r="Y846" s="486">
        <f>'NRHM State budget sheet 2013-14'!AA1037</f>
        <v>0</v>
      </c>
      <c r="Z846" s="486">
        <f>'NRHM State budget sheet 2013-14'!AB1037</f>
        <v>0</v>
      </c>
      <c r="AA846" s="486">
        <f>'NRHM State budget sheet 2013-14'!AC1037</f>
        <v>0</v>
      </c>
      <c r="AB846" s="486">
        <f>'NRHM State budget sheet 2013-14'!AD1037</f>
        <v>0</v>
      </c>
      <c r="AC846" s="486">
        <f>'NRHM State budget sheet 2013-14'!AE1037</f>
        <v>0</v>
      </c>
      <c r="AD846" s="486">
        <f>'NRHM State budget sheet 2013-14'!AF1037</f>
        <v>0</v>
      </c>
      <c r="AE846" s="486">
        <f>'NRHM State budget sheet 2013-14'!AG1037</f>
        <v>0</v>
      </c>
      <c r="AF846" s="486">
        <f>'NRHM State budget sheet 2013-14'!AH1037</f>
        <v>0</v>
      </c>
      <c r="AH846" s="484"/>
      <c r="AI846" s="578" t="str">
        <f t="shared" si="88"/>
        <v/>
      </c>
      <c r="AJ846" s="435" t="str">
        <f t="shared" si="89"/>
        <v/>
      </c>
      <c r="AK846" s="463">
        <f t="shared" si="90"/>
        <v>0</v>
      </c>
      <c r="AL846" s="463" t="str">
        <f t="shared" si="91"/>
        <v/>
      </c>
      <c r="AM846" s="478" t="str">
        <f t="shared" si="92"/>
        <v/>
      </c>
      <c r="AN846" s="478" t="str">
        <f t="shared" si="93"/>
        <v/>
      </c>
      <c r="AO846" s="478" t="str">
        <f t="shared" si="94"/>
        <v/>
      </c>
    </row>
    <row r="847" spans="1:41" ht="41.25" customHeight="1">
      <c r="A847" s="487" t="s">
        <v>906</v>
      </c>
      <c r="B847" s="446" t="s">
        <v>2286</v>
      </c>
      <c r="C847" s="447"/>
      <c r="D847" s="486">
        <f>'NRHM State budget sheet 2013-14'!D1038</f>
        <v>0</v>
      </c>
      <c r="E847" s="486">
        <f>'NRHM State budget sheet 2013-14'!E1038</f>
        <v>0</v>
      </c>
      <c r="F847" s="486" t="e">
        <f>'NRHM State budget sheet 2013-14'!F1038</f>
        <v>#DIV/0!</v>
      </c>
      <c r="G847" s="486">
        <f>'NRHM State budget sheet 2013-14'!G1038</f>
        <v>0</v>
      </c>
      <c r="H847" s="486">
        <f>'NRHM State budget sheet 2013-14'!H1038</f>
        <v>0</v>
      </c>
      <c r="I847" s="486" t="e">
        <f>'NRHM State budget sheet 2013-14'!I1038</f>
        <v>#DIV/0!</v>
      </c>
      <c r="J847" s="486">
        <f>'NRHM State budget sheet 2013-14'!L1038</f>
        <v>0</v>
      </c>
      <c r="K847" s="486">
        <f>'NRHM State budget sheet 2013-14'!M1038</f>
        <v>0</v>
      </c>
      <c r="L847" s="486">
        <f>'NRHM State budget sheet 2013-14'!N1038</f>
        <v>0</v>
      </c>
      <c r="M847" s="486">
        <f>'NRHM State budget sheet 2013-14'!O1038</f>
        <v>0</v>
      </c>
      <c r="N847" s="486">
        <f>'NRHM State budget sheet 2013-14'!P1038</f>
        <v>0</v>
      </c>
      <c r="O847" s="486">
        <f>'NRHM State budget sheet 2013-14'!Q1038</f>
        <v>0</v>
      </c>
      <c r="P847" s="486">
        <f>'NRHM State budget sheet 2013-14'!R1038</f>
        <v>0</v>
      </c>
      <c r="Q847" s="486">
        <f>'NRHM State budget sheet 2013-14'!S1038</f>
        <v>0</v>
      </c>
      <c r="R847" s="486">
        <f>'NRHM State budget sheet 2013-14'!T1038</f>
        <v>0</v>
      </c>
      <c r="S847" s="486">
        <f>'NRHM State budget sheet 2013-14'!U1038</f>
        <v>0</v>
      </c>
      <c r="T847" s="486">
        <f>'NRHM State budget sheet 2013-14'!V1038</f>
        <v>0</v>
      </c>
      <c r="U847" s="486">
        <f>'NRHM State budget sheet 2013-14'!W1038</f>
        <v>0</v>
      </c>
      <c r="V847" s="486">
        <f>'NRHM State budget sheet 2013-14'!X1038</f>
        <v>0</v>
      </c>
      <c r="W847" s="486">
        <f>'NRHM State budget sheet 2013-14'!Y1038</f>
        <v>0</v>
      </c>
      <c r="X847" s="486">
        <f>'NRHM State budget sheet 2013-14'!Z1038</f>
        <v>0</v>
      </c>
      <c r="Y847" s="486">
        <f>'NRHM State budget sheet 2013-14'!AA1038</f>
        <v>0</v>
      </c>
      <c r="Z847" s="486">
        <f>'NRHM State budget sheet 2013-14'!AB1038</f>
        <v>0</v>
      </c>
      <c r="AA847" s="486">
        <f>'NRHM State budget sheet 2013-14'!AC1038</f>
        <v>0</v>
      </c>
      <c r="AB847" s="486">
        <f>'NRHM State budget sheet 2013-14'!AD1038</f>
        <v>0</v>
      </c>
      <c r="AC847" s="486">
        <f>'NRHM State budget sheet 2013-14'!AE1038</f>
        <v>0</v>
      </c>
      <c r="AD847" s="486">
        <f>'NRHM State budget sheet 2013-14'!AF1038</f>
        <v>0</v>
      </c>
      <c r="AE847" s="486">
        <f>'NRHM State budget sheet 2013-14'!AG1038</f>
        <v>0</v>
      </c>
      <c r="AF847" s="486">
        <f>'NRHM State budget sheet 2013-14'!AH1038</f>
        <v>0</v>
      </c>
      <c r="AH847" s="484"/>
      <c r="AI847" s="578" t="str">
        <f t="shared" si="88"/>
        <v/>
      </c>
      <c r="AJ847" s="435" t="str">
        <f t="shared" si="89"/>
        <v/>
      </c>
      <c r="AK847" s="463">
        <f t="shared" si="90"/>
        <v>0</v>
      </c>
      <c r="AL847" s="463" t="str">
        <f t="shared" si="91"/>
        <v/>
      </c>
      <c r="AM847" s="478" t="str">
        <f t="shared" si="92"/>
        <v/>
      </c>
      <c r="AN847" s="478" t="str">
        <f t="shared" si="93"/>
        <v/>
      </c>
      <c r="AO847" s="478" t="str">
        <f t="shared" si="94"/>
        <v/>
      </c>
    </row>
    <row r="848" spans="1:41" ht="21.75" hidden="1" customHeight="1">
      <c r="A848" s="487" t="s">
        <v>2336</v>
      </c>
      <c r="B848" s="446" t="s">
        <v>1398</v>
      </c>
      <c r="C848" s="447"/>
      <c r="D848" s="486">
        <f>'NRHM State budget sheet 2013-14'!D1039</f>
        <v>0</v>
      </c>
      <c r="E848" s="486">
        <f>'NRHM State budget sheet 2013-14'!E1039</f>
        <v>0</v>
      </c>
      <c r="F848" s="486" t="e">
        <f>'NRHM State budget sheet 2013-14'!F1039</f>
        <v>#DIV/0!</v>
      </c>
      <c r="G848" s="486">
        <f>'NRHM State budget sheet 2013-14'!G1039</f>
        <v>0</v>
      </c>
      <c r="H848" s="486">
        <f>'NRHM State budget sheet 2013-14'!H1039</f>
        <v>0</v>
      </c>
      <c r="I848" s="486" t="e">
        <f>'NRHM State budget sheet 2013-14'!I1039</f>
        <v>#DIV/0!</v>
      </c>
      <c r="J848" s="486">
        <f>'NRHM State budget sheet 2013-14'!L1039</f>
        <v>0</v>
      </c>
      <c r="K848" s="486">
        <f>'NRHM State budget sheet 2013-14'!M1039</f>
        <v>0</v>
      </c>
      <c r="L848" s="486">
        <f>'NRHM State budget sheet 2013-14'!N1039</f>
        <v>0</v>
      </c>
      <c r="M848" s="486">
        <f>'NRHM State budget sheet 2013-14'!O1039</f>
        <v>0</v>
      </c>
      <c r="N848" s="486">
        <f>'NRHM State budget sheet 2013-14'!P1039</f>
        <v>0</v>
      </c>
      <c r="O848" s="486">
        <f>'NRHM State budget sheet 2013-14'!Q1039</f>
        <v>0</v>
      </c>
      <c r="P848" s="486">
        <f>'NRHM State budget sheet 2013-14'!R1039</f>
        <v>0</v>
      </c>
      <c r="Q848" s="486">
        <f>'NRHM State budget sheet 2013-14'!S1039</f>
        <v>0</v>
      </c>
      <c r="R848" s="486">
        <f>'NRHM State budget sheet 2013-14'!T1039</f>
        <v>0</v>
      </c>
      <c r="S848" s="486">
        <f>'NRHM State budget sheet 2013-14'!U1039</f>
        <v>0</v>
      </c>
      <c r="T848" s="486">
        <f>'NRHM State budget sheet 2013-14'!V1039</f>
        <v>0</v>
      </c>
      <c r="U848" s="486">
        <f>'NRHM State budget sheet 2013-14'!W1039</f>
        <v>0</v>
      </c>
      <c r="V848" s="486">
        <f>'NRHM State budget sheet 2013-14'!X1039</f>
        <v>0</v>
      </c>
      <c r="W848" s="486">
        <f>'NRHM State budget sheet 2013-14'!Y1039</f>
        <v>0</v>
      </c>
      <c r="X848" s="486">
        <f>'NRHM State budget sheet 2013-14'!Z1039</f>
        <v>0</v>
      </c>
      <c r="Y848" s="486">
        <f>'NRHM State budget sheet 2013-14'!AA1039</f>
        <v>0</v>
      </c>
      <c r="Z848" s="486">
        <f>'NRHM State budget sheet 2013-14'!AB1039</f>
        <v>0</v>
      </c>
      <c r="AA848" s="486">
        <f>'NRHM State budget sheet 2013-14'!AC1039</f>
        <v>0</v>
      </c>
      <c r="AB848" s="486">
        <f>'NRHM State budget sheet 2013-14'!AD1039</f>
        <v>0</v>
      </c>
      <c r="AC848" s="486">
        <f>'NRHM State budget sheet 2013-14'!AE1039</f>
        <v>0</v>
      </c>
      <c r="AD848" s="486">
        <f>'NRHM State budget sheet 2013-14'!AF1039</f>
        <v>0</v>
      </c>
      <c r="AE848" s="486">
        <f>'NRHM State budget sheet 2013-14'!AG1039</f>
        <v>0</v>
      </c>
      <c r="AF848" s="486">
        <f>'NRHM State budget sheet 2013-14'!AH1039</f>
        <v>0</v>
      </c>
      <c r="AG848" s="477"/>
      <c r="AH848" s="484"/>
      <c r="AI848" s="578" t="str">
        <f t="shared" si="88"/>
        <v/>
      </c>
      <c r="AJ848" s="435" t="str">
        <f t="shared" si="89"/>
        <v/>
      </c>
      <c r="AK848" s="463">
        <f t="shared" si="90"/>
        <v>0</v>
      </c>
      <c r="AL848" s="463" t="str">
        <f t="shared" si="91"/>
        <v/>
      </c>
      <c r="AM848" s="478" t="str">
        <f t="shared" si="92"/>
        <v/>
      </c>
      <c r="AN848" s="478" t="str">
        <f t="shared" si="93"/>
        <v/>
      </c>
      <c r="AO848" s="478" t="str">
        <f t="shared" si="94"/>
        <v/>
      </c>
    </row>
    <row r="849" spans="1:41" ht="21.75" hidden="1" customHeight="1">
      <c r="A849" s="487" t="s">
        <v>2337</v>
      </c>
      <c r="B849" s="500" t="s">
        <v>1588</v>
      </c>
      <c r="C849" s="499"/>
      <c r="D849" s="486">
        <f>'NRHM State budget sheet 2013-14'!D1040</f>
        <v>0</v>
      </c>
      <c r="E849" s="486">
        <f>'NRHM State budget sheet 2013-14'!E1040</f>
        <v>0</v>
      </c>
      <c r="F849" s="486" t="e">
        <f>'NRHM State budget sheet 2013-14'!F1040</f>
        <v>#DIV/0!</v>
      </c>
      <c r="G849" s="486">
        <f>'NRHM State budget sheet 2013-14'!G1040</f>
        <v>0</v>
      </c>
      <c r="H849" s="486">
        <f>'NRHM State budget sheet 2013-14'!H1040</f>
        <v>0</v>
      </c>
      <c r="I849" s="486" t="e">
        <f>'NRHM State budget sheet 2013-14'!I1040</f>
        <v>#DIV/0!</v>
      </c>
      <c r="J849" s="486">
        <f>'NRHM State budget sheet 2013-14'!L1040</f>
        <v>0</v>
      </c>
      <c r="K849" s="486">
        <f>'NRHM State budget sheet 2013-14'!M1040</f>
        <v>0</v>
      </c>
      <c r="L849" s="486">
        <f>'NRHM State budget sheet 2013-14'!N1040</f>
        <v>0</v>
      </c>
      <c r="M849" s="486">
        <f>'NRHM State budget sheet 2013-14'!O1040</f>
        <v>0</v>
      </c>
      <c r="N849" s="486">
        <f>'NRHM State budget sheet 2013-14'!P1040</f>
        <v>0</v>
      </c>
      <c r="O849" s="486">
        <f>'NRHM State budget sheet 2013-14'!Q1040</f>
        <v>0</v>
      </c>
      <c r="P849" s="486">
        <f>'NRHM State budget sheet 2013-14'!R1040</f>
        <v>0</v>
      </c>
      <c r="Q849" s="486">
        <f>'NRHM State budget sheet 2013-14'!S1040</f>
        <v>0</v>
      </c>
      <c r="R849" s="486">
        <f>'NRHM State budget sheet 2013-14'!T1040</f>
        <v>0</v>
      </c>
      <c r="S849" s="486">
        <f>'NRHM State budget sheet 2013-14'!U1040</f>
        <v>0</v>
      </c>
      <c r="T849" s="486">
        <f>'NRHM State budget sheet 2013-14'!V1040</f>
        <v>0</v>
      </c>
      <c r="U849" s="486">
        <f>'NRHM State budget sheet 2013-14'!W1040</f>
        <v>0</v>
      </c>
      <c r="V849" s="486">
        <f>'NRHM State budget sheet 2013-14'!X1040</f>
        <v>0</v>
      </c>
      <c r="W849" s="486">
        <f>'NRHM State budget sheet 2013-14'!Y1040</f>
        <v>0</v>
      </c>
      <c r="X849" s="486">
        <f>'NRHM State budget sheet 2013-14'!Z1040</f>
        <v>0</v>
      </c>
      <c r="Y849" s="486">
        <f>'NRHM State budget sheet 2013-14'!AA1040</f>
        <v>0</v>
      </c>
      <c r="Z849" s="486">
        <f>'NRHM State budget sheet 2013-14'!AB1040</f>
        <v>0</v>
      </c>
      <c r="AA849" s="486">
        <f>'NRHM State budget sheet 2013-14'!AC1040</f>
        <v>0</v>
      </c>
      <c r="AB849" s="486">
        <f>'NRHM State budget sheet 2013-14'!AD1040</f>
        <v>0</v>
      </c>
      <c r="AC849" s="486">
        <f>'NRHM State budget sheet 2013-14'!AE1040</f>
        <v>0</v>
      </c>
      <c r="AD849" s="486">
        <f>'NRHM State budget sheet 2013-14'!AF1040</f>
        <v>0</v>
      </c>
      <c r="AE849" s="486">
        <f>'NRHM State budget sheet 2013-14'!AG1040</f>
        <v>0</v>
      </c>
      <c r="AF849" s="486">
        <f>'NRHM State budget sheet 2013-14'!AH1040</f>
        <v>0</v>
      </c>
      <c r="AG849" s="477"/>
      <c r="AH849" s="484"/>
      <c r="AI849" s="578" t="str">
        <f t="shared" si="88"/>
        <v/>
      </c>
      <c r="AJ849" s="435" t="str">
        <f t="shared" si="89"/>
        <v/>
      </c>
      <c r="AK849" s="463">
        <f t="shared" si="90"/>
        <v>0</v>
      </c>
      <c r="AL849" s="463" t="str">
        <f t="shared" si="91"/>
        <v/>
      </c>
      <c r="AM849" s="478" t="str">
        <f t="shared" si="92"/>
        <v/>
      </c>
      <c r="AN849" s="478" t="str">
        <f t="shared" si="93"/>
        <v/>
      </c>
      <c r="AO849" s="478" t="str">
        <f t="shared" si="94"/>
        <v/>
      </c>
    </row>
    <row r="850" spans="1:41" ht="21.75" hidden="1" customHeight="1">
      <c r="A850" s="487" t="s">
        <v>2338</v>
      </c>
      <c r="B850" s="500" t="s">
        <v>1589</v>
      </c>
      <c r="C850" s="499"/>
      <c r="D850" s="486">
        <f>'NRHM State budget sheet 2013-14'!D1041</f>
        <v>0</v>
      </c>
      <c r="E850" s="486">
        <f>'NRHM State budget sheet 2013-14'!E1041</f>
        <v>0</v>
      </c>
      <c r="F850" s="486" t="e">
        <f>'NRHM State budget sheet 2013-14'!F1041</f>
        <v>#DIV/0!</v>
      </c>
      <c r="G850" s="486">
        <f>'NRHM State budget sheet 2013-14'!G1041</f>
        <v>0</v>
      </c>
      <c r="H850" s="486">
        <f>'NRHM State budget sheet 2013-14'!H1041</f>
        <v>0</v>
      </c>
      <c r="I850" s="486" t="e">
        <f>'NRHM State budget sheet 2013-14'!I1041</f>
        <v>#DIV/0!</v>
      </c>
      <c r="J850" s="486">
        <f>'NRHM State budget sheet 2013-14'!L1041</f>
        <v>0</v>
      </c>
      <c r="K850" s="486">
        <f>'NRHM State budget sheet 2013-14'!M1041</f>
        <v>0</v>
      </c>
      <c r="L850" s="486">
        <f>'NRHM State budget sheet 2013-14'!N1041</f>
        <v>0</v>
      </c>
      <c r="M850" s="486">
        <f>'NRHM State budget sheet 2013-14'!O1041</f>
        <v>0</v>
      </c>
      <c r="N850" s="486">
        <f>'NRHM State budget sheet 2013-14'!P1041</f>
        <v>0</v>
      </c>
      <c r="O850" s="486">
        <f>'NRHM State budget sheet 2013-14'!Q1041</f>
        <v>0</v>
      </c>
      <c r="P850" s="486">
        <f>'NRHM State budget sheet 2013-14'!R1041</f>
        <v>0</v>
      </c>
      <c r="Q850" s="486">
        <f>'NRHM State budget sheet 2013-14'!S1041</f>
        <v>0</v>
      </c>
      <c r="R850" s="486">
        <f>'NRHM State budget sheet 2013-14'!T1041</f>
        <v>0</v>
      </c>
      <c r="S850" s="486">
        <f>'NRHM State budget sheet 2013-14'!U1041</f>
        <v>0</v>
      </c>
      <c r="T850" s="486">
        <f>'NRHM State budget sheet 2013-14'!V1041</f>
        <v>0</v>
      </c>
      <c r="U850" s="486">
        <f>'NRHM State budget sheet 2013-14'!W1041</f>
        <v>0</v>
      </c>
      <c r="V850" s="486">
        <f>'NRHM State budget sheet 2013-14'!X1041</f>
        <v>0</v>
      </c>
      <c r="W850" s="486">
        <f>'NRHM State budget sheet 2013-14'!Y1041</f>
        <v>0</v>
      </c>
      <c r="X850" s="486">
        <f>'NRHM State budget sheet 2013-14'!Z1041</f>
        <v>0</v>
      </c>
      <c r="Y850" s="486">
        <f>'NRHM State budget sheet 2013-14'!AA1041</f>
        <v>0</v>
      </c>
      <c r="Z850" s="486">
        <f>'NRHM State budget sheet 2013-14'!AB1041</f>
        <v>0</v>
      </c>
      <c r="AA850" s="486">
        <f>'NRHM State budget sheet 2013-14'!AC1041</f>
        <v>0</v>
      </c>
      <c r="AB850" s="486">
        <f>'NRHM State budget sheet 2013-14'!AD1041</f>
        <v>0</v>
      </c>
      <c r="AC850" s="486">
        <f>'NRHM State budget sheet 2013-14'!AE1041</f>
        <v>0</v>
      </c>
      <c r="AD850" s="486">
        <f>'NRHM State budget sheet 2013-14'!AF1041</f>
        <v>0</v>
      </c>
      <c r="AE850" s="486">
        <f>'NRHM State budget sheet 2013-14'!AG1041</f>
        <v>0</v>
      </c>
      <c r="AF850" s="486">
        <f>'NRHM State budget sheet 2013-14'!AH1041</f>
        <v>0</v>
      </c>
      <c r="AG850" s="477"/>
      <c r="AH850" s="484"/>
      <c r="AI850" s="578" t="str">
        <f t="shared" si="88"/>
        <v/>
      </c>
      <c r="AJ850" s="435" t="str">
        <f t="shared" si="89"/>
        <v/>
      </c>
      <c r="AK850" s="463">
        <f t="shared" si="90"/>
        <v>0</v>
      </c>
      <c r="AL850" s="463" t="str">
        <f t="shared" si="91"/>
        <v/>
      </c>
      <c r="AM850" s="478" t="str">
        <f t="shared" si="92"/>
        <v/>
      </c>
      <c r="AN850" s="478" t="str">
        <f t="shared" si="93"/>
        <v/>
      </c>
      <c r="AO850" s="478" t="str">
        <f t="shared" si="94"/>
        <v/>
      </c>
    </row>
    <row r="851" spans="1:41" ht="21.75" hidden="1" customHeight="1">
      <c r="A851" s="487" t="s">
        <v>2339</v>
      </c>
      <c r="B851" s="495" t="s">
        <v>1399</v>
      </c>
      <c r="C851" s="502"/>
      <c r="D851" s="486">
        <f>'NRHM State budget sheet 2013-14'!D1042</f>
        <v>0</v>
      </c>
      <c r="E851" s="486">
        <f>'NRHM State budget sheet 2013-14'!E1042</f>
        <v>0</v>
      </c>
      <c r="F851" s="486" t="e">
        <f>'NRHM State budget sheet 2013-14'!F1042</f>
        <v>#DIV/0!</v>
      </c>
      <c r="G851" s="486">
        <f>'NRHM State budget sheet 2013-14'!G1042</f>
        <v>0</v>
      </c>
      <c r="H851" s="486">
        <f>'NRHM State budget sheet 2013-14'!H1042</f>
        <v>0</v>
      </c>
      <c r="I851" s="486" t="e">
        <f>'NRHM State budget sheet 2013-14'!I1042</f>
        <v>#DIV/0!</v>
      </c>
      <c r="J851" s="486">
        <f>'NRHM State budget sheet 2013-14'!L1042</f>
        <v>0</v>
      </c>
      <c r="K851" s="486">
        <f>'NRHM State budget sheet 2013-14'!M1042</f>
        <v>0</v>
      </c>
      <c r="L851" s="486">
        <f>'NRHM State budget sheet 2013-14'!N1042</f>
        <v>0</v>
      </c>
      <c r="M851" s="486">
        <f>'NRHM State budget sheet 2013-14'!O1042</f>
        <v>0</v>
      </c>
      <c r="N851" s="486">
        <f>'NRHM State budget sheet 2013-14'!P1042</f>
        <v>0</v>
      </c>
      <c r="O851" s="486">
        <f>'NRHM State budget sheet 2013-14'!Q1042</f>
        <v>0</v>
      </c>
      <c r="P851" s="486">
        <f>'NRHM State budget sheet 2013-14'!R1042</f>
        <v>0</v>
      </c>
      <c r="Q851" s="486">
        <f>'NRHM State budget sheet 2013-14'!S1042</f>
        <v>0</v>
      </c>
      <c r="R851" s="486">
        <f>'NRHM State budget sheet 2013-14'!T1042</f>
        <v>0</v>
      </c>
      <c r="S851" s="486">
        <f>'NRHM State budget sheet 2013-14'!U1042</f>
        <v>0</v>
      </c>
      <c r="T851" s="486">
        <f>'NRHM State budget sheet 2013-14'!V1042</f>
        <v>0</v>
      </c>
      <c r="U851" s="486">
        <f>'NRHM State budget sheet 2013-14'!W1042</f>
        <v>0</v>
      </c>
      <c r="V851" s="486">
        <f>'NRHM State budget sheet 2013-14'!X1042</f>
        <v>0</v>
      </c>
      <c r="W851" s="486">
        <f>'NRHM State budget sheet 2013-14'!Y1042</f>
        <v>0</v>
      </c>
      <c r="X851" s="486">
        <f>'NRHM State budget sheet 2013-14'!Z1042</f>
        <v>0</v>
      </c>
      <c r="Y851" s="486">
        <f>'NRHM State budget sheet 2013-14'!AA1042</f>
        <v>0</v>
      </c>
      <c r="Z851" s="486">
        <f>'NRHM State budget sheet 2013-14'!AB1042</f>
        <v>0</v>
      </c>
      <c r="AA851" s="486">
        <f>'NRHM State budget sheet 2013-14'!AC1042</f>
        <v>0</v>
      </c>
      <c r="AB851" s="486">
        <f>'NRHM State budget sheet 2013-14'!AD1042</f>
        <v>0</v>
      </c>
      <c r="AC851" s="486">
        <f>'NRHM State budget sheet 2013-14'!AE1042</f>
        <v>0</v>
      </c>
      <c r="AD851" s="486">
        <f>'NRHM State budget sheet 2013-14'!AF1042</f>
        <v>0</v>
      </c>
      <c r="AE851" s="486">
        <f>'NRHM State budget sheet 2013-14'!AG1042</f>
        <v>0</v>
      </c>
      <c r="AF851" s="486">
        <f>'NRHM State budget sheet 2013-14'!AH1042</f>
        <v>0</v>
      </c>
      <c r="AG851" s="477"/>
      <c r="AH851" s="484"/>
      <c r="AI851" s="578" t="str">
        <f t="shared" si="88"/>
        <v/>
      </c>
      <c r="AJ851" s="435" t="str">
        <f t="shared" si="89"/>
        <v/>
      </c>
      <c r="AK851" s="463">
        <f t="shared" si="90"/>
        <v>0</v>
      </c>
      <c r="AL851" s="463" t="str">
        <f t="shared" si="91"/>
        <v/>
      </c>
      <c r="AM851" s="478" t="str">
        <f t="shared" si="92"/>
        <v/>
      </c>
      <c r="AN851" s="478" t="str">
        <f t="shared" si="93"/>
        <v/>
      </c>
      <c r="AO851" s="478" t="str">
        <f t="shared" si="94"/>
        <v/>
      </c>
    </row>
    <row r="852" spans="1:41" ht="21.75" hidden="1" customHeight="1">
      <c r="A852" s="487" t="s">
        <v>2340</v>
      </c>
      <c r="B852" s="495"/>
      <c r="C852" s="502"/>
      <c r="D852" s="486">
        <f>'NRHM State budget sheet 2013-14'!D1043</f>
        <v>0</v>
      </c>
      <c r="E852" s="486">
        <f>'NRHM State budget sheet 2013-14'!E1043</f>
        <v>0</v>
      </c>
      <c r="F852" s="486">
        <f>'NRHM State budget sheet 2013-14'!F1043</f>
        <v>0</v>
      </c>
      <c r="G852" s="486">
        <f>'NRHM State budget sheet 2013-14'!G1043</f>
        <v>0</v>
      </c>
      <c r="H852" s="486">
        <f>'NRHM State budget sheet 2013-14'!H1043</f>
        <v>0</v>
      </c>
      <c r="I852" s="486">
        <f>'NRHM State budget sheet 2013-14'!I1043</f>
        <v>0</v>
      </c>
      <c r="J852" s="486">
        <f>'NRHM State budget sheet 2013-14'!L1043</f>
        <v>0</v>
      </c>
      <c r="K852" s="486">
        <f>'NRHM State budget sheet 2013-14'!M1043</f>
        <v>0</v>
      </c>
      <c r="L852" s="486">
        <f>'NRHM State budget sheet 2013-14'!N1043</f>
        <v>0</v>
      </c>
      <c r="M852" s="486">
        <f>'NRHM State budget sheet 2013-14'!O1043</f>
        <v>0</v>
      </c>
      <c r="N852" s="486">
        <f>'NRHM State budget sheet 2013-14'!P1043</f>
        <v>0</v>
      </c>
      <c r="O852" s="486">
        <f>'NRHM State budget sheet 2013-14'!Q1043</f>
        <v>0</v>
      </c>
      <c r="P852" s="486">
        <f>'NRHM State budget sheet 2013-14'!R1043</f>
        <v>0</v>
      </c>
      <c r="Q852" s="486">
        <f>'NRHM State budget sheet 2013-14'!S1043</f>
        <v>0</v>
      </c>
      <c r="R852" s="486">
        <f>'NRHM State budget sheet 2013-14'!T1043</f>
        <v>0</v>
      </c>
      <c r="S852" s="486">
        <f>'NRHM State budget sheet 2013-14'!U1043</f>
        <v>0</v>
      </c>
      <c r="T852" s="486">
        <f>'NRHM State budget sheet 2013-14'!V1043</f>
        <v>0</v>
      </c>
      <c r="U852" s="486">
        <f>'NRHM State budget sheet 2013-14'!W1043</f>
        <v>0</v>
      </c>
      <c r="V852" s="486">
        <f>'NRHM State budget sheet 2013-14'!X1043</f>
        <v>0</v>
      </c>
      <c r="W852" s="486">
        <f>'NRHM State budget sheet 2013-14'!Y1043</f>
        <v>0</v>
      </c>
      <c r="X852" s="486">
        <f>'NRHM State budget sheet 2013-14'!Z1043</f>
        <v>0</v>
      </c>
      <c r="Y852" s="486">
        <f>'NRHM State budget sheet 2013-14'!AA1043</f>
        <v>0</v>
      </c>
      <c r="Z852" s="486">
        <f>'NRHM State budget sheet 2013-14'!AB1043</f>
        <v>0</v>
      </c>
      <c r="AA852" s="486">
        <f>'NRHM State budget sheet 2013-14'!AC1043</f>
        <v>0</v>
      </c>
      <c r="AB852" s="486">
        <f>'NRHM State budget sheet 2013-14'!AD1043</f>
        <v>0</v>
      </c>
      <c r="AC852" s="486">
        <f>'NRHM State budget sheet 2013-14'!AE1043</f>
        <v>0</v>
      </c>
      <c r="AD852" s="486">
        <f>'NRHM State budget sheet 2013-14'!AF1043</f>
        <v>0</v>
      </c>
      <c r="AE852" s="486">
        <f>'NRHM State budget sheet 2013-14'!AG1043</f>
        <v>0</v>
      </c>
      <c r="AF852" s="486">
        <f>'NRHM State budget sheet 2013-14'!AH1043</f>
        <v>0</v>
      </c>
      <c r="AG852" s="477"/>
      <c r="AH852" s="484"/>
      <c r="AI852" s="578" t="str">
        <f t="shared" si="88"/>
        <v/>
      </c>
      <c r="AJ852" s="435" t="str">
        <f t="shared" si="89"/>
        <v/>
      </c>
      <c r="AK852" s="463">
        <f t="shared" si="90"/>
        <v>0</v>
      </c>
      <c r="AL852" s="463" t="str">
        <f t="shared" si="91"/>
        <v/>
      </c>
      <c r="AM852" s="478" t="str">
        <f t="shared" si="92"/>
        <v/>
      </c>
      <c r="AN852" s="478" t="str">
        <f t="shared" si="93"/>
        <v/>
      </c>
      <c r="AO852" s="478" t="str">
        <f t="shared" si="94"/>
        <v/>
      </c>
    </row>
    <row r="853" spans="1:41" ht="21.75" hidden="1" customHeight="1">
      <c r="A853" s="487" t="s">
        <v>2341</v>
      </c>
      <c r="B853" s="495"/>
      <c r="C853" s="502"/>
      <c r="D853" s="486">
        <f>'NRHM State budget sheet 2013-14'!D1052</f>
        <v>0</v>
      </c>
      <c r="E853" s="486">
        <f>'NRHM State budget sheet 2013-14'!E1052</f>
        <v>0</v>
      </c>
      <c r="F853" s="486">
        <f>'NRHM State budget sheet 2013-14'!F1052</f>
        <v>0</v>
      </c>
      <c r="G853" s="486">
        <f>'NRHM State budget sheet 2013-14'!G1052</f>
        <v>0</v>
      </c>
      <c r="H853" s="486">
        <f>'NRHM State budget sheet 2013-14'!H1052</f>
        <v>0</v>
      </c>
      <c r="I853" s="486">
        <f>'NRHM State budget sheet 2013-14'!I1052</f>
        <v>0</v>
      </c>
      <c r="J853" s="486">
        <f>'NRHM State budget sheet 2013-14'!L1052</f>
        <v>0</v>
      </c>
      <c r="K853" s="486">
        <f>'NRHM State budget sheet 2013-14'!M1052</f>
        <v>0</v>
      </c>
      <c r="L853" s="486">
        <f>'NRHM State budget sheet 2013-14'!N1052</f>
        <v>0</v>
      </c>
      <c r="M853" s="486">
        <f>'NRHM State budget sheet 2013-14'!O1052</f>
        <v>0</v>
      </c>
      <c r="N853" s="486">
        <f>'NRHM State budget sheet 2013-14'!P1052</f>
        <v>0</v>
      </c>
      <c r="O853" s="486">
        <f>'NRHM State budget sheet 2013-14'!Q1052</f>
        <v>0</v>
      </c>
      <c r="P853" s="486">
        <f>'NRHM State budget sheet 2013-14'!R1052</f>
        <v>0</v>
      </c>
      <c r="Q853" s="486">
        <f>'NRHM State budget sheet 2013-14'!S1052</f>
        <v>0</v>
      </c>
      <c r="R853" s="486">
        <f>'NRHM State budget sheet 2013-14'!T1052</f>
        <v>0</v>
      </c>
      <c r="S853" s="486">
        <f>'NRHM State budget sheet 2013-14'!U1052</f>
        <v>0</v>
      </c>
      <c r="T853" s="486">
        <f>'NRHM State budget sheet 2013-14'!V1052</f>
        <v>0</v>
      </c>
      <c r="U853" s="486">
        <f>'NRHM State budget sheet 2013-14'!W1052</f>
        <v>0</v>
      </c>
      <c r="V853" s="486">
        <f>'NRHM State budget sheet 2013-14'!X1052</f>
        <v>0</v>
      </c>
      <c r="W853" s="486">
        <f>'NRHM State budget sheet 2013-14'!Y1052</f>
        <v>0</v>
      </c>
      <c r="X853" s="486">
        <f>'NRHM State budget sheet 2013-14'!Z1052</f>
        <v>0</v>
      </c>
      <c r="Y853" s="486">
        <f>'NRHM State budget sheet 2013-14'!AA1052</f>
        <v>0</v>
      </c>
      <c r="Z853" s="486">
        <f>'NRHM State budget sheet 2013-14'!AB1052</f>
        <v>0</v>
      </c>
      <c r="AA853" s="486">
        <f>'NRHM State budget sheet 2013-14'!AC1052</f>
        <v>0</v>
      </c>
      <c r="AB853" s="486">
        <f>'NRHM State budget sheet 2013-14'!AD1052</f>
        <v>0</v>
      </c>
      <c r="AC853" s="486">
        <f>'NRHM State budget sheet 2013-14'!AE1052</f>
        <v>0</v>
      </c>
      <c r="AD853" s="486">
        <f>'NRHM State budget sheet 2013-14'!AF1052</f>
        <v>0</v>
      </c>
      <c r="AE853" s="486">
        <f>'NRHM State budget sheet 2013-14'!AG1052</f>
        <v>0</v>
      </c>
      <c r="AF853" s="486">
        <f>'NRHM State budget sheet 2013-14'!AH1052</f>
        <v>0</v>
      </c>
      <c r="AG853" s="477"/>
      <c r="AH853" s="484"/>
      <c r="AI853" s="578" t="str">
        <f t="shared" si="88"/>
        <v/>
      </c>
      <c r="AJ853" s="435" t="str">
        <f t="shared" si="89"/>
        <v/>
      </c>
      <c r="AK853" s="463">
        <f t="shared" si="90"/>
        <v>0</v>
      </c>
      <c r="AL853" s="463" t="str">
        <f t="shared" si="91"/>
        <v/>
      </c>
      <c r="AM853" s="478" t="str">
        <f t="shared" si="92"/>
        <v/>
      </c>
      <c r="AN853" s="478" t="str">
        <f t="shared" si="93"/>
        <v/>
      </c>
      <c r="AO853" s="478" t="str">
        <f t="shared" si="94"/>
        <v/>
      </c>
    </row>
    <row r="854" spans="1:41" ht="66.75" customHeight="1">
      <c r="A854" s="487" t="s">
        <v>908</v>
      </c>
      <c r="B854" s="446" t="s">
        <v>1692</v>
      </c>
      <c r="C854" s="447"/>
      <c r="D854" s="486">
        <f>'NRHM State budget sheet 2013-14'!D1053</f>
        <v>0</v>
      </c>
      <c r="E854" s="486">
        <f>'NRHM State budget sheet 2013-14'!E1053</f>
        <v>0</v>
      </c>
      <c r="F854" s="486" t="e">
        <f>'NRHM State budget sheet 2013-14'!F1053</f>
        <v>#DIV/0!</v>
      </c>
      <c r="G854" s="486">
        <f>'NRHM State budget sheet 2013-14'!G1053</f>
        <v>0</v>
      </c>
      <c r="H854" s="486">
        <f>'NRHM State budget sheet 2013-14'!H1053</f>
        <v>0</v>
      </c>
      <c r="I854" s="486" t="e">
        <f>'NRHM State budget sheet 2013-14'!I1053</f>
        <v>#DIV/0!</v>
      </c>
      <c r="J854" s="486">
        <f>'NRHM State budget sheet 2013-14'!L1053</f>
        <v>0</v>
      </c>
      <c r="K854" s="486">
        <f>'NRHM State budget sheet 2013-14'!M1053</f>
        <v>0</v>
      </c>
      <c r="L854" s="486">
        <f>'NRHM State budget sheet 2013-14'!N1053</f>
        <v>0</v>
      </c>
      <c r="M854" s="486">
        <f>'NRHM State budget sheet 2013-14'!O1053</f>
        <v>0</v>
      </c>
      <c r="N854" s="486">
        <f>'NRHM State budget sheet 2013-14'!P1053</f>
        <v>0</v>
      </c>
      <c r="O854" s="486">
        <f>'NRHM State budget sheet 2013-14'!Q1053</f>
        <v>0</v>
      </c>
      <c r="P854" s="486">
        <f>'NRHM State budget sheet 2013-14'!R1053</f>
        <v>0</v>
      </c>
      <c r="Q854" s="486">
        <f>'NRHM State budget sheet 2013-14'!S1053</f>
        <v>0</v>
      </c>
      <c r="R854" s="486">
        <f>'NRHM State budget sheet 2013-14'!T1053</f>
        <v>0</v>
      </c>
      <c r="S854" s="486">
        <f>'NRHM State budget sheet 2013-14'!U1053</f>
        <v>0</v>
      </c>
      <c r="T854" s="486">
        <f>'NRHM State budget sheet 2013-14'!V1053</f>
        <v>0</v>
      </c>
      <c r="U854" s="486">
        <f>'NRHM State budget sheet 2013-14'!W1053</f>
        <v>0</v>
      </c>
      <c r="V854" s="486">
        <f>'NRHM State budget sheet 2013-14'!X1053</f>
        <v>0</v>
      </c>
      <c r="W854" s="486">
        <f>'NRHM State budget sheet 2013-14'!Y1053</f>
        <v>0</v>
      </c>
      <c r="X854" s="486">
        <f>'NRHM State budget sheet 2013-14'!Z1053</f>
        <v>0</v>
      </c>
      <c r="Y854" s="486">
        <f>'NRHM State budget sheet 2013-14'!AA1053</f>
        <v>0</v>
      </c>
      <c r="Z854" s="486">
        <f>'NRHM State budget sheet 2013-14'!AB1053</f>
        <v>0</v>
      </c>
      <c r="AA854" s="486">
        <f>'NRHM State budget sheet 2013-14'!AC1053</f>
        <v>0</v>
      </c>
      <c r="AB854" s="486">
        <f>'NRHM State budget sheet 2013-14'!AD1053</f>
        <v>0</v>
      </c>
      <c r="AC854" s="486">
        <f>'NRHM State budget sheet 2013-14'!AE1053</f>
        <v>0</v>
      </c>
      <c r="AD854" s="486">
        <f>'NRHM State budget sheet 2013-14'!AF1053</f>
        <v>0</v>
      </c>
      <c r="AE854" s="486">
        <f>'NRHM State budget sheet 2013-14'!AG1053</f>
        <v>0</v>
      </c>
      <c r="AF854" s="486">
        <f>'NRHM State budget sheet 2013-14'!AH1053</f>
        <v>0</v>
      </c>
      <c r="AH854" s="615" t="s">
        <v>2041</v>
      </c>
      <c r="AI854" s="578" t="str">
        <f t="shared" si="88"/>
        <v/>
      </c>
      <c r="AJ854" s="435" t="str">
        <f t="shared" si="89"/>
        <v/>
      </c>
      <c r="AK854" s="463">
        <f t="shared" si="90"/>
        <v>0</v>
      </c>
      <c r="AL854" s="463" t="str">
        <f t="shared" si="91"/>
        <v/>
      </c>
      <c r="AM854" s="478" t="str">
        <f t="shared" si="92"/>
        <v/>
      </c>
      <c r="AN854" s="478" t="str">
        <f t="shared" si="93"/>
        <v/>
      </c>
      <c r="AO854" s="478" t="str">
        <f t="shared" si="94"/>
        <v/>
      </c>
    </row>
    <row r="855" spans="1:41" ht="21.75" hidden="1" customHeight="1">
      <c r="A855" s="487" t="s">
        <v>1536</v>
      </c>
      <c r="B855" s="446" t="s">
        <v>1537</v>
      </c>
      <c r="C855" s="447"/>
      <c r="D855" s="486">
        <f>'NRHM State budget sheet 2013-14'!D1054</f>
        <v>0</v>
      </c>
      <c r="E855" s="486">
        <f>'NRHM State budget sheet 2013-14'!E1054</f>
        <v>0</v>
      </c>
      <c r="F855" s="486" t="e">
        <f>'NRHM State budget sheet 2013-14'!F1054</f>
        <v>#DIV/0!</v>
      </c>
      <c r="G855" s="486">
        <f>'NRHM State budget sheet 2013-14'!G1054</f>
        <v>0</v>
      </c>
      <c r="H855" s="486">
        <f>'NRHM State budget sheet 2013-14'!H1054</f>
        <v>0</v>
      </c>
      <c r="I855" s="486" t="e">
        <f>'NRHM State budget sheet 2013-14'!I1054</f>
        <v>#DIV/0!</v>
      </c>
      <c r="J855" s="486">
        <f>'NRHM State budget sheet 2013-14'!L1054</f>
        <v>0</v>
      </c>
      <c r="K855" s="486">
        <f>'NRHM State budget sheet 2013-14'!M1054</f>
        <v>0</v>
      </c>
      <c r="L855" s="486">
        <f>'NRHM State budget sheet 2013-14'!N1054</f>
        <v>0</v>
      </c>
      <c r="M855" s="486">
        <f>'NRHM State budget sheet 2013-14'!O1054</f>
        <v>0</v>
      </c>
      <c r="N855" s="486">
        <f>'NRHM State budget sheet 2013-14'!P1054</f>
        <v>0</v>
      </c>
      <c r="O855" s="486">
        <f>'NRHM State budget sheet 2013-14'!Q1054</f>
        <v>0</v>
      </c>
      <c r="P855" s="486">
        <f>'NRHM State budget sheet 2013-14'!R1054</f>
        <v>0</v>
      </c>
      <c r="Q855" s="486">
        <f>'NRHM State budget sheet 2013-14'!S1054</f>
        <v>0</v>
      </c>
      <c r="R855" s="486">
        <f>'NRHM State budget sheet 2013-14'!T1054</f>
        <v>0</v>
      </c>
      <c r="S855" s="486">
        <f>'NRHM State budget sheet 2013-14'!U1054</f>
        <v>0</v>
      </c>
      <c r="T855" s="486">
        <f>'NRHM State budget sheet 2013-14'!V1054</f>
        <v>0</v>
      </c>
      <c r="U855" s="486">
        <f>'NRHM State budget sheet 2013-14'!W1054</f>
        <v>0</v>
      </c>
      <c r="V855" s="486">
        <f>'NRHM State budget sheet 2013-14'!X1054</f>
        <v>0</v>
      </c>
      <c r="W855" s="486">
        <f>'NRHM State budget sheet 2013-14'!Y1054</f>
        <v>0</v>
      </c>
      <c r="X855" s="486">
        <f>'NRHM State budget sheet 2013-14'!Z1054</f>
        <v>0</v>
      </c>
      <c r="Y855" s="486">
        <f>'NRHM State budget sheet 2013-14'!AA1054</f>
        <v>0</v>
      </c>
      <c r="Z855" s="486">
        <f>'NRHM State budget sheet 2013-14'!AB1054</f>
        <v>0</v>
      </c>
      <c r="AA855" s="486">
        <f>'NRHM State budget sheet 2013-14'!AC1054</f>
        <v>0</v>
      </c>
      <c r="AB855" s="486">
        <f>'NRHM State budget sheet 2013-14'!AD1054</f>
        <v>0</v>
      </c>
      <c r="AC855" s="486">
        <f>'NRHM State budget sheet 2013-14'!AE1054</f>
        <v>0</v>
      </c>
      <c r="AD855" s="486">
        <f>'NRHM State budget sheet 2013-14'!AF1054</f>
        <v>0</v>
      </c>
      <c r="AE855" s="486">
        <f>'NRHM State budget sheet 2013-14'!AG1054</f>
        <v>0</v>
      </c>
      <c r="AF855" s="486">
        <f>'NRHM State budget sheet 2013-14'!AH1054</f>
        <v>0</v>
      </c>
      <c r="AH855" s="484"/>
      <c r="AI855" s="578" t="str">
        <f t="shared" si="88"/>
        <v/>
      </c>
      <c r="AJ855" s="435" t="str">
        <f t="shared" si="89"/>
        <v/>
      </c>
      <c r="AK855" s="463">
        <f t="shared" si="90"/>
        <v>0</v>
      </c>
      <c r="AL855" s="463" t="str">
        <f t="shared" si="91"/>
        <v/>
      </c>
      <c r="AM855" s="478" t="str">
        <f t="shared" si="92"/>
        <v/>
      </c>
      <c r="AN855" s="478" t="str">
        <f t="shared" si="93"/>
        <v/>
      </c>
      <c r="AO855" s="478" t="str">
        <f t="shared" si="94"/>
        <v/>
      </c>
    </row>
    <row r="856" spans="1:41" ht="41.25" customHeight="1">
      <c r="A856" s="487" t="s">
        <v>910</v>
      </c>
      <c r="B856" s="446" t="s">
        <v>911</v>
      </c>
      <c r="C856" s="447"/>
      <c r="D856" s="486">
        <f>'NRHM State budget sheet 2013-14'!D1055</f>
        <v>0</v>
      </c>
      <c r="E856" s="486">
        <f>'NRHM State budget sheet 2013-14'!E1055</f>
        <v>0</v>
      </c>
      <c r="F856" s="486" t="e">
        <f>'NRHM State budget sheet 2013-14'!F1055</f>
        <v>#DIV/0!</v>
      </c>
      <c r="G856" s="486">
        <f>'NRHM State budget sheet 2013-14'!G1055</f>
        <v>0</v>
      </c>
      <c r="H856" s="486">
        <f>'NRHM State budget sheet 2013-14'!H1055</f>
        <v>0</v>
      </c>
      <c r="I856" s="486" t="e">
        <f>'NRHM State budget sheet 2013-14'!I1055</f>
        <v>#DIV/0!</v>
      </c>
      <c r="J856" s="486">
        <f>'NRHM State budget sheet 2013-14'!L1055</f>
        <v>0</v>
      </c>
      <c r="K856" s="486">
        <f>'NRHM State budget sheet 2013-14'!M1055</f>
        <v>0</v>
      </c>
      <c r="L856" s="486">
        <f>'NRHM State budget sheet 2013-14'!N1055</f>
        <v>0</v>
      </c>
      <c r="M856" s="486">
        <f>'NRHM State budget sheet 2013-14'!O1055</f>
        <v>0</v>
      </c>
      <c r="N856" s="486">
        <f>'NRHM State budget sheet 2013-14'!P1055</f>
        <v>0</v>
      </c>
      <c r="O856" s="486">
        <f>'NRHM State budget sheet 2013-14'!Q1055</f>
        <v>0</v>
      </c>
      <c r="P856" s="486">
        <f>'NRHM State budget sheet 2013-14'!R1055</f>
        <v>0</v>
      </c>
      <c r="Q856" s="486">
        <f>'NRHM State budget sheet 2013-14'!S1055</f>
        <v>0</v>
      </c>
      <c r="R856" s="486">
        <f>'NRHM State budget sheet 2013-14'!T1055</f>
        <v>0</v>
      </c>
      <c r="S856" s="486">
        <f>'NRHM State budget sheet 2013-14'!U1055</f>
        <v>0</v>
      </c>
      <c r="T856" s="486">
        <f>'NRHM State budget sheet 2013-14'!V1055</f>
        <v>0</v>
      </c>
      <c r="U856" s="486">
        <f>'NRHM State budget sheet 2013-14'!W1055</f>
        <v>0</v>
      </c>
      <c r="V856" s="486">
        <f>'NRHM State budget sheet 2013-14'!X1055</f>
        <v>0</v>
      </c>
      <c r="W856" s="486">
        <f>'NRHM State budget sheet 2013-14'!Y1055</f>
        <v>0</v>
      </c>
      <c r="X856" s="486">
        <f>'NRHM State budget sheet 2013-14'!Z1055</f>
        <v>0</v>
      </c>
      <c r="Y856" s="486">
        <f>'NRHM State budget sheet 2013-14'!AA1055</f>
        <v>0</v>
      </c>
      <c r="Z856" s="486">
        <f>'NRHM State budget sheet 2013-14'!AB1055</f>
        <v>0</v>
      </c>
      <c r="AA856" s="486">
        <f>'NRHM State budget sheet 2013-14'!AC1055</f>
        <v>0</v>
      </c>
      <c r="AB856" s="486">
        <f>'NRHM State budget sheet 2013-14'!AD1055</f>
        <v>0</v>
      </c>
      <c r="AC856" s="486">
        <f>'NRHM State budget sheet 2013-14'!AE1055</f>
        <v>0</v>
      </c>
      <c r="AD856" s="486">
        <f>'NRHM State budget sheet 2013-14'!AF1055</f>
        <v>0</v>
      </c>
      <c r="AE856" s="486">
        <f>'NRHM State budget sheet 2013-14'!AG1055</f>
        <v>0</v>
      </c>
      <c r="AF856" s="486">
        <f>'NRHM State budget sheet 2013-14'!AH1055</f>
        <v>0</v>
      </c>
      <c r="AH856" s="484"/>
      <c r="AI856" s="578" t="str">
        <f t="shared" si="88"/>
        <v/>
      </c>
      <c r="AJ856" s="435" t="str">
        <f t="shared" si="89"/>
        <v/>
      </c>
      <c r="AK856" s="463">
        <f t="shared" si="90"/>
        <v>0</v>
      </c>
      <c r="AL856" s="463" t="str">
        <f t="shared" si="91"/>
        <v/>
      </c>
      <c r="AM856" s="478" t="str">
        <f t="shared" si="92"/>
        <v/>
      </c>
      <c r="AN856" s="478" t="str">
        <f t="shared" si="93"/>
        <v/>
      </c>
      <c r="AO856" s="478" t="str">
        <f t="shared" si="94"/>
        <v/>
      </c>
    </row>
    <row r="857" spans="1:41" ht="41.25" customHeight="1">
      <c r="A857" s="487" t="s">
        <v>912</v>
      </c>
      <c r="B857" s="446" t="s">
        <v>913</v>
      </c>
      <c r="C857" s="447"/>
      <c r="D857" s="486">
        <f>'NRHM State budget sheet 2013-14'!D1056</f>
        <v>0</v>
      </c>
      <c r="E857" s="486">
        <f>'NRHM State budget sheet 2013-14'!E1056</f>
        <v>0</v>
      </c>
      <c r="F857" s="486" t="e">
        <f>'NRHM State budget sheet 2013-14'!F1056</f>
        <v>#DIV/0!</v>
      </c>
      <c r="G857" s="486">
        <f>'NRHM State budget sheet 2013-14'!G1056</f>
        <v>0</v>
      </c>
      <c r="H857" s="486">
        <f>'NRHM State budget sheet 2013-14'!H1056</f>
        <v>0</v>
      </c>
      <c r="I857" s="486" t="e">
        <f>'NRHM State budget sheet 2013-14'!I1056</f>
        <v>#DIV/0!</v>
      </c>
      <c r="J857" s="486">
        <f>'NRHM State budget sheet 2013-14'!L1056</f>
        <v>0</v>
      </c>
      <c r="K857" s="486">
        <f>'NRHM State budget sheet 2013-14'!M1056</f>
        <v>0</v>
      </c>
      <c r="L857" s="486">
        <f>'NRHM State budget sheet 2013-14'!N1056</f>
        <v>0</v>
      </c>
      <c r="M857" s="486">
        <f>'NRHM State budget sheet 2013-14'!O1056</f>
        <v>0</v>
      </c>
      <c r="N857" s="486">
        <f>'NRHM State budget sheet 2013-14'!P1056</f>
        <v>0</v>
      </c>
      <c r="O857" s="486">
        <f>'NRHM State budget sheet 2013-14'!Q1056</f>
        <v>0</v>
      </c>
      <c r="P857" s="486">
        <f>'NRHM State budget sheet 2013-14'!R1056</f>
        <v>0</v>
      </c>
      <c r="Q857" s="486">
        <f>'NRHM State budget sheet 2013-14'!S1056</f>
        <v>0</v>
      </c>
      <c r="R857" s="486">
        <f>'NRHM State budget sheet 2013-14'!T1056</f>
        <v>0</v>
      </c>
      <c r="S857" s="486">
        <f>'NRHM State budget sheet 2013-14'!U1056</f>
        <v>0</v>
      </c>
      <c r="T857" s="486">
        <f>'NRHM State budget sheet 2013-14'!V1056</f>
        <v>0</v>
      </c>
      <c r="U857" s="486">
        <f>'NRHM State budget sheet 2013-14'!W1056</f>
        <v>0</v>
      </c>
      <c r="V857" s="486">
        <f>'NRHM State budget sheet 2013-14'!X1056</f>
        <v>0</v>
      </c>
      <c r="W857" s="486">
        <f>'NRHM State budget sheet 2013-14'!Y1056</f>
        <v>0</v>
      </c>
      <c r="X857" s="486">
        <f>'NRHM State budget sheet 2013-14'!Z1056</f>
        <v>0</v>
      </c>
      <c r="Y857" s="486">
        <f>'NRHM State budget sheet 2013-14'!AA1056</f>
        <v>0</v>
      </c>
      <c r="Z857" s="486">
        <f>'NRHM State budget sheet 2013-14'!AB1056</f>
        <v>0</v>
      </c>
      <c r="AA857" s="486">
        <f>'NRHM State budget sheet 2013-14'!AC1056</f>
        <v>0</v>
      </c>
      <c r="AB857" s="486">
        <f>'NRHM State budget sheet 2013-14'!AD1056</f>
        <v>0</v>
      </c>
      <c r="AC857" s="486">
        <f>'NRHM State budget sheet 2013-14'!AE1056</f>
        <v>0</v>
      </c>
      <c r="AD857" s="486">
        <f>'NRHM State budget sheet 2013-14'!AF1056</f>
        <v>0</v>
      </c>
      <c r="AE857" s="486">
        <f>'NRHM State budget sheet 2013-14'!AG1056</f>
        <v>0</v>
      </c>
      <c r="AF857" s="486">
        <f>'NRHM State budget sheet 2013-14'!AH1056</f>
        <v>0</v>
      </c>
      <c r="AH857" s="484"/>
      <c r="AI857" s="578" t="str">
        <f t="shared" si="88"/>
        <v/>
      </c>
      <c r="AJ857" s="435" t="str">
        <f t="shared" si="89"/>
        <v/>
      </c>
      <c r="AK857" s="463">
        <f t="shared" si="90"/>
        <v>0</v>
      </c>
      <c r="AL857" s="463" t="str">
        <f t="shared" si="91"/>
        <v/>
      </c>
      <c r="AM857" s="478" t="str">
        <f t="shared" si="92"/>
        <v/>
      </c>
      <c r="AN857" s="478" t="str">
        <f t="shared" si="93"/>
        <v/>
      </c>
      <c r="AO857" s="478" t="str">
        <f t="shared" si="94"/>
        <v/>
      </c>
    </row>
    <row r="858" spans="1:41" ht="41.25" customHeight="1">
      <c r="A858" s="487" t="s">
        <v>914</v>
      </c>
      <c r="B858" s="446" t="s">
        <v>915</v>
      </c>
      <c r="C858" s="447"/>
      <c r="D858" s="486">
        <f>'NRHM State budget sheet 2013-14'!D1057</f>
        <v>0</v>
      </c>
      <c r="E858" s="486">
        <f>'NRHM State budget sheet 2013-14'!E1057</f>
        <v>0</v>
      </c>
      <c r="F858" s="486">
        <f>'NRHM State budget sheet 2013-14'!F1057</f>
        <v>0</v>
      </c>
      <c r="G858" s="486">
        <f>'NRHM State budget sheet 2013-14'!G1057</f>
        <v>0</v>
      </c>
      <c r="H858" s="486">
        <f>'NRHM State budget sheet 2013-14'!H1057</f>
        <v>0</v>
      </c>
      <c r="I858" s="486">
        <f>'NRHM State budget sheet 2013-14'!I1057</f>
        <v>0</v>
      </c>
      <c r="J858" s="486">
        <f>'NRHM State budget sheet 2013-14'!L1057</f>
        <v>0</v>
      </c>
      <c r="K858" s="486">
        <f>'NRHM State budget sheet 2013-14'!M1057</f>
        <v>0</v>
      </c>
      <c r="L858" s="486">
        <f>'NRHM State budget sheet 2013-14'!N1057</f>
        <v>0</v>
      </c>
      <c r="M858" s="486">
        <f>'NRHM State budget sheet 2013-14'!O1057</f>
        <v>0</v>
      </c>
      <c r="N858" s="486">
        <f>'NRHM State budget sheet 2013-14'!P1057</f>
        <v>0</v>
      </c>
      <c r="O858" s="486">
        <f>'NRHM State budget sheet 2013-14'!Q1057</f>
        <v>0</v>
      </c>
      <c r="P858" s="486">
        <f>'NRHM State budget sheet 2013-14'!R1057</f>
        <v>0</v>
      </c>
      <c r="Q858" s="486">
        <f>'NRHM State budget sheet 2013-14'!S1057</f>
        <v>0</v>
      </c>
      <c r="R858" s="486">
        <f>'NRHM State budget sheet 2013-14'!T1057</f>
        <v>0</v>
      </c>
      <c r="S858" s="486">
        <f>'NRHM State budget sheet 2013-14'!U1057</f>
        <v>0</v>
      </c>
      <c r="T858" s="486">
        <f>'NRHM State budget sheet 2013-14'!V1057</f>
        <v>0</v>
      </c>
      <c r="U858" s="486">
        <f>'NRHM State budget sheet 2013-14'!W1057</f>
        <v>0</v>
      </c>
      <c r="V858" s="486">
        <f>'NRHM State budget sheet 2013-14'!X1057</f>
        <v>0</v>
      </c>
      <c r="W858" s="486">
        <f>'NRHM State budget sheet 2013-14'!Y1057</f>
        <v>0</v>
      </c>
      <c r="X858" s="486">
        <f>'NRHM State budget sheet 2013-14'!Z1057</f>
        <v>0</v>
      </c>
      <c r="Y858" s="486">
        <f>'NRHM State budget sheet 2013-14'!AA1057</f>
        <v>0</v>
      </c>
      <c r="Z858" s="486">
        <f>'NRHM State budget sheet 2013-14'!AB1057</f>
        <v>0</v>
      </c>
      <c r="AA858" s="486">
        <f>'NRHM State budget sheet 2013-14'!AC1057</f>
        <v>0</v>
      </c>
      <c r="AB858" s="486">
        <f>'NRHM State budget sheet 2013-14'!AD1057</f>
        <v>0</v>
      </c>
      <c r="AC858" s="486">
        <f>'NRHM State budget sheet 2013-14'!AE1057</f>
        <v>0</v>
      </c>
      <c r="AD858" s="486">
        <f>'NRHM State budget sheet 2013-14'!AF1057</f>
        <v>0</v>
      </c>
      <c r="AE858" s="486">
        <f>'NRHM State budget sheet 2013-14'!AG1057</f>
        <v>0</v>
      </c>
      <c r="AF858" s="486">
        <f>'NRHM State budget sheet 2013-14'!AH1057</f>
        <v>0</v>
      </c>
      <c r="AH858" s="615" t="s">
        <v>2044</v>
      </c>
      <c r="AI858" s="578" t="str">
        <f t="shared" si="88"/>
        <v/>
      </c>
      <c r="AJ858" s="435" t="str">
        <f t="shared" si="89"/>
        <v/>
      </c>
      <c r="AK858" s="463">
        <f t="shared" si="90"/>
        <v>0</v>
      </c>
      <c r="AL858" s="463" t="str">
        <f t="shared" si="91"/>
        <v/>
      </c>
      <c r="AM858" s="478" t="str">
        <f t="shared" si="92"/>
        <v/>
      </c>
      <c r="AN858" s="478" t="str">
        <f t="shared" si="93"/>
        <v/>
      </c>
      <c r="AO858" s="478" t="str">
        <f t="shared" si="94"/>
        <v/>
      </c>
    </row>
    <row r="859" spans="1:41" ht="21.75" hidden="1" customHeight="1">
      <c r="A859" s="487" t="s">
        <v>2419</v>
      </c>
      <c r="B859" s="446" t="s">
        <v>2420</v>
      </c>
      <c r="C859" s="447"/>
      <c r="D859" s="486">
        <f>'NRHM State budget sheet 2013-14'!D1058</f>
        <v>0</v>
      </c>
      <c r="E859" s="486">
        <f>'NRHM State budget sheet 2013-14'!E1058</f>
        <v>0</v>
      </c>
      <c r="F859" s="486">
        <f>'NRHM State budget sheet 2013-14'!F1058</f>
        <v>0</v>
      </c>
      <c r="G859" s="486">
        <f>'NRHM State budget sheet 2013-14'!G1058</f>
        <v>0</v>
      </c>
      <c r="H859" s="486">
        <f>'NRHM State budget sheet 2013-14'!H1058</f>
        <v>0</v>
      </c>
      <c r="I859" s="486">
        <f>'NRHM State budget sheet 2013-14'!I1058</f>
        <v>0</v>
      </c>
      <c r="J859" s="486">
        <f>'NRHM State budget sheet 2013-14'!L1058</f>
        <v>0</v>
      </c>
      <c r="K859" s="486">
        <f>'NRHM State budget sheet 2013-14'!M1058</f>
        <v>0</v>
      </c>
      <c r="L859" s="486">
        <f>'NRHM State budget sheet 2013-14'!N1058</f>
        <v>0</v>
      </c>
      <c r="M859" s="486">
        <f>'NRHM State budget sheet 2013-14'!O1058</f>
        <v>0</v>
      </c>
      <c r="N859" s="486">
        <f>'NRHM State budget sheet 2013-14'!P1058</f>
        <v>0</v>
      </c>
      <c r="O859" s="486">
        <f>'NRHM State budget sheet 2013-14'!Q1058</f>
        <v>0</v>
      </c>
      <c r="P859" s="486">
        <f>'NRHM State budget sheet 2013-14'!R1058</f>
        <v>0</v>
      </c>
      <c r="Q859" s="486">
        <f>'NRHM State budget sheet 2013-14'!S1058</f>
        <v>0</v>
      </c>
      <c r="R859" s="486">
        <f>'NRHM State budget sheet 2013-14'!T1058</f>
        <v>0</v>
      </c>
      <c r="S859" s="486">
        <f>'NRHM State budget sheet 2013-14'!U1058</f>
        <v>0</v>
      </c>
      <c r="T859" s="486">
        <f>'NRHM State budget sheet 2013-14'!V1058</f>
        <v>0</v>
      </c>
      <c r="U859" s="486">
        <f>'NRHM State budget sheet 2013-14'!W1058</f>
        <v>0</v>
      </c>
      <c r="V859" s="486">
        <f>'NRHM State budget sheet 2013-14'!X1058</f>
        <v>0</v>
      </c>
      <c r="W859" s="486">
        <f>'NRHM State budget sheet 2013-14'!Y1058</f>
        <v>0</v>
      </c>
      <c r="X859" s="486">
        <f>'NRHM State budget sheet 2013-14'!Z1058</f>
        <v>0</v>
      </c>
      <c r="Y859" s="486">
        <f>'NRHM State budget sheet 2013-14'!AA1058</f>
        <v>0</v>
      </c>
      <c r="Z859" s="486">
        <f>'NRHM State budget sheet 2013-14'!AB1058</f>
        <v>0</v>
      </c>
      <c r="AA859" s="486">
        <f>'NRHM State budget sheet 2013-14'!AC1058</f>
        <v>0</v>
      </c>
      <c r="AB859" s="486">
        <f>'NRHM State budget sheet 2013-14'!AD1058</f>
        <v>0</v>
      </c>
      <c r="AC859" s="486">
        <f>'NRHM State budget sheet 2013-14'!AE1058</f>
        <v>0</v>
      </c>
      <c r="AD859" s="486">
        <f>'NRHM State budget sheet 2013-14'!AF1058</f>
        <v>0</v>
      </c>
      <c r="AE859" s="486">
        <f>'NRHM State budget sheet 2013-14'!AG1058</f>
        <v>0</v>
      </c>
      <c r="AF859" s="486">
        <f>'NRHM State budget sheet 2013-14'!AH1058</f>
        <v>0</v>
      </c>
      <c r="AH859" s="615"/>
      <c r="AI859" s="578"/>
      <c r="AJ859" s="435"/>
      <c r="AL859" s="463" t="str">
        <f t="shared" si="91"/>
        <v/>
      </c>
      <c r="AM859" s="478" t="str">
        <f t="shared" si="92"/>
        <v/>
      </c>
      <c r="AN859" s="478" t="str">
        <f t="shared" si="93"/>
        <v/>
      </c>
      <c r="AO859" s="478" t="str">
        <f t="shared" si="94"/>
        <v/>
      </c>
    </row>
    <row r="860" spans="1:41" ht="21.75" hidden="1" customHeight="1">
      <c r="A860" s="487" t="s">
        <v>2421</v>
      </c>
      <c r="B860" s="446" t="s">
        <v>2422</v>
      </c>
      <c r="C860" s="447"/>
      <c r="D860" s="486">
        <f>'NRHM State budget sheet 2013-14'!D1059</f>
        <v>0</v>
      </c>
      <c r="E860" s="486">
        <f>'NRHM State budget sheet 2013-14'!E1059</f>
        <v>0</v>
      </c>
      <c r="F860" s="486">
        <f>'NRHM State budget sheet 2013-14'!F1059</f>
        <v>0</v>
      </c>
      <c r="G860" s="486">
        <f>'NRHM State budget sheet 2013-14'!G1059</f>
        <v>0</v>
      </c>
      <c r="H860" s="486">
        <f>'NRHM State budget sheet 2013-14'!H1059</f>
        <v>0</v>
      </c>
      <c r="I860" s="486">
        <f>'NRHM State budget sheet 2013-14'!I1059</f>
        <v>0</v>
      </c>
      <c r="J860" s="486">
        <f>'NRHM State budget sheet 2013-14'!L1059</f>
        <v>0</v>
      </c>
      <c r="K860" s="486">
        <f>'NRHM State budget sheet 2013-14'!M1059</f>
        <v>0</v>
      </c>
      <c r="L860" s="486">
        <f>'NRHM State budget sheet 2013-14'!N1059</f>
        <v>0</v>
      </c>
      <c r="M860" s="486">
        <f>'NRHM State budget sheet 2013-14'!O1059</f>
        <v>0</v>
      </c>
      <c r="N860" s="486">
        <f>'NRHM State budget sheet 2013-14'!P1059</f>
        <v>0</v>
      </c>
      <c r="O860" s="486">
        <f>'NRHM State budget sheet 2013-14'!Q1059</f>
        <v>0</v>
      </c>
      <c r="P860" s="486">
        <f>'NRHM State budget sheet 2013-14'!R1059</f>
        <v>0</v>
      </c>
      <c r="Q860" s="486">
        <f>'NRHM State budget sheet 2013-14'!S1059</f>
        <v>0</v>
      </c>
      <c r="R860" s="486">
        <f>'NRHM State budget sheet 2013-14'!T1059</f>
        <v>0</v>
      </c>
      <c r="S860" s="486">
        <f>'NRHM State budget sheet 2013-14'!U1059</f>
        <v>0</v>
      </c>
      <c r="T860" s="486">
        <f>'NRHM State budget sheet 2013-14'!V1059</f>
        <v>0</v>
      </c>
      <c r="U860" s="486">
        <f>'NRHM State budget sheet 2013-14'!W1059</f>
        <v>0</v>
      </c>
      <c r="V860" s="486">
        <f>'NRHM State budget sheet 2013-14'!X1059</f>
        <v>0</v>
      </c>
      <c r="W860" s="486">
        <f>'NRHM State budget sheet 2013-14'!Y1059</f>
        <v>0</v>
      </c>
      <c r="X860" s="486">
        <f>'NRHM State budget sheet 2013-14'!Z1059</f>
        <v>0</v>
      </c>
      <c r="Y860" s="486">
        <f>'NRHM State budget sheet 2013-14'!AA1059</f>
        <v>0</v>
      </c>
      <c r="Z860" s="486">
        <f>'NRHM State budget sheet 2013-14'!AB1059</f>
        <v>0</v>
      </c>
      <c r="AA860" s="486">
        <f>'NRHM State budget sheet 2013-14'!AC1059</f>
        <v>0</v>
      </c>
      <c r="AB860" s="486">
        <f>'NRHM State budget sheet 2013-14'!AD1059</f>
        <v>0</v>
      </c>
      <c r="AC860" s="486">
        <f>'NRHM State budget sheet 2013-14'!AE1059</f>
        <v>0</v>
      </c>
      <c r="AD860" s="486">
        <f>'NRHM State budget sheet 2013-14'!AF1059</f>
        <v>0</v>
      </c>
      <c r="AE860" s="486">
        <f>'NRHM State budget sheet 2013-14'!AG1059</f>
        <v>0</v>
      </c>
      <c r="AF860" s="486">
        <f>'NRHM State budget sheet 2013-14'!AH1059</f>
        <v>0</v>
      </c>
      <c r="AH860" s="615"/>
      <c r="AI860" s="578"/>
      <c r="AJ860" s="435"/>
      <c r="AL860" s="463" t="str">
        <f t="shared" si="91"/>
        <v/>
      </c>
      <c r="AM860" s="478" t="str">
        <f t="shared" si="92"/>
        <v/>
      </c>
      <c r="AN860" s="478" t="str">
        <f t="shared" si="93"/>
        <v/>
      </c>
      <c r="AO860" s="478" t="str">
        <f t="shared" si="94"/>
        <v/>
      </c>
    </row>
    <row r="861" spans="1:41" ht="41.25" customHeight="1">
      <c r="A861" s="487" t="s">
        <v>916</v>
      </c>
      <c r="B861" s="446" t="s">
        <v>917</v>
      </c>
      <c r="C861" s="447"/>
      <c r="D861" s="486">
        <f>'NRHM State budget sheet 2013-14'!D1060</f>
        <v>0</v>
      </c>
      <c r="E861" s="486">
        <f>'NRHM State budget sheet 2013-14'!E1060</f>
        <v>0</v>
      </c>
      <c r="F861" s="486" t="e">
        <f>'NRHM State budget sheet 2013-14'!F1060</f>
        <v>#DIV/0!</v>
      </c>
      <c r="G861" s="486">
        <f>'NRHM State budget sheet 2013-14'!G1060</f>
        <v>0</v>
      </c>
      <c r="H861" s="486">
        <f>'NRHM State budget sheet 2013-14'!H1060</f>
        <v>0</v>
      </c>
      <c r="I861" s="486" t="e">
        <f>'NRHM State budget sheet 2013-14'!I1060</f>
        <v>#DIV/0!</v>
      </c>
      <c r="J861" s="486">
        <f>'NRHM State budget sheet 2013-14'!L1060</f>
        <v>0</v>
      </c>
      <c r="K861" s="486">
        <f>'NRHM State budget sheet 2013-14'!M1060</f>
        <v>0</v>
      </c>
      <c r="L861" s="486">
        <f>'NRHM State budget sheet 2013-14'!N1060</f>
        <v>0</v>
      </c>
      <c r="M861" s="486">
        <f>'NRHM State budget sheet 2013-14'!O1060</f>
        <v>0</v>
      </c>
      <c r="N861" s="486">
        <f>'NRHM State budget sheet 2013-14'!P1060</f>
        <v>0</v>
      </c>
      <c r="O861" s="486">
        <f>'NRHM State budget sheet 2013-14'!Q1060</f>
        <v>0</v>
      </c>
      <c r="P861" s="486">
        <f>'NRHM State budget sheet 2013-14'!R1060</f>
        <v>0</v>
      </c>
      <c r="Q861" s="486">
        <f>'NRHM State budget sheet 2013-14'!S1060</f>
        <v>0</v>
      </c>
      <c r="R861" s="486">
        <f>'NRHM State budget sheet 2013-14'!T1060</f>
        <v>0</v>
      </c>
      <c r="S861" s="486">
        <f>'NRHM State budget sheet 2013-14'!U1060</f>
        <v>0</v>
      </c>
      <c r="T861" s="486">
        <f>'NRHM State budget sheet 2013-14'!V1060</f>
        <v>0</v>
      </c>
      <c r="U861" s="486">
        <f>'NRHM State budget sheet 2013-14'!W1060</f>
        <v>0</v>
      </c>
      <c r="V861" s="486">
        <f>'NRHM State budget sheet 2013-14'!X1060</f>
        <v>0</v>
      </c>
      <c r="W861" s="486">
        <f>'NRHM State budget sheet 2013-14'!Y1060</f>
        <v>0</v>
      </c>
      <c r="X861" s="486">
        <f>'NRHM State budget sheet 2013-14'!Z1060</f>
        <v>0</v>
      </c>
      <c r="Y861" s="486">
        <f>'NRHM State budget sheet 2013-14'!AA1060</f>
        <v>0</v>
      </c>
      <c r="Z861" s="486">
        <f>'NRHM State budget sheet 2013-14'!AB1060</f>
        <v>0</v>
      </c>
      <c r="AA861" s="486">
        <f>'NRHM State budget sheet 2013-14'!AC1060</f>
        <v>0</v>
      </c>
      <c r="AB861" s="486">
        <f>'NRHM State budget sheet 2013-14'!AD1060</f>
        <v>0</v>
      </c>
      <c r="AC861" s="486">
        <f>'NRHM State budget sheet 2013-14'!AE1060</f>
        <v>0</v>
      </c>
      <c r="AD861" s="486">
        <f>'NRHM State budget sheet 2013-14'!AF1060</f>
        <v>0</v>
      </c>
      <c r="AE861" s="486">
        <f>'NRHM State budget sheet 2013-14'!AG1060</f>
        <v>0</v>
      </c>
      <c r="AF861" s="486">
        <f>'NRHM State budget sheet 2013-14'!AH1060</f>
        <v>0</v>
      </c>
      <c r="AH861" s="484"/>
      <c r="AI861" s="578" t="str">
        <f t="shared" si="88"/>
        <v/>
      </c>
      <c r="AJ861" s="435" t="str">
        <f t="shared" si="89"/>
        <v/>
      </c>
      <c r="AK861" s="463">
        <f t="shared" si="90"/>
        <v>0</v>
      </c>
      <c r="AL861" s="463" t="str">
        <f t="shared" si="91"/>
        <v/>
      </c>
      <c r="AM861" s="478" t="str">
        <f t="shared" si="92"/>
        <v/>
      </c>
      <c r="AN861" s="478" t="str">
        <f t="shared" si="93"/>
        <v/>
      </c>
      <c r="AO861" s="478" t="str">
        <f t="shared" si="94"/>
        <v/>
      </c>
    </row>
    <row r="862" spans="1:41" ht="21.75" hidden="1" customHeight="1">
      <c r="A862" s="487" t="s">
        <v>918</v>
      </c>
      <c r="B862" s="446" t="s">
        <v>919</v>
      </c>
      <c r="C862" s="447"/>
      <c r="D862" s="486">
        <f>'NRHM State budget sheet 2013-14'!D1061</f>
        <v>0</v>
      </c>
      <c r="E862" s="486">
        <f>'NRHM State budget sheet 2013-14'!E1061</f>
        <v>0</v>
      </c>
      <c r="F862" s="486" t="e">
        <f>'NRHM State budget sheet 2013-14'!F1061</f>
        <v>#DIV/0!</v>
      </c>
      <c r="G862" s="486">
        <f>'NRHM State budget sheet 2013-14'!G1061</f>
        <v>0</v>
      </c>
      <c r="H862" s="486">
        <f>'NRHM State budget sheet 2013-14'!H1061</f>
        <v>0</v>
      </c>
      <c r="I862" s="486" t="e">
        <f>'NRHM State budget sheet 2013-14'!I1061</f>
        <v>#DIV/0!</v>
      </c>
      <c r="J862" s="486">
        <f>'NRHM State budget sheet 2013-14'!L1061</f>
        <v>0</v>
      </c>
      <c r="K862" s="486">
        <f>'NRHM State budget sheet 2013-14'!M1061</f>
        <v>0</v>
      </c>
      <c r="L862" s="486">
        <f>'NRHM State budget sheet 2013-14'!N1061</f>
        <v>0</v>
      </c>
      <c r="M862" s="486">
        <f>'NRHM State budget sheet 2013-14'!O1061</f>
        <v>0</v>
      </c>
      <c r="N862" s="486">
        <f>'NRHM State budget sheet 2013-14'!P1061</f>
        <v>0</v>
      </c>
      <c r="O862" s="486">
        <f>'NRHM State budget sheet 2013-14'!Q1061</f>
        <v>0</v>
      </c>
      <c r="P862" s="486">
        <f>'NRHM State budget sheet 2013-14'!R1061</f>
        <v>0</v>
      </c>
      <c r="Q862" s="486">
        <f>'NRHM State budget sheet 2013-14'!S1061</f>
        <v>0</v>
      </c>
      <c r="R862" s="486">
        <f>'NRHM State budget sheet 2013-14'!T1061</f>
        <v>0</v>
      </c>
      <c r="S862" s="486">
        <f>'NRHM State budget sheet 2013-14'!U1061</f>
        <v>0</v>
      </c>
      <c r="T862" s="486">
        <f>'NRHM State budget sheet 2013-14'!V1061</f>
        <v>0</v>
      </c>
      <c r="U862" s="486">
        <f>'NRHM State budget sheet 2013-14'!W1061</f>
        <v>0</v>
      </c>
      <c r="V862" s="486">
        <f>'NRHM State budget sheet 2013-14'!X1061</f>
        <v>0</v>
      </c>
      <c r="W862" s="486">
        <f>'NRHM State budget sheet 2013-14'!Y1061</f>
        <v>0</v>
      </c>
      <c r="X862" s="486">
        <f>'NRHM State budget sheet 2013-14'!Z1061</f>
        <v>0</v>
      </c>
      <c r="Y862" s="486">
        <f>'NRHM State budget sheet 2013-14'!AA1061</f>
        <v>0</v>
      </c>
      <c r="Z862" s="486">
        <f>'NRHM State budget sheet 2013-14'!AB1061</f>
        <v>0</v>
      </c>
      <c r="AA862" s="486">
        <f>'NRHM State budget sheet 2013-14'!AC1061</f>
        <v>0</v>
      </c>
      <c r="AB862" s="486">
        <f>'NRHM State budget sheet 2013-14'!AD1061</f>
        <v>0</v>
      </c>
      <c r="AC862" s="486">
        <f>'NRHM State budget sheet 2013-14'!AE1061</f>
        <v>0</v>
      </c>
      <c r="AD862" s="486">
        <f>'NRHM State budget sheet 2013-14'!AF1061</f>
        <v>0</v>
      </c>
      <c r="AE862" s="486">
        <f>'NRHM State budget sheet 2013-14'!AG1061</f>
        <v>0</v>
      </c>
      <c r="AF862" s="486">
        <f>'NRHM State budget sheet 2013-14'!AH1061</f>
        <v>0</v>
      </c>
      <c r="AH862" s="484"/>
      <c r="AI862" s="578" t="str">
        <f t="shared" si="88"/>
        <v/>
      </c>
      <c r="AJ862" s="435" t="str">
        <f t="shared" si="89"/>
        <v/>
      </c>
      <c r="AK862" s="463">
        <f t="shared" si="90"/>
        <v>0</v>
      </c>
      <c r="AL862" s="463" t="str">
        <f t="shared" si="91"/>
        <v/>
      </c>
      <c r="AM862" s="478" t="str">
        <f t="shared" si="92"/>
        <v/>
      </c>
      <c r="AN862" s="478" t="str">
        <f t="shared" si="93"/>
        <v/>
      </c>
      <c r="AO862" s="478" t="str">
        <f t="shared" si="94"/>
        <v/>
      </c>
    </row>
    <row r="863" spans="1:41" ht="21.75" hidden="1" customHeight="1">
      <c r="A863" s="487" t="s">
        <v>920</v>
      </c>
      <c r="B863" s="446" t="s">
        <v>921</v>
      </c>
      <c r="C863" s="447"/>
      <c r="D863" s="486">
        <f>'NRHM State budget sheet 2013-14'!D1062</f>
        <v>0</v>
      </c>
      <c r="E863" s="486">
        <f>'NRHM State budget sheet 2013-14'!E1062</f>
        <v>0</v>
      </c>
      <c r="F863" s="486" t="e">
        <f>'NRHM State budget sheet 2013-14'!F1062</f>
        <v>#DIV/0!</v>
      </c>
      <c r="G863" s="486">
        <f>'NRHM State budget sheet 2013-14'!G1062</f>
        <v>0</v>
      </c>
      <c r="H863" s="486">
        <f>'NRHM State budget sheet 2013-14'!H1062</f>
        <v>0</v>
      </c>
      <c r="I863" s="486" t="e">
        <f>'NRHM State budget sheet 2013-14'!I1062</f>
        <v>#DIV/0!</v>
      </c>
      <c r="J863" s="486">
        <f>'NRHM State budget sheet 2013-14'!L1062</f>
        <v>0</v>
      </c>
      <c r="K863" s="486">
        <f>'NRHM State budget sheet 2013-14'!M1062</f>
        <v>0</v>
      </c>
      <c r="L863" s="486">
        <f>'NRHM State budget sheet 2013-14'!N1062</f>
        <v>0</v>
      </c>
      <c r="M863" s="486">
        <f>'NRHM State budget sheet 2013-14'!O1062</f>
        <v>0</v>
      </c>
      <c r="N863" s="486">
        <f>'NRHM State budget sheet 2013-14'!P1062</f>
        <v>0</v>
      </c>
      <c r="O863" s="486">
        <f>'NRHM State budget sheet 2013-14'!Q1062</f>
        <v>0</v>
      </c>
      <c r="P863" s="486">
        <f>'NRHM State budget sheet 2013-14'!R1062</f>
        <v>0</v>
      </c>
      <c r="Q863" s="486">
        <f>'NRHM State budget sheet 2013-14'!S1062</f>
        <v>0</v>
      </c>
      <c r="R863" s="486">
        <f>'NRHM State budget sheet 2013-14'!T1062</f>
        <v>0</v>
      </c>
      <c r="S863" s="486">
        <f>'NRHM State budget sheet 2013-14'!U1062</f>
        <v>0</v>
      </c>
      <c r="T863" s="486">
        <f>'NRHM State budget sheet 2013-14'!V1062</f>
        <v>0</v>
      </c>
      <c r="U863" s="486">
        <f>'NRHM State budget sheet 2013-14'!W1062</f>
        <v>0</v>
      </c>
      <c r="V863" s="486">
        <f>'NRHM State budget sheet 2013-14'!X1062</f>
        <v>0</v>
      </c>
      <c r="W863" s="486">
        <f>'NRHM State budget sheet 2013-14'!Y1062</f>
        <v>0</v>
      </c>
      <c r="X863" s="486">
        <f>'NRHM State budget sheet 2013-14'!Z1062</f>
        <v>0</v>
      </c>
      <c r="Y863" s="486">
        <f>'NRHM State budget sheet 2013-14'!AA1062</f>
        <v>0</v>
      </c>
      <c r="Z863" s="486">
        <f>'NRHM State budget sheet 2013-14'!AB1062</f>
        <v>0</v>
      </c>
      <c r="AA863" s="486">
        <f>'NRHM State budget sheet 2013-14'!AC1062</f>
        <v>0</v>
      </c>
      <c r="AB863" s="486">
        <f>'NRHM State budget sheet 2013-14'!AD1062</f>
        <v>0</v>
      </c>
      <c r="AC863" s="486">
        <f>'NRHM State budget sheet 2013-14'!AE1062</f>
        <v>0</v>
      </c>
      <c r="AD863" s="486">
        <f>'NRHM State budget sheet 2013-14'!AF1062</f>
        <v>0</v>
      </c>
      <c r="AE863" s="486">
        <f>'NRHM State budget sheet 2013-14'!AG1062</f>
        <v>0</v>
      </c>
      <c r="AF863" s="486">
        <f>'NRHM State budget sheet 2013-14'!AH1062</f>
        <v>0</v>
      </c>
      <c r="AH863" s="484"/>
      <c r="AI863" s="578" t="str">
        <f t="shared" si="88"/>
        <v/>
      </c>
      <c r="AJ863" s="435" t="str">
        <f t="shared" si="89"/>
        <v/>
      </c>
      <c r="AK863" s="463">
        <f t="shared" si="90"/>
        <v>0</v>
      </c>
      <c r="AL863" s="463" t="str">
        <f t="shared" si="91"/>
        <v/>
      </c>
      <c r="AM863" s="478" t="str">
        <f t="shared" si="92"/>
        <v/>
      </c>
      <c r="AN863" s="478" t="str">
        <f t="shared" si="93"/>
        <v/>
      </c>
      <c r="AO863" s="478" t="str">
        <f t="shared" si="94"/>
        <v/>
      </c>
    </row>
    <row r="864" spans="1:41" ht="21.75" hidden="1" customHeight="1">
      <c r="A864" s="487" t="s">
        <v>922</v>
      </c>
      <c r="B864" s="446" t="s">
        <v>923</v>
      </c>
      <c r="C864" s="447"/>
      <c r="D864" s="486">
        <f>'NRHM State budget sheet 2013-14'!D1063</f>
        <v>0</v>
      </c>
      <c r="E864" s="486">
        <f>'NRHM State budget sheet 2013-14'!E1063</f>
        <v>0</v>
      </c>
      <c r="F864" s="486" t="e">
        <f>'NRHM State budget sheet 2013-14'!F1063</f>
        <v>#DIV/0!</v>
      </c>
      <c r="G864" s="486">
        <f>'NRHM State budget sheet 2013-14'!G1063</f>
        <v>0</v>
      </c>
      <c r="H864" s="486">
        <f>'NRHM State budget sheet 2013-14'!H1063</f>
        <v>0</v>
      </c>
      <c r="I864" s="486" t="e">
        <f>'NRHM State budget sheet 2013-14'!I1063</f>
        <v>#DIV/0!</v>
      </c>
      <c r="J864" s="486">
        <f>'NRHM State budget sheet 2013-14'!L1063</f>
        <v>0</v>
      </c>
      <c r="K864" s="486">
        <f>'NRHM State budget sheet 2013-14'!M1063</f>
        <v>0</v>
      </c>
      <c r="L864" s="486">
        <f>'NRHM State budget sheet 2013-14'!N1063</f>
        <v>0</v>
      </c>
      <c r="M864" s="486">
        <f>'NRHM State budget sheet 2013-14'!O1063</f>
        <v>0</v>
      </c>
      <c r="N864" s="486">
        <f>'NRHM State budget sheet 2013-14'!P1063</f>
        <v>0</v>
      </c>
      <c r="O864" s="486">
        <f>'NRHM State budget sheet 2013-14'!Q1063</f>
        <v>0</v>
      </c>
      <c r="P864" s="486">
        <f>'NRHM State budget sheet 2013-14'!R1063</f>
        <v>0</v>
      </c>
      <c r="Q864" s="486">
        <f>'NRHM State budget sheet 2013-14'!S1063</f>
        <v>0</v>
      </c>
      <c r="R864" s="486">
        <f>'NRHM State budget sheet 2013-14'!T1063</f>
        <v>0</v>
      </c>
      <c r="S864" s="486">
        <f>'NRHM State budget sheet 2013-14'!U1063</f>
        <v>0</v>
      </c>
      <c r="T864" s="486">
        <f>'NRHM State budget sheet 2013-14'!V1063</f>
        <v>0</v>
      </c>
      <c r="U864" s="486">
        <f>'NRHM State budget sheet 2013-14'!W1063</f>
        <v>0</v>
      </c>
      <c r="V864" s="486">
        <f>'NRHM State budget sheet 2013-14'!X1063</f>
        <v>0</v>
      </c>
      <c r="W864" s="486">
        <f>'NRHM State budget sheet 2013-14'!Y1063</f>
        <v>0</v>
      </c>
      <c r="X864" s="486">
        <f>'NRHM State budget sheet 2013-14'!Z1063</f>
        <v>0</v>
      </c>
      <c r="Y864" s="486">
        <f>'NRHM State budget sheet 2013-14'!AA1063</f>
        <v>0</v>
      </c>
      <c r="Z864" s="486">
        <f>'NRHM State budget sheet 2013-14'!AB1063</f>
        <v>0</v>
      </c>
      <c r="AA864" s="486">
        <f>'NRHM State budget sheet 2013-14'!AC1063</f>
        <v>0</v>
      </c>
      <c r="AB864" s="486">
        <f>'NRHM State budget sheet 2013-14'!AD1063</f>
        <v>0</v>
      </c>
      <c r="AC864" s="486">
        <f>'NRHM State budget sheet 2013-14'!AE1063</f>
        <v>0</v>
      </c>
      <c r="AD864" s="486">
        <f>'NRHM State budget sheet 2013-14'!AF1063</f>
        <v>0</v>
      </c>
      <c r="AE864" s="486">
        <f>'NRHM State budget sheet 2013-14'!AG1063</f>
        <v>0</v>
      </c>
      <c r="AF864" s="486">
        <f>'NRHM State budget sheet 2013-14'!AH1063</f>
        <v>0</v>
      </c>
      <c r="AH864" s="484"/>
      <c r="AI864" s="578" t="str">
        <f t="shared" si="88"/>
        <v/>
      </c>
      <c r="AJ864" s="435" t="str">
        <f t="shared" si="89"/>
        <v/>
      </c>
      <c r="AK864" s="463">
        <f t="shared" si="90"/>
        <v>0</v>
      </c>
      <c r="AL864" s="463" t="str">
        <f t="shared" si="91"/>
        <v/>
      </c>
      <c r="AM864" s="478" t="str">
        <f t="shared" si="92"/>
        <v/>
      </c>
      <c r="AN864" s="478" t="str">
        <f t="shared" si="93"/>
        <v/>
      </c>
      <c r="AO864" s="478" t="str">
        <f t="shared" si="94"/>
        <v/>
      </c>
    </row>
    <row r="865" spans="1:41" ht="21.75" hidden="1" customHeight="1">
      <c r="A865" s="487" t="s">
        <v>924</v>
      </c>
      <c r="B865" s="446" t="s">
        <v>925</v>
      </c>
      <c r="C865" s="447"/>
      <c r="D865" s="486">
        <f>'NRHM State budget sheet 2013-14'!D1064</f>
        <v>0</v>
      </c>
      <c r="E865" s="486">
        <f>'NRHM State budget sheet 2013-14'!E1064</f>
        <v>0</v>
      </c>
      <c r="F865" s="486" t="e">
        <f>'NRHM State budget sheet 2013-14'!F1064</f>
        <v>#DIV/0!</v>
      </c>
      <c r="G865" s="486">
        <f>'NRHM State budget sheet 2013-14'!G1064</f>
        <v>0</v>
      </c>
      <c r="H865" s="486">
        <f>'NRHM State budget sheet 2013-14'!H1064</f>
        <v>0</v>
      </c>
      <c r="I865" s="486" t="e">
        <f>'NRHM State budget sheet 2013-14'!I1064</f>
        <v>#DIV/0!</v>
      </c>
      <c r="J865" s="486">
        <f>'NRHM State budget sheet 2013-14'!L1064</f>
        <v>0</v>
      </c>
      <c r="K865" s="486">
        <f>'NRHM State budget sheet 2013-14'!M1064</f>
        <v>0</v>
      </c>
      <c r="L865" s="486">
        <f>'NRHM State budget sheet 2013-14'!N1064</f>
        <v>0</v>
      </c>
      <c r="M865" s="486">
        <f>'NRHM State budget sheet 2013-14'!O1064</f>
        <v>0</v>
      </c>
      <c r="N865" s="486">
        <f>'NRHM State budget sheet 2013-14'!P1064</f>
        <v>0</v>
      </c>
      <c r="O865" s="486">
        <f>'NRHM State budget sheet 2013-14'!Q1064</f>
        <v>0</v>
      </c>
      <c r="P865" s="486">
        <f>'NRHM State budget sheet 2013-14'!R1064</f>
        <v>0</v>
      </c>
      <c r="Q865" s="486">
        <f>'NRHM State budget sheet 2013-14'!S1064</f>
        <v>0</v>
      </c>
      <c r="R865" s="486">
        <f>'NRHM State budget sheet 2013-14'!T1064</f>
        <v>0</v>
      </c>
      <c r="S865" s="486">
        <f>'NRHM State budget sheet 2013-14'!U1064</f>
        <v>0</v>
      </c>
      <c r="T865" s="486">
        <f>'NRHM State budget sheet 2013-14'!V1064</f>
        <v>0</v>
      </c>
      <c r="U865" s="486">
        <f>'NRHM State budget sheet 2013-14'!W1064</f>
        <v>0</v>
      </c>
      <c r="V865" s="486">
        <f>'NRHM State budget sheet 2013-14'!X1064</f>
        <v>0</v>
      </c>
      <c r="W865" s="486">
        <f>'NRHM State budget sheet 2013-14'!Y1064</f>
        <v>0</v>
      </c>
      <c r="X865" s="486">
        <f>'NRHM State budget sheet 2013-14'!Z1064</f>
        <v>0</v>
      </c>
      <c r="Y865" s="486">
        <f>'NRHM State budget sheet 2013-14'!AA1064</f>
        <v>0</v>
      </c>
      <c r="Z865" s="486">
        <f>'NRHM State budget sheet 2013-14'!AB1064</f>
        <v>0</v>
      </c>
      <c r="AA865" s="486">
        <f>'NRHM State budget sheet 2013-14'!AC1064</f>
        <v>0</v>
      </c>
      <c r="AB865" s="486">
        <f>'NRHM State budget sheet 2013-14'!AD1064</f>
        <v>0</v>
      </c>
      <c r="AC865" s="486">
        <f>'NRHM State budget sheet 2013-14'!AE1064</f>
        <v>0</v>
      </c>
      <c r="AD865" s="486">
        <f>'NRHM State budget sheet 2013-14'!AF1064</f>
        <v>0</v>
      </c>
      <c r="AE865" s="486">
        <f>'NRHM State budget sheet 2013-14'!AG1064</f>
        <v>0</v>
      </c>
      <c r="AF865" s="486">
        <f>'NRHM State budget sheet 2013-14'!AH1064</f>
        <v>0</v>
      </c>
      <c r="AH865" s="484"/>
      <c r="AI865" s="578" t="str">
        <f t="shared" si="88"/>
        <v/>
      </c>
      <c r="AJ865" s="435" t="str">
        <f t="shared" si="89"/>
        <v/>
      </c>
      <c r="AK865" s="463">
        <f t="shared" si="90"/>
        <v>0</v>
      </c>
      <c r="AL865" s="463" t="str">
        <f t="shared" si="91"/>
        <v/>
      </c>
      <c r="AM865" s="478" t="str">
        <f t="shared" si="92"/>
        <v/>
      </c>
      <c r="AN865" s="478" t="str">
        <f t="shared" si="93"/>
        <v/>
      </c>
      <c r="AO865" s="478" t="str">
        <f t="shared" si="94"/>
        <v/>
      </c>
    </row>
    <row r="866" spans="1:41" ht="21.75" hidden="1" customHeight="1">
      <c r="A866" s="487" t="s">
        <v>926</v>
      </c>
      <c r="B866" s="446" t="s">
        <v>927</v>
      </c>
      <c r="C866" s="447"/>
      <c r="D866" s="486">
        <f>'NRHM State budget sheet 2013-14'!D1065</f>
        <v>0</v>
      </c>
      <c r="E866" s="486">
        <f>'NRHM State budget sheet 2013-14'!E1065</f>
        <v>0</v>
      </c>
      <c r="F866" s="486" t="e">
        <f>'NRHM State budget sheet 2013-14'!F1065</f>
        <v>#DIV/0!</v>
      </c>
      <c r="G866" s="486">
        <f>'NRHM State budget sheet 2013-14'!G1065</f>
        <v>0</v>
      </c>
      <c r="H866" s="486">
        <f>'NRHM State budget sheet 2013-14'!H1065</f>
        <v>0</v>
      </c>
      <c r="I866" s="486" t="e">
        <f>'NRHM State budget sheet 2013-14'!I1065</f>
        <v>#DIV/0!</v>
      </c>
      <c r="J866" s="486">
        <f>'NRHM State budget sheet 2013-14'!L1065</f>
        <v>0</v>
      </c>
      <c r="K866" s="486">
        <f>'NRHM State budget sheet 2013-14'!M1065</f>
        <v>0</v>
      </c>
      <c r="L866" s="486">
        <f>'NRHM State budget sheet 2013-14'!N1065</f>
        <v>0</v>
      </c>
      <c r="M866" s="486">
        <f>'NRHM State budget sheet 2013-14'!O1065</f>
        <v>0</v>
      </c>
      <c r="N866" s="486">
        <f>'NRHM State budget sheet 2013-14'!P1065</f>
        <v>0</v>
      </c>
      <c r="O866" s="486">
        <f>'NRHM State budget sheet 2013-14'!Q1065</f>
        <v>0</v>
      </c>
      <c r="P866" s="486">
        <f>'NRHM State budget sheet 2013-14'!R1065</f>
        <v>0</v>
      </c>
      <c r="Q866" s="486">
        <f>'NRHM State budget sheet 2013-14'!S1065</f>
        <v>0</v>
      </c>
      <c r="R866" s="486">
        <f>'NRHM State budget sheet 2013-14'!T1065</f>
        <v>0</v>
      </c>
      <c r="S866" s="486">
        <f>'NRHM State budget sheet 2013-14'!U1065</f>
        <v>0</v>
      </c>
      <c r="T866" s="486">
        <f>'NRHM State budget sheet 2013-14'!V1065</f>
        <v>0</v>
      </c>
      <c r="U866" s="486">
        <f>'NRHM State budget sheet 2013-14'!W1065</f>
        <v>0</v>
      </c>
      <c r="V866" s="486">
        <f>'NRHM State budget sheet 2013-14'!X1065</f>
        <v>0</v>
      </c>
      <c r="W866" s="486">
        <f>'NRHM State budget sheet 2013-14'!Y1065</f>
        <v>0</v>
      </c>
      <c r="X866" s="486">
        <f>'NRHM State budget sheet 2013-14'!Z1065</f>
        <v>0</v>
      </c>
      <c r="Y866" s="486">
        <f>'NRHM State budget sheet 2013-14'!AA1065</f>
        <v>0</v>
      </c>
      <c r="Z866" s="486">
        <f>'NRHM State budget sheet 2013-14'!AB1065</f>
        <v>0</v>
      </c>
      <c r="AA866" s="486">
        <f>'NRHM State budget sheet 2013-14'!AC1065</f>
        <v>0</v>
      </c>
      <c r="AB866" s="486">
        <f>'NRHM State budget sheet 2013-14'!AD1065</f>
        <v>0</v>
      </c>
      <c r="AC866" s="486">
        <f>'NRHM State budget sheet 2013-14'!AE1065</f>
        <v>0</v>
      </c>
      <c r="AD866" s="486">
        <f>'NRHM State budget sheet 2013-14'!AF1065</f>
        <v>0</v>
      </c>
      <c r="AE866" s="486">
        <f>'NRHM State budget sheet 2013-14'!AG1065</f>
        <v>0</v>
      </c>
      <c r="AF866" s="486">
        <f>'NRHM State budget sheet 2013-14'!AH1065</f>
        <v>0</v>
      </c>
      <c r="AH866" s="484"/>
      <c r="AI866" s="578" t="str">
        <f t="shared" si="88"/>
        <v/>
      </c>
      <c r="AJ866" s="435" t="str">
        <f t="shared" si="89"/>
        <v/>
      </c>
      <c r="AK866" s="463">
        <f t="shared" si="90"/>
        <v>0</v>
      </c>
      <c r="AL866" s="463" t="str">
        <f t="shared" si="91"/>
        <v/>
      </c>
      <c r="AM866" s="478" t="str">
        <f t="shared" si="92"/>
        <v/>
      </c>
      <c r="AN866" s="478" t="str">
        <f t="shared" si="93"/>
        <v/>
      </c>
      <c r="AO866" s="478" t="str">
        <f t="shared" si="94"/>
        <v/>
      </c>
    </row>
    <row r="867" spans="1:41" ht="21.75" hidden="1" customHeight="1">
      <c r="A867" s="487" t="s">
        <v>928</v>
      </c>
      <c r="B867" s="446" t="s">
        <v>929</v>
      </c>
      <c r="C867" s="447"/>
      <c r="D867" s="486">
        <f>'NRHM State budget sheet 2013-14'!D1066</f>
        <v>0</v>
      </c>
      <c r="E867" s="486">
        <f>'NRHM State budget sheet 2013-14'!E1066</f>
        <v>0</v>
      </c>
      <c r="F867" s="486" t="e">
        <f>'NRHM State budget sheet 2013-14'!F1066</f>
        <v>#DIV/0!</v>
      </c>
      <c r="G867" s="486">
        <f>'NRHM State budget sheet 2013-14'!G1066</f>
        <v>0</v>
      </c>
      <c r="H867" s="486">
        <f>'NRHM State budget sheet 2013-14'!H1066</f>
        <v>0</v>
      </c>
      <c r="I867" s="486" t="e">
        <f>'NRHM State budget sheet 2013-14'!I1066</f>
        <v>#DIV/0!</v>
      </c>
      <c r="J867" s="486">
        <f>'NRHM State budget sheet 2013-14'!L1066</f>
        <v>0</v>
      </c>
      <c r="K867" s="486">
        <f>'NRHM State budget sheet 2013-14'!M1066</f>
        <v>0</v>
      </c>
      <c r="L867" s="486">
        <f>'NRHM State budget sheet 2013-14'!N1066</f>
        <v>0</v>
      </c>
      <c r="M867" s="486">
        <f>'NRHM State budget sheet 2013-14'!O1066</f>
        <v>0</v>
      </c>
      <c r="N867" s="486">
        <f>'NRHM State budget sheet 2013-14'!P1066</f>
        <v>0</v>
      </c>
      <c r="O867" s="486">
        <f>'NRHM State budget sheet 2013-14'!Q1066</f>
        <v>0</v>
      </c>
      <c r="P867" s="486">
        <f>'NRHM State budget sheet 2013-14'!R1066</f>
        <v>0</v>
      </c>
      <c r="Q867" s="486">
        <f>'NRHM State budget sheet 2013-14'!S1066</f>
        <v>0</v>
      </c>
      <c r="R867" s="486">
        <f>'NRHM State budget sheet 2013-14'!T1066</f>
        <v>0</v>
      </c>
      <c r="S867" s="486">
        <f>'NRHM State budget sheet 2013-14'!U1066</f>
        <v>0</v>
      </c>
      <c r="T867" s="486">
        <f>'NRHM State budget sheet 2013-14'!V1066</f>
        <v>0</v>
      </c>
      <c r="U867" s="486">
        <f>'NRHM State budget sheet 2013-14'!W1066</f>
        <v>0</v>
      </c>
      <c r="V867" s="486">
        <f>'NRHM State budget sheet 2013-14'!X1066</f>
        <v>0</v>
      </c>
      <c r="W867" s="486">
        <f>'NRHM State budget sheet 2013-14'!Y1066</f>
        <v>0</v>
      </c>
      <c r="X867" s="486">
        <f>'NRHM State budget sheet 2013-14'!Z1066</f>
        <v>0</v>
      </c>
      <c r="Y867" s="486">
        <f>'NRHM State budget sheet 2013-14'!AA1066</f>
        <v>0</v>
      </c>
      <c r="Z867" s="486">
        <f>'NRHM State budget sheet 2013-14'!AB1066</f>
        <v>0</v>
      </c>
      <c r="AA867" s="486">
        <f>'NRHM State budget sheet 2013-14'!AC1066</f>
        <v>0</v>
      </c>
      <c r="AB867" s="486">
        <f>'NRHM State budget sheet 2013-14'!AD1066</f>
        <v>0</v>
      </c>
      <c r="AC867" s="486">
        <f>'NRHM State budget sheet 2013-14'!AE1066</f>
        <v>0</v>
      </c>
      <c r="AD867" s="486">
        <f>'NRHM State budget sheet 2013-14'!AF1066</f>
        <v>0</v>
      </c>
      <c r="AE867" s="486">
        <f>'NRHM State budget sheet 2013-14'!AG1066</f>
        <v>0</v>
      </c>
      <c r="AF867" s="486">
        <f>'NRHM State budget sheet 2013-14'!AH1066</f>
        <v>0</v>
      </c>
      <c r="AH867" s="484"/>
      <c r="AI867" s="578" t="str">
        <f t="shared" si="88"/>
        <v/>
      </c>
      <c r="AJ867" s="435" t="str">
        <f t="shared" si="89"/>
        <v/>
      </c>
      <c r="AK867" s="463">
        <f t="shared" si="90"/>
        <v>0</v>
      </c>
      <c r="AL867" s="463" t="str">
        <f t="shared" si="91"/>
        <v/>
      </c>
      <c r="AM867" s="478" t="str">
        <f t="shared" si="92"/>
        <v/>
      </c>
      <c r="AN867" s="478" t="str">
        <f t="shared" si="93"/>
        <v/>
      </c>
      <c r="AO867" s="478" t="str">
        <f t="shared" si="94"/>
        <v/>
      </c>
    </row>
    <row r="868" spans="1:41" ht="21.75" hidden="1" customHeight="1">
      <c r="A868" s="487" t="s">
        <v>2158</v>
      </c>
      <c r="B868" s="446" t="s">
        <v>1423</v>
      </c>
      <c r="C868" s="447"/>
      <c r="D868" s="486">
        <f>'NRHM State budget sheet 2013-14'!D1067</f>
        <v>0</v>
      </c>
      <c r="E868" s="486">
        <f>'NRHM State budget sheet 2013-14'!E1067</f>
        <v>0</v>
      </c>
      <c r="F868" s="486" t="e">
        <f>'NRHM State budget sheet 2013-14'!F1067</f>
        <v>#DIV/0!</v>
      </c>
      <c r="G868" s="486">
        <f>'NRHM State budget sheet 2013-14'!G1067</f>
        <v>0</v>
      </c>
      <c r="H868" s="486">
        <f>'NRHM State budget sheet 2013-14'!H1067</f>
        <v>0</v>
      </c>
      <c r="I868" s="486" t="e">
        <f>'NRHM State budget sheet 2013-14'!I1067</f>
        <v>#DIV/0!</v>
      </c>
      <c r="J868" s="486">
        <f>'NRHM State budget sheet 2013-14'!L1067</f>
        <v>0</v>
      </c>
      <c r="K868" s="486">
        <f>'NRHM State budget sheet 2013-14'!M1067</f>
        <v>0</v>
      </c>
      <c r="L868" s="486">
        <f>'NRHM State budget sheet 2013-14'!N1067</f>
        <v>0</v>
      </c>
      <c r="M868" s="486">
        <f>'NRHM State budget sheet 2013-14'!O1067</f>
        <v>0</v>
      </c>
      <c r="N868" s="486">
        <f>'NRHM State budget sheet 2013-14'!P1067</f>
        <v>0</v>
      </c>
      <c r="O868" s="486">
        <f>'NRHM State budget sheet 2013-14'!Q1067</f>
        <v>0</v>
      </c>
      <c r="P868" s="486">
        <f>'NRHM State budget sheet 2013-14'!R1067</f>
        <v>0</v>
      </c>
      <c r="Q868" s="486">
        <f>'NRHM State budget sheet 2013-14'!S1067</f>
        <v>0</v>
      </c>
      <c r="R868" s="486">
        <f>'NRHM State budget sheet 2013-14'!T1067</f>
        <v>0</v>
      </c>
      <c r="S868" s="486">
        <f>'NRHM State budget sheet 2013-14'!U1067</f>
        <v>0</v>
      </c>
      <c r="T868" s="486">
        <f>'NRHM State budget sheet 2013-14'!V1067</f>
        <v>0</v>
      </c>
      <c r="U868" s="486">
        <f>'NRHM State budget sheet 2013-14'!W1067</f>
        <v>0</v>
      </c>
      <c r="V868" s="486">
        <f>'NRHM State budget sheet 2013-14'!X1067</f>
        <v>0</v>
      </c>
      <c r="W868" s="486">
        <f>'NRHM State budget sheet 2013-14'!Y1067</f>
        <v>0</v>
      </c>
      <c r="X868" s="486">
        <f>'NRHM State budget sheet 2013-14'!Z1067</f>
        <v>0</v>
      </c>
      <c r="Y868" s="486">
        <f>'NRHM State budget sheet 2013-14'!AA1067</f>
        <v>0</v>
      </c>
      <c r="Z868" s="486">
        <f>'NRHM State budget sheet 2013-14'!AB1067</f>
        <v>0</v>
      </c>
      <c r="AA868" s="486">
        <f>'NRHM State budget sheet 2013-14'!AC1067</f>
        <v>0</v>
      </c>
      <c r="AB868" s="486">
        <f>'NRHM State budget sheet 2013-14'!AD1067</f>
        <v>0</v>
      </c>
      <c r="AC868" s="486">
        <f>'NRHM State budget sheet 2013-14'!AE1067</f>
        <v>0</v>
      </c>
      <c r="AD868" s="486">
        <f>'NRHM State budget sheet 2013-14'!AF1067</f>
        <v>0</v>
      </c>
      <c r="AE868" s="486">
        <f>'NRHM State budget sheet 2013-14'!AG1067</f>
        <v>0</v>
      </c>
      <c r="AF868" s="486">
        <f>'NRHM State budget sheet 2013-14'!AH1067</f>
        <v>0</v>
      </c>
      <c r="AH868" s="484"/>
      <c r="AI868" s="578" t="str">
        <f t="shared" si="88"/>
        <v/>
      </c>
      <c r="AJ868" s="435" t="str">
        <f t="shared" si="89"/>
        <v/>
      </c>
      <c r="AK868" s="463">
        <f t="shared" si="90"/>
        <v>0</v>
      </c>
      <c r="AL868" s="463" t="str">
        <f t="shared" si="91"/>
        <v/>
      </c>
      <c r="AM868" s="478" t="str">
        <f t="shared" si="92"/>
        <v/>
      </c>
      <c r="AN868" s="478" t="str">
        <f t="shared" si="93"/>
        <v/>
      </c>
      <c r="AO868" s="478" t="str">
        <f t="shared" si="94"/>
        <v/>
      </c>
    </row>
    <row r="869" spans="1:41" ht="41.25" customHeight="1">
      <c r="A869" s="487" t="s">
        <v>930</v>
      </c>
      <c r="B869" s="446" t="s">
        <v>1693</v>
      </c>
      <c r="C869" s="447"/>
      <c r="D869" s="486">
        <f>'NRHM State budget sheet 2013-14'!D1068</f>
        <v>0</v>
      </c>
      <c r="E869" s="486">
        <f>'NRHM State budget sheet 2013-14'!E1068</f>
        <v>0</v>
      </c>
      <c r="F869" s="486">
        <f>'NRHM State budget sheet 2013-14'!F1068</f>
        <v>0</v>
      </c>
      <c r="G869" s="486">
        <f>'NRHM State budget sheet 2013-14'!G1068</f>
        <v>0</v>
      </c>
      <c r="H869" s="486">
        <f>'NRHM State budget sheet 2013-14'!H1068</f>
        <v>0</v>
      </c>
      <c r="I869" s="486">
        <f>'NRHM State budget sheet 2013-14'!I1068</f>
        <v>0</v>
      </c>
      <c r="J869" s="486">
        <f>'NRHM State budget sheet 2013-14'!L1068</f>
        <v>0</v>
      </c>
      <c r="K869" s="486">
        <f>'NRHM State budget sheet 2013-14'!M1068</f>
        <v>0</v>
      </c>
      <c r="L869" s="486">
        <f>'NRHM State budget sheet 2013-14'!N1068</f>
        <v>0</v>
      </c>
      <c r="M869" s="486">
        <f>'NRHM State budget sheet 2013-14'!O1068</f>
        <v>0</v>
      </c>
      <c r="N869" s="486">
        <f>'NRHM State budget sheet 2013-14'!P1068</f>
        <v>0</v>
      </c>
      <c r="O869" s="486">
        <f>'NRHM State budget sheet 2013-14'!Q1068</f>
        <v>0</v>
      </c>
      <c r="P869" s="486">
        <f>'NRHM State budget sheet 2013-14'!R1068</f>
        <v>0</v>
      </c>
      <c r="Q869" s="486">
        <f>'NRHM State budget sheet 2013-14'!S1068</f>
        <v>0</v>
      </c>
      <c r="R869" s="486">
        <f>'NRHM State budget sheet 2013-14'!T1068</f>
        <v>0</v>
      </c>
      <c r="S869" s="486">
        <f>'NRHM State budget sheet 2013-14'!U1068</f>
        <v>0</v>
      </c>
      <c r="T869" s="486">
        <f>'NRHM State budget sheet 2013-14'!V1068</f>
        <v>0</v>
      </c>
      <c r="U869" s="486">
        <f>'NRHM State budget sheet 2013-14'!W1068</f>
        <v>0</v>
      </c>
      <c r="V869" s="486">
        <f>'NRHM State budget sheet 2013-14'!X1068</f>
        <v>0</v>
      </c>
      <c r="W869" s="486">
        <f>'NRHM State budget sheet 2013-14'!Y1068</f>
        <v>0</v>
      </c>
      <c r="X869" s="486">
        <f>'NRHM State budget sheet 2013-14'!Z1068</f>
        <v>0</v>
      </c>
      <c r="Y869" s="486">
        <f>'NRHM State budget sheet 2013-14'!AA1068</f>
        <v>0</v>
      </c>
      <c r="Z869" s="486">
        <f>'NRHM State budget sheet 2013-14'!AB1068</f>
        <v>0</v>
      </c>
      <c r="AA869" s="486">
        <f>'NRHM State budget sheet 2013-14'!AC1068</f>
        <v>0</v>
      </c>
      <c r="AB869" s="486">
        <f>'NRHM State budget sheet 2013-14'!AD1068</f>
        <v>0</v>
      </c>
      <c r="AC869" s="486">
        <f>'NRHM State budget sheet 2013-14'!AE1068</f>
        <v>0</v>
      </c>
      <c r="AD869" s="486">
        <f>'NRHM State budget sheet 2013-14'!AF1068</f>
        <v>0</v>
      </c>
      <c r="AE869" s="486">
        <f>'NRHM State budget sheet 2013-14'!AG1068</f>
        <v>0</v>
      </c>
      <c r="AF869" s="486">
        <f>'NRHM State budget sheet 2013-14'!AH1068</f>
        <v>0</v>
      </c>
      <c r="AH869" s="484"/>
      <c r="AI869" s="578" t="str">
        <f t="shared" si="88"/>
        <v/>
      </c>
      <c r="AJ869" s="435" t="str">
        <f t="shared" si="89"/>
        <v/>
      </c>
      <c r="AK869" s="463">
        <f t="shared" si="90"/>
        <v>0</v>
      </c>
      <c r="AL869" s="463" t="str">
        <f t="shared" si="91"/>
        <v/>
      </c>
      <c r="AM869" s="478" t="str">
        <f t="shared" si="92"/>
        <v/>
      </c>
      <c r="AN869" s="478" t="str">
        <f t="shared" si="93"/>
        <v/>
      </c>
      <c r="AO869" s="478" t="str">
        <f t="shared" si="94"/>
        <v/>
      </c>
    </row>
    <row r="870" spans="1:41" ht="21.75" hidden="1" customHeight="1">
      <c r="A870" s="487" t="s">
        <v>2474</v>
      </c>
      <c r="B870" s="446"/>
      <c r="C870" s="447"/>
      <c r="D870" s="486">
        <f>'NRHM State budget sheet 2013-14'!D1069</f>
        <v>0</v>
      </c>
      <c r="E870" s="486">
        <f>'NRHM State budget sheet 2013-14'!E1069</f>
        <v>0</v>
      </c>
      <c r="F870" s="486">
        <f>'NRHM State budget sheet 2013-14'!F1069</f>
        <v>0</v>
      </c>
      <c r="G870" s="486">
        <f>'NRHM State budget sheet 2013-14'!G1069</f>
        <v>0</v>
      </c>
      <c r="H870" s="486">
        <f>'NRHM State budget sheet 2013-14'!H1069</f>
        <v>0</v>
      </c>
      <c r="I870" s="486">
        <f>'NRHM State budget sheet 2013-14'!I1069</f>
        <v>0</v>
      </c>
      <c r="J870" s="486">
        <f>'NRHM State budget sheet 2013-14'!L1069</f>
        <v>0</v>
      </c>
      <c r="K870" s="486">
        <f>'NRHM State budget sheet 2013-14'!M1069</f>
        <v>0</v>
      </c>
      <c r="L870" s="486">
        <f>'NRHM State budget sheet 2013-14'!N1069</f>
        <v>0</v>
      </c>
      <c r="M870" s="486">
        <f>'NRHM State budget sheet 2013-14'!O1069</f>
        <v>0</v>
      </c>
      <c r="N870" s="486">
        <f>'NRHM State budget sheet 2013-14'!P1069</f>
        <v>0</v>
      </c>
      <c r="O870" s="486">
        <f>'NRHM State budget sheet 2013-14'!Q1069</f>
        <v>0</v>
      </c>
      <c r="P870" s="486">
        <f>'NRHM State budget sheet 2013-14'!R1069</f>
        <v>0</v>
      </c>
      <c r="Q870" s="486">
        <f>'NRHM State budget sheet 2013-14'!S1069</f>
        <v>0</v>
      </c>
      <c r="R870" s="486">
        <f>'NRHM State budget sheet 2013-14'!T1069</f>
        <v>0</v>
      </c>
      <c r="S870" s="486">
        <f>'NRHM State budget sheet 2013-14'!U1069</f>
        <v>0</v>
      </c>
      <c r="T870" s="486">
        <f>'NRHM State budget sheet 2013-14'!V1069</f>
        <v>0</v>
      </c>
      <c r="U870" s="486">
        <f>'NRHM State budget sheet 2013-14'!W1069</f>
        <v>0</v>
      </c>
      <c r="V870" s="486">
        <f>'NRHM State budget sheet 2013-14'!X1069</f>
        <v>0</v>
      </c>
      <c r="W870" s="486">
        <f>'NRHM State budget sheet 2013-14'!Y1069</f>
        <v>0</v>
      </c>
      <c r="X870" s="486">
        <f>'NRHM State budget sheet 2013-14'!Z1069</f>
        <v>0</v>
      </c>
      <c r="Y870" s="486">
        <f>'NRHM State budget sheet 2013-14'!AA1069</f>
        <v>0</v>
      </c>
      <c r="Z870" s="486">
        <f>'NRHM State budget sheet 2013-14'!AB1069</f>
        <v>0</v>
      </c>
      <c r="AA870" s="486">
        <f>'NRHM State budget sheet 2013-14'!AC1069</f>
        <v>0</v>
      </c>
      <c r="AB870" s="486">
        <f>'NRHM State budget sheet 2013-14'!AD1069</f>
        <v>0</v>
      </c>
      <c r="AC870" s="486">
        <f>'NRHM State budget sheet 2013-14'!AE1069</f>
        <v>0</v>
      </c>
      <c r="AD870" s="486">
        <f>'NRHM State budget sheet 2013-14'!AF1069</f>
        <v>0</v>
      </c>
      <c r="AE870" s="486">
        <f>'NRHM State budget sheet 2013-14'!AG1069</f>
        <v>0</v>
      </c>
      <c r="AF870" s="486">
        <f>'NRHM State budget sheet 2013-14'!AH1069</f>
        <v>0</v>
      </c>
      <c r="AH870" s="484"/>
      <c r="AI870" s="578"/>
      <c r="AJ870" s="435"/>
      <c r="AL870" s="463" t="str">
        <f t="shared" si="91"/>
        <v/>
      </c>
      <c r="AM870" s="478" t="str">
        <f t="shared" si="92"/>
        <v/>
      </c>
      <c r="AN870" s="478" t="str">
        <f t="shared" si="93"/>
        <v/>
      </c>
      <c r="AO870" s="478" t="str">
        <f t="shared" si="94"/>
        <v/>
      </c>
    </row>
    <row r="871" spans="1:41" ht="21.75" hidden="1" customHeight="1">
      <c r="A871" s="487" t="s">
        <v>2475</v>
      </c>
      <c r="B871" s="446"/>
      <c r="C871" s="447"/>
      <c r="D871" s="486">
        <f>'NRHM State budget sheet 2013-14'!D1070</f>
        <v>0</v>
      </c>
      <c r="E871" s="486">
        <f>'NRHM State budget sheet 2013-14'!E1070</f>
        <v>0</v>
      </c>
      <c r="F871" s="486">
        <f>'NRHM State budget sheet 2013-14'!F1070</f>
        <v>0</v>
      </c>
      <c r="G871" s="486">
        <f>'NRHM State budget sheet 2013-14'!G1070</f>
        <v>0</v>
      </c>
      <c r="H871" s="486">
        <f>'NRHM State budget sheet 2013-14'!H1070</f>
        <v>0</v>
      </c>
      <c r="I871" s="486">
        <f>'NRHM State budget sheet 2013-14'!I1070</f>
        <v>0</v>
      </c>
      <c r="J871" s="486">
        <f>'NRHM State budget sheet 2013-14'!L1070</f>
        <v>0</v>
      </c>
      <c r="K871" s="486">
        <f>'NRHM State budget sheet 2013-14'!M1070</f>
        <v>0</v>
      </c>
      <c r="L871" s="486">
        <f>'NRHM State budget sheet 2013-14'!N1070</f>
        <v>0</v>
      </c>
      <c r="M871" s="486">
        <f>'NRHM State budget sheet 2013-14'!O1070</f>
        <v>0</v>
      </c>
      <c r="N871" s="486">
        <f>'NRHM State budget sheet 2013-14'!P1070</f>
        <v>0</v>
      </c>
      <c r="O871" s="486">
        <f>'NRHM State budget sheet 2013-14'!Q1070</f>
        <v>0</v>
      </c>
      <c r="P871" s="486">
        <f>'NRHM State budget sheet 2013-14'!R1070</f>
        <v>0</v>
      </c>
      <c r="Q871" s="486">
        <f>'NRHM State budget sheet 2013-14'!S1070</f>
        <v>0</v>
      </c>
      <c r="R871" s="486">
        <f>'NRHM State budget sheet 2013-14'!T1070</f>
        <v>0</v>
      </c>
      <c r="S871" s="486">
        <f>'NRHM State budget sheet 2013-14'!U1070</f>
        <v>0</v>
      </c>
      <c r="T871" s="486">
        <f>'NRHM State budget sheet 2013-14'!V1070</f>
        <v>0</v>
      </c>
      <c r="U871" s="486">
        <f>'NRHM State budget sheet 2013-14'!W1070</f>
        <v>0</v>
      </c>
      <c r="V871" s="486">
        <f>'NRHM State budget sheet 2013-14'!X1070</f>
        <v>0</v>
      </c>
      <c r="W871" s="486">
        <f>'NRHM State budget sheet 2013-14'!Y1070</f>
        <v>0</v>
      </c>
      <c r="X871" s="486">
        <f>'NRHM State budget sheet 2013-14'!Z1070</f>
        <v>0</v>
      </c>
      <c r="Y871" s="486">
        <f>'NRHM State budget sheet 2013-14'!AA1070</f>
        <v>0</v>
      </c>
      <c r="Z871" s="486">
        <f>'NRHM State budget sheet 2013-14'!AB1070</f>
        <v>0</v>
      </c>
      <c r="AA871" s="486">
        <f>'NRHM State budget sheet 2013-14'!AC1070</f>
        <v>0</v>
      </c>
      <c r="AB871" s="486">
        <f>'NRHM State budget sheet 2013-14'!AD1070</f>
        <v>0</v>
      </c>
      <c r="AC871" s="486">
        <f>'NRHM State budget sheet 2013-14'!AE1070</f>
        <v>0</v>
      </c>
      <c r="AD871" s="486">
        <f>'NRHM State budget sheet 2013-14'!AF1070</f>
        <v>0</v>
      </c>
      <c r="AE871" s="486">
        <f>'NRHM State budget sheet 2013-14'!AG1070</f>
        <v>0</v>
      </c>
      <c r="AF871" s="486">
        <f>'NRHM State budget sheet 2013-14'!AH1070</f>
        <v>0</v>
      </c>
      <c r="AH871" s="484"/>
      <c r="AI871" s="578"/>
      <c r="AJ871" s="435"/>
      <c r="AL871" s="463" t="str">
        <f t="shared" si="91"/>
        <v/>
      </c>
      <c r="AM871" s="478" t="str">
        <f t="shared" si="92"/>
        <v/>
      </c>
      <c r="AN871" s="478" t="str">
        <f t="shared" si="93"/>
        <v/>
      </c>
      <c r="AO871" s="478" t="str">
        <f t="shared" si="94"/>
        <v/>
      </c>
    </row>
    <row r="872" spans="1:41" ht="21.75" hidden="1" customHeight="1">
      <c r="A872" s="487" t="s">
        <v>2476</v>
      </c>
      <c r="B872" s="446"/>
      <c r="C872" s="447"/>
      <c r="D872" s="486">
        <f>'NRHM State budget sheet 2013-14'!D1071</f>
        <v>0</v>
      </c>
      <c r="E872" s="486">
        <f>'NRHM State budget sheet 2013-14'!E1071</f>
        <v>0</v>
      </c>
      <c r="F872" s="486">
        <f>'NRHM State budget sheet 2013-14'!F1071</f>
        <v>0</v>
      </c>
      <c r="G872" s="486">
        <f>'NRHM State budget sheet 2013-14'!G1071</f>
        <v>0</v>
      </c>
      <c r="H872" s="486">
        <f>'NRHM State budget sheet 2013-14'!H1071</f>
        <v>0</v>
      </c>
      <c r="I872" s="486">
        <f>'NRHM State budget sheet 2013-14'!I1071</f>
        <v>0</v>
      </c>
      <c r="J872" s="486">
        <f>'NRHM State budget sheet 2013-14'!L1071</f>
        <v>0</v>
      </c>
      <c r="K872" s="486">
        <f>'NRHM State budget sheet 2013-14'!M1071</f>
        <v>0</v>
      </c>
      <c r="L872" s="486">
        <f>'NRHM State budget sheet 2013-14'!N1071</f>
        <v>0</v>
      </c>
      <c r="M872" s="486">
        <f>'NRHM State budget sheet 2013-14'!O1071</f>
        <v>0</v>
      </c>
      <c r="N872" s="486">
        <f>'NRHM State budget sheet 2013-14'!P1071</f>
        <v>0</v>
      </c>
      <c r="O872" s="486">
        <f>'NRHM State budget sheet 2013-14'!Q1071</f>
        <v>0</v>
      </c>
      <c r="P872" s="486">
        <f>'NRHM State budget sheet 2013-14'!R1071</f>
        <v>0</v>
      </c>
      <c r="Q872" s="486">
        <f>'NRHM State budget sheet 2013-14'!S1071</f>
        <v>0</v>
      </c>
      <c r="R872" s="486">
        <f>'NRHM State budget sheet 2013-14'!T1071</f>
        <v>0</v>
      </c>
      <c r="S872" s="486">
        <f>'NRHM State budget sheet 2013-14'!U1071</f>
        <v>0</v>
      </c>
      <c r="T872" s="486">
        <f>'NRHM State budget sheet 2013-14'!V1071</f>
        <v>0</v>
      </c>
      <c r="U872" s="486">
        <f>'NRHM State budget sheet 2013-14'!W1071</f>
        <v>0</v>
      </c>
      <c r="V872" s="486">
        <f>'NRHM State budget sheet 2013-14'!X1071</f>
        <v>0</v>
      </c>
      <c r="W872" s="486">
        <f>'NRHM State budget sheet 2013-14'!Y1071</f>
        <v>0</v>
      </c>
      <c r="X872" s="486">
        <f>'NRHM State budget sheet 2013-14'!Z1071</f>
        <v>0</v>
      </c>
      <c r="Y872" s="486">
        <f>'NRHM State budget sheet 2013-14'!AA1071</f>
        <v>0</v>
      </c>
      <c r="Z872" s="486">
        <f>'NRHM State budget sheet 2013-14'!AB1071</f>
        <v>0</v>
      </c>
      <c r="AA872" s="486">
        <f>'NRHM State budget sheet 2013-14'!AC1071</f>
        <v>0</v>
      </c>
      <c r="AB872" s="486">
        <f>'NRHM State budget sheet 2013-14'!AD1071</f>
        <v>0</v>
      </c>
      <c r="AC872" s="486">
        <f>'NRHM State budget sheet 2013-14'!AE1071</f>
        <v>0</v>
      </c>
      <c r="AD872" s="486">
        <f>'NRHM State budget sheet 2013-14'!AF1071</f>
        <v>0</v>
      </c>
      <c r="AE872" s="486">
        <f>'NRHM State budget sheet 2013-14'!AG1071</f>
        <v>0</v>
      </c>
      <c r="AF872" s="486">
        <f>'NRHM State budget sheet 2013-14'!AH1071</f>
        <v>0</v>
      </c>
      <c r="AH872" s="484"/>
      <c r="AI872" s="578"/>
      <c r="AJ872" s="435"/>
      <c r="AL872" s="463" t="str">
        <f t="shared" si="91"/>
        <v/>
      </c>
      <c r="AM872" s="478" t="str">
        <f t="shared" si="92"/>
        <v/>
      </c>
      <c r="AN872" s="478" t="str">
        <f t="shared" si="93"/>
        <v/>
      </c>
      <c r="AO872" s="478" t="str">
        <f t="shared" si="94"/>
        <v/>
      </c>
    </row>
    <row r="873" spans="1:41" ht="21.75" hidden="1" customHeight="1">
      <c r="A873" s="487" t="s">
        <v>2477</v>
      </c>
      <c r="B873" s="446"/>
      <c r="C873" s="447"/>
      <c r="D873" s="486">
        <f>'NRHM State budget sheet 2013-14'!D1072</f>
        <v>0</v>
      </c>
      <c r="E873" s="486">
        <f>'NRHM State budget sheet 2013-14'!E1072</f>
        <v>0</v>
      </c>
      <c r="F873" s="486">
        <f>'NRHM State budget sheet 2013-14'!F1072</f>
        <v>0</v>
      </c>
      <c r="G873" s="486">
        <f>'NRHM State budget sheet 2013-14'!G1072</f>
        <v>0</v>
      </c>
      <c r="H873" s="486">
        <f>'NRHM State budget sheet 2013-14'!H1072</f>
        <v>0</v>
      </c>
      <c r="I873" s="486">
        <f>'NRHM State budget sheet 2013-14'!I1072</f>
        <v>0</v>
      </c>
      <c r="J873" s="486">
        <f>'NRHM State budget sheet 2013-14'!L1072</f>
        <v>0</v>
      </c>
      <c r="K873" s="486">
        <f>'NRHM State budget sheet 2013-14'!M1072</f>
        <v>0</v>
      </c>
      <c r="L873" s="486">
        <f>'NRHM State budget sheet 2013-14'!N1072</f>
        <v>0</v>
      </c>
      <c r="M873" s="486">
        <f>'NRHM State budget sheet 2013-14'!O1072</f>
        <v>0</v>
      </c>
      <c r="N873" s="486">
        <f>'NRHM State budget sheet 2013-14'!P1072</f>
        <v>0</v>
      </c>
      <c r="O873" s="486">
        <f>'NRHM State budget sheet 2013-14'!Q1072</f>
        <v>0</v>
      </c>
      <c r="P873" s="486">
        <f>'NRHM State budget sheet 2013-14'!R1072</f>
        <v>0</v>
      </c>
      <c r="Q873" s="486">
        <f>'NRHM State budget sheet 2013-14'!S1072</f>
        <v>0</v>
      </c>
      <c r="R873" s="486">
        <f>'NRHM State budget sheet 2013-14'!T1072</f>
        <v>0</v>
      </c>
      <c r="S873" s="486">
        <f>'NRHM State budget sheet 2013-14'!U1072</f>
        <v>0</v>
      </c>
      <c r="T873" s="486">
        <f>'NRHM State budget sheet 2013-14'!V1072</f>
        <v>0</v>
      </c>
      <c r="U873" s="486">
        <f>'NRHM State budget sheet 2013-14'!W1072</f>
        <v>0</v>
      </c>
      <c r="V873" s="486">
        <f>'NRHM State budget sheet 2013-14'!X1072</f>
        <v>0</v>
      </c>
      <c r="W873" s="486">
        <f>'NRHM State budget sheet 2013-14'!Y1072</f>
        <v>0</v>
      </c>
      <c r="X873" s="486">
        <f>'NRHM State budget sheet 2013-14'!Z1072</f>
        <v>0</v>
      </c>
      <c r="Y873" s="486">
        <f>'NRHM State budget sheet 2013-14'!AA1072</f>
        <v>0</v>
      </c>
      <c r="Z873" s="486">
        <f>'NRHM State budget sheet 2013-14'!AB1072</f>
        <v>0</v>
      </c>
      <c r="AA873" s="486">
        <f>'NRHM State budget sheet 2013-14'!AC1072</f>
        <v>0</v>
      </c>
      <c r="AB873" s="486">
        <f>'NRHM State budget sheet 2013-14'!AD1072</f>
        <v>0</v>
      </c>
      <c r="AC873" s="486">
        <f>'NRHM State budget sheet 2013-14'!AE1072</f>
        <v>0</v>
      </c>
      <c r="AD873" s="486">
        <f>'NRHM State budget sheet 2013-14'!AF1072</f>
        <v>0</v>
      </c>
      <c r="AE873" s="486">
        <f>'NRHM State budget sheet 2013-14'!AG1072</f>
        <v>0</v>
      </c>
      <c r="AF873" s="486">
        <f>'NRHM State budget sheet 2013-14'!AH1072</f>
        <v>0</v>
      </c>
      <c r="AH873" s="484"/>
      <c r="AI873" s="578"/>
      <c r="AJ873" s="435"/>
      <c r="AL873" s="463" t="str">
        <f t="shared" si="91"/>
        <v/>
      </c>
      <c r="AM873" s="478" t="str">
        <f t="shared" si="92"/>
        <v/>
      </c>
      <c r="AN873" s="478" t="str">
        <f t="shared" si="93"/>
        <v/>
      </c>
      <c r="AO873" s="478" t="str">
        <f t="shared" si="94"/>
        <v/>
      </c>
    </row>
    <row r="874" spans="1:41" ht="21.75" hidden="1" customHeight="1">
      <c r="A874" s="487" t="s">
        <v>2478</v>
      </c>
      <c r="B874" s="446"/>
      <c r="C874" s="447"/>
      <c r="D874" s="486">
        <f>'NRHM State budget sheet 2013-14'!D1073</f>
        <v>0</v>
      </c>
      <c r="E874" s="486">
        <f>'NRHM State budget sheet 2013-14'!E1073</f>
        <v>0</v>
      </c>
      <c r="F874" s="486">
        <f>'NRHM State budget sheet 2013-14'!F1073</f>
        <v>0</v>
      </c>
      <c r="G874" s="486">
        <f>'NRHM State budget sheet 2013-14'!G1073</f>
        <v>0</v>
      </c>
      <c r="H874" s="486">
        <f>'NRHM State budget sheet 2013-14'!H1073</f>
        <v>0</v>
      </c>
      <c r="I874" s="486">
        <f>'NRHM State budget sheet 2013-14'!I1073</f>
        <v>0</v>
      </c>
      <c r="J874" s="486">
        <f>'NRHM State budget sheet 2013-14'!L1073</f>
        <v>0</v>
      </c>
      <c r="K874" s="486">
        <f>'NRHM State budget sheet 2013-14'!M1073</f>
        <v>0</v>
      </c>
      <c r="L874" s="486">
        <f>'NRHM State budget sheet 2013-14'!N1073</f>
        <v>0</v>
      </c>
      <c r="M874" s="486">
        <f>'NRHM State budget sheet 2013-14'!O1073</f>
        <v>0</v>
      </c>
      <c r="N874" s="486">
        <f>'NRHM State budget sheet 2013-14'!P1073</f>
        <v>0</v>
      </c>
      <c r="O874" s="486">
        <f>'NRHM State budget sheet 2013-14'!Q1073</f>
        <v>0</v>
      </c>
      <c r="P874" s="486">
        <f>'NRHM State budget sheet 2013-14'!R1073</f>
        <v>0</v>
      </c>
      <c r="Q874" s="486">
        <f>'NRHM State budget sheet 2013-14'!S1073</f>
        <v>0</v>
      </c>
      <c r="R874" s="486">
        <f>'NRHM State budget sheet 2013-14'!T1073</f>
        <v>0</v>
      </c>
      <c r="S874" s="486">
        <f>'NRHM State budget sheet 2013-14'!U1073</f>
        <v>0</v>
      </c>
      <c r="T874" s="486">
        <f>'NRHM State budget sheet 2013-14'!V1073</f>
        <v>0</v>
      </c>
      <c r="U874" s="486">
        <f>'NRHM State budget sheet 2013-14'!W1073</f>
        <v>0</v>
      </c>
      <c r="V874" s="486">
        <f>'NRHM State budget sheet 2013-14'!X1073</f>
        <v>0</v>
      </c>
      <c r="W874" s="486">
        <f>'NRHM State budget sheet 2013-14'!Y1073</f>
        <v>0</v>
      </c>
      <c r="X874" s="486">
        <f>'NRHM State budget sheet 2013-14'!Z1073</f>
        <v>0</v>
      </c>
      <c r="Y874" s="486">
        <f>'NRHM State budget sheet 2013-14'!AA1073</f>
        <v>0</v>
      </c>
      <c r="Z874" s="486">
        <f>'NRHM State budget sheet 2013-14'!AB1073</f>
        <v>0</v>
      </c>
      <c r="AA874" s="486">
        <f>'NRHM State budget sheet 2013-14'!AC1073</f>
        <v>0</v>
      </c>
      <c r="AB874" s="486">
        <f>'NRHM State budget sheet 2013-14'!AD1073</f>
        <v>0</v>
      </c>
      <c r="AC874" s="486">
        <f>'NRHM State budget sheet 2013-14'!AE1073</f>
        <v>0</v>
      </c>
      <c r="AD874" s="486">
        <f>'NRHM State budget sheet 2013-14'!AF1073</f>
        <v>0</v>
      </c>
      <c r="AE874" s="486">
        <f>'NRHM State budget sheet 2013-14'!AG1073</f>
        <v>0</v>
      </c>
      <c r="AF874" s="486">
        <f>'NRHM State budget sheet 2013-14'!AH1073</f>
        <v>0</v>
      </c>
      <c r="AH874" s="484"/>
      <c r="AI874" s="578"/>
      <c r="AJ874" s="435"/>
      <c r="AL874" s="463" t="str">
        <f t="shared" si="91"/>
        <v/>
      </c>
      <c r="AM874" s="478" t="str">
        <f t="shared" si="92"/>
        <v/>
      </c>
      <c r="AN874" s="478" t="str">
        <f t="shared" si="93"/>
        <v/>
      </c>
      <c r="AO874" s="478" t="str">
        <f t="shared" si="94"/>
        <v/>
      </c>
    </row>
    <row r="875" spans="1:41" ht="21.75" hidden="1" customHeight="1">
      <c r="A875" s="487" t="s">
        <v>2479</v>
      </c>
      <c r="B875" s="446"/>
      <c r="C875" s="447"/>
      <c r="D875" s="486">
        <f>'NRHM State budget sheet 2013-14'!D1074</f>
        <v>0</v>
      </c>
      <c r="E875" s="486">
        <f>'NRHM State budget sheet 2013-14'!E1074</f>
        <v>0</v>
      </c>
      <c r="F875" s="486">
        <f>'NRHM State budget sheet 2013-14'!F1074</f>
        <v>0</v>
      </c>
      <c r="G875" s="486">
        <f>'NRHM State budget sheet 2013-14'!G1074</f>
        <v>0</v>
      </c>
      <c r="H875" s="486">
        <f>'NRHM State budget sheet 2013-14'!H1074</f>
        <v>0</v>
      </c>
      <c r="I875" s="486">
        <f>'NRHM State budget sheet 2013-14'!I1074</f>
        <v>0</v>
      </c>
      <c r="J875" s="486">
        <f>'NRHM State budget sheet 2013-14'!L1074</f>
        <v>0</v>
      </c>
      <c r="K875" s="486">
        <f>'NRHM State budget sheet 2013-14'!M1074</f>
        <v>0</v>
      </c>
      <c r="L875" s="486">
        <f>'NRHM State budget sheet 2013-14'!N1074</f>
        <v>0</v>
      </c>
      <c r="M875" s="486">
        <f>'NRHM State budget sheet 2013-14'!O1074</f>
        <v>0</v>
      </c>
      <c r="N875" s="486">
        <f>'NRHM State budget sheet 2013-14'!P1074</f>
        <v>0</v>
      </c>
      <c r="O875" s="486">
        <f>'NRHM State budget sheet 2013-14'!Q1074</f>
        <v>0</v>
      </c>
      <c r="P875" s="486">
        <f>'NRHM State budget sheet 2013-14'!R1074</f>
        <v>0</v>
      </c>
      <c r="Q875" s="486">
        <f>'NRHM State budget sheet 2013-14'!S1074</f>
        <v>0</v>
      </c>
      <c r="R875" s="486">
        <f>'NRHM State budget sheet 2013-14'!T1074</f>
        <v>0</v>
      </c>
      <c r="S875" s="486">
        <f>'NRHM State budget sheet 2013-14'!U1074</f>
        <v>0</v>
      </c>
      <c r="T875" s="486">
        <f>'NRHM State budget sheet 2013-14'!V1074</f>
        <v>0</v>
      </c>
      <c r="U875" s="486">
        <f>'NRHM State budget sheet 2013-14'!W1074</f>
        <v>0</v>
      </c>
      <c r="V875" s="486">
        <f>'NRHM State budget sheet 2013-14'!X1074</f>
        <v>0</v>
      </c>
      <c r="W875" s="486">
        <f>'NRHM State budget sheet 2013-14'!Y1074</f>
        <v>0</v>
      </c>
      <c r="X875" s="486">
        <f>'NRHM State budget sheet 2013-14'!Z1074</f>
        <v>0</v>
      </c>
      <c r="Y875" s="486">
        <f>'NRHM State budget sheet 2013-14'!AA1074</f>
        <v>0</v>
      </c>
      <c r="Z875" s="486">
        <f>'NRHM State budget sheet 2013-14'!AB1074</f>
        <v>0</v>
      </c>
      <c r="AA875" s="486">
        <f>'NRHM State budget sheet 2013-14'!AC1074</f>
        <v>0</v>
      </c>
      <c r="AB875" s="486">
        <f>'NRHM State budget sheet 2013-14'!AD1074</f>
        <v>0</v>
      </c>
      <c r="AC875" s="486">
        <f>'NRHM State budget sheet 2013-14'!AE1074</f>
        <v>0</v>
      </c>
      <c r="AD875" s="486">
        <f>'NRHM State budget sheet 2013-14'!AF1074</f>
        <v>0</v>
      </c>
      <c r="AE875" s="486">
        <f>'NRHM State budget sheet 2013-14'!AG1074</f>
        <v>0</v>
      </c>
      <c r="AF875" s="486">
        <f>'NRHM State budget sheet 2013-14'!AH1074</f>
        <v>0</v>
      </c>
      <c r="AH875" s="484"/>
      <c r="AI875" s="578"/>
      <c r="AJ875" s="435"/>
      <c r="AL875" s="463" t="str">
        <f t="shared" si="91"/>
        <v/>
      </c>
      <c r="AM875" s="478" t="str">
        <f t="shared" si="92"/>
        <v/>
      </c>
      <c r="AN875" s="478" t="str">
        <f t="shared" si="93"/>
        <v/>
      </c>
      <c r="AO875" s="478" t="str">
        <f t="shared" si="94"/>
        <v/>
      </c>
    </row>
    <row r="876" spans="1:41" ht="21.75" hidden="1" customHeight="1">
      <c r="A876" s="487" t="s">
        <v>2480</v>
      </c>
      <c r="B876" s="446"/>
      <c r="C876" s="447"/>
      <c r="D876" s="486">
        <f>'NRHM State budget sheet 2013-14'!D1075</f>
        <v>0</v>
      </c>
      <c r="E876" s="486">
        <f>'NRHM State budget sheet 2013-14'!E1075</f>
        <v>0</v>
      </c>
      <c r="F876" s="486">
        <f>'NRHM State budget sheet 2013-14'!F1075</f>
        <v>0</v>
      </c>
      <c r="G876" s="486">
        <f>'NRHM State budget sheet 2013-14'!G1075</f>
        <v>0</v>
      </c>
      <c r="H876" s="486">
        <f>'NRHM State budget sheet 2013-14'!H1075</f>
        <v>0</v>
      </c>
      <c r="I876" s="486">
        <f>'NRHM State budget sheet 2013-14'!I1075</f>
        <v>0</v>
      </c>
      <c r="J876" s="486">
        <f>'NRHM State budget sheet 2013-14'!L1075</f>
        <v>0</v>
      </c>
      <c r="K876" s="486">
        <f>'NRHM State budget sheet 2013-14'!M1075</f>
        <v>0</v>
      </c>
      <c r="L876" s="486">
        <f>'NRHM State budget sheet 2013-14'!N1075</f>
        <v>0</v>
      </c>
      <c r="M876" s="486">
        <f>'NRHM State budget sheet 2013-14'!O1075</f>
        <v>0</v>
      </c>
      <c r="N876" s="486">
        <f>'NRHM State budget sheet 2013-14'!P1075</f>
        <v>0</v>
      </c>
      <c r="O876" s="486">
        <f>'NRHM State budget sheet 2013-14'!Q1075</f>
        <v>0</v>
      </c>
      <c r="P876" s="486">
        <f>'NRHM State budget sheet 2013-14'!R1075</f>
        <v>0</v>
      </c>
      <c r="Q876" s="486">
        <f>'NRHM State budget sheet 2013-14'!S1075</f>
        <v>0</v>
      </c>
      <c r="R876" s="486">
        <f>'NRHM State budget sheet 2013-14'!T1075</f>
        <v>0</v>
      </c>
      <c r="S876" s="486">
        <f>'NRHM State budget sheet 2013-14'!U1075</f>
        <v>0</v>
      </c>
      <c r="T876" s="486">
        <f>'NRHM State budget sheet 2013-14'!V1075</f>
        <v>0</v>
      </c>
      <c r="U876" s="486">
        <f>'NRHM State budget sheet 2013-14'!W1075</f>
        <v>0</v>
      </c>
      <c r="V876" s="486">
        <f>'NRHM State budget sheet 2013-14'!X1075</f>
        <v>0</v>
      </c>
      <c r="W876" s="486">
        <f>'NRHM State budget sheet 2013-14'!Y1075</f>
        <v>0</v>
      </c>
      <c r="X876" s="486">
        <f>'NRHM State budget sheet 2013-14'!Z1075</f>
        <v>0</v>
      </c>
      <c r="Y876" s="486">
        <f>'NRHM State budget sheet 2013-14'!AA1075</f>
        <v>0</v>
      </c>
      <c r="Z876" s="486">
        <f>'NRHM State budget sheet 2013-14'!AB1075</f>
        <v>0</v>
      </c>
      <c r="AA876" s="486">
        <f>'NRHM State budget sheet 2013-14'!AC1075</f>
        <v>0</v>
      </c>
      <c r="AB876" s="486">
        <f>'NRHM State budget sheet 2013-14'!AD1075</f>
        <v>0</v>
      </c>
      <c r="AC876" s="486">
        <f>'NRHM State budget sheet 2013-14'!AE1075</f>
        <v>0</v>
      </c>
      <c r="AD876" s="486">
        <f>'NRHM State budget sheet 2013-14'!AF1075</f>
        <v>0</v>
      </c>
      <c r="AE876" s="486">
        <f>'NRHM State budget sheet 2013-14'!AG1075</f>
        <v>0</v>
      </c>
      <c r="AF876" s="486">
        <f>'NRHM State budget sheet 2013-14'!AH1075</f>
        <v>0</v>
      </c>
      <c r="AH876" s="484"/>
      <c r="AI876" s="578"/>
      <c r="AJ876" s="435"/>
      <c r="AL876" s="463" t="str">
        <f t="shared" si="91"/>
        <v/>
      </c>
      <c r="AM876" s="478" t="str">
        <f t="shared" si="92"/>
        <v/>
      </c>
      <c r="AN876" s="478" t="str">
        <f t="shared" si="93"/>
        <v/>
      </c>
      <c r="AO876" s="478" t="str">
        <f t="shared" si="94"/>
        <v/>
      </c>
    </row>
    <row r="877" spans="1:41" ht="21.75" hidden="1" customHeight="1">
      <c r="A877" s="487" t="s">
        <v>2481</v>
      </c>
      <c r="B877" s="446"/>
      <c r="C877" s="447"/>
      <c r="D877" s="486">
        <f>'NRHM State budget sheet 2013-14'!D1076</f>
        <v>0</v>
      </c>
      <c r="E877" s="486">
        <f>'NRHM State budget sheet 2013-14'!E1076</f>
        <v>0</v>
      </c>
      <c r="F877" s="486">
        <f>'NRHM State budget sheet 2013-14'!F1076</f>
        <v>0</v>
      </c>
      <c r="G877" s="486">
        <f>'NRHM State budget sheet 2013-14'!G1076</f>
        <v>0</v>
      </c>
      <c r="H877" s="486">
        <f>'NRHM State budget sheet 2013-14'!H1076</f>
        <v>0</v>
      </c>
      <c r="I877" s="486">
        <f>'NRHM State budget sheet 2013-14'!I1076</f>
        <v>0</v>
      </c>
      <c r="J877" s="486">
        <f>'NRHM State budget sheet 2013-14'!L1076</f>
        <v>0</v>
      </c>
      <c r="K877" s="486">
        <f>'NRHM State budget sheet 2013-14'!M1076</f>
        <v>0</v>
      </c>
      <c r="L877" s="486">
        <f>'NRHM State budget sheet 2013-14'!N1076</f>
        <v>0</v>
      </c>
      <c r="M877" s="486">
        <f>'NRHM State budget sheet 2013-14'!O1076</f>
        <v>0</v>
      </c>
      <c r="N877" s="486">
        <f>'NRHM State budget sheet 2013-14'!P1076</f>
        <v>0</v>
      </c>
      <c r="O877" s="486">
        <f>'NRHM State budget sheet 2013-14'!Q1076</f>
        <v>0</v>
      </c>
      <c r="P877" s="486">
        <f>'NRHM State budget sheet 2013-14'!R1076</f>
        <v>0</v>
      </c>
      <c r="Q877" s="486">
        <f>'NRHM State budget sheet 2013-14'!S1076</f>
        <v>0</v>
      </c>
      <c r="R877" s="486">
        <f>'NRHM State budget sheet 2013-14'!T1076</f>
        <v>0</v>
      </c>
      <c r="S877" s="486">
        <f>'NRHM State budget sheet 2013-14'!U1076</f>
        <v>0</v>
      </c>
      <c r="T877" s="486">
        <f>'NRHM State budget sheet 2013-14'!V1076</f>
        <v>0</v>
      </c>
      <c r="U877" s="486">
        <f>'NRHM State budget sheet 2013-14'!W1076</f>
        <v>0</v>
      </c>
      <c r="V877" s="486">
        <f>'NRHM State budget sheet 2013-14'!X1076</f>
        <v>0</v>
      </c>
      <c r="W877" s="486">
        <f>'NRHM State budget sheet 2013-14'!Y1076</f>
        <v>0</v>
      </c>
      <c r="X877" s="486">
        <f>'NRHM State budget sheet 2013-14'!Z1076</f>
        <v>0</v>
      </c>
      <c r="Y877" s="486">
        <f>'NRHM State budget sheet 2013-14'!AA1076</f>
        <v>0</v>
      </c>
      <c r="Z877" s="486">
        <f>'NRHM State budget sheet 2013-14'!AB1076</f>
        <v>0</v>
      </c>
      <c r="AA877" s="486">
        <f>'NRHM State budget sheet 2013-14'!AC1076</f>
        <v>0</v>
      </c>
      <c r="AB877" s="486">
        <f>'NRHM State budget sheet 2013-14'!AD1076</f>
        <v>0</v>
      </c>
      <c r="AC877" s="486">
        <f>'NRHM State budget sheet 2013-14'!AE1076</f>
        <v>0</v>
      </c>
      <c r="AD877" s="486">
        <f>'NRHM State budget sheet 2013-14'!AF1076</f>
        <v>0</v>
      </c>
      <c r="AE877" s="486">
        <f>'NRHM State budget sheet 2013-14'!AG1076</f>
        <v>0</v>
      </c>
      <c r="AF877" s="486">
        <f>'NRHM State budget sheet 2013-14'!AH1076</f>
        <v>0</v>
      </c>
      <c r="AH877" s="484"/>
      <c r="AI877" s="578"/>
      <c r="AJ877" s="435"/>
      <c r="AL877" s="463" t="str">
        <f t="shared" si="91"/>
        <v/>
      </c>
      <c r="AM877" s="478" t="str">
        <f t="shared" si="92"/>
        <v/>
      </c>
      <c r="AN877" s="478" t="str">
        <f t="shared" si="93"/>
        <v/>
      </c>
      <c r="AO877" s="478" t="str">
        <f t="shared" si="94"/>
        <v/>
      </c>
    </row>
    <row r="878" spans="1:41" ht="21.75" hidden="1" customHeight="1">
      <c r="A878" s="487" t="s">
        <v>2482</v>
      </c>
      <c r="B878" s="446"/>
      <c r="C878" s="447"/>
      <c r="D878" s="486">
        <f>'NRHM State budget sheet 2013-14'!D1077</f>
        <v>0</v>
      </c>
      <c r="E878" s="486">
        <f>'NRHM State budget sheet 2013-14'!E1077</f>
        <v>0</v>
      </c>
      <c r="F878" s="486">
        <f>'NRHM State budget sheet 2013-14'!F1077</f>
        <v>0</v>
      </c>
      <c r="G878" s="486">
        <f>'NRHM State budget sheet 2013-14'!G1077</f>
        <v>0</v>
      </c>
      <c r="H878" s="486">
        <f>'NRHM State budget sheet 2013-14'!H1077</f>
        <v>0</v>
      </c>
      <c r="I878" s="486">
        <f>'NRHM State budget sheet 2013-14'!I1077</f>
        <v>0</v>
      </c>
      <c r="J878" s="486">
        <f>'NRHM State budget sheet 2013-14'!L1077</f>
        <v>0</v>
      </c>
      <c r="K878" s="486">
        <f>'NRHM State budget sheet 2013-14'!M1077</f>
        <v>0</v>
      </c>
      <c r="L878" s="486">
        <f>'NRHM State budget sheet 2013-14'!N1077</f>
        <v>0</v>
      </c>
      <c r="M878" s="486">
        <f>'NRHM State budget sheet 2013-14'!O1077</f>
        <v>0</v>
      </c>
      <c r="N878" s="486">
        <f>'NRHM State budget sheet 2013-14'!P1077</f>
        <v>0</v>
      </c>
      <c r="O878" s="486">
        <f>'NRHM State budget sheet 2013-14'!Q1077</f>
        <v>0</v>
      </c>
      <c r="P878" s="486">
        <f>'NRHM State budget sheet 2013-14'!R1077</f>
        <v>0</v>
      </c>
      <c r="Q878" s="486">
        <f>'NRHM State budget sheet 2013-14'!S1077</f>
        <v>0</v>
      </c>
      <c r="R878" s="486">
        <f>'NRHM State budget sheet 2013-14'!T1077</f>
        <v>0</v>
      </c>
      <c r="S878" s="486">
        <f>'NRHM State budget sheet 2013-14'!U1077</f>
        <v>0</v>
      </c>
      <c r="T878" s="486">
        <f>'NRHM State budget sheet 2013-14'!V1077</f>
        <v>0</v>
      </c>
      <c r="U878" s="486">
        <f>'NRHM State budget sheet 2013-14'!W1077</f>
        <v>0</v>
      </c>
      <c r="V878" s="486">
        <f>'NRHM State budget sheet 2013-14'!X1077</f>
        <v>0</v>
      </c>
      <c r="W878" s="486">
        <f>'NRHM State budget sheet 2013-14'!Y1077</f>
        <v>0</v>
      </c>
      <c r="X878" s="486">
        <f>'NRHM State budget sheet 2013-14'!Z1077</f>
        <v>0</v>
      </c>
      <c r="Y878" s="486">
        <f>'NRHM State budget sheet 2013-14'!AA1077</f>
        <v>0</v>
      </c>
      <c r="Z878" s="486">
        <f>'NRHM State budget sheet 2013-14'!AB1077</f>
        <v>0</v>
      </c>
      <c r="AA878" s="486">
        <f>'NRHM State budget sheet 2013-14'!AC1077</f>
        <v>0</v>
      </c>
      <c r="AB878" s="486">
        <f>'NRHM State budget sheet 2013-14'!AD1077</f>
        <v>0</v>
      </c>
      <c r="AC878" s="486">
        <f>'NRHM State budget sheet 2013-14'!AE1077</f>
        <v>0</v>
      </c>
      <c r="AD878" s="486">
        <f>'NRHM State budget sheet 2013-14'!AF1077</f>
        <v>0</v>
      </c>
      <c r="AE878" s="486">
        <f>'NRHM State budget sheet 2013-14'!AG1077</f>
        <v>0</v>
      </c>
      <c r="AF878" s="486">
        <f>'NRHM State budget sheet 2013-14'!AH1077</f>
        <v>0</v>
      </c>
      <c r="AH878" s="484"/>
      <c r="AI878" s="578"/>
      <c r="AJ878" s="435"/>
      <c r="AL878" s="463" t="str">
        <f t="shared" si="91"/>
        <v/>
      </c>
      <c r="AM878" s="478" t="str">
        <f t="shared" si="92"/>
        <v/>
      </c>
      <c r="AN878" s="478" t="str">
        <f t="shared" si="93"/>
        <v/>
      </c>
      <c r="AO878" s="478" t="str">
        <f t="shared" si="94"/>
        <v/>
      </c>
    </row>
    <row r="879" spans="1:41" ht="21.75" hidden="1" customHeight="1">
      <c r="A879" s="487" t="s">
        <v>2483</v>
      </c>
      <c r="B879" s="446"/>
      <c r="C879" s="447"/>
      <c r="D879" s="486">
        <f>'NRHM State budget sheet 2013-14'!D1078</f>
        <v>0</v>
      </c>
      <c r="E879" s="486">
        <f>'NRHM State budget sheet 2013-14'!E1078</f>
        <v>0</v>
      </c>
      <c r="F879" s="486">
        <f>'NRHM State budget sheet 2013-14'!F1078</f>
        <v>0</v>
      </c>
      <c r="G879" s="486">
        <f>'NRHM State budget sheet 2013-14'!G1078</f>
        <v>0</v>
      </c>
      <c r="H879" s="486">
        <f>'NRHM State budget sheet 2013-14'!H1078</f>
        <v>0</v>
      </c>
      <c r="I879" s="486">
        <f>'NRHM State budget sheet 2013-14'!I1078</f>
        <v>0</v>
      </c>
      <c r="J879" s="486">
        <f>'NRHM State budget sheet 2013-14'!L1078</f>
        <v>0</v>
      </c>
      <c r="K879" s="486">
        <f>'NRHM State budget sheet 2013-14'!M1078</f>
        <v>0</v>
      </c>
      <c r="L879" s="486">
        <f>'NRHM State budget sheet 2013-14'!N1078</f>
        <v>0</v>
      </c>
      <c r="M879" s="486">
        <f>'NRHM State budget sheet 2013-14'!O1078</f>
        <v>0</v>
      </c>
      <c r="N879" s="486">
        <f>'NRHM State budget sheet 2013-14'!P1078</f>
        <v>0</v>
      </c>
      <c r="O879" s="486">
        <f>'NRHM State budget sheet 2013-14'!Q1078</f>
        <v>0</v>
      </c>
      <c r="P879" s="486">
        <f>'NRHM State budget sheet 2013-14'!R1078</f>
        <v>0</v>
      </c>
      <c r="Q879" s="486">
        <f>'NRHM State budget sheet 2013-14'!S1078</f>
        <v>0</v>
      </c>
      <c r="R879" s="486">
        <f>'NRHM State budget sheet 2013-14'!T1078</f>
        <v>0</v>
      </c>
      <c r="S879" s="486">
        <f>'NRHM State budget sheet 2013-14'!U1078</f>
        <v>0</v>
      </c>
      <c r="T879" s="486">
        <f>'NRHM State budget sheet 2013-14'!V1078</f>
        <v>0</v>
      </c>
      <c r="U879" s="486">
        <f>'NRHM State budget sheet 2013-14'!W1078</f>
        <v>0</v>
      </c>
      <c r="V879" s="486">
        <f>'NRHM State budget sheet 2013-14'!X1078</f>
        <v>0</v>
      </c>
      <c r="W879" s="486">
        <f>'NRHM State budget sheet 2013-14'!Y1078</f>
        <v>0</v>
      </c>
      <c r="X879" s="486">
        <f>'NRHM State budget sheet 2013-14'!Z1078</f>
        <v>0</v>
      </c>
      <c r="Y879" s="486">
        <f>'NRHM State budget sheet 2013-14'!AA1078</f>
        <v>0</v>
      </c>
      <c r="Z879" s="486">
        <f>'NRHM State budget sheet 2013-14'!AB1078</f>
        <v>0</v>
      </c>
      <c r="AA879" s="486">
        <f>'NRHM State budget sheet 2013-14'!AC1078</f>
        <v>0</v>
      </c>
      <c r="AB879" s="486">
        <f>'NRHM State budget sheet 2013-14'!AD1078</f>
        <v>0</v>
      </c>
      <c r="AC879" s="486">
        <f>'NRHM State budget sheet 2013-14'!AE1078</f>
        <v>0</v>
      </c>
      <c r="AD879" s="486">
        <f>'NRHM State budget sheet 2013-14'!AF1078</f>
        <v>0</v>
      </c>
      <c r="AE879" s="486">
        <f>'NRHM State budget sheet 2013-14'!AG1078</f>
        <v>0</v>
      </c>
      <c r="AF879" s="486">
        <f>'NRHM State budget sheet 2013-14'!AH1078</f>
        <v>0</v>
      </c>
      <c r="AH879" s="484"/>
      <c r="AI879" s="578"/>
      <c r="AJ879" s="435"/>
      <c r="AL879" s="463" t="str">
        <f t="shared" si="91"/>
        <v/>
      </c>
      <c r="AM879" s="478" t="str">
        <f t="shared" si="92"/>
        <v/>
      </c>
      <c r="AN879" s="478" t="str">
        <f t="shared" si="93"/>
        <v/>
      </c>
      <c r="AO879" s="478" t="str">
        <f t="shared" si="94"/>
        <v/>
      </c>
    </row>
    <row r="880" spans="1:41" s="575" customFormat="1" ht="41.25" customHeight="1">
      <c r="A880" s="487" t="s">
        <v>932</v>
      </c>
      <c r="B880" s="446" t="s">
        <v>933</v>
      </c>
      <c r="C880" s="447"/>
      <c r="D880" s="486">
        <f>'NRHM State budget sheet 2013-14'!D1079</f>
        <v>0</v>
      </c>
      <c r="E880" s="486">
        <f>'NRHM State budget sheet 2013-14'!E1079</f>
        <v>0</v>
      </c>
      <c r="F880" s="486" t="e">
        <f>'NRHM State budget sheet 2013-14'!F1079</f>
        <v>#DIV/0!</v>
      </c>
      <c r="G880" s="486">
        <f>'NRHM State budget sheet 2013-14'!G1079</f>
        <v>0</v>
      </c>
      <c r="H880" s="486">
        <f>'NRHM State budget sheet 2013-14'!H1079</f>
        <v>0</v>
      </c>
      <c r="I880" s="486" t="e">
        <f>'NRHM State budget sheet 2013-14'!I1079</f>
        <v>#DIV/0!</v>
      </c>
      <c r="J880" s="486">
        <f>'NRHM State budget sheet 2013-14'!L1079</f>
        <v>0</v>
      </c>
      <c r="K880" s="486">
        <f>'NRHM State budget sheet 2013-14'!M1079</f>
        <v>0</v>
      </c>
      <c r="L880" s="486">
        <f>'NRHM State budget sheet 2013-14'!N1079</f>
        <v>0</v>
      </c>
      <c r="M880" s="486">
        <f>'NRHM State budget sheet 2013-14'!O1079</f>
        <v>0</v>
      </c>
      <c r="N880" s="486">
        <f>'NRHM State budget sheet 2013-14'!P1079</f>
        <v>0</v>
      </c>
      <c r="O880" s="486">
        <f>'NRHM State budget sheet 2013-14'!Q1079</f>
        <v>0</v>
      </c>
      <c r="P880" s="486">
        <f>'NRHM State budget sheet 2013-14'!R1079</f>
        <v>0</v>
      </c>
      <c r="Q880" s="486">
        <f>'NRHM State budget sheet 2013-14'!S1079</f>
        <v>0</v>
      </c>
      <c r="R880" s="486">
        <f>'NRHM State budget sheet 2013-14'!T1079</f>
        <v>0</v>
      </c>
      <c r="S880" s="486">
        <f>'NRHM State budget sheet 2013-14'!U1079</f>
        <v>0</v>
      </c>
      <c r="T880" s="486">
        <f>'NRHM State budget sheet 2013-14'!V1079</f>
        <v>0</v>
      </c>
      <c r="U880" s="486">
        <f>'NRHM State budget sheet 2013-14'!W1079</f>
        <v>0</v>
      </c>
      <c r="V880" s="486">
        <f>'NRHM State budget sheet 2013-14'!X1079</f>
        <v>0</v>
      </c>
      <c r="W880" s="486">
        <f>'NRHM State budget sheet 2013-14'!Y1079</f>
        <v>0</v>
      </c>
      <c r="X880" s="486">
        <f>'NRHM State budget sheet 2013-14'!Z1079</f>
        <v>0</v>
      </c>
      <c r="Y880" s="486">
        <f>'NRHM State budget sheet 2013-14'!AA1079</f>
        <v>0</v>
      </c>
      <c r="Z880" s="486">
        <f>'NRHM State budget sheet 2013-14'!AB1079</f>
        <v>0</v>
      </c>
      <c r="AA880" s="486">
        <f>'NRHM State budget sheet 2013-14'!AC1079</f>
        <v>0</v>
      </c>
      <c r="AB880" s="486">
        <f>'NRHM State budget sheet 2013-14'!AD1079</f>
        <v>0</v>
      </c>
      <c r="AC880" s="486">
        <f>'NRHM State budget sheet 2013-14'!AE1079</f>
        <v>0</v>
      </c>
      <c r="AD880" s="486">
        <f>'NRHM State budget sheet 2013-14'!AF1079</f>
        <v>0</v>
      </c>
      <c r="AE880" s="486">
        <f>'NRHM State budget sheet 2013-14'!AG1079</f>
        <v>0</v>
      </c>
      <c r="AF880" s="486">
        <f>'NRHM State budget sheet 2013-14'!AH1079</f>
        <v>0</v>
      </c>
      <c r="AH880" s="476"/>
      <c r="AI880" s="578" t="str">
        <f t="shared" si="88"/>
        <v/>
      </c>
      <c r="AJ880" s="435" t="str">
        <f t="shared" si="89"/>
        <v/>
      </c>
      <c r="AK880" s="463">
        <f t="shared" si="90"/>
        <v>0</v>
      </c>
      <c r="AL880" s="463" t="str">
        <f t="shared" si="91"/>
        <v/>
      </c>
      <c r="AM880" s="478" t="str">
        <f t="shared" si="92"/>
        <v/>
      </c>
      <c r="AN880" s="478" t="str">
        <f t="shared" si="93"/>
        <v/>
      </c>
      <c r="AO880" s="478" t="str">
        <f t="shared" si="94"/>
        <v/>
      </c>
    </row>
    <row r="881" spans="1:41" ht="41.25" customHeight="1">
      <c r="A881" s="487" t="s">
        <v>934</v>
      </c>
      <c r="B881" s="446" t="s">
        <v>935</v>
      </c>
      <c r="C881" s="447"/>
      <c r="D881" s="486">
        <f>'NRHM State budget sheet 2013-14'!D1080</f>
        <v>0</v>
      </c>
      <c r="E881" s="486">
        <f>'NRHM State budget sheet 2013-14'!E1080</f>
        <v>0</v>
      </c>
      <c r="F881" s="486" t="e">
        <f>'NRHM State budget sheet 2013-14'!F1080</f>
        <v>#DIV/0!</v>
      </c>
      <c r="G881" s="486">
        <f>'NRHM State budget sheet 2013-14'!G1080</f>
        <v>0</v>
      </c>
      <c r="H881" s="486">
        <f>'NRHM State budget sheet 2013-14'!H1080</f>
        <v>0</v>
      </c>
      <c r="I881" s="486" t="e">
        <f>'NRHM State budget sheet 2013-14'!I1080</f>
        <v>#DIV/0!</v>
      </c>
      <c r="J881" s="486">
        <f>'NRHM State budget sheet 2013-14'!L1080</f>
        <v>0</v>
      </c>
      <c r="K881" s="486">
        <f>'NRHM State budget sheet 2013-14'!M1080</f>
        <v>0</v>
      </c>
      <c r="L881" s="486">
        <f>'NRHM State budget sheet 2013-14'!N1080</f>
        <v>0</v>
      </c>
      <c r="M881" s="486">
        <f>'NRHM State budget sheet 2013-14'!O1080</f>
        <v>0</v>
      </c>
      <c r="N881" s="486">
        <f>'NRHM State budget sheet 2013-14'!P1080</f>
        <v>0</v>
      </c>
      <c r="O881" s="486">
        <f>'NRHM State budget sheet 2013-14'!Q1080</f>
        <v>0</v>
      </c>
      <c r="P881" s="486">
        <f>'NRHM State budget sheet 2013-14'!R1080</f>
        <v>0</v>
      </c>
      <c r="Q881" s="486">
        <f>'NRHM State budget sheet 2013-14'!S1080</f>
        <v>0</v>
      </c>
      <c r="R881" s="486">
        <f>'NRHM State budget sheet 2013-14'!T1080</f>
        <v>0</v>
      </c>
      <c r="S881" s="486">
        <f>'NRHM State budget sheet 2013-14'!U1080</f>
        <v>0</v>
      </c>
      <c r="T881" s="486">
        <f>'NRHM State budget sheet 2013-14'!V1080</f>
        <v>0</v>
      </c>
      <c r="U881" s="486">
        <f>'NRHM State budget sheet 2013-14'!W1080</f>
        <v>0</v>
      </c>
      <c r="V881" s="486">
        <f>'NRHM State budget sheet 2013-14'!X1080</f>
        <v>0</v>
      </c>
      <c r="W881" s="486">
        <f>'NRHM State budget sheet 2013-14'!Y1080</f>
        <v>0</v>
      </c>
      <c r="X881" s="486">
        <f>'NRHM State budget sheet 2013-14'!Z1080</f>
        <v>0</v>
      </c>
      <c r="Y881" s="486">
        <f>'NRHM State budget sheet 2013-14'!AA1080</f>
        <v>0</v>
      </c>
      <c r="Z881" s="486">
        <f>'NRHM State budget sheet 2013-14'!AB1080</f>
        <v>0</v>
      </c>
      <c r="AA881" s="486">
        <f>'NRHM State budget sheet 2013-14'!AC1080</f>
        <v>0</v>
      </c>
      <c r="AB881" s="486">
        <f>'NRHM State budget sheet 2013-14'!AD1080</f>
        <v>0</v>
      </c>
      <c r="AC881" s="486">
        <f>'NRHM State budget sheet 2013-14'!AE1080</f>
        <v>0</v>
      </c>
      <c r="AD881" s="486">
        <f>'NRHM State budget sheet 2013-14'!AF1080</f>
        <v>0</v>
      </c>
      <c r="AE881" s="486">
        <f>'NRHM State budget sheet 2013-14'!AG1080</f>
        <v>0</v>
      </c>
      <c r="AF881" s="486">
        <f>'NRHM State budget sheet 2013-14'!AH1080</f>
        <v>0</v>
      </c>
      <c r="AH881" s="484"/>
      <c r="AI881" s="578" t="str">
        <f t="shared" si="88"/>
        <v/>
      </c>
      <c r="AJ881" s="435" t="str">
        <f t="shared" si="89"/>
        <v/>
      </c>
      <c r="AK881" s="463">
        <f t="shared" si="90"/>
        <v>0</v>
      </c>
      <c r="AL881" s="463" t="str">
        <f t="shared" si="91"/>
        <v/>
      </c>
      <c r="AM881" s="478" t="str">
        <f t="shared" si="92"/>
        <v/>
      </c>
      <c r="AN881" s="478" t="str">
        <f t="shared" si="93"/>
        <v/>
      </c>
      <c r="AO881" s="478" t="str">
        <f t="shared" si="94"/>
        <v/>
      </c>
    </row>
    <row r="882" spans="1:41" ht="21.75" hidden="1" customHeight="1">
      <c r="A882" s="487" t="s">
        <v>1443</v>
      </c>
      <c r="B882" s="446" t="s">
        <v>1425</v>
      </c>
      <c r="C882" s="447"/>
      <c r="D882" s="486">
        <f>'NRHM State budget sheet 2013-14'!D1081</f>
        <v>0</v>
      </c>
      <c r="E882" s="486">
        <f>'NRHM State budget sheet 2013-14'!E1081</f>
        <v>0</v>
      </c>
      <c r="F882" s="486" t="e">
        <f>'NRHM State budget sheet 2013-14'!F1081</f>
        <v>#DIV/0!</v>
      </c>
      <c r="G882" s="486">
        <f>'NRHM State budget sheet 2013-14'!G1081</f>
        <v>0</v>
      </c>
      <c r="H882" s="486">
        <f>'NRHM State budget sheet 2013-14'!H1081</f>
        <v>0</v>
      </c>
      <c r="I882" s="486" t="e">
        <f>'NRHM State budget sheet 2013-14'!I1081</f>
        <v>#DIV/0!</v>
      </c>
      <c r="J882" s="486">
        <f>'NRHM State budget sheet 2013-14'!L1081</f>
        <v>0</v>
      </c>
      <c r="K882" s="486">
        <f>'NRHM State budget sheet 2013-14'!M1081</f>
        <v>0</v>
      </c>
      <c r="L882" s="486">
        <f>'NRHM State budget sheet 2013-14'!N1081</f>
        <v>0</v>
      </c>
      <c r="M882" s="486">
        <f>'NRHM State budget sheet 2013-14'!O1081</f>
        <v>0</v>
      </c>
      <c r="N882" s="486">
        <f>'NRHM State budget sheet 2013-14'!P1081</f>
        <v>0</v>
      </c>
      <c r="O882" s="486">
        <f>'NRHM State budget sheet 2013-14'!Q1081</f>
        <v>0</v>
      </c>
      <c r="P882" s="486">
        <f>'NRHM State budget sheet 2013-14'!R1081</f>
        <v>0</v>
      </c>
      <c r="Q882" s="486">
        <f>'NRHM State budget sheet 2013-14'!S1081</f>
        <v>0</v>
      </c>
      <c r="R882" s="486">
        <f>'NRHM State budget sheet 2013-14'!T1081</f>
        <v>0</v>
      </c>
      <c r="S882" s="486">
        <f>'NRHM State budget sheet 2013-14'!U1081</f>
        <v>0</v>
      </c>
      <c r="T882" s="486">
        <f>'NRHM State budget sheet 2013-14'!V1081</f>
        <v>0</v>
      </c>
      <c r="U882" s="486">
        <f>'NRHM State budget sheet 2013-14'!W1081</f>
        <v>0</v>
      </c>
      <c r="V882" s="486">
        <f>'NRHM State budget sheet 2013-14'!X1081</f>
        <v>0</v>
      </c>
      <c r="W882" s="486">
        <f>'NRHM State budget sheet 2013-14'!Y1081</f>
        <v>0</v>
      </c>
      <c r="X882" s="486">
        <f>'NRHM State budget sheet 2013-14'!Z1081</f>
        <v>0</v>
      </c>
      <c r="Y882" s="486">
        <f>'NRHM State budget sheet 2013-14'!AA1081</f>
        <v>0</v>
      </c>
      <c r="Z882" s="486">
        <f>'NRHM State budget sheet 2013-14'!AB1081</f>
        <v>0</v>
      </c>
      <c r="AA882" s="486">
        <f>'NRHM State budget sheet 2013-14'!AC1081</f>
        <v>0</v>
      </c>
      <c r="AB882" s="486">
        <f>'NRHM State budget sheet 2013-14'!AD1081</f>
        <v>0</v>
      </c>
      <c r="AC882" s="486">
        <f>'NRHM State budget sheet 2013-14'!AE1081</f>
        <v>0</v>
      </c>
      <c r="AD882" s="486">
        <f>'NRHM State budget sheet 2013-14'!AF1081</f>
        <v>0</v>
      </c>
      <c r="AE882" s="486">
        <f>'NRHM State budget sheet 2013-14'!AG1081</f>
        <v>0</v>
      </c>
      <c r="AF882" s="486">
        <f>'NRHM State budget sheet 2013-14'!AH1081</f>
        <v>0</v>
      </c>
      <c r="AH882" s="484"/>
      <c r="AI882" s="578" t="str">
        <f t="shared" si="88"/>
        <v/>
      </c>
      <c r="AJ882" s="435" t="str">
        <f t="shared" si="89"/>
        <v/>
      </c>
      <c r="AK882" s="463">
        <f t="shared" si="90"/>
        <v>0</v>
      </c>
      <c r="AL882" s="463" t="str">
        <f t="shared" si="91"/>
        <v/>
      </c>
      <c r="AM882" s="478" t="str">
        <f t="shared" si="92"/>
        <v/>
      </c>
      <c r="AN882" s="478" t="str">
        <f t="shared" si="93"/>
        <v/>
      </c>
      <c r="AO882" s="478" t="str">
        <f t="shared" si="94"/>
        <v/>
      </c>
    </row>
    <row r="883" spans="1:41" ht="21.75" hidden="1" customHeight="1">
      <c r="A883" s="487" t="s">
        <v>1444</v>
      </c>
      <c r="B883" s="446" t="s">
        <v>1426</v>
      </c>
      <c r="C883" s="447"/>
      <c r="D883" s="486">
        <f>'NRHM State budget sheet 2013-14'!D1082</f>
        <v>0</v>
      </c>
      <c r="E883" s="486">
        <f>'NRHM State budget sheet 2013-14'!E1082</f>
        <v>0</v>
      </c>
      <c r="F883" s="486" t="e">
        <f>'NRHM State budget sheet 2013-14'!F1082</f>
        <v>#DIV/0!</v>
      </c>
      <c r="G883" s="486">
        <f>'NRHM State budget sheet 2013-14'!G1082</f>
        <v>0</v>
      </c>
      <c r="H883" s="486">
        <f>'NRHM State budget sheet 2013-14'!H1082</f>
        <v>0</v>
      </c>
      <c r="I883" s="486" t="e">
        <f>'NRHM State budget sheet 2013-14'!I1082</f>
        <v>#DIV/0!</v>
      </c>
      <c r="J883" s="486">
        <f>'NRHM State budget sheet 2013-14'!L1082</f>
        <v>0</v>
      </c>
      <c r="K883" s="486">
        <f>'NRHM State budget sheet 2013-14'!M1082</f>
        <v>0</v>
      </c>
      <c r="L883" s="486">
        <f>'NRHM State budget sheet 2013-14'!N1082</f>
        <v>0</v>
      </c>
      <c r="M883" s="486">
        <f>'NRHM State budget sheet 2013-14'!O1082</f>
        <v>0</v>
      </c>
      <c r="N883" s="486">
        <f>'NRHM State budget sheet 2013-14'!P1082</f>
        <v>0</v>
      </c>
      <c r="O883" s="486">
        <f>'NRHM State budget sheet 2013-14'!Q1082</f>
        <v>0</v>
      </c>
      <c r="P883" s="486">
        <f>'NRHM State budget sheet 2013-14'!R1082</f>
        <v>0</v>
      </c>
      <c r="Q883" s="486">
        <f>'NRHM State budget sheet 2013-14'!S1082</f>
        <v>0</v>
      </c>
      <c r="R883" s="486">
        <f>'NRHM State budget sheet 2013-14'!T1082</f>
        <v>0</v>
      </c>
      <c r="S883" s="486">
        <f>'NRHM State budget sheet 2013-14'!U1082</f>
        <v>0</v>
      </c>
      <c r="T883" s="486">
        <f>'NRHM State budget sheet 2013-14'!V1082</f>
        <v>0</v>
      </c>
      <c r="U883" s="486">
        <f>'NRHM State budget sheet 2013-14'!W1082</f>
        <v>0</v>
      </c>
      <c r="V883" s="486">
        <f>'NRHM State budget sheet 2013-14'!X1082</f>
        <v>0</v>
      </c>
      <c r="W883" s="486">
        <f>'NRHM State budget sheet 2013-14'!Y1082</f>
        <v>0</v>
      </c>
      <c r="X883" s="486">
        <f>'NRHM State budget sheet 2013-14'!Z1082</f>
        <v>0</v>
      </c>
      <c r="Y883" s="486">
        <f>'NRHM State budget sheet 2013-14'!AA1082</f>
        <v>0</v>
      </c>
      <c r="Z883" s="486">
        <f>'NRHM State budget sheet 2013-14'!AB1082</f>
        <v>0</v>
      </c>
      <c r="AA883" s="486">
        <f>'NRHM State budget sheet 2013-14'!AC1082</f>
        <v>0</v>
      </c>
      <c r="AB883" s="486">
        <f>'NRHM State budget sheet 2013-14'!AD1082</f>
        <v>0</v>
      </c>
      <c r="AC883" s="486">
        <f>'NRHM State budget sheet 2013-14'!AE1082</f>
        <v>0</v>
      </c>
      <c r="AD883" s="486">
        <f>'NRHM State budget sheet 2013-14'!AF1082</f>
        <v>0</v>
      </c>
      <c r="AE883" s="486">
        <f>'NRHM State budget sheet 2013-14'!AG1082</f>
        <v>0</v>
      </c>
      <c r="AF883" s="486">
        <f>'NRHM State budget sheet 2013-14'!AH1082</f>
        <v>0</v>
      </c>
      <c r="AH883" s="484"/>
      <c r="AI883" s="578" t="str">
        <f t="shared" si="88"/>
        <v/>
      </c>
      <c r="AJ883" s="435" t="str">
        <f t="shared" si="89"/>
        <v/>
      </c>
      <c r="AK883" s="463">
        <f t="shared" si="90"/>
        <v>0</v>
      </c>
      <c r="AL883" s="463" t="str">
        <f t="shared" si="91"/>
        <v/>
      </c>
      <c r="AM883" s="478" t="str">
        <f t="shared" si="92"/>
        <v/>
      </c>
      <c r="AN883" s="478" t="str">
        <f t="shared" si="93"/>
        <v/>
      </c>
      <c r="AO883" s="478" t="str">
        <f t="shared" si="94"/>
        <v/>
      </c>
    </row>
    <row r="884" spans="1:41" ht="21.75" hidden="1" customHeight="1">
      <c r="A884" s="487" t="s">
        <v>1445</v>
      </c>
      <c r="B884" s="446" t="s">
        <v>1427</v>
      </c>
      <c r="C884" s="447"/>
      <c r="D884" s="486">
        <f>'NRHM State budget sheet 2013-14'!D1083</f>
        <v>0</v>
      </c>
      <c r="E884" s="486">
        <f>'NRHM State budget sheet 2013-14'!E1083</f>
        <v>0</v>
      </c>
      <c r="F884" s="486" t="e">
        <f>'NRHM State budget sheet 2013-14'!F1083</f>
        <v>#DIV/0!</v>
      </c>
      <c r="G884" s="486">
        <f>'NRHM State budget sheet 2013-14'!G1083</f>
        <v>0</v>
      </c>
      <c r="H884" s="486">
        <f>'NRHM State budget sheet 2013-14'!H1083</f>
        <v>0</v>
      </c>
      <c r="I884" s="486" t="e">
        <f>'NRHM State budget sheet 2013-14'!I1083</f>
        <v>#DIV/0!</v>
      </c>
      <c r="J884" s="486">
        <f>'NRHM State budget sheet 2013-14'!L1083</f>
        <v>0</v>
      </c>
      <c r="K884" s="486">
        <f>'NRHM State budget sheet 2013-14'!M1083</f>
        <v>0</v>
      </c>
      <c r="L884" s="486">
        <f>'NRHM State budget sheet 2013-14'!N1083</f>
        <v>0</v>
      </c>
      <c r="M884" s="486">
        <f>'NRHM State budget sheet 2013-14'!O1083</f>
        <v>0</v>
      </c>
      <c r="N884" s="486">
        <f>'NRHM State budget sheet 2013-14'!P1083</f>
        <v>0</v>
      </c>
      <c r="O884" s="486">
        <f>'NRHM State budget sheet 2013-14'!Q1083</f>
        <v>0</v>
      </c>
      <c r="P884" s="486">
        <f>'NRHM State budget sheet 2013-14'!R1083</f>
        <v>0</v>
      </c>
      <c r="Q884" s="486">
        <f>'NRHM State budget sheet 2013-14'!S1083</f>
        <v>0</v>
      </c>
      <c r="R884" s="486">
        <f>'NRHM State budget sheet 2013-14'!T1083</f>
        <v>0</v>
      </c>
      <c r="S884" s="486">
        <f>'NRHM State budget sheet 2013-14'!U1083</f>
        <v>0</v>
      </c>
      <c r="T884" s="486">
        <f>'NRHM State budget sheet 2013-14'!V1083</f>
        <v>0</v>
      </c>
      <c r="U884" s="486">
        <f>'NRHM State budget sheet 2013-14'!W1083</f>
        <v>0</v>
      </c>
      <c r="V884" s="486">
        <f>'NRHM State budget sheet 2013-14'!X1083</f>
        <v>0</v>
      </c>
      <c r="W884" s="486">
        <f>'NRHM State budget sheet 2013-14'!Y1083</f>
        <v>0</v>
      </c>
      <c r="X884" s="486">
        <f>'NRHM State budget sheet 2013-14'!Z1083</f>
        <v>0</v>
      </c>
      <c r="Y884" s="486">
        <f>'NRHM State budget sheet 2013-14'!AA1083</f>
        <v>0</v>
      </c>
      <c r="Z884" s="486">
        <f>'NRHM State budget sheet 2013-14'!AB1083</f>
        <v>0</v>
      </c>
      <c r="AA884" s="486">
        <f>'NRHM State budget sheet 2013-14'!AC1083</f>
        <v>0</v>
      </c>
      <c r="AB884" s="486">
        <f>'NRHM State budget sheet 2013-14'!AD1083</f>
        <v>0</v>
      </c>
      <c r="AC884" s="486">
        <f>'NRHM State budget sheet 2013-14'!AE1083</f>
        <v>0</v>
      </c>
      <c r="AD884" s="486">
        <f>'NRHM State budget sheet 2013-14'!AF1083</f>
        <v>0</v>
      </c>
      <c r="AE884" s="486">
        <f>'NRHM State budget sheet 2013-14'!AG1083</f>
        <v>0</v>
      </c>
      <c r="AF884" s="486">
        <f>'NRHM State budget sheet 2013-14'!AH1083</f>
        <v>0</v>
      </c>
      <c r="AH884" s="484"/>
      <c r="AI884" s="578" t="str">
        <f t="shared" si="88"/>
        <v/>
      </c>
      <c r="AJ884" s="435" t="str">
        <f t="shared" si="89"/>
        <v/>
      </c>
      <c r="AK884" s="463">
        <f t="shared" si="90"/>
        <v>0</v>
      </c>
      <c r="AL884" s="463" t="str">
        <f t="shared" si="91"/>
        <v/>
      </c>
      <c r="AM884" s="478" t="str">
        <f t="shared" si="92"/>
        <v/>
      </c>
      <c r="AN884" s="478" t="str">
        <f t="shared" si="93"/>
        <v/>
      </c>
      <c r="AO884" s="478" t="str">
        <f t="shared" si="94"/>
        <v/>
      </c>
    </row>
    <row r="885" spans="1:41" ht="21.75" hidden="1" customHeight="1">
      <c r="A885" s="487" t="s">
        <v>1446</v>
      </c>
      <c r="B885" s="446" t="s">
        <v>1428</v>
      </c>
      <c r="C885" s="447"/>
      <c r="D885" s="486">
        <f>'NRHM State budget sheet 2013-14'!D1084</f>
        <v>0</v>
      </c>
      <c r="E885" s="486">
        <f>'NRHM State budget sheet 2013-14'!E1084</f>
        <v>0</v>
      </c>
      <c r="F885" s="486" t="e">
        <f>'NRHM State budget sheet 2013-14'!F1084</f>
        <v>#DIV/0!</v>
      </c>
      <c r="G885" s="486">
        <f>'NRHM State budget sheet 2013-14'!G1084</f>
        <v>0</v>
      </c>
      <c r="H885" s="486">
        <f>'NRHM State budget sheet 2013-14'!H1084</f>
        <v>0</v>
      </c>
      <c r="I885" s="486" t="e">
        <f>'NRHM State budget sheet 2013-14'!I1084</f>
        <v>#DIV/0!</v>
      </c>
      <c r="J885" s="486">
        <f>'NRHM State budget sheet 2013-14'!L1084</f>
        <v>0</v>
      </c>
      <c r="K885" s="486">
        <f>'NRHM State budget sheet 2013-14'!M1084</f>
        <v>0</v>
      </c>
      <c r="L885" s="486">
        <f>'NRHM State budget sheet 2013-14'!N1084</f>
        <v>0</v>
      </c>
      <c r="M885" s="486">
        <f>'NRHM State budget sheet 2013-14'!O1084</f>
        <v>0</v>
      </c>
      <c r="N885" s="486">
        <f>'NRHM State budget sheet 2013-14'!P1084</f>
        <v>0</v>
      </c>
      <c r="O885" s="486">
        <f>'NRHM State budget sheet 2013-14'!Q1084</f>
        <v>0</v>
      </c>
      <c r="P885" s="486">
        <f>'NRHM State budget sheet 2013-14'!R1084</f>
        <v>0</v>
      </c>
      <c r="Q885" s="486">
        <f>'NRHM State budget sheet 2013-14'!S1084</f>
        <v>0</v>
      </c>
      <c r="R885" s="486">
        <f>'NRHM State budget sheet 2013-14'!T1084</f>
        <v>0</v>
      </c>
      <c r="S885" s="486">
        <f>'NRHM State budget sheet 2013-14'!U1084</f>
        <v>0</v>
      </c>
      <c r="T885" s="486">
        <f>'NRHM State budget sheet 2013-14'!V1084</f>
        <v>0</v>
      </c>
      <c r="U885" s="486">
        <f>'NRHM State budget sheet 2013-14'!W1084</f>
        <v>0</v>
      </c>
      <c r="V885" s="486">
        <f>'NRHM State budget sheet 2013-14'!X1084</f>
        <v>0</v>
      </c>
      <c r="W885" s="486">
        <f>'NRHM State budget sheet 2013-14'!Y1084</f>
        <v>0</v>
      </c>
      <c r="X885" s="486">
        <f>'NRHM State budget sheet 2013-14'!Z1084</f>
        <v>0</v>
      </c>
      <c r="Y885" s="486">
        <f>'NRHM State budget sheet 2013-14'!AA1084</f>
        <v>0</v>
      </c>
      <c r="Z885" s="486">
        <f>'NRHM State budget sheet 2013-14'!AB1084</f>
        <v>0</v>
      </c>
      <c r="AA885" s="486">
        <f>'NRHM State budget sheet 2013-14'!AC1084</f>
        <v>0</v>
      </c>
      <c r="AB885" s="486">
        <f>'NRHM State budget sheet 2013-14'!AD1084</f>
        <v>0</v>
      </c>
      <c r="AC885" s="486">
        <f>'NRHM State budget sheet 2013-14'!AE1084</f>
        <v>0</v>
      </c>
      <c r="AD885" s="486">
        <f>'NRHM State budget sheet 2013-14'!AF1084</f>
        <v>0</v>
      </c>
      <c r="AE885" s="486">
        <f>'NRHM State budget sheet 2013-14'!AG1084</f>
        <v>0</v>
      </c>
      <c r="AF885" s="486">
        <f>'NRHM State budget sheet 2013-14'!AH1084</f>
        <v>0</v>
      </c>
      <c r="AH885" s="484"/>
      <c r="AI885" s="578" t="str">
        <f t="shared" si="88"/>
        <v/>
      </c>
      <c r="AJ885" s="435" t="str">
        <f t="shared" si="89"/>
        <v/>
      </c>
      <c r="AK885" s="463">
        <f t="shared" si="90"/>
        <v>0</v>
      </c>
      <c r="AL885" s="463" t="str">
        <f t="shared" si="91"/>
        <v/>
      </c>
      <c r="AM885" s="478" t="str">
        <f t="shared" si="92"/>
        <v/>
      </c>
      <c r="AN885" s="478" t="str">
        <f t="shared" si="93"/>
        <v/>
      </c>
      <c r="AO885" s="478" t="str">
        <f t="shared" si="94"/>
        <v/>
      </c>
    </row>
    <row r="886" spans="1:41" ht="21.75" hidden="1" customHeight="1">
      <c r="A886" s="487" t="s">
        <v>1852</v>
      </c>
      <c r="B886" s="446" t="s">
        <v>1442</v>
      </c>
      <c r="C886" s="447"/>
      <c r="D886" s="486">
        <f>'NRHM State budget sheet 2013-14'!D1085</f>
        <v>0</v>
      </c>
      <c r="E886" s="486">
        <f>'NRHM State budget sheet 2013-14'!E1085</f>
        <v>0</v>
      </c>
      <c r="F886" s="486" t="e">
        <f>'NRHM State budget sheet 2013-14'!F1085</f>
        <v>#DIV/0!</v>
      </c>
      <c r="G886" s="486">
        <f>'NRHM State budget sheet 2013-14'!G1085</f>
        <v>0</v>
      </c>
      <c r="H886" s="486">
        <f>'NRHM State budget sheet 2013-14'!H1085</f>
        <v>0</v>
      </c>
      <c r="I886" s="486" t="e">
        <f>'NRHM State budget sheet 2013-14'!I1085</f>
        <v>#DIV/0!</v>
      </c>
      <c r="J886" s="486">
        <f>'NRHM State budget sheet 2013-14'!L1085</f>
        <v>0</v>
      </c>
      <c r="K886" s="486">
        <f>'NRHM State budget sheet 2013-14'!M1085</f>
        <v>0</v>
      </c>
      <c r="L886" s="486">
        <f>'NRHM State budget sheet 2013-14'!N1085</f>
        <v>0</v>
      </c>
      <c r="M886" s="486">
        <f>'NRHM State budget sheet 2013-14'!O1085</f>
        <v>0</v>
      </c>
      <c r="N886" s="486">
        <f>'NRHM State budget sheet 2013-14'!P1085</f>
        <v>0</v>
      </c>
      <c r="O886" s="486">
        <f>'NRHM State budget sheet 2013-14'!Q1085</f>
        <v>0</v>
      </c>
      <c r="P886" s="486">
        <f>'NRHM State budget sheet 2013-14'!R1085</f>
        <v>0</v>
      </c>
      <c r="Q886" s="486">
        <f>'NRHM State budget sheet 2013-14'!S1085</f>
        <v>0</v>
      </c>
      <c r="R886" s="486">
        <f>'NRHM State budget sheet 2013-14'!T1085</f>
        <v>0</v>
      </c>
      <c r="S886" s="486">
        <f>'NRHM State budget sheet 2013-14'!U1085</f>
        <v>0</v>
      </c>
      <c r="T886" s="486">
        <f>'NRHM State budget sheet 2013-14'!V1085</f>
        <v>0</v>
      </c>
      <c r="U886" s="486">
        <f>'NRHM State budget sheet 2013-14'!W1085</f>
        <v>0</v>
      </c>
      <c r="V886" s="486">
        <f>'NRHM State budget sheet 2013-14'!X1085</f>
        <v>0</v>
      </c>
      <c r="W886" s="486">
        <f>'NRHM State budget sheet 2013-14'!Y1085</f>
        <v>0</v>
      </c>
      <c r="X886" s="486">
        <f>'NRHM State budget sheet 2013-14'!Z1085</f>
        <v>0</v>
      </c>
      <c r="Y886" s="486">
        <f>'NRHM State budget sheet 2013-14'!AA1085</f>
        <v>0</v>
      </c>
      <c r="Z886" s="486">
        <f>'NRHM State budget sheet 2013-14'!AB1085</f>
        <v>0</v>
      </c>
      <c r="AA886" s="486">
        <f>'NRHM State budget sheet 2013-14'!AC1085</f>
        <v>0</v>
      </c>
      <c r="AB886" s="486">
        <f>'NRHM State budget sheet 2013-14'!AD1085</f>
        <v>0</v>
      </c>
      <c r="AC886" s="486">
        <f>'NRHM State budget sheet 2013-14'!AE1085</f>
        <v>0</v>
      </c>
      <c r="AD886" s="486">
        <f>'NRHM State budget sheet 2013-14'!AF1085</f>
        <v>0</v>
      </c>
      <c r="AE886" s="486">
        <f>'NRHM State budget sheet 2013-14'!AG1085</f>
        <v>0</v>
      </c>
      <c r="AF886" s="486">
        <f>'NRHM State budget sheet 2013-14'!AH1085</f>
        <v>0</v>
      </c>
      <c r="AH886" s="484"/>
      <c r="AI886" s="578" t="str">
        <f t="shared" si="88"/>
        <v/>
      </c>
      <c r="AJ886" s="435" t="str">
        <f t="shared" si="89"/>
        <v/>
      </c>
      <c r="AK886" s="463">
        <f t="shared" si="90"/>
        <v>0</v>
      </c>
      <c r="AL886" s="463" t="str">
        <f t="shared" si="91"/>
        <v/>
      </c>
      <c r="AM886" s="478" t="str">
        <f t="shared" si="92"/>
        <v/>
      </c>
      <c r="AN886" s="478" t="str">
        <f t="shared" si="93"/>
        <v/>
      </c>
      <c r="AO886" s="478" t="str">
        <f t="shared" si="94"/>
        <v/>
      </c>
    </row>
    <row r="887" spans="1:41" ht="21.75" hidden="1" customHeight="1">
      <c r="A887" s="487" t="s">
        <v>1853</v>
      </c>
      <c r="B887" s="446" t="s">
        <v>1429</v>
      </c>
      <c r="C887" s="447"/>
      <c r="D887" s="486">
        <f>'NRHM State budget sheet 2013-14'!D1086</f>
        <v>0</v>
      </c>
      <c r="E887" s="486">
        <f>'NRHM State budget sheet 2013-14'!E1086</f>
        <v>0</v>
      </c>
      <c r="F887" s="486" t="e">
        <f>'NRHM State budget sheet 2013-14'!F1086</f>
        <v>#DIV/0!</v>
      </c>
      <c r="G887" s="486">
        <f>'NRHM State budget sheet 2013-14'!G1086</f>
        <v>0</v>
      </c>
      <c r="H887" s="486">
        <f>'NRHM State budget sheet 2013-14'!H1086</f>
        <v>0</v>
      </c>
      <c r="I887" s="486" t="e">
        <f>'NRHM State budget sheet 2013-14'!I1086</f>
        <v>#DIV/0!</v>
      </c>
      <c r="J887" s="486">
        <f>'NRHM State budget sheet 2013-14'!L1086</f>
        <v>0</v>
      </c>
      <c r="K887" s="486">
        <f>'NRHM State budget sheet 2013-14'!M1086</f>
        <v>0</v>
      </c>
      <c r="L887" s="486">
        <f>'NRHM State budget sheet 2013-14'!N1086</f>
        <v>0</v>
      </c>
      <c r="M887" s="486">
        <f>'NRHM State budget sheet 2013-14'!O1086</f>
        <v>0</v>
      </c>
      <c r="N887" s="486">
        <f>'NRHM State budget sheet 2013-14'!P1086</f>
        <v>0</v>
      </c>
      <c r="O887" s="486">
        <f>'NRHM State budget sheet 2013-14'!Q1086</f>
        <v>0</v>
      </c>
      <c r="P887" s="486">
        <f>'NRHM State budget sheet 2013-14'!R1086</f>
        <v>0</v>
      </c>
      <c r="Q887" s="486">
        <f>'NRHM State budget sheet 2013-14'!S1086</f>
        <v>0</v>
      </c>
      <c r="R887" s="486">
        <f>'NRHM State budget sheet 2013-14'!T1086</f>
        <v>0</v>
      </c>
      <c r="S887" s="486">
        <f>'NRHM State budget sheet 2013-14'!U1086</f>
        <v>0</v>
      </c>
      <c r="T887" s="486">
        <f>'NRHM State budget sheet 2013-14'!V1086</f>
        <v>0</v>
      </c>
      <c r="U887" s="486">
        <f>'NRHM State budget sheet 2013-14'!W1086</f>
        <v>0</v>
      </c>
      <c r="V887" s="486">
        <f>'NRHM State budget sheet 2013-14'!X1086</f>
        <v>0</v>
      </c>
      <c r="W887" s="486">
        <f>'NRHM State budget sheet 2013-14'!Y1086</f>
        <v>0</v>
      </c>
      <c r="X887" s="486">
        <f>'NRHM State budget sheet 2013-14'!Z1086</f>
        <v>0</v>
      </c>
      <c r="Y887" s="486">
        <f>'NRHM State budget sheet 2013-14'!AA1086</f>
        <v>0</v>
      </c>
      <c r="Z887" s="486">
        <f>'NRHM State budget sheet 2013-14'!AB1086</f>
        <v>0</v>
      </c>
      <c r="AA887" s="486">
        <f>'NRHM State budget sheet 2013-14'!AC1086</f>
        <v>0</v>
      </c>
      <c r="AB887" s="486">
        <f>'NRHM State budget sheet 2013-14'!AD1086</f>
        <v>0</v>
      </c>
      <c r="AC887" s="486">
        <f>'NRHM State budget sheet 2013-14'!AE1086</f>
        <v>0</v>
      </c>
      <c r="AD887" s="486">
        <f>'NRHM State budget sheet 2013-14'!AF1086</f>
        <v>0</v>
      </c>
      <c r="AE887" s="486">
        <f>'NRHM State budget sheet 2013-14'!AG1086</f>
        <v>0</v>
      </c>
      <c r="AF887" s="486">
        <f>'NRHM State budget sheet 2013-14'!AH1086</f>
        <v>0</v>
      </c>
      <c r="AH887" s="484"/>
      <c r="AI887" s="578" t="str">
        <f t="shared" si="88"/>
        <v/>
      </c>
      <c r="AJ887" s="435" t="str">
        <f t="shared" si="89"/>
        <v/>
      </c>
      <c r="AK887" s="463">
        <f t="shared" si="90"/>
        <v>0</v>
      </c>
      <c r="AL887" s="463" t="str">
        <f t="shared" si="91"/>
        <v/>
      </c>
      <c r="AM887" s="478" t="str">
        <f t="shared" si="92"/>
        <v/>
      </c>
      <c r="AN887" s="478" t="str">
        <f t="shared" si="93"/>
        <v/>
      </c>
      <c r="AO887" s="478" t="str">
        <f t="shared" si="94"/>
        <v/>
      </c>
    </row>
    <row r="888" spans="1:41" ht="21.75" hidden="1" customHeight="1">
      <c r="A888" s="487" t="s">
        <v>1854</v>
      </c>
      <c r="B888" s="446" t="s">
        <v>1430</v>
      </c>
      <c r="C888" s="447"/>
      <c r="D888" s="486">
        <f>'NRHM State budget sheet 2013-14'!D1087</f>
        <v>0</v>
      </c>
      <c r="E888" s="486">
        <f>'NRHM State budget sheet 2013-14'!E1087</f>
        <v>0</v>
      </c>
      <c r="F888" s="486" t="e">
        <f>'NRHM State budget sheet 2013-14'!F1087</f>
        <v>#DIV/0!</v>
      </c>
      <c r="G888" s="486">
        <f>'NRHM State budget sheet 2013-14'!G1087</f>
        <v>0</v>
      </c>
      <c r="H888" s="486">
        <f>'NRHM State budget sheet 2013-14'!H1087</f>
        <v>0</v>
      </c>
      <c r="I888" s="486" t="e">
        <f>'NRHM State budget sheet 2013-14'!I1087</f>
        <v>#DIV/0!</v>
      </c>
      <c r="J888" s="486">
        <f>'NRHM State budget sheet 2013-14'!L1087</f>
        <v>0</v>
      </c>
      <c r="K888" s="486">
        <f>'NRHM State budget sheet 2013-14'!M1087</f>
        <v>0</v>
      </c>
      <c r="L888" s="486">
        <f>'NRHM State budget sheet 2013-14'!N1087</f>
        <v>0</v>
      </c>
      <c r="M888" s="486">
        <f>'NRHM State budget sheet 2013-14'!O1087</f>
        <v>0</v>
      </c>
      <c r="N888" s="486">
        <f>'NRHM State budget sheet 2013-14'!P1087</f>
        <v>0</v>
      </c>
      <c r="O888" s="486">
        <f>'NRHM State budget sheet 2013-14'!Q1087</f>
        <v>0</v>
      </c>
      <c r="P888" s="486">
        <f>'NRHM State budget sheet 2013-14'!R1087</f>
        <v>0</v>
      </c>
      <c r="Q888" s="486">
        <f>'NRHM State budget sheet 2013-14'!S1087</f>
        <v>0</v>
      </c>
      <c r="R888" s="486">
        <f>'NRHM State budget sheet 2013-14'!T1087</f>
        <v>0</v>
      </c>
      <c r="S888" s="486">
        <f>'NRHM State budget sheet 2013-14'!U1087</f>
        <v>0</v>
      </c>
      <c r="T888" s="486">
        <f>'NRHM State budget sheet 2013-14'!V1087</f>
        <v>0</v>
      </c>
      <c r="U888" s="486">
        <f>'NRHM State budget sheet 2013-14'!W1087</f>
        <v>0</v>
      </c>
      <c r="V888" s="486">
        <f>'NRHM State budget sheet 2013-14'!X1087</f>
        <v>0</v>
      </c>
      <c r="W888" s="486">
        <f>'NRHM State budget sheet 2013-14'!Y1087</f>
        <v>0</v>
      </c>
      <c r="X888" s="486">
        <f>'NRHM State budget sheet 2013-14'!Z1087</f>
        <v>0</v>
      </c>
      <c r="Y888" s="486">
        <f>'NRHM State budget sheet 2013-14'!AA1087</f>
        <v>0</v>
      </c>
      <c r="Z888" s="486">
        <f>'NRHM State budget sheet 2013-14'!AB1087</f>
        <v>0</v>
      </c>
      <c r="AA888" s="486">
        <f>'NRHM State budget sheet 2013-14'!AC1087</f>
        <v>0</v>
      </c>
      <c r="AB888" s="486">
        <f>'NRHM State budget sheet 2013-14'!AD1087</f>
        <v>0</v>
      </c>
      <c r="AC888" s="486">
        <f>'NRHM State budget sheet 2013-14'!AE1087</f>
        <v>0</v>
      </c>
      <c r="AD888" s="486">
        <f>'NRHM State budget sheet 2013-14'!AF1087</f>
        <v>0</v>
      </c>
      <c r="AE888" s="486">
        <f>'NRHM State budget sheet 2013-14'!AG1087</f>
        <v>0</v>
      </c>
      <c r="AF888" s="486">
        <f>'NRHM State budget sheet 2013-14'!AH1087</f>
        <v>0</v>
      </c>
      <c r="AH888" s="484"/>
      <c r="AI888" s="578" t="str">
        <f t="shared" si="88"/>
        <v/>
      </c>
      <c r="AJ888" s="435" t="str">
        <f t="shared" si="89"/>
        <v/>
      </c>
      <c r="AK888" s="463">
        <f t="shared" si="90"/>
        <v>0</v>
      </c>
      <c r="AL888" s="463" t="str">
        <f t="shared" si="91"/>
        <v/>
      </c>
      <c r="AM888" s="478" t="str">
        <f t="shared" si="92"/>
        <v/>
      </c>
      <c r="AN888" s="478" t="str">
        <f t="shared" si="93"/>
        <v/>
      </c>
      <c r="AO888" s="478" t="str">
        <f t="shared" si="94"/>
        <v/>
      </c>
    </row>
    <row r="889" spans="1:41" ht="21.75" hidden="1" customHeight="1">
      <c r="A889" s="487" t="s">
        <v>1855</v>
      </c>
      <c r="B889" s="446" t="s">
        <v>1431</v>
      </c>
      <c r="C889" s="447"/>
      <c r="D889" s="486">
        <f>'NRHM State budget sheet 2013-14'!D1088</f>
        <v>0</v>
      </c>
      <c r="E889" s="486">
        <f>'NRHM State budget sheet 2013-14'!E1088</f>
        <v>0</v>
      </c>
      <c r="F889" s="486" t="e">
        <f>'NRHM State budget sheet 2013-14'!F1088</f>
        <v>#DIV/0!</v>
      </c>
      <c r="G889" s="486">
        <f>'NRHM State budget sheet 2013-14'!G1088</f>
        <v>0</v>
      </c>
      <c r="H889" s="486">
        <f>'NRHM State budget sheet 2013-14'!H1088</f>
        <v>0</v>
      </c>
      <c r="I889" s="486" t="e">
        <f>'NRHM State budget sheet 2013-14'!I1088</f>
        <v>#DIV/0!</v>
      </c>
      <c r="J889" s="486">
        <f>'NRHM State budget sheet 2013-14'!L1088</f>
        <v>0</v>
      </c>
      <c r="K889" s="486">
        <f>'NRHM State budget sheet 2013-14'!M1088</f>
        <v>0</v>
      </c>
      <c r="L889" s="486">
        <f>'NRHM State budget sheet 2013-14'!N1088</f>
        <v>0</v>
      </c>
      <c r="M889" s="486">
        <f>'NRHM State budget sheet 2013-14'!O1088</f>
        <v>0</v>
      </c>
      <c r="N889" s="486">
        <f>'NRHM State budget sheet 2013-14'!P1088</f>
        <v>0</v>
      </c>
      <c r="O889" s="486">
        <f>'NRHM State budget sheet 2013-14'!Q1088</f>
        <v>0</v>
      </c>
      <c r="P889" s="486">
        <f>'NRHM State budget sheet 2013-14'!R1088</f>
        <v>0</v>
      </c>
      <c r="Q889" s="486">
        <f>'NRHM State budget sheet 2013-14'!S1088</f>
        <v>0</v>
      </c>
      <c r="R889" s="486">
        <f>'NRHM State budget sheet 2013-14'!T1088</f>
        <v>0</v>
      </c>
      <c r="S889" s="486">
        <f>'NRHM State budget sheet 2013-14'!U1088</f>
        <v>0</v>
      </c>
      <c r="T889" s="486">
        <f>'NRHM State budget sheet 2013-14'!V1088</f>
        <v>0</v>
      </c>
      <c r="U889" s="486">
        <f>'NRHM State budget sheet 2013-14'!W1088</f>
        <v>0</v>
      </c>
      <c r="V889" s="486">
        <f>'NRHM State budget sheet 2013-14'!X1088</f>
        <v>0</v>
      </c>
      <c r="W889" s="486">
        <f>'NRHM State budget sheet 2013-14'!Y1088</f>
        <v>0</v>
      </c>
      <c r="X889" s="486">
        <f>'NRHM State budget sheet 2013-14'!Z1088</f>
        <v>0</v>
      </c>
      <c r="Y889" s="486">
        <f>'NRHM State budget sheet 2013-14'!AA1088</f>
        <v>0</v>
      </c>
      <c r="Z889" s="486">
        <f>'NRHM State budget sheet 2013-14'!AB1088</f>
        <v>0</v>
      </c>
      <c r="AA889" s="486">
        <f>'NRHM State budget sheet 2013-14'!AC1088</f>
        <v>0</v>
      </c>
      <c r="AB889" s="486">
        <f>'NRHM State budget sheet 2013-14'!AD1088</f>
        <v>0</v>
      </c>
      <c r="AC889" s="486">
        <f>'NRHM State budget sheet 2013-14'!AE1088</f>
        <v>0</v>
      </c>
      <c r="AD889" s="486">
        <f>'NRHM State budget sheet 2013-14'!AF1088</f>
        <v>0</v>
      </c>
      <c r="AE889" s="486">
        <f>'NRHM State budget sheet 2013-14'!AG1088</f>
        <v>0</v>
      </c>
      <c r="AF889" s="486">
        <f>'NRHM State budget sheet 2013-14'!AH1088</f>
        <v>0</v>
      </c>
      <c r="AH889" s="484"/>
      <c r="AI889" s="578" t="str">
        <f t="shared" si="88"/>
        <v/>
      </c>
      <c r="AJ889" s="435" t="str">
        <f t="shared" si="89"/>
        <v/>
      </c>
      <c r="AK889" s="463">
        <f t="shared" si="90"/>
        <v>0</v>
      </c>
      <c r="AL889" s="463" t="str">
        <f t="shared" si="91"/>
        <v/>
      </c>
      <c r="AM889" s="478" t="str">
        <f t="shared" si="92"/>
        <v/>
      </c>
      <c r="AN889" s="478" t="str">
        <f t="shared" si="93"/>
        <v/>
      </c>
      <c r="AO889" s="478" t="str">
        <f t="shared" si="94"/>
        <v/>
      </c>
    </row>
    <row r="890" spans="1:41" ht="21.75" hidden="1" customHeight="1">
      <c r="A890" s="487" t="s">
        <v>1856</v>
      </c>
      <c r="B890" s="446" t="s">
        <v>1441</v>
      </c>
      <c r="C890" s="447"/>
      <c r="D890" s="486">
        <f>'NRHM State budget sheet 2013-14'!D1089</f>
        <v>0</v>
      </c>
      <c r="E890" s="486">
        <f>'NRHM State budget sheet 2013-14'!E1089</f>
        <v>0</v>
      </c>
      <c r="F890" s="486" t="e">
        <f>'NRHM State budget sheet 2013-14'!F1089</f>
        <v>#DIV/0!</v>
      </c>
      <c r="G890" s="486">
        <f>'NRHM State budget sheet 2013-14'!G1089</f>
        <v>0</v>
      </c>
      <c r="H890" s="486">
        <f>'NRHM State budget sheet 2013-14'!H1089</f>
        <v>0</v>
      </c>
      <c r="I890" s="486" t="e">
        <f>'NRHM State budget sheet 2013-14'!I1089</f>
        <v>#DIV/0!</v>
      </c>
      <c r="J890" s="486">
        <f>'NRHM State budget sheet 2013-14'!L1089</f>
        <v>0</v>
      </c>
      <c r="K890" s="486">
        <f>'NRHM State budget sheet 2013-14'!M1089</f>
        <v>0</v>
      </c>
      <c r="L890" s="486">
        <f>'NRHM State budget sheet 2013-14'!N1089</f>
        <v>0</v>
      </c>
      <c r="M890" s="486">
        <f>'NRHM State budget sheet 2013-14'!O1089</f>
        <v>0</v>
      </c>
      <c r="N890" s="486">
        <f>'NRHM State budget sheet 2013-14'!P1089</f>
        <v>0</v>
      </c>
      <c r="O890" s="486">
        <f>'NRHM State budget sheet 2013-14'!Q1089</f>
        <v>0</v>
      </c>
      <c r="P890" s="486">
        <f>'NRHM State budget sheet 2013-14'!R1089</f>
        <v>0</v>
      </c>
      <c r="Q890" s="486">
        <f>'NRHM State budget sheet 2013-14'!S1089</f>
        <v>0</v>
      </c>
      <c r="R890" s="486">
        <f>'NRHM State budget sheet 2013-14'!T1089</f>
        <v>0</v>
      </c>
      <c r="S890" s="486">
        <f>'NRHM State budget sheet 2013-14'!U1089</f>
        <v>0</v>
      </c>
      <c r="T890" s="486">
        <f>'NRHM State budget sheet 2013-14'!V1089</f>
        <v>0</v>
      </c>
      <c r="U890" s="486">
        <f>'NRHM State budget sheet 2013-14'!W1089</f>
        <v>0</v>
      </c>
      <c r="V890" s="486">
        <f>'NRHM State budget sheet 2013-14'!X1089</f>
        <v>0</v>
      </c>
      <c r="W890" s="486">
        <f>'NRHM State budget sheet 2013-14'!Y1089</f>
        <v>0</v>
      </c>
      <c r="X890" s="486">
        <f>'NRHM State budget sheet 2013-14'!Z1089</f>
        <v>0</v>
      </c>
      <c r="Y890" s="486">
        <f>'NRHM State budget sheet 2013-14'!AA1089</f>
        <v>0</v>
      </c>
      <c r="Z890" s="486">
        <f>'NRHM State budget sheet 2013-14'!AB1089</f>
        <v>0</v>
      </c>
      <c r="AA890" s="486">
        <f>'NRHM State budget sheet 2013-14'!AC1089</f>
        <v>0</v>
      </c>
      <c r="AB890" s="486">
        <f>'NRHM State budget sheet 2013-14'!AD1089</f>
        <v>0</v>
      </c>
      <c r="AC890" s="486">
        <f>'NRHM State budget sheet 2013-14'!AE1089</f>
        <v>0</v>
      </c>
      <c r="AD890" s="486">
        <f>'NRHM State budget sheet 2013-14'!AF1089</f>
        <v>0</v>
      </c>
      <c r="AE890" s="486">
        <f>'NRHM State budget sheet 2013-14'!AG1089</f>
        <v>0</v>
      </c>
      <c r="AF890" s="486">
        <f>'NRHM State budget sheet 2013-14'!AH1089</f>
        <v>0</v>
      </c>
      <c r="AH890" s="484"/>
      <c r="AI890" s="578" t="str">
        <f t="shared" si="88"/>
        <v/>
      </c>
      <c r="AJ890" s="435" t="str">
        <f t="shared" si="89"/>
        <v/>
      </c>
      <c r="AK890" s="463">
        <f t="shared" si="90"/>
        <v>0</v>
      </c>
      <c r="AL890" s="463" t="str">
        <f t="shared" si="91"/>
        <v/>
      </c>
      <c r="AM890" s="478" t="str">
        <f t="shared" si="92"/>
        <v/>
      </c>
      <c r="AN890" s="478" t="str">
        <f t="shared" si="93"/>
        <v/>
      </c>
      <c r="AO890" s="478" t="str">
        <f t="shared" si="94"/>
        <v/>
      </c>
    </row>
    <row r="891" spans="1:41" ht="21.75" hidden="1" customHeight="1">
      <c r="A891" s="487" t="s">
        <v>1857</v>
      </c>
      <c r="B891" s="446" t="s">
        <v>1440</v>
      </c>
      <c r="C891" s="447"/>
      <c r="D891" s="486">
        <f>'NRHM State budget sheet 2013-14'!D1090</f>
        <v>0</v>
      </c>
      <c r="E891" s="486">
        <f>'NRHM State budget sheet 2013-14'!E1090</f>
        <v>0</v>
      </c>
      <c r="F891" s="486" t="e">
        <f>'NRHM State budget sheet 2013-14'!F1090</f>
        <v>#DIV/0!</v>
      </c>
      <c r="G891" s="486">
        <f>'NRHM State budget sheet 2013-14'!G1090</f>
        <v>0</v>
      </c>
      <c r="H891" s="486">
        <f>'NRHM State budget sheet 2013-14'!H1090</f>
        <v>0</v>
      </c>
      <c r="I891" s="486" t="e">
        <f>'NRHM State budget sheet 2013-14'!I1090</f>
        <v>#DIV/0!</v>
      </c>
      <c r="J891" s="486">
        <f>'NRHM State budget sheet 2013-14'!L1090</f>
        <v>0</v>
      </c>
      <c r="K891" s="486">
        <f>'NRHM State budget sheet 2013-14'!M1090</f>
        <v>0</v>
      </c>
      <c r="L891" s="486">
        <f>'NRHM State budget sheet 2013-14'!N1090</f>
        <v>0</v>
      </c>
      <c r="M891" s="486">
        <f>'NRHM State budget sheet 2013-14'!O1090</f>
        <v>0</v>
      </c>
      <c r="N891" s="486">
        <f>'NRHM State budget sheet 2013-14'!P1090</f>
        <v>0</v>
      </c>
      <c r="O891" s="486">
        <f>'NRHM State budget sheet 2013-14'!Q1090</f>
        <v>0</v>
      </c>
      <c r="P891" s="486">
        <f>'NRHM State budget sheet 2013-14'!R1090</f>
        <v>0</v>
      </c>
      <c r="Q891" s="486">
        <f>'NRHM State budget sheet 2013-14'!S1090</f>
        <v>0</v>
      </c>
      <c r="R891" s="486">
        <f>'NRHM State budget sheet 2013-14'!T1090</f>
        <v>0</v>
      </c>
      <c r="S891" s="486">
        <f>'NRHM State budget sheet 2013-14'!U1090</f>
        <v>0</v>
      </c>
      <c r="T891" s="486">
        <f>'NRHM State budget sheet 2013-14'!V1090</f>
        <v>0</v>
      </c>
      <c r="U891" s="486">
        <f>'NRHM State budget sheet 2013-14'!W1090</f>
        <v>0</v>
      </c>
      <c r="V891" s="486">
        <f>'NRHM State budget sheet 2013-14'!X1090</f>
        <v>0</v>
      </c>
      <c r="W891" s="486">
        <f>'NRHM State budget sheet 2013-14'!Y1090</f>
        <v>0</v>
      </c>
      <c r="X891" s="486">
        <f>'NRHM State budget sheet 2013-14'!Z1090</f>
        <v>0</v>
      </c>
      <c r="Y891" s="486">
        <f>'NRHM State budget sheet 2013-14'!AA1090</f>
        <v>0</v>
      </c>
      <c r="Z891" s="486">
        <f>'NRHM State budget sheet 2013-14'!AB1090</f>
        <v>0</v>
      </c>
      <c r="AA891" s="486">
        <f>'NRHM State budget sheet 2013-14'!AC1090</f>
        <v>0</v>
      </c>
      <c r="AB891" s="486">
        <f>'NRHM State budget sheet 2013-14'!AD1090</f>
        <v>0</v>
      </c>
      <c r="AC891" s="486">
        <f>'NRHM State budget sheet 2013-14'!AE1090</f>
        <v>0</v>
      </c>
      <c r="AD891" s="486">
        <f>'NRHM State budget sheet 2013-14'!AF1090</f>
        <v>0</v>
      </c>
      <c r="AE891" s="486">
        <f>'NRHM State budget sheet 2013-14'!AG1090</f>
        <v>0</v>
      </c>
      <c r="AF891" s="486">
        <f>'NRHM State budget sheet 2013-14'!AH1090</f>
        <v>0</v>
      </c>
      <c r="AH891" s="484"/>
      <c r="AI891" s="578" t="str">
        <f t="shared" si="88"/>
        <v/>
      </c>
      <c r="AJ891" s="435" t="str">
        <f t="shared" si="89"/>
        <v/>
      </c>
      <c r="AK891" s="463">
        <f t="shared" si="90"/>
        <v>0</v>
      </c>
      <c r="AL891" s="463" t="str">
        <f t="shared" si="91"/>
        <v/>
      </c>
      <c r="AM891" s="478" t="str">
        <f t="shared" si="92"/>
        <v/>
      </c>
      <c r="AN891" s="478" t="str">
        <f t="shared" si="93"/>
        <v/>
      </c>
      <c r="AO891" s="478" t="str">
        <f t="shared" si="94"/>
        <v/>
      </c>
    </row>
    <row r="892" spans="1:41" ht="21.75" hidden="1" customHeight="1">
      <c r="A892" s="487" t="s">
        <v>1858</v>
      </c>
      <c r="B892" s="446" t="s">
        <v>1439</v>
      </c>
      <c r="C892" s="447"/>
      <c r="D892" s="486">
        <f>'NRHM State budget sheet 2013-14'!D1091</f>
        <v>0</v>
      </c>
      <c r="E892" s="486">
        <f>'NRHM State budget sheet 2013-14'!E1091</f>
        <v>0</v>
      </c>
      <c r="F892" s="486" t="e">
        <f>'NRHM State budget sheet 2013-14'!F1091</f>
        <v>#DIV/0!</v>
      </c>
      <c r="G892" s="486">
        <f>'NRHM State budget sheet 2013-14'!G1091</f>
        <v>0</v>
      </c>
      <c r="H892" s="486">
        <f>'NRHM State budget sheet 2013-14'!H1091</f>
        <v>0</v>
      </c>
      <c r="I892" s="486" t="e">
        <f>'NRHM State budget sheet 2013-14'!I1091</f>
        <v>#DIV/0!</v>
      </c>
      <c r="J892" s="486">
        <f>'NRHM State budget sheet 2013-14'!L1091</f>
        <v>0</v>
      </c>
      <c r="K892" s="486">
        <f>'NRHM State budget sheet 2013-14'!M1091</f>
        <v>0</v>
      </c>
      <c r="L892" s="486">
        <f>'NRHM State budget sheet 2013-14'!N1091</f>
        <v>0</v>
      </c>
      <c r="M892" s="486">
        <f>'NRHM State budget sheet 2013-14'!O1091</f>
        <v>0</v>
      </c>
      <c r="N892" s="486">
        <f>'NRHM State budget sheet 2013-14'!P1091</f>
        <v>0</v>
      </c>
      <c r="O892" s="486">
        <f>'NRHM State budget sheet 2013-14'!Q1091</f>
        <v>0</v>
      </c>
      <c r="P892" s="486">
        <f>'NRHM State budget sheet 2013-14'!R1091</f>
        <v>0</v>
      </c>
      <c r="Q892" s="486">
        <f>'NRHM State budget sheet 2013-14'!S1091</f>
        <v>0</v>
      </c>
      <c r="R892" s="486">
        <f>'NRHM State budget sheet 2013-14'!T1091</f>
        <v>0</v>
      </c>
      <c r="S892" s="486">
        <f>'NRHM State budget sheet 2013-14'!U1091</f>
        <v>0</v>
      </c>
      <c r="T892" s="486">
        <f>'NRHM State budget sheet 2013-14'!V1091</f>
        <v>0</v>
      </c>
      <c r="U892" s="486">
        <f>'NRHM State budget sheet 2013-14'!W1091</f>
        <v>0</v>
      </c>
      <c r="V892" s="486">
        <f>'NRHM State budget sheet 2013-14'!X1091</f>
        <v>0</v>
      </c>
      <c r="W892" s="486">
        <f>'NRHM State budget sheet 2013-14'!Y1091</f>
        <v>0</v>
      </c>
      <c r="X892" s="486">
        <f>'NRHM State budget sheet 2013-14'!Z1091</f>
        <v>0</v>
      </c>
      <c r="Y892" s="486">
        <f>'NRHM State budget sheet 2013-14'!AA1091</f>
        <v>0</v>
      </c>
      <c r="Z892" s="486">
        <f>'NRHM State budget sheet 2013-14'!AB1091</f>
        <v>0</v>
      </c>
      <c r="AA892" s="486">
        <f>'NRHM State budget sheet 2013-14'!AC1091</f>
        <v>0</v>
      </c>
      <c r="AB892" s="486">
        <f>'NRHM State budget sheet 2013-14'!AD1091</f>
        <v>0</v>
      </c>
      <c r="AC892" s="486">
        <f>'NRHM State budget sheet 2013-14'!AE1091</f>
        <v>0</v>
      </c>
      <c r="AD892" s="486">
        <f>'NRHM State budget sheet 2013-14'!AF1091</f>
        <v>0</v>
      </c>
      <c r="AE892" s="486">
        <f>'NRHM State budget sheet 2013-14'!AG1091</f>
        <v>0</v>
      </c>
      <c r="AF892" s="486">
        <f>'NRHM State budget sheet 2013-14'!AH1091</f>
        <v>0</v>
      </c>
      <c r="AH892" s="484"/>
      <c r="AI892" s="578" t="str">
        <f t="shared" si="88"/>
        <v/>
      </c>
      <c r="AJ892" s="435" t="str">
        <f t="shared" si="89"/>
        <v/>
      </c>
      <c r="AK892" s="463">
        <f t="shared" si="90"/>
        <v>0</v>
      </c>
      <c r="AL892" s="463" t="str">
        <f t="shared" si="91"/>
        <v/>
      </c>
      <c r="AM892" s="478" t="str">
        <f t="shared" si="92"/>
        <v/>
      </c>
      <c r="AN892" s="478" t="str">
        <f t="shared" si="93"/>
        <v/>
      </c>
      <c r="AO892" s="478" t="str">
        <f t="shared" si="94"/>
        <v/>
      </c>
    </row>
    <row r="893" spans="1:41" ht="21.75" hidden="1" customHeight="1">
      <c r="A893" s="487" t="s">
        <v>1859</v>
      </c>
      <c r="B893" s="446" t="s">
        <v>1438</v>
      </c>
      <c r="C893" s="447"/>
      <c r="D893" s="486">
        <f>'NRHM State budget sheet 2013-14'!D1092</f>
        <v>0</v>
      </c>
      <c r="E893" s="486">
        <f>'NRHM State budget sheet 2013-14'!E1092</f>
        <v>0</v>
      </c>
      <c r="F893" s="486" t="e">
        <f>'NRHM State budget sheet 2013-14'!F1092</f>
        <v>#DIV/0!</v>
      </c>
      <c r="G893" s="486">
        <f>'NRHM State budget sheet 2013-14'!G1092</f>
        <v>0</v>
      </c>
      <c r="H893" s="486">
        <f>'NRHM State budget sheet 2013-14'!H1092</f>
        <v>0</v>
      </c>
      <c r="I893" s="486" t="e">
        <f>'NRHM State budget sheet 2013-14'!I1092</f>
        <v>#DIV/0!</v>
      </c>
      <c r="J893" s="486">
        <f>'NRHM State budget sheet 2013-14'!L1092</f>
        <v>0</v>
      </c>
      <c r="K893" s="486">
        <f>'NRHM State budget sheet 2013-14'!M1092</f>
        <v>0</v>
      </c>
      <c r="L893" s="486">
        <f>'NRHM State budget sheet 2013-14'!N1092</f>
        <v>0</v>
      </c>
      <c r="M893" s="486">
        <f>'NRHM State budget sheet 2013-14'!O1092</f>
        <v>0</v>
      </c>
      <c r="N893" s="486">
        <f>'NRHM State budget sheet 2013-14'!P1092</f>
        <v>0</v>
      </c>
      <c r="O893" s="486">
        <f>'NRHM State budget sheet 2013-14'!Q1092</f>
        <v>0</v>
      </c>
      <c r="P893" s="486">
        <f>'NRHM State budget sheet 2013-14'!R1092</f>
        <v>0</v>
      </c>
      <c r="Q893" s="486">
        <f>'NRHM State budget sheet 2013-14'!S1092</f>
        <v>0</v>
      </c>
      <c r="R893" s="486">
        <f>'NRHM State budget sheet 2013-14'!T1092</f>
        <v>0</v>
      </c>
      <c r="S893" s="486">
        <f>'NRHM State budget sheet 2013-14'!U1092</f>
        <v>0</v>
      </c>
      <c r="T893" s="486">
        <f>'NRHM State budget sheet 2013-14'!V1092</f>
        <v>0</v>
      </c>
      <c r="U893" s="486">
        <f>'NRHM State budget sheet 2013-14'!W1092</f>
        <v>0</v>
      </c>
      <c r="V893" s="486">
        <f>'NRHM State budget sheet 2013-14'!X1092</f>
        <v>0</v>
      </c>
      <c r="W893" s="486">
        <f>'NRHM State budget sheet 2013-14'!Y1092</f>
        <v>0</v>
      </c>
      <c r="X893" s="486">
        <f>'NRHM State budget sheet 2013-14'!Z1092</f>
        <v>0</v>
      </c>
      <c r="Y893" s="486">
        <f>'NRHM State budget sheet 2013-14'!AA1092</f>
        <v>0</v>
      </c>
      <c r="Z893" s="486">
        <f>'NRHM State budget sheet 2013-14'!AB1092</f>
        <v>0</v>
      </c>
      <c r="AA893" s="486">
        <f>'NRHM State budget sheet 2013-14'!AC1092</f>
        <v>0</v>
      </c>
      <c r="AB893" s="486">
        <f>'NRHM State budget sheet 2013-14'!AD1092</f>
        <v>0</v>
      </c>
      <c r="AC893" s="486">
        <f>'NRHM State budget sheet 2013-14'!AE1092</f>
        <v>0</v>
      </c>
      <c r="AD893" s="486">
        <f>'NRHM State budget sheet 2013-14'!AF1092</f>
        <v>0</v>
      </c>
      <c r="AE893" s="486">
        <f>'NRHM State budget sheet 2013-14'!AG1092</f>
        <v>0</v>
      </c>
      <c r="AF893" s="486">
        <f>'NRHM State budget sheet 2013-14'!AH1092</f>
        <v>0</v>
      </c>
      <c r="AH893" s="484"/>
      <c r="AI893" s="578" t="str">
        <f t="shared" si="88"/>
        <v/>
      </c>
      <c r="AJ893" s="435" t="str">
        <f t="shared" si="89"/>
        <v/>
      </c>
      <c r="AK893" s="463">
        <f t="shared" si="90"/>
        <v>0</v>
      </c>
      <c r="AL893" s="463" t="str">
        <f t="shared" si="91"/>
        <v/>
      </c>
      <c r="AM893" s="478" t="str">
        <f t="shared" si="92"/>
        <v/>
      </c>
      <c r="AN893" s="478" t="str">
        <f t="shared" si="93"/>
        <v/>
      </c>
      <c r="AO893" s="478" t="str">
        <f t="shared" si="94"/>
        <v/>
      </c>
    </row>
    <row r="894" spans="1:41" ht="21.75" hidden="1" customHeight="1">
      <c r="A894" s="487" t="s">
        <v>1860</v>
      </c>
      <c r="B894" s="446" t="s">
        <v>1437</v>
      </c>
      <c r="C894" s="447"/>
      <c r="D894" s="486">
        <f>'NRHM State budget sheet 2013-14'!D1093</f>
        <v>0</v>
      </c>
      <c r="E894" s="486">
        <f>'NRHM State budget sheet 2013-14'!E1093</f>
        <v>0</v>
      </c>
      <c r="F894" s="486" t="e">
        <f>'NRHM State budget sheet 2013-14'!F1093</f>
        <v>#DIV/0!</v>
      </c>
      <c r="G894" s="486">
        <f>'NRHM State budget sheet 2013-14'!G1093</f>
        <v>0</v>
      </c>
      <c r="H894" s="486">
        <f>'NRHM State budget sheet 2013-14'!H1093</f>
        <v>0</v>
      </c>
      <c r="I894" s="486" t="e">
        <f>'NRHM State budget sheet 2013-14'!I1093</f>
        <v>#DIV/0!</v>
      </c>
      <c r="J894" s="486">
        <f>'NRHM State budget sheet 2013-14'!L1093</f>
        <v>0</v>
      </c>
      <c r="K894" s="486">
        <f>'NRHM State budget sheet 2013-14'!M1093</f>
        <v>0</v>
      </c>
      <c r="L894" s="486">
        <f>'NRHM State budget sheet 2013-14'!N1093</f>
        <v>0</v>
      </c>
      <c r="M894" s="486">
        <f>'NRHM State budget sheet 2013-14'!O1093</f>
        <v>0</v>
      </c>
      <c r="N894" s="486">
        <f>'NRHM State budget sheet 2013-14'!P1093</f>
        <v>0</v>
      </c>
      <c r="O894" s="486">
        <f>'NRHM State budget sheet 2013-14'!Q1093</f>
        <v>0</v>
      </c>
      <c r="P894" s="486">
        <f>'NRHM State budget sheet 2013-14'!R1093</f>
        <v>0</v>
      </c>
      <c r="Q894" s="486">
        <f>'NRHM State budget sheet 2013-14'!S1093</f>
        <v>0</v>
      </c>
      <c r="R894" s="486">
        <f>'NRHM State budget sheet 2013-14'!T1093</f>
        <v>0</v>
      </c>
      <c r="S894" s="486">
        <f>'NRHM State budget sheet 2013-14'!U1093</f>
        <v>0</v>
      </c>
      <c r="T894" s="486">
        <f>'NRHM State budget sheet 2013-14'!V1093</f>
        <v>0</v>
      </c>
      <c r="U894" s="486">
        <f>'NRHM State budget sheet 2013-14'!W1093</f>
        <v>0</v>
      </c>
      <c r="V894" s="486">
        <f>'NRHM State budget sheet 2013-14'!X1093</f>
        <v>0</v>
      </c>
      <c r="W894" s="486">
        <f>'NRHM State budget sheet 2013-14'!Y1093</f>
        <v>0</v>
      </c>
      <c r="X894" s="486">
        <f>'NRHM State budget sheet 2013-14'!Z1093</f>
        <v>0</v>
      </c>
      <c r="Y894" s="486">
        <f>'NRHM State budget sheet 2013-14'!AA1093</f>
        <v>0</v>
      </c>
      <c r="Z894" s="486">
        <f>'NRHM State budget sheet 2013-14'!AB1093</f>
        <v>0</v>
      </c>
      <c r="AA894" s="486">
        <f>'NRHM State budget sheet 2013-14'!AC1093</f>
        <v>0</v>
      </c>
      <c r="AB894" s="486">
        <f>'NRHM State budget sheet 2013-14'!AD1093</f>
        <v>0</v>
      </c>
      <c r="AC894" s="486">
        <f>'NRHM State budget sheet 2013-14'!AE1093</f>
        <v>0</v>
      </c>
      <c r="AD894" s="486">
        <f>'NRHM State budget sheet 2013-14'!AF1093</f>
        <v>0</v>
      </c>
      <c r="AE894" s="486">
        <f>'NRHM State budget sheet 2013-14'!AG1093</f>
        <v>0</v>
      </c>
      <c r="AF894" s="486">
        <f>'NRHM State budget sheet 2013-14'!AH1093</f>
        <v>0</v>
      </c>
      <c r="AH894" s="484"/>
      <c r="AI894" s="578" t="str">
        <f t="shared" si="88"/>
        <v/>
      </c>
      <c r="AJ894" s="435" t="str">
        <f t="shared" si="89"/>
        <v/>
      </c>
      <c r="AK894" s="463">
        <f t="shared" si="90"/>
        <v>0</v>
      </c>
      <c r="AL894" s="463" t="str">
        <f t="shared" si="91"/>
        <v/>
      </c>
      <c r="AM894" s="478" t="str">
        <f t="shared" si="92"/>
        <v/>
      </c>
      <c r="AN894" s="478" t="str">
        <f t="shared" si="93"/>
        <v/>
      </c>
      <c r="AO894" s="478" t="str">
        <f t="shared" si="94"/>
        <v/>
      </c>
    </row>
    <row r="895" spans="1:41" ht="21.75" hidden="1" customHeight="1">
      <c r="A895" s="487" t="s">
        <v>1861</v>
      </c>
      <c r="B895" s="446" t="s">
        <v>1436</v>
      </c>
      <c r="C895" s="447"/>
      <c r="D895" s="486">
        <f>'NRHM State budget sheet 2013-14'!D1094</f>
        <v>0</v>
      </c>
      <c r="E895" s="486">
        <f>'NRHM State budget sheet 2013-14'!E1094</f>
        <v>0</v>
      </c>
      <c r="F895" s="486" t="e">
        <f>'NRHM State budget sheet 2013-14'!F1094</f>
        <v>#DIV/0!</v>
      </c>
      <c r="G895" s="486">
        <f>'NRHM State budget sheet 2013-14'!G1094</f>
        <v>0</v>
      </c>
      <c r="H895" s="486">
        <f>'NRHM State budget sheet 2013-14'!H1094</f>
        <v>0</v>
      </c>
      <c r="I895" s="486" t="e">
        <f>'NRHM State budget sheet 2013-14'!I1094</f>
        <v>#DIV/0!</v>
      </c>
      <c r="J895" s="486">
        <f>'NRHM State budget sheet 2013-14'!L1094</f>
        <v>0</v>
      </c>
      <c r="K895" s="486">
        <f>'NRHM State budget sheet 2013-14'!M1094</f>
        <v>0</v>
      </c>
      <c r="L895" s="486">
        <f>'NRHM State budget sheet 2013-14'!N1094</f>
        <v>0</v>
      </c>
      <c r="M895" s="486">
        <f>'NRHM State budget sheet 2013-14'!O1094</f>
        <v>0</v>
      </c>
      <c r="N895" s="486">
        <f>'NRHM State budget sheet 2013-14'!P1094</f>
        <v>0</v>
      </c>
      <c r="O895" s="486">
        <f>'NRHM State budget sheet 2013-14'!Q1094</f>
        <v>0</v>
      </c>
      <c r="P895" s="486">
        <f>'NRHM State budget sheet 2013-14'!R1094</f>
        <v>0</v>
      </c>
      <c r="Q895" s="486">
        <f>'NRHM State budget sheet 2013-14'!S1094</f>
        <v>0</v>
      </c>
      <c r="R895" s="486">
        <f>'NRHM State budget sheet 2013-14'!T1094</f>
        <v>0</v>
      </c>
      <c r="S895" s="486">
        <f>'NRHM State budget sheet 2013-14'!U1094</f>
        <v>0</v>
      </c>
      <c r="T895" s="486">
        <f>'NRHM State budget sheet 2013-14'!V1094</f>
        <v>0</v>
      </c>
      <c r="U895" s="486">
        <f>'NRHM State budget sheet 2013-14'!W1094</f>
        <v>0</v>
      </c>
      <c r="V895" s="486">
        <f>'NRHM State budget sheet 2013-14'!X1094</f>
        <v>0</v>
      </c>
      <c r="W895" s="486">
        <f>'NRHM State budget sheet 2013-14'!Y1094</f>
        <v>0</v>
      </c>
      <c r="X895" s="486">
        <f>'NRHM State budget sheet 2013-14'!Z1094</f>
        <v>0</v>
      </c>
      <c r="Y895" s="486">
        <f>'NRHM State budget sheet 2013-14'!AA1094</f>
        <v>0</v>
      </c>
      <c r="Z895" s="486">
        <f>'NRHM State budget sheet 2013-14'!AB1094</f>
        <v>0</v>
      </c>
      <c r="AA895" s="486">
        <f>'NRHM State budget sheet 2013-14'!AC1094</f>
        <v>0</v>
      </c>
      <c r="AB895" s="486">
        <f>'NRHM State budget sheet 2013-14'!AD1094</f>
        <v>0</v>
      </c>
      <c r="AC895" s="486">
        <f>'NRHM State budget sheet 2013-14'!AE1094</f>
        <v>0</v>
      </c>
      <c r="AD895" s="486">
        <f>'NRHM State budget sheet 2013-14'!AF1094</f>
        <v>0</v>
      </c>
      <c r="AE895" s="486">
        <f>'NRHM State budget sheet 2013-14'!AG1094</f>
        <v>0</v>
      </c>
      <c r="AF895" s="486">
        <f>'NRHM State budget sheet 2013-14'!AH1094</f>
        <v>0</v>
      </c>
      <c r="AH895" s="484"/>
      <c r="AI895" s="578" t="str">
        <f t="shared" si="88"/>
        <v/>
      </c>
      <c r="AJ895" s="435" t="str">
        <f t="shared" si="89"/>
        <v/>
      </c>
      <c r="AK895" s="463">
        <f t="shared" si="90"/>
        <v>0</v>
      </c>
      <c r="AL895" s="463" t="str">
        <f t="shared" si="91"/>
        <v/>
      </c>
      <c r="AM895" s="478" t="str">
        <f t="shared" si="92"/>
        <v/>
      </c>
      <c r="AN895" s="478" t="str">
        <f t="shared" si="93"/>
        <v/>
      </c>
      <c r="AO895" s="478" t="str">
        <f t="shared" si="94"/>
        <v/>
      </c>
    </row>
    <row r="896" spans="1:41" ht="21.75" hidden="1" customHeight="1">
      <c r="A896" s="487" t="s">
        <v>1862</v>
      </c>
      <c r="B896" s="446" t="s">
        <v>1435</v>
      </c>
      <c r="C896" s="447"/>
      <c r="D896" s="486">
        <f>'NRHM State budget sheet 2013-14'!D1095</f>
        <v>0</v>
      </c>
      <c r="E896" s="486">
        <f>'NRHM State budget sheet 2013-14'!E1095</f>
        <v>0</v>
      </c>
      <c r="F896" s="486" t="e">
        <f>'NRHM State budget sheet 2013-14'!F1095</f>
        <v>#DIV/0!</v>
      </c>
      <c r="G896" s="486">
        <f>'NRHM State budget sheet 2013-14'!G1095</f>
        <v>0</v>
      </c>
      <c r="H896" s="486">
        <f>'NRHM State budget sheet 2013-14'!H1095</f>
        <v>0</v>
      </c>
      <c r="I896" s="486" t="e">
        <f>'NRHM State budget sheet 2013-14'!I1095</f>
        <v>#DIV/0!</v>
      </c>
      <c r="J896" s="486">
        <f>'NRHM State budget sheet 2013-14'!L1095</f>
        <v>0</v>
      </c>
      <c r="K896" s="486">
        <f>'NRHM State budget sheet 2013-14'!M1095</f>
        <v>0</v>
      </c>
      <c r="L896" s="486">
        <f>'NRHM State budget sheet 2013-14'!N1095</f>
        <v>0</v>
      </c>
      <c r="M896" s="486">
        <f>'NRHM State budget sheet 2013-14'!O1095</f>
        <v>0</v>
      </c>
      <c r="N896" s="486">
        <f>'NRHM State budget sheet 2013-14'!P1095</f>
        <v>0</v>
      </c>
      <c r="O896" s="486">
        <f>'NRHM State budget sheet 2013-14'!Q1095</f>
        <v>0</v>
      </c>
      <c r="P896" s="486">
        <f>'NRHM State budget sheet 2013-14'!R1095</f>
        <v>0</v>
      </c>
      <c r="Q896" s="486">
        <f>'NRHM State budget sheet 2013-14'!S1095</f>
        <v>0</v>
      </c>
      <c r="R896" s="486">
        <f>'NRHM State budget sheet 2013-14'!T1095</f>
        <v>0</v>
      </c>
      <c r="S896" s="486">
        <f>'NRHM State budget sheet 2013-14'!U1095</f>
        <v>0</v>
      </c>
      <c r="T896" s="486">
        <f>'NRHM State budget sheet 2013-14'!V1095</f>
        <v>0</v>
      </c>
      <c r="U896" s="486">
        <f>'NRHM State budget sheet 2013-14'!W1095</f>
        <v>0</v>
      </c>
      <c r="V896" s="486">
        <f>'NRHM State budget sheet 2013-14'!X1095</f>
        <v>0</v>
      </c>
      <c r="W896" s="486">
        <f>'NRHM State budget sheet 2013-14'!Y1095</f>
        <v>0</v>
      </c>
      <c r="X896" s="486">
        <f>'NRHM State budget sheet 2013-14'!Z1095</f>
        <v>0</v>
      </c>
      <c r="Y896" s="486">
        <f>'NRHM State budget sheet 2013-14'!AA1095</f>
        <v>0</v>
      </c>
      <c r="Z896" s="486">
        <f>'NRHM State budget sheet 2013-14'!AB1095</f>
        <v>0</v>
      </c>
      <c r="AA896" s="486">
        <f>'NRHM State budget sheet 2013-14'!AC1095</f>
        <v>0</v>
      </c>
      <c r="AB896" s="486">
        <f>'NRHM State budget sheet 2013-14'!AD1095</f>
        <v>0</v>
      </c>
      <c r="AC896" s="486">
        <f>'NRHM State budget sheet 2013-14'!AE1095</f>
        <v>0</v>
      </c>
      <c r="AD896" s="486">
        <f>'NRHM State budget sheet 2013-14'!AF1095</f>
        <v>0</v>
      </c>
      <c r="AE896" s="486">
        <f>'NRHM State budget sheet 2013-14'!AG1095</f>
        <v>0</v>
      </c>
      <c r="AF896" s="486">
        <f>'NRHM State budget sheet 2013-14'!AH1095</f>
        <v>0</v>
      </c>
      <c r="AH896" s="484"/>
      <c r="AI896" s="578" t="str">
        <f t="shared" si="88"/>
        <v/>
      </c>
      <c r="AJ896" s="435" t="str">
        <f t="shared" si="89"/>
        <v/>
      </c>
      <c r="AK896" s="463">
        <f t="shared" si="90"/>
        <v>0</v>
      </c>
      <c r="AL896" s="463" t="str">
        <f t="shared" si="91"/>
        <v/>
      </c>
      <c r="AM896" s="478" t="str">
        <f t="shared" si="92"/>
        <v/>
      </c>
      <c r="AN896" s="478" t="str">
        <f t="shared" si="93"/>
        <v/>
      </c>
      <c r="AO896" s="478" t="str">
        <f t="shared" si="94"/>
        <v/>
      </c>
    </row>
    <row r="897" spans="1:41" ht="21.75" hidden="1" customHeight="1">
      <c r="A897" s="487" t="s">
        <v>1863</v>
      </c>
      <c r="B897" s="446" t="s">
        <v>1434</v>
      </c>
      <c r="C897" s="447"/>
      <c r="D897" s="486">
        <f>'NRHM State budget sheet 2013-14'!D1096</f>
        <v>0</v>
      </c>
      <c r="E897" s="486">
        <f>'NRHM State budget sheet 2013-14'!E1096</f>
        <v>0</v>
      </c>
      <c r="F897" s="486" t="e">
        <f>'NRHM State budget sheet 2013-14'!F1096</f>
        <v>#DIV/0!</v>
      </c>
      <c r="G897" s="486">
        <f>'NRHM State budget sheet 2013-14'!G1096</f>
        <v>0</v>
      </c>
      <c r="H897" s="486">
        <f>'NRHM State budget sheet 2013-14'!H1096</f>
        <v>0</v>
      </c>
      <c r="I897" s="486" t="e">
        <f>'NRHM State budget sheet 2013-14'!I1096</f>
        <v>#DIV/0!</v>
      </c>
      <c r="J897" s="486">
        <f>'NRHM State budget sheet 2013-14'!L1096</f>
        <v>0</v>
      </c>
      <c r="K897" s="486">
        <f>'NRHM State budget sheet 2013-14'!M1096</f>
        <v>0</v>
      </c>
      <c r="L897" s="486">
        <f>'NRHM State budget sheet 2013-14'!N1096</f>
        <v>0</v>
      </c>
      <c r="M897" s="486">
        <f>'NRHM State budget sheet 2013-14'!O1096</f>
        <v>0</v>
      </c>
      <c r="N897" s="486">
        <f>'NRHM State budget sheet 2013-14'!P1096</f>
        <v>0</v>
      </c>
      <c r="O897" s="486">
        <f>'NRHM State budget sheet 2013-14'!Q1096</f>
        <v>0</v>
      </c>
      <c r="P897" s="486">
        <f>'NRHM State budget sheet 2013-14'!R1096</f>
        <v>0</v>
      </c>
      <c r="Q897" s="486">
        <f>'NRHM State budget sheet 2013-14'!S1096</f>
        <v>0</v>
      </c>
      <c r="R897" s="486">
        <f>'NRHM State budget sheet 2013-14'!T1096</f>
        <v>0</v>
      </c>
      <c r="S897" s="486">
        <f>'NRHM State budget sheet 2013-14'!U1096</f>
        <v>0</v>
      </c>
      <c r="T897" s="486">
        <f>'NRHM State budget sheet 2013-14'!V1096</f>
        <v>0</v>
      </c>
      <c r="U897" s="486">
        <f>'NRHM State budget sheet 2013-14'!W1096</f>
        <v>0</v>
      </c>
      <c r="V897" s="486">
        <f>'NRHM State budget sheet 2013-14'!X1096</f>
        <v>0</v>
      </c>
      <c r="W897" s="486">
        <f>'NRHM State budget sheet 2013-14'!Y1096</f>
        <v>0</v>
      </c>
      <c r="X897" s="486">
        <f>'NRHM State budget sheet 2013-14'!Z1096</f>
        <v>0</v>
      </c>
      <c r="Y897" s="486">
        <f>'NRHM State budget sheet 2013-14'!AA1096</f>
        <v>0</v>
      </c>
      <c r="Z897" s="486">
        <f>'NRHM State budget sheet 2013-14'!AB1096</f>
        <v>0</v>
      </c>
      <c r="AA897" s="486">
        <f>'NRHM State budget sheet 2013-14'!AC1096</f>
        <v>0</v>
      </c>
      <c r="AB897" s="486">
        <f>'NRHM State budget sheet 2013-14'!AD1096</f>
        <v>0</v>
      </c>
      <c r="AC897" s="486">
        <f>'NRHM State budget sheet 2013-14'!AE1096</f>
        <v>0</v>
      </c>
      <c r="AD897" s="486">
        <f>'NRHM State budget sheet 2013-14'!AF1096</f>
        <v>0</v>
      </c>
      <c r="AE897" s="486">
        <f>'NRHM State budget sheet 2013-14'!AG1096</f>
        <v>0</v>
      </c>
      <c r="AF897" s="486">
        <f>'NRHM State budget sheet 2013-14'!AH1096</f>
        <v>0</v>
      </c>
      <c r="AH897" s="484"/>
      <c r="AI897" s="578" t="str">
        <f t="shared" si="88"/>
        <v/>
      </c>
      <c r="AJ897" s="435" t="str">
        <f t="shared" si="89"/>
        <v/>
      </c>
      <c r="AK897" s="463">
        <f t="shared" si="90"/>
        <v>0</v>
      </c>
      <c r="AL897" s="463" t="str">
        <f t="shared" si="91"/>
        <v/>
      </c>
      <c r="AM897" s="478" t="str">
        <f t="shared" si="92"/>
        <v/>
      </c>
      <c r="AN897" s="478" t="str">
        <f t="shared" si="93"/>
        <v/>
      </c>
      <c r="AO897" s="478" t="str">
        <f t="shared" si="94"/>
        <v/>
      </c>
    </row>
    <row r="898" spans="1:41" ht="21.75" hidden="1" customHeight="1">
      <c r="A898" s="487" t="s">
        <v>1864</v>
      </c>
      <c r="B898" s="446" t="s">
        <v>1433</v>
      </c>
      <c r="C898" s="447"/>
      <c r="D898" s="486">
        <f>'NRHM State budget sheet 2013-14'!D1097</f>
        <v>0</v>
      </c>
      <c r="E898" s="486">
        <f>'NRHM State budget sheet 2013-14'!E1097</f>
        <v>0</v>
      </c>
      <c r="F898" s="486" t="e">
        <f>'NRHM State budget sheet 2013-14'!F1097</f>
        <v>#DIV/0!</v>
      </c>
      <c r="G898" s="486">
        <f>'NRHM State budget sheet 2013-14'!G1097</f>
        <v>0</v>
      </c>
      <c r="H898" s="486">
        <f>'NRHM State budget sheet 2013-14'!H1097</f>
        <v>0</v>
      </c>
      <c r="I898" s="486" t="e">
        <f>'NRHM State budget sheet 2013-14'!I1097</f>
        <v>#DIV/0!</v>
      </c>
      <c r="J898" s="486">
        <f>'NRHM State budget sheet 2013-14'!L1097</f>
        <v>0</v>
      </c>
      <c r="K898" s="486">
        <f>'NRHM State budget sheet 2013-14'!M1097</f>
        <v>0</v>
      </c>
      <c r="L898" s="486">
        <f>'NRHM State budget sheet 2013-14'!N1097</f>
        <v>0</v>
      </c>
      <c r="M898" s="486">
        <f>'NRHM State budget sheet 2013-14'!O1097</f>
        <v>0</v>
      </c>
      <c r="N898" s="486">
        <f>'NRHM State budget sheet 2013-14'!P1097</f>
        <v>0</v>
      </c>
      <c r="O898" s="486">
        <f>'NRHM State budget sheet 2013-14'!Q1097</f>
        <v>0</v>
      </c>
      <c r="P898" s="486">
        <f>'NRHM State budget sheet 2013-14'!R1097</f>
        <v>0</v>
      </c>
      <c r="Q898" s="486">
        <f>'NRHM State budget sheet 2013-14'!S1097</f>
        <v>0</v>
      </c>
      <c r="R898" s="486">
        <f>'NRHM State budget sheet 2013-14'!T1097</f>
        <v>0</v>
      </c>
      <c r="S898" s="486">
        <f>'NRHM State budget sheet 2013-14'!U1097</f>
        <v>0</v>
      </c>
      <c r="T898" s="486">
        <f>'NRHM State budget sheet 2013-14'!V1097</f>
        <v>0</v>
      </c>
      <c r="U898" s="486">
        <f>'NRHM State budget sheet 2013-14'!W1097</f>
        <v>0</v>
      </c>
      <c r="V898" s="486">
        <f>'NRHM State budget sheet 2013-14'!X1097</f>
        <v>0</v>
      </c>
      <c r="W898" s="486">
        <f>'NRHM State budget sheet 2013-14'!Y1097</f>
        <v>0</v>
      </c>
      <c r="X898" s="486">
        <f>'NRHM State budget sheet 2013-14'!Z1097</f>
        <v>0</v>
      </c>
      <c r="Y898" s="486">
        <f>'NRHM State budget sheet 2013-14'!AA1097</f>
        <v>0</v>
      </c>
      <c r="Z898" s="486">
        <f>'NRHM State budget sheet 2013-14'!AB1097</f>
        <v>0</v>
      </c>
      <c r="AA898" s="486">
        <f>'NRHM State budget sheet 2013-14'!AC1097</f>
        <v>0</v>
      </c>
      <c r="AB898" s="486">
        <f>'NRHM State budget sheet 2013-14'!AD1097</f>
        <v>0</v>
      </c>
      <c r="AC898" s="486">
        <f>'NRHM State budget sheet 2013-14'!AE1097</f>
        <v>0</v>
      </c>
      <c r="AD898" s="486">
        <f>'NRHM State budget sheet 2013-14'!AF1097</f>
        <v>0</v>
      </c>
      <c r="AE898" s="486">
        <f>'NRHM State budget sheet 2013-14'!AG1097</f>
        <v>0</v>
      </c>
      <c r="AF898" s="486">
        <f>'NRHM State budget sheet 2013-14'!AH1097</f>
        <v>0</v>
      </c>
      <c r="AH898" s="484"/>
      <c r="AI898" s="578" t="str">
        <f t="shared" si="88"/>
        <v/>
      </c>
      <c r="AJ898" s="435" t="str">
        <f t="shared" si="89"/>
        <v/>
      </c>
      <c r="AK898" s="463">
        <f t="shared" si="90"/>
        <v>0</v>
      </c>
      <c r="AL898" s="463" t="str">
        <f t="shared" si="91"/>
        <v/>
      </c>
      <c r="AM898" s="478" t="str">
        <f t="shared" si="92"/>
        <v/>
      </c>
      <c r="AN898" s="478" t="str">
        <f t="shared" si="93"/>
        <v/>
      </c>
      <c r="AO898" s="478" t="str">
        <f t="shared" si="94"/>
        <v/>
      </c>
    </row>
    <row r="899" spans="1:41" ht="21.75" hidden="1" customHeight="1">
      <c r="A899" s="487" t="s">
        <v>1865</v>
      </c>
      <c r="B899" s="446" t="s">
        <v>1432</v>
      </c>
      <c r="C899" s="447"/>
      <c r="D899" s="486">
        <f>'NRHM State budget sheet 2013-14'!D1098</f>
        <v>0</v>
      </c>
      <c r="E899" s="486">
        <f>'NRHM State budget sheet 2013-14'!E1098</f>
        <v>0</v>
      </c>
      <c r="F899" s="486" t="e">
        <f>'NRHM State budget sheet 2013-14'!F1098</f>
        <v>#DIV/0!</v>
      </c>
      <c r="G899" s="486">
        <f>'NRHM State budget sheet 2013-14'!G1098</f>
        <v>0</v>
      </c>
      <c r="H899" s="486">
        <f>'NRHM State budget sheet 2013-14'!H1098</f>
        <v>0</v>
      </c>
      <c r="I899" s="486" t="e">
        <f>'NRHM State budget sheet 2013-14'!I1098</f>
        <v>#DIV/0!</v>
      </c>
      <c r="J899" s="486">
        <f>'NRHM State budget sheet 2013-14'!L1098</f>
        <v>0</v>
      </c>
      <c r="K899" s="486">
        <f>'NRHM State budget sheet 2013-14'!M1098</f>
        <v>0</v>
      </c>
      <c r="L899" s="486">
        <f>'NRHM State budget sheet 2013-14'!N1098</f>
        <v>0</v>
      </c>
      <c r="M899" s="486">
        <f>'NRHM State budget sheet 2013-14'!O1098</f>
        <v>0</v>
      </c>
      <c r="N899" s="486">
        <f>'NRHM State budget sheet 2013-14'!P1098</f>
        <v>0</v>
      </c>
      <c r="O899" s="486">
        <f>'NRHM State budget sheet 2013-14'!Q1098</f>
        <v>0</v>
      </c>
      <c r="P899" s="486">
        <f>'NRHM State budget sheet 2013-14'!R1098</f>
        <v>0</v>
      </c>
      <c r="Q899" s="486">
        <f>'NRHM State budget sheet 2013-14'!S1098</f>
        <v>0</v>
      </c>
      <c r="R899" s="486">
        <f>'NRHM State budget sheet 2013-14'!T1098</f>
        <v>0</v>
      </c>
      <c r="S899" s="486">
        <f>'NRHM State budget sheet 2013-14'!U1098</f>
        <v>0</v>
      </c>
      <c r="T899" s="486">
        <f>'NRHM State budget sheet 2013-14'!V1098</f>
        <v>0</v>
      </c>
      <c r="U899" s="486">
        <f>'NRHM State budget sheet 2013-14'!W1098</f>
        <v>0</v>
      </c>
      <c r="V899" s="486">
        <f>'NRHM State budget sheet 2013-14'!X1098</f>
        <v>0</v>
      </c>
      <c r="W899" s="486">
        <f>'NRHM State budget sheet 2013-14'!Y1098</f>
        <v>0</v>
      </c>
      <c r="X899" s="486">
        <f>'NRHM State budget sheet 2013-14'!Z1098</f>
        <v>0</v>
      </c>
      <c r="Y899" s="486">
        <f>'NRHM State budget sheet 2013-14'!AA1098</f>
        <v>0</v>
      </c>
      <c r="Z899" s="486">
        <f>'NRHM State budget sheet 2013-14'!AB1098</f>
        <v>0</v>
      </c>
      <c r="AA899" s="486">
        <f>'NRHM State budget sheet 2013-14'!AC1098</f>
        <v>0</v>
      </c>
      <c r="AB899" s="486">
        <f>'NRHM State budget sheet 2013-14'!AD1098</f>
        <v>0</v>
      </c>
      <c r="AC899" s="486">
        <f>'NRHM State budget sheet 2013-14'!AE1098</f>
        <v>0</v>
      </c>
      <c r="AD899" s="486">
        <f>'NRHM State budget sheet 2013-14'!AF1098</f>
        <v>0</v>
      </c>
      <c r="AE899" s="486">
        <f>'NRHM State budget sheet 2013-14'!AG1098</f>
        <v>0</v>
      </c>
      <c r="AF899" s="486">
        <f>'NRHM State budget sheet 2013-14'!AH1098</f>
        <v>0</v>
      </c>
      <c r="AH899" s="484"/>
      <c r="AI899" s="578" t="str">
        <f t="shared" si="88"/>
        <v/>
      </c>
      <c r="AJ899" s="435" t="str">
        <f t="shared" si="89"/>
        <v/>
      </c>
      <c r="AK899" s="463">
        <f t="shared" si="90"/>
        <v>0</v>
      </c>
      <c r="AL899" s="463" t="str">
        <f t="shared" si="91"/>
        <v/>
      </c>
      <c r="AM899" s="478" t="str">
        <f t="shared" si="92"/>
        <v/>
      </c>
      <c r="AN899" s="478" t="str">
        <f t="shared" si="93"/>
        <v/>
      </c>
      <c r="AO899" s="478" t="str">
        <f t="shared" si="94"/>
        <v/>
      </c>
    </row>
    <row r="900" spans="1:41" ht="21.75" hidden="1" customHeight="1">
      <c r="A900" s="487" t="s">
        <v>1866</v>
      </c>
      <c r="B900" s="500" t="s">
        <v>1624</v>
      </c>
      <c r="C900" s="503"/>
      <c r="D900" s="486">
        <f>'NRHM State budget sheet 2013-14'!D1099</f>
        <v>0</v>
      </c>
      <c r="E900" s="486">
        <f>'NRHM State budget sheet 2013-14'!E1099</f>
        <v>0</v>
      </c>
      <c r="F900" s="486" t="e">
        <f>'NRHM State budget sheet 2013-14'!F1099</f>
        <v>#DIV/0!</v>
      </c>
      <c r="G900" s="486">
        <f>'NRHM State budget sheet 2013-14'!G1099</f>
        <v>0</v>
      </c>
      <c r="H900" s="486">
        <f>'NRHM State budget sheet 2013-14'!H1099</f>
        <v>0</v>
      </c>
      <c r="I900" s="486" t="e">
        <f>'NRHM State budget sheet 2013-14'!I1099</f>
        <v>#DIV/0!</v>
      </c>
      <c r="J900" s="486">
        <f>'NRHM State budget sheet 2013-14'!L1099</f>
        <v>0</v>
      </c>
      <c r="K900" s="486">
        <f>'NRHM State budget sheet 2013-14'!M1099</f>
        <v>0</v>
      </c>
      <c r="L900" s="486">
        <f>'NRHM State budget sheet 2013-14'!N1099</f>
        <v>0</v>
      </c>
      <c r="M900" s="486">
        <f>'NRHM State budget sheet 2013-14'!O1099</f>
        <v>0</v>
      </c>
      <c r="N900" s="486">
        <f>'NRHM State budget sheet 2013-14'!P1099</f>
        <v>0</v>
      </c>
      <c r="O900" s="486">
        <f>'NRHM State budget sheet 2013-14'!Q1099</f>
        <v>0</v>
      </c>
      <c r="P900" s="486">
        <f>'NRHM State budget sheet 2013-14'!R1099</f>
        <v>0</v>
      </c>
      <c r="Q900" s="486">
        <f>'NRHM State budget sheet 2013-14'!S1099</f>
        <v>0</v>
      </c>
      <c r="R900" s="486">
        <f>'NRHM State budget sheet 2013-14'!T1099</f>
        <v>0</v>
      </c>
      <c r="S900" s="486">
        <f>'NRHM State budget sheet 2013-14'!U1099</f>
        <v>0</v>
      </c>
      <c r="T900" s="486">
        <f>'NRHM State budget sheet 2013-14'!V1099</f>
        <v>0</v>
      </c>
      <c r="U900" s="486">
        <f>'NRHM State budget sheet 2013-14'!W1099</f>
        <v>0</v>
      </c>
      <c r="V900" s="486">
        <f>'NRHM State budget sheet 2013-14'!X1099</f>
        <v>0</v>
      </c>
      <c r="W900" s="486">
        <f>'NRHM State budget sheet 2013-14'!Y1099</f>
        <v>0</v>
      </c>
      <c r="X900" s="486">
        <f>'NRHM State budget sheet 2013-14'!Z1099</f>
        <v>0</v>
      </c>
      <c r="Y900" s="486">
        <f>'NRHM State budget sheet 2013-14'!AA1099</f>
        <v>0</v>
      </c>
      <c r="Z900" s="486">
        <f>'NRHM State budget sheet 2013-14'!AB1099</f>
        <v>0</v>
      </c>
      <c r="AA900" s="486">
        <f>'NRHM State budget sheet 2013-14'!AC1099</f>
        <v>0</v>
      </c>
      <c r="AB900" s="486">
        <f>'NRHM State budget sheet 2013-14'!AD1099</f>
        <v>0</v>
      </c>
      <c r="AC900" s="486">
        <f>'NRHM State budget sheet 2013-14'!AE1099</f>
        <v>0</v>
      </c>
      <c r="AD900" s="486">
        <f>'NRHM State budget sheet 2013-14'!AF1099</f>
        <v>0</v>
      </c>
      <c r="AE900" s="486">
        <f>'NRHM State budget sheet 2013-14'!AG1099</f>
        <v>0</v>
      </c>
      <c r="AF900" s="486">
        <f>'NRHM State budget sheet 2013-14'!AH1099</f>
        <v>0</v>
      </c>
      <c r="AH900" s="484"/>
      <c r="AI900" s="578" t="str">
        <f t="shared" si="88"/>
        <v/>
      </c>
      <c r="AJ900" s="435" t="str">
        <f t="shared" si="89"/>
        <v/>
      </c>
      <c r="AK900" s="463">
        <f t="shared" si="90"/>
        <v>0</v>
      </c>
      <c r="AL900" s="463" t="str">
        <f t="shared" si="91"/>
        <v/>
      </c>
      <c r="AM900" s="478" t="str">
        <f t="shared" si="92"/>
        <v/>
      </c>
      <c r="AN900" s="478" t="str">
        <f t="shared" si="93"/>
        <v/>
      </c>
      <c r="AO900" s="478" t="str">
        <f t="shared" si="94"/>
        <v/>
      </c>
    </row>
    <row r="901" spans="1:41" ht="21.75" hidden="1" customHeight="1">
      <c r="A901" s="487" t="s">
        <v>1867</v>
      </c>
      <c r="B901" s="500" t="s">
        <v>1625</v>
      </c>
      <c r="C901" s="503"/>
      <c r="D901" s="486">
        <f>'NRHM State budget sheet 2013-14'!D1100</f>
        <v>0</v>
      </c>
      <c r="E901" s="486">
        <f>'NRHM State budget sheet 2013-14'!E1100</f>
        <v>0</v>
      </c>
      <c r="F901" s="486" t="e">
        <f>'NRHM State budget sheet 2013-14'!F1100</f>
        <v>#DIV/0!</v>
      </c>
      <c r="G901" s="486">
        <f>'NRHM State budget sheet 2013-14'!G1100</f>
        <v>0</v>
      </c>
      <c r="H901" s="486">
        <f>'NRHM State budget sheet 2013-14'!H1100</f>
        <v>0</v>
      </c>
      <c r="I901" s="486" t="e">
        <f>'NRHM State budget sheet 2013-14'!I1100</f>
        <v>#DIV/0!</v>
      </c>
      <c r="J901" s="486">
        <f>'NRHM State budget sheet 2013-14'!L1100</f>
        <v>0</v>
      </c>
      <c r="K901" s="486">
        <f>'NRHM State budget sheet 2013-14'!M1100</f>
        <v>0</v>
      </c>
      <c r="L901" s="486">
        <f>'NRHM State budget sheet 2013-14'!N1100</f>
        <v>0</v>
      </c>
      <c r="M901" s="486">
        <f>'NRHM State budget sheet 2013-14'!O1100</f>
        <v>0</v>
      </c>
      <c r="N901" s="486">
        <f>'NRHM State budget sheet 2013-14'!P1100</f>
        <v>0</v>
      </c>
      <c r="O901" s="486">
        <f>'NRHM State budget sheet 2013-14'!Q1100</f>
        <v>0</v>
      </c>
      <c r="P901" s="486">
        <f>'NRHM State budget sheet 2013-14'!R1100</f>
        <v>0</v>
      </c>
      <c r="Q901" s="486">
        <f>'NRHM State budget sheet 2013-14'!S1100</f>
        <v>0</v>
      </c>
      <c r="R901" s="486">
        <f>'NRHM State budget sheet 2013-14'!T1100</f>
        <v>0</v>
      </c>
      <c r="S901" s="486">
        <f>'NRHM State budget sheet 2013-14'!U1100</f>
        <v>0</v>
      </c>
      <c r="T901" s="486">
        <f>'NRHM State budget sheet 2013-14'!V1100</f>
        <v>0</v>
      </c>
      <c r="U901" s="486">
        <f>'NRHM State budget sheet 2013-14'!W1100</f>
        <v>0</v>
      </c>
      <c r="V901" s="486">
        <f>'NRHM State budget sheet 2013-14'!X1100</f>
        <v>0</v>
      </c>
      <c r="W901" s="486">
        <f>'NRHM State budget sheet 2013-14'!Y1100</f>
        <v>0</v>
      </c>
      <c r="X901" s="486">
        <f>'NRHM State budget sheet 2013-14'!Z1100</f>
        <v>0</v>
      </c>
      <c r="Y901" s="486">
        <f>'NRHM State budget sheet 2013-14'!AA1100</f>
        <v>0</v>
      </c>
      <c r="Z901" s="486">
        <f>'NRHM State budget sheet 2013-14'!AB1100</f>
        <v>0</v>
      </c>
      <c r="AA901" s="486">
        <f>'NRHM State budget sheet 2013-14'!AC1100</f>
        <v>0</v>
      </c>
      <c r="AB901" s="486">
        <f>'NRHM State budget sheet 2013-14'!AD1100</f>
        <v>0</v>
      </c>
      <c r="AC901" s="486">
        <f>'NRHM State budget sheet 2013-14'!AE1100</f>
        <v>0</v>
      </c>
      <c r="AD901" s="486">
        <f>'NRHM State budget sheet 2013-14'!AF1100</f>
        <v>0</v>
      </c>
      <c r="AE901" s="486">
        <f>'NRHM State budget sheet 2013-14'!AG1100</f>
        <v>0</v>
      </c>
      <c r="AF901" s="486">
        <f>'NRHM State budget sheet 2013-14'!AH1100</f>
        <v>0</v>
      </c>
      <c r="AH901" s="484"/>
      <c r="AI901" s="578" t="str">
        <f t="shared" ref="AI901:AI964" si="95">IF(OR(AM901="The proposed budget is more that 30% increase over FY 12-13 budget. Consider revising or provide explanation",AN901="Please check, there is a proposed budget but FY 12-13 expenditure is  &lt;30%", AN901="Please check, there is a proposed budget but FY 12-13 expenditure is  &lt;50%", AN901="Please check, there is a proposed budget but FY 12-13 expenditure is  &lt;60%",AO901="New activity? If not kindly provide the details of the progress (physical and financial) for FY 2012-13"),1,"")</f>
        <v/>
      </c>
      <c r="AJ901" s="435" t="str">
        <f t="shared" ref="AJ901:AJ964" si="96">IF(AND(G901&gt;=0.00000000001,H901&gt;=0.0000000000001),H901/G901*100,"")</f>
        <v/>
      </c>
      <c r="AK901" s="463">
        <f t="shared" ref="AK901:AK964" si="97">AF901-G901</f>
        <v>0</v>
      </c>
      <c r="AL901" s="463" t="str">
        <f t="shared" si="91"/>
        <v/>
      </c>
      <c r="AM901" s="478" t="str">
        <f t="shared" si="92"/>
        <v/>
      </c>
      <c r="AN901" s="478" t="str">
        <f t="shared" si="93"/>
        <v/>
      </c>
      <c r="AO901" s="478" t="str">
        <f t="shared" si="94"/>
        <v/>
      </c>
    </row>
    <row r="902" spans="1:41" ht="21.75" hidden="1" customHeight="1">
      <c r="A902" s="487" t="s">
        <v>1868</v>
      </c>
      <c r="B902" s="500" t="s">
        <v>1626</v>
      </c>
      <c r="C902" s="503"/>
      <c r="D902" s="486">
        <f>'NRHM State budget sheet 2013-14'!D1101</f>
        <v>0</v>
      </c>
      <c r="E902" s="486">
        <f>'NRHM State budget sheet 2013-14'!E1101</f>
        <v>0</v>
      </c>
      <c r="F902" s="486" t="e">
        <f>'NRHM State budget sheet 2013-14'!F1101</f>
        <v>#DIV/0!</v>
      </c>
      <c r="G902" s="486">
        <f>'NRHM State budget sheet 2013-14'!G1101</f>
        <v>0</v>
      </c>
      <c r="H902" s="486">
        <f>'NRHM State budget sheet 2013-14'!H1101</f>
        <v>0</v>
      </c>
      <c r="I902" s="486" t="e">
        <f>'NRHM State budget sheet 2013-14'!I1101</f>
        <v>#DIV/0!</v>
      </c>
      <c r="J902" s="486">
        <f>'NRHM State budget sheet 2013-14'!L1101</f>
        <v>0</v>
      </c>
      <c r="K902" s="486">
        <f>'NRHM State budget sheet 2013-14'!M1101</f>
        <v>0</v>
      </c>
      <c r="L902" s="486">
        <f>'NRHM State budget sheet 2013-14'!N1101</f>
        <v>0</v>
      </c>
      <c r="M902" s="486">
        <f>'NRHM State budget sheet 2013-14'!O1101</f>
        <v>0</v>
      </c>
      <c r="N902" s="486">
        <f>'NRHM State budget sheet 2013-14'!P1101</f>
        <v>0</v>
      </c>
      <c r="O902" s="486">
        <f>'NRHM State budget sheet 2013-14'!Q1101</f>
        <v>0</v>
      </c>
      <c r="P902" s="486">
        <f>'NRHM State budget sheet 2013-14'!R1101</f>
        <v>0</v>
      </c>
      <c r="Q902" s="486">
        <f>'NRHM State budget sheet 2013-14'!S1101</f>
        <v>0</v>
      </c>
      <c r="R902" s="486">
        <f>'NRHM State budget sheet 2013-14'!T1101</f>
        <v>0</v>
      </c>
      <c r="S902" s="486">
        <f>'NRHM State budget sheet 2013-14'!U1101</f>
        <v>0</v>
      </c>
      <c r="T902" s="486">
        <f>'NRHM State budget sheet 2013-14'!V1101</f>
        <v>0</v>
      </c>
      <c r="U902" s="486">
        <f>'NRHM State budget sheet 2013-14'!W1101</f>
        <v>0</v>
      </c>
      <c r="V902" s="486">
        <f>'NRHM State budget sheet 2013-14'!X1101</f>
        <v>0</v>
      </c>
      <c r="W902" s="486">
        <f>'NRHM State budget sheet 2013-14'!Y1101</f>
        <v>0</v>
      </c>
      <c r="X902" s="486">
        <f>'NRHM State budget sheet 2013-14'!Z1101</f>
        <v>0</v>
      </c>
      <c r="Y902" s="486">
        <f>'NRHM State budget sheet 2013-14'!AA1101</f>
        <v>0</v>
      </c>
      <c r="Z902" s="486">
        <f>'NRHM State budget sheet 2013-14'!AB1101</f>
        <v>0</v>
      </c>
      <c r="AA902" s="486">
        <f>'NRHM State budget sheet 2013-14'!AC1101</f>
        <v>0</v>
      </c>
      <c r="AB902" s="486">
        <f>'NRHM State budget sheet 2013-14'!AD1101</f>
        <v>0</v>
      </c>
      <c r="AC902" s="486">
        <f>'NRHM State budget sheet 2013-14'!AE1101</f>
        <v>0</v>
      </c>
      <c r="AD902" s="486">
        <f>'NRHM State budget sheet 2013-14'!AF1101</f>
        <v>0</v>
      </c>
      <c r="AE902" s="486">
        <f>'NRHM State budget sheet 2013-14'!AG1101</f>
        <v>0</v>
      </c>
      <c r="AF902" s="486">
        <f>'NRHM State budget sheet 2013-14'!AH1101</f>
        <v>0</v>
      </c>
      <c r="AH902" s="484"/>
      <c r="AI902" s="578" t="str">
        <f t="shared" si="95"/>
        <v/>
      </c>
      <c r="AJ902" s="435" t="str">
        <f t="shared" si="96"/>
        <v/>
      </c>
      <c r="AK902" s="463">
        <f t="shared" si="97"/>
        <v>0</v>
      </c>
      <c r="AL902" s="463" t="str">
        <f t="shared" si="91"/>
        <v/>
      </c>
      <c r="AM902" s="478" t="str">
        <f t="shared" si="92"/>
        <v/>
      </c>
      <c r="AN902" s="478" t="str">
        <f t="shared" si="93"/>
        <v/>
      </c>
      <c r="AO902" s="478" t="str">
        <f t="shared" si="94"/>
        <v/>
      </c>
    </row>
    <row r="903" spans="1:41" ht="21.75" hidden="1" customHeight="1">
      <c r="A903" s="487" t="s">
        <v>1869</v>
      </c>
      <c r="B903" s="446" t="s">
        <v>759</v>
      </c>
      <c r="C903" s="447"/>
      <c r="D903" s="486">
        <f>'NRHM State budget sheet 2013-14'!D1102</f>
        <v>0</v>
      </c>
      <c r="E903" s="486">
        <f>'NRHM State budget sheet 2013-14'!E1102</f>
        <v>0</v>
      </c>
      <c r="F903" s="486" t="e">
        <f>'NRHM State budget sheet 2013-14'!F1102</f>
        <v>#DIV/0!</v>
      </c>
      <c r="G903" s="486">
        <f>'NRHM State budget sheet 2013-14'!G1102</f>
        <v>0</v>
      </c>
      <c r="H903" s="486">
        <f>'NRHM State budget sheet 2013-14'!H1102</f>
        <v>0</v>
      </c>
      <c r="I903" s="486" t="e">
        <f>'NRHM State budget sheet 2013-14'!I1102</f>
        <v>#DIV/0!</v>
      </c>
      <c r="J903" s="486">
        <f>'NRHM State budget sheet 2013-14'!L1102</f>
        <v>0</v>
      </c>
      <c r="K903" s="486">
        <f>'NRHM State budget sheet 2013-14'!M1102</f>
        <v>0</v>
      </c>
      <c r="L903" s="486">
        <f>'NRHM State budget sheet 2013-14'!N1102</f>
        <v>0</v>
      </c>
      <c r="M903" s="486">
        <f>'NRHM State budget sheet 2013-14'!O1102</f>
        <v>0</v>
      </c>
      <c r="N903" s="486">
        <f>'NRHM State budget sheet 2013-14'!P1102</f>
        <v>0</v>
      </c>
      <c r="O903" s="486">
        <f>'NRHM State budget sheet 2013-14'!Q1102</f>
        <v>0</v>
      </c>
      <c r="P903" s="486">
        <f>'NRHM State budget sheet 2013-14'!R1102</f>
        <v>0</v>
      </c>
      <c r="Q903" s="486">
        <f>'NRHM State budget sheet 2013-14'!S1102</f>
        <v>0</v>
      </c>
      <c r="R903" s="486">
        <f>'NRHM State budget sheet 2013-14'!T1102</f>
        <v>0</v>
      </c>
      <c r="S903" s="486">
        <f>'NRHM State budget sheet 2013-14'!U1102</f>
        <v>0</v>
      </c>
      <c r="T903" s="486">
        <f>'NRHM State budget sheet 2013-14'!V1102</f>
        <v>0</v>
      </c>
      <c r="U903" s="486">
        <f>'NRHM State budget sheet 2013-14'!W1102</f>
        <v>0</v>
      </c>
      <c r="V903" s="486">
        <f>'NRHM State budget sheet 2013-14'!X1102</f>
        <v>0</v>
      </c>
      <c r="W903" s="486">
        <f>'NRHM State budget sheet 2013-14'!Y1102</f>
        <v>0</v>
      </c>
      <c r="X903" s="486">
        <f>'NRHM State budget sheet 2013-14'!Z1102</f>
        <v>0</v>
      </c>
      <c r="Y903" s="486">
        <f>'NRHM State budget sheet 2013-14'!AA1102</f>
        <v>0</v>
      </c>
      <c r="Z903" s="486">
        <f>'NRHM State budget sheet 2013-14'!AB1102</f>
        <v>0</v>
      </c>
      <c r="AA903" s="486">
        <f>'NRHM State budget sheet 2013-14'!AC1102</f>
        <v>0</v>
      </c>
      <c r="AB903" s="486">
        <f>'NRHM State budget sheet 2013-14'!AD1102</f>
        <v>0</v>
      </c>
      <c r="AC903" s="486">
        <f>'NRHM State budget sheet 2013-14'!AE1102</f>
        <v>0</v>
      </c>
      <c r="AD903" s="486">
        <f>'NRHM State budget sheet 2013-14'!AF1102</f>
        <v>0</v>
      </c>
      <c r="AE903" s="486">
        <f>'NRHM State budget sheet 2013-14'!AG1102</f>
        <v>0</v>
      </c>
      <c r="AF903" s="486">
        <f>'NRHM State budget sheet 2013-14'!AH1102</f>
        <v>0</v>
      </c>
      <c r="AH903" s="484"/>
      <c r="AI903" s="578" t="str">
        <f t="shared" si="95"/>
        <v/>
      </c>
      <c r="AJ903" s="435" t="str">
        <f t="shared" si="96"/>
        <v/>
      </c>
      <c r="AK903" s="463">
        <f t="shared" si="97"/>
        <v>0</v>
      </c>
      <c r="AL903" s="463" t="str">
        <f t="shared" si="91"/>
        <v/>
      </c>
      <c r="AM903" s="478" t="str">
        <f t="shared" si="92"/>
        <v/>
      </c>
      <c r="AN903" s="478" t="str">
        <f t="shared" si="93"/>
        <v/>
      </c>
      <c r="AO903" s="478" t="str">
        <f t="shared" si="94"/>
        <v/>
      </c>
    </row>
    <row r="904" spans="1:41" ht="41.25" customHeight="1">
      <c r="A904" s="487" t="s">
        <v>936</v>
      </c>
      <c r="B904" s="446" t="s">
        <v>937</v>
      </c>
      <c r="C904" s="447"/>
      <c r="D904" s="486">
        <f>'NRHM State budget sheet 2013-14'!D1103</f>
        <v>0</v>
      </c>
      <c r="E904" s="486">
        <f>'NRHM State budget sheet 2013-14'!E1103</f>
        <v>0</v>
      </c>
      <c r="F904" s="486" t="e">
        <f>'NRHM State budget sheet 2013-14'!F1103</f>
        <v>#DIV/0!</v>
      </c>
      <c r="G904" s="486">
        <f>'NRHM State budget sheet 2013-14'!G1103</f>
        <v>0</v>
      </c>
      <c r="H904" s="486">
        <f>'NRHM State budget sheet 2013-14'!H1103</f>
        <v>0</v>
      </c>
      <c r="I904" s="486" t="e">
        <f>'NRHM State budget sheet 2013-14'!I1103</f>
        <v>#DIV/0!</v>
      </c>
      <c r="J904" s="486">
        <f>'NRHM State budget sheet 2013-14'!L1103</f>
        <v>0</v>
      </c>
      <c r="K904" s="486">
        <f>'NRHM State budget sheet 2013-14'!M1103</f>
        <v>0</v>
      </c>
      <c r="L904" s="486">
        <f>'NRHM State budget sheet 2013-14'!N1103</f>
        <v>0</v>
      </c>
      <c r="M904" s="486">
        <f>'NRHM State budget sheet 2013-14'!O1103</f>
        <v>0</v>
      </c>
      <c r="N904" s="486">
        <f>'NRHM State budget sheet 2013-14'!P1103</f>
        <v>0</v>
      </c>
      <c r="O904" s="486">
        <f>'NRHM State budget sheet 2013-14'!Q1103</f>
        <v>0</v>
      </c>
      <c r="P904" s="486">
        <f>'NRHM State budget sheet 2013-14'!R1103</f>
        <v>0</v>
      </c>
      <c r="Q904" s="486">
        <f>'NRHM State budget sheet 2013-14'!S1103</f>
        <v>0</v>
      </c>
      <c r="R904" s="486">
        <f>'NRHM State budget sheet 2013-14'!T1103</f>
        <v>0</v>
      </c>
      <c r="S904" s="486">
        <f>'NRHM State budget sheet 2013-14'!U1103</f>
        <v>0</v>
      </c>
      <c r="T904" s="486">
        <f>'NRHM State budget sheet 2013-14'!V1103</f>
        <v>0</v>
      </c>
      <c r="U904" s="486">
        <f>'NRHM State budget sheet 2013-14'!W1103</f>
        <v>0</v>
      </c>
      <c r="V904" s="486">
        <f>'NRHM State budget sheet 2013-14'!X1103</f>
        <v>0</v>
      </c>
      <c r="W904" s="486">
        <f>'NRHM State budget sheet 2013-14'!Y1103</f>
        <v>0</v>
      </c>
      <c r="X904" s="486">
        <f>'NRHM State budget sheet 2013-14'!Z1103</f>
        <v>0</v>
      </c>
      <c r="Y904" s="486">
        <f>'NRHM State budget sheet 2013-14'!AA1103</f>
        <v>0</v>
      </c>
      <c r="Z904" s="486">
        <f>'NRHM State budget sheet 2013-14'!AB1103</f>
        <v>0</v>
      </c>
      <c r="AA904" s="486">
        <f>'NRHM State budget sheet 2013-14'!AC1103</f>
        <v>0</v>
      </c>
      <c r="AB904" s="486">
        <f>'NRHM State budget sheet 2013-14'!AD1103</f>
        <v>0</v>
      </c>
      <c r="AC904" s="486">
        <f>'NRHM State budget sheet 2013-14'!AE1103</f>
        <v>0</v>
      </c>
      <c r="AD904" s="486">
        <f>'NRHM State budget sheet 2013-14'!AF1103</f>
        <v>0</v>
      </c>
      <c r="AE904" s="486">
        <f>'NRHM State budget sheet 2013-14'!AG1103</f>
        <v>0</v>
      </c>
      <c r="AF904" s="486">
        <f>'NRHM State budget sheet 2013-14'!AH1103</f>
        <v>0</v>
      </c>
      <c r="AH904" s="484"/>
      <c r="AI904" s="578" t="str">
        <f t="shared" si="95"/>
        <v/>
      </c>
      <c r="AJ904" s="435" t="str">
        <f t="shared" si="96"/>
        <v/>
      </c>
      <c r="AK904" s="463">
        <f t="shared" si="97"/>
        <v>0</v>
      </c>
      <c r="AL904" s="463" t="str">
        <f t="shared" ref="AL904:AL967" si="98">IF(AND(G904&gt;=0.00000000001,AF904&gt;=0.0000000000001),((AF904-G904)/G904)*100,"")</f>
        <v/>
      </c>
      <c r="AM904" s="478" t="str">
        <f t="shared" ref="AM904:AM967" si="99">IF(AND(G904&gt;=0.000000001,AL904&gt;=30.000000000001),"The proposed budget is more that 30% increase over FY 12-13 budget. Consider revising or provide explanation","")</f>
        <v/>
      </c>
      <c r="AN904" s="478" t="str">
        <f t="shared" ref="AN904:AN967" si="100">IF(AND(AJ904&lt;30,AK904&gt;=0.000001),"Please check, there is a proposed budget but FY 12-13 expenditure is  &lt;30%","")&amp;IF(AND(AJ904&gt;30,AJ904&lt;50,AK904&gt;=0.000001),"Please check, there is a proposed budget but FY 12-13 expenditure is  &lt;50%","")&amp;IF(AND(AJ904&gt;50,AJ904&lt;60,AK904&gt;=0.000001),"Please check, there is a proposed budget but FY 12-13 expenditure is  &lt;60%","")</f>
        <v/>
      </c>
      <c r="AO904" s="478" t="str">
        <f t="shared" ref="AO904:AO967" si="101">IF(AND(G904=0,AF904&gt;=0.0000001), "New activity? If not kindly provide the details of the progress (physical and financial) for FY 2012-13", "")</f>
        <v/>
      </c>
    </row>
    <row r="905" spans="1:41" ht="21.75" hidden="1" customHeight="1">
      <c r="A905" s="487" t="s">
        <v>1821</v>
      </c>
      <c r="B905" s="446" t="s">
        <v>1447</v>
      </c>
      <c r="C905" s="447"/>
      <c r="D905" s="486">
        <f>'NRHM State budget sheet 2013-14'!D1104</f>
        <v>0</v>
      </c>
      <c r="E905" s="486">
        <f>'NRHM State budget sheet 2013-14'!E1104</f>
        <v>0</v>
      </c>
      <c r="F905" s="486" t="e">
        <f>'NRHM State budget sheet 2013-14'!F1104</f>
        <v>#DIV/0!</v>
      </c>
      <c r="G905" s="486">
        <f>'NRHM State budget sheet 2013-14'!G1104</f>
        <v>0</v>
      </c>
      <c r="H905" s="486">
        <f>'NRHM State budget sheet 2013-14'!H1104</f>
        <v>0</v>
      </c>
      <c r="I905" s="486" t="e">
        <f>'NRHM State budget sheet 2013-14'!I1104</f>
        <v>#DIV/0!</v>
      </c>
      <c r="J905" s="486">
        <f>'NRHM State budget sheet 2013-14'!L1104</f>
        <v>0</v>
      </c>
      <c r="K905" s="486">
        <f>'NRHM State budget sheet 2013-14'!M1104</f>
        <v>0</v>
      </c>
      <c r="L905" s="486">
        <f>'NRHM State budget sheet 2013-14'!N1104</f>
        <v>0</v>
      </c>
      <c r="M905" s="486">
        <f>'NRHM State budget sheet 2013-14'!O1104</f>
        <v>0</v>
      </c>
      <c r="N905" s="486">
        <f>'NRHM State budget sheet 2013-14'!P1104</f>
        <v>0</v>
      </c>
      <c r="O905" s="486">
        <f>'NRHM State budget sheet 2013-14'!Q1104</f>
        <v>0</v>
      </c>
      <c r="P905" s="486">
        <f>'NRHM State budget sheet 2013-14'!R1104</f>
        <v>0</v>
      </c>
      <c r="Q905" s="486">
        <f>'NRHM State budget sheet 2013-14'!S1104</f>
        <v>0</v>
      </c>
      <c r="R905" s="486">
        <f>'NRHM State budget sheet 2013-14'!T1104</f>
        <v>0</v>
      </c>
      <c r="S905" s="486">
        <f>'NRHM State budget sheet 2013-14'!U1104</f>
        <v>0</v>
      </c>
      <c r="T905" s="486">
        <f>'NRHM State budget sheet 2013-14'!V1104</f>
        <v>0</v>
      </c>
      <c r="U905" s="486">
        <f>'NRHM State budget sheet 2013-14'!W1104</f>
        <v>0</v>
      </c>
      <c r="V905" s="486">
        <f>'NRHM State budget sheet 2013-14'!X1104</f>
        <v>0</v>
      </c>
      <c r="W905" s="486">
        <f>'NRHM State budget sheet 2013-14'!Y1104</f>
        <v>0</v>
      </c>
      <c r="X905" s="486">
        <f>'NRHM State budget sheet 2013-14'!Z1104</f>
        <v>0</v>
      </c>
      <c r="Y905" s="486">
        <f>'NRHM State budget sheet 2013-14'!AA1104</f>
        <v>0</v>
      </c>
      <c r="Z905" s="486">
        <f>'NRHM State budget sheet 2013-14'!AB1104</f>
        <v>0</v>
      </c>
      <c r="AA905" s="486">
        <f>'NRHM State budget sheet 2013-14'!AC1104</f>
        <v>0</v>
      </c>
      <c r="AB905" s="486">
        <f>'NRHM State budget sheet 2013-14'!AD1104</f>
        <v>0</v>
      </c>
      <c r="AC905" s="486">
        <f>'NRHM State budget sheet 2013-14'!AE1104</f>
        <v>0</v>
      </c>
      <c r="AD905" s="486">
        <f>'NRHM State budget sheet 2013-14'!AF1104</f>
        <v>0</v>
      </c>
      <c r="AE905" s="486">
        <f>'NRHM State budget sheet 2013-14'!AG1104</f>
        <v>0</v>
      </c>
      <c r="AF905" s="486">
        <f>'NRHM State budget sheet 2013-14'!AH1104</f>
        <v>0</v>
      </c>
      <c r="AH905" s="484"/>
      <c r="AI905" s="578" t="str">
        <f t="shared" si="95"/>
        <v/>
      </c>
      <c r="AJ905" s="435" t="str">
        <f t="shared" si="96"/>
        <v/>
      </c>
      <c r="AK905" s="463">
        <f t="shared" si="97"/>
        <v>0</v>
      </c>
      <c r="AL905" s="463" t="str">
        <f t="shared" si="98"/>
        <v/>
      </c>
      <c r="AM905" s="478" t="str">
        <f t="shared" si="99"/>
        <v/>
      </c>
      <c r="AN905" s="478" t="str">
        <f t="shared" si="100"/>
        <v/>
      </c>
      <c r="AO905" s="478" t="str">
        <f t="shared" si="101"/>
        <v/>
      </c>
    </row>
    <row r="906" spans="1:41" ht="21.75" hidden="1" customHeight="1">
      <c r="A906" s="487" t="s">
        <v>1822</v>
      </c>
      <c r="B906" s="446" t="s">
        <v>1448</v>
      </c>
      <c r="C906" s="447"/>
      <c r="D906" s="486">
        <f>'NRHM State budget sheet 2013-14'!D1105</f>
        <v>0</v>
      </c>
      <c r="E906" s="486">
        <f>'NRHM State budget sheet 2013-14'!E1105</f>
        <v>0</v>
      </c>
      <c r="F906" s="486" t="e">
        <f>'NRHM State budget sheet 2013-14'!F1105</f>
        <v>#DIV/0!</v>
      </c>
      <c r="G906" s="486">
        <f>'NRHM State budget sheet 2013-14'!G1105</f>
        <v>0</v>
      </c>
      <c r="H906" s="486">
        <f>'NRHM State budget sheet 2013-14'!H1105</f>
        <v>0</v>
      </c>
      <c r="I906" s="486" t="e">
        <f>'NRHM State budget sheet 2013-14'!I1105</f>
        <v>#DIV/0!</v>
      </c>
      <c r="J906" s="486">
        <f>'NRHM State budget sheet 2013-14'!L1105</f>
        <v>0</v>
      </c>
      <c r="K906" s="486">
        <f>'NRHM State budget sheet 2013-14'!M1105</f>
        <v>0</v>
      </c>
      <c r="L906" s="486">
        <f>'NRHM State budget sheet 2013-14'!N1105</f>
        <v>0</v>
      </c>
      <c r="M906" s="486">
        <f>'NRHM State budget sheet 2013-14'!O1105</f>
        <v>0</v>
      </c>
      <c r="N906" s="486">
        <f>'NRHM State budget sheet 2013-14'!P1105</f>
        <v>0</v>
      </c>
      <c r="O906" s="486">
        <f>'NRHM State budget sheet 2013-14'!Q1105</f>
        <v>0</v>
      </c>
      <c r="P906" s="486">
        <f>'NRHM State budget sheet 2013-14'!R1105</f>
        <v>0</v>
      </c>
      <c r="Q906" s="486">
        <f>'NRHM State budget sheet 2013-14'!S1105</f>
        <v>0</v>
      </c>
      <c r="R906" s="486">
        <f>'NRHM State budget sheet 2013-14'!T1105</f>
        <v>0</v>
      </c>
      <c r="S906" s="486">
        <f>'NRHM State budget sheet 2013-14'!U1105</f>
        <v>0</v>
      </c>
      <c r="T906" s="486">
        <f>'NRHM State budget sheet 2013-14'!V1105</f>
        <v>0</v>
      </c>
      <c r="U906" s="486">
        <f>'NRHM State budget sheet 2013-14'!W1105</f>
        <v>0</v>
      </c>
      <c r="V906" s="486">
        <f>'NRHM State budget sheet 2013-14'!X1105</f>
        <v>0</v>
      </c>
      <c r="W906" s="486">
        <f>'NRHM State budget sheet 2013-14'!Y1105</f>
        <v>0</v>
      </c>
      <c r="X906" s="486">
        <f>'NRHM State budget sheet 2013-14'!Z1105</f>
        <v>0</v>
      </c>
      <c r="Y906" s="486">
        <f>'NRHM State budget sheet 2013-14'!AA1105</f>
        <v>0</v>
      </c>
      <c r="Z906" s="486">
        <f>'NRHM State budget sheet 2013-14'!AB1105</f>
        <v>0</v>
      </c>
      <c r="AA906" s="486">
        <f>'NRHM State budget sheet 2013-14'!AC1105</f>
        <v>0</v>
      </c>
      <c r="AB906" s="486">
        <f>'NRHM State budget sheet 2013-14'!AD1105</f>
        <v>0</v>
      </c>
      <c r="AC906" s="486">
        <f>'NRHM State budget sheet 2013-14'!AE1105</f>
        <v>0</v>
      </c>
      <c r="AD906" s="486">
        <f>'NRHM State budget sheet 2013-14'!AF1105</f>
        <v>0</v>
      </c>
      <c r="AE906" s="486">
        <f>'NRHM State budget sheet 2013-14'!AG1105</f>
        <v>0</v>
      </c>
      <c r="AF906" s="486">
        <f>'NRHM State budget sheet 2013-14'!AH1105</f>
        <v>0</v>
      </c>
      <c r="AH906" s="484"/>
      <c r="AI906" s="578" t="str">
        <f t="shared" si="95"/>
        <v/>
      </c>
      <c r="AJ906" s="435" t="str">
        <f t="shared" si="96"/>
        <v/>
      </c>
      <c r="AK906" s="463">
        <f t="shared" si="97"/>
        <v>0</v>
      </c>
      <c r="AL906" s="463" t="str">
        <f t="shared" si="98"/>
        <v/>
      </c>
      <c r="AM906" s="478" t="str">
        <f t="shared" si="99"/>
        <v/>
      </c>
      <c r="AN906" s="478" t="str">
        <f t="shared" si="100"/>
        <v/>
      </c>
      <c r="AO906" s="478" t="str">
        <f t="shared" si="101"/>
        <v/>
      </c>
    </row>
    <row r="907" spans="1:41" ht="21.75" hidden="1" customHeight="1">
      <c r="A907" s="487" t="s">
        <v>1823</v>
      </c>
      <c r="B907" s="446" t="s">
        <v>2173</v>
      </c>
      <c r="C907" s="447"/>
      <c r="D907" s="486">
        <f>'NRHM State budget sheet 2013-14'!D1106</f>
        <v>0</v>
      </c>
      <c r="E907" s="486">
        <f>'NRHM State budget sheet 2013-14'!E1106</f>
        <v>0</v>
      </c>
      <c r="F907" s="486" t="e">
        <f>'NRHM State budget sheet 2013-14'!F1106</f>
        <v>#DIV/0!</v>
      </c>
      <c r="G907" s="486">
        <f>'NRHM State budget sheet 2013-14'!G1106</f>
        <v>0</v>
      </c>
      <c r="H907" s="486">
        <f>'NRHM State budget sheet 2013-14'!H1106</f>
        <v>0</v>
      </c>
      <c r="I907" s="486" t="e">
        <f>'NRHM State budget sheet 2013-14'!I1106</f>
        <v>#DIV/0!</v>
      </c>
      <c r="J907" s="486">
        <f>'NRHM State budget sheet 2013-14'!L1106</f>
        <v>0</v>
      </c>
      <c r="K907" s="486">
        <f>'NRHM State budget sheet 2013-14'!M1106</f>
        <v>0</v>
      </c>
      <c r="L907" s="486">
        <f>'NRHM State budget sheet 2013-14'!N1106</f>
        <v>0</v>
      </c>
      <c r="M907" s="486">
        <f>'NRHM State budget sheet 2013-14'!O1106</f>
        <v>0</v>
      </c>
      <c r="N907" s="486">
        <f>'NRHM State budget sheet 2013-14'!P1106</f>
        <v>0</v>
      </c>
      <c r="O907" s="486">
        <f>'NRHM State budget sheet 2013-14'!Q1106</f>
        <v>0</v>
      </c>
      <c r="P907" s="486">
        <f>'NRHM State budget sheet 2013-14'!R1106</f>
        <v>0</v>
      </c>
      <c r="Q907" s="486">
        <f>'NRHM State budget sheet 2013-14'!S1106</f>
        <v>0</v>
      </c>
      <c r="R907" s="486">
        <f>'NRHM State budget sheet 2013-14'!T1106</f>
        <v>0</v>
      </c>
      <c r="S907" s="486">
        <f>'NRHM State budget sheet 2013-14'!U1106</f>
        <v>0</v>
      </c>
      <c r="T907" s="486">
        <f>'NRHM State budget sheet 2013-14'!V1106</f>
        <v>0</v>
      </c>
      <c r="U907" s="486">
        <f>'NRHM State budget sheet 2013-14'!W1106</f>
        <v>0</v>
      </c>
      <c r="V907" s="486">
        <f>'NRHM State budget sheet 2013-14'!X1106</f>
        <v>0</v>
      </c>
      <c r="W907" s="486">
        <f>'NRHM State budget sheet 2013-14'!Y1106</f>
        <v>0</v>
      </c>
      <c r="X907" s="486">
        <f>'NRHM State budget sheet 2013-14'!Z1106</f>
        <v>0</v>
      </c>
      <c r="Y907" s="486">
        <f>'NRHM State budget sheet 2013-14'!AA1106</f>
        <v>0</v>
      </c>
      <c r="Z907" s="486">
        <f>'NRHM State budget sheet 2013-14'!AB1106</f>
        <v>0</v>
      </c>
      <c r="AA907" s="486">
        <f>'NRHM State budget sheet 2013-14'!AC1106</f>
        <v>0</v>
      </c>
      <c r="AB907" s="486">
        <f>'NRHM State budget sheet 2013-14'!AD1106</f>
        <v>0</v>
      </c>
      <c r="AC907" s="486">
        <f>'NRHM State budget sheet 2013-14'!AE1106</f>
        <v>0</v>
      </c>
      <c r="AD907" s="486">
        <f>'NRHM State budget sheet 2013-14'!AF1106</f>
        <v>0</v>
      </c>
      <c r="AE907" s="486">
        <f>'NRHM State budget sheet 2013-14'!AG1106</f>
        <v>0</v>
      </c>
      <c r="AF907" s="486">
        <f>'NRHM State budget sheet 2013-14'!AH1106</f>
        <v>0</v>
      </c>
      <c r="AH907" s="484"/>
      <c r="AI907" s="578" t="str">
        <f t="shared" si="95"/>
        <v/>
      </c>
      <c r="AJ907" s="435" t="str">
        <f t="shared" si="96"/>
        <v/>
      </c>
      <c r="AK907" s="463">
        <f t="shared" si="97"/>
        <v>0</v>
      </c>
      <c r="AL907" s="463" t="str">
        <f t="shared" si="98"/>
        <v/>
      </c>
      <c r="AM907" s="478" t="str">
        <f t="shared" si="99"/>
        <v/>
      </c>
      <c r="AN907" s="478" t="str">
        <f t="shared" si="100"/>
        <v/>
      </c>
      <c r="AO907" s="478" t="str">
        <f t="shared" si="101"/>
        <v/>
      </c>
    </row>
    <row r="908" spans="1:41" ht="41.25" customHeight="1">
      <c r="A908" s="487" t="s">
        <v>938</v>
      </c>
      <c r="B908" s="446" t="s">
        <v>939</v>
      </c>
      <c r="C908" s="447"/>
      <c r="D908" s="486">
        <f>'NRHM State budget sheet 2013-14'!D1107</f>
        <v>0</v>
      </c>
      <c r="E908" s="486">
        <f>'NRHM State budget sheet 2013-14'!E1107</f>
        <v>0</v>
      </c>
      <c r="F908" s="486" t="e">
        <f>'NRHM State budget sheet 2013-14'!F1107</f>
        <v>#DIV/0!</v>
      </c>
      <c r="G908" s="486">
        <f>'NRHM State budget sheet 2013-14'!G1107</f>
        <v>0</v>
      </c>
      <c r="H908" s="486">
        <f>'NRHM State budget sheet 2013-14'!H1107</f>
        <v>0</v>
      </c>
      <c r="I908" s="486" t="e">
        <f>'NRHM State budget sheet 2013-14'!I1107</f>
        <v>#DIV/0!</v>
      </c>
      <c r="J908" s="486">
        <f>'NRHM State budget sheet 2013-14'!L1107</f>
        <v>0</v>
      </c>
      <c r="K908" s="486">
        <f>'NRHM State budget sheet 2013-14'!M1107</f>
        <v>0</v>
      </c>
      <c r="L908" s="486">
        <f>'NRHM State budget sheet 2013-14'!N1107</f>
        <v>0</v>
      </c>
      <c r="M908" s="486">
        <f>'NRHM State budget sheet 2013-14'!O1107</f>
        <v>0</v>
      </c>
      <c r="N908" s="486">
        <f>'NRHM State budget sheet 2013-14'!P1107</f>
        <v>0</v>
      </c>
      <c r="O908" s="486">
        <f>'NRHM State budget sheet 2013-14'!Q1107</f>
        <v>0</v>
      </c>
      <c r="P908" s="486">
        <f>'NRHM State budget sheet 2013-14'!R1107</f>
        <v>0</v>
      </c>
      <c r="Q908" s="486">
        <f>'NRHM State budget sheet 2013-14'!S1107</f>
        <v>0</v>
      </c>
      <c r="R908" s="486">
        <f>'NRHM State budget sheet 2013-14'!T1107</f>
        <v>0</v>
      </c>
      <c r="S908" s="486">
        <f>'NRHM State budget sheet 2013-14'!U1107</f>
        <v>0</v>
      </c>
      <c r="T908" s="486">
        <f>'NRHM State budget sheet 2013-14'!V1107</f>
        <v>0</v>
      </c>
      <c r="U908" s="486">
        <f>'NRHM State budget sheet 2013-14'!W1107</f>
        <v>0</v>
      </c>
      <c r="V908" s="486">
        <f>'NRHM State budget sheet 2013-14'!X1107</f>
        <v>0</v>
      </c>
      <c r="W908" s="486">
        <f>'NRHM State budget sheet 2013-14'!Y1107</f>
        <v>0</v>
      </c>
      <c r="X908" s="486">
        <f>'NRHM State budget sheet 2013-14'!Z1107</f>
        <v>0</v>
      </c>
      <c r="Y908" s="486">
        <f>'NRHM State budget sheet 2013-14'!AA1107</f>
        <v>0</v>
      </c>
      <c r="Z908" s="486">
        <f>'NRHM State budget sheet 2013-14'!AB1107</f>
        <v>0</v>
      </c>
      <c r="AA908" s="486">
        <f>'NRHM State budget sheet 2013-14'!AC1107</f>
        <v>0</v>
      </c>
      <c r="AB908" s="486">
        <f>'NRHM State budget sheet 2013-14'!AD1107</f>
        <v>0</v>
      </c>
      <c r="AC908" s="486">
        <f>'NRHM State budget sheet 2013-14'!AE1107</f>
        <v>0</v>
      </c>
      <c r="AD908" s="486">
        <f>'NRHM State budget sheet 2013-14'!AF1107</f>
        <v>0</v>
      </c>
      <c r="AE908" s="486">
        <f>'NRHM State budget sheet 2013-14'!AG1107</f>
        <v>0</v>
      </c>
      <c r="AF908" s="486">
        <f>'NRHM State budget sheet 2013-14'!AH1107</f>
        <v>0</v>
      </c>
      <c r="AH908" s="484"/>
      <c r="AI908" s="578" t="str">
        <f t="shared" si="95"/>
        <v/>
      </c>
      <c r="AJ908" s="435" t="str">
        <f t="shared" si="96"/>
        <v/>
      </c>
      <c r="AK908" s="463">
        <f t="shared" si="97"/>
        <v>0</v>
      </c>
      <c r="AL908" s="463" t="str">
        <f t="shared" si="98"/>
        <v/>
      </c>
      <c r="AM908" s="478" t="str">
        <f t="shared" si="99"/>
        <v/>
      </c>
      <c r="AN908" s="478" t="str">
        <f t="shared" si="100"/>
        <v/>
      </c>
      <c r="AO908" s="478" t="str">
        <f t="shared" si="101"/>
        <v/>
      </c>
    </row>
    <row r="909" spans="1:41" ht="21.75" hidden="1" customHeight="1">
      <c r="A909" s="487" t="s">
        <v>1824</v>
      </c>
      <c r="B909" s="446" t="s">
        <v>1449</v>
      </c>
      <c r="C909" s="447"/>
      <c r="D909" s="486">
        <f>'NRHM State budget sheet 2013-14'!D1108</f>
        <v>0</v>
      </c>
      <c r="E909" s="486">
        <f>'NRHM State budget sheet 2013-14'!E1108</f>
        <v>0</v>
      </c>
      <c r="F909" s="486" t="e">
        <f>'NRHM State budget sheet 2013-14'!F1108</f>
        <v>#DIV/0!</v>
      </c>
      <c r="G909" s="486">
        <f>'NRHM State budget sheet 2013-14'!G1108</f>
        <v>0</v>
      </c>
      <c r="H909" s="486">
        <f>'NRHM State budget sheet 2013-14'!H1108</f>
        <v>0</v>
      </c>
      <c r="I909" s="486" t="e">
        <f>'NRHM State budget sheet 2013-14'!I1108</f>
        <v>#DIV/0!</v>
      </c>
      <c r="J909" s="486">
        <f>'NRHM State budget sheet 2013-14'!L1108</f>
        <v>0</v>
      </c>
      <c r="K909" s="486">
        <f>'NRHM State budget sheet 2013-14'!M1108</f>
        <v>0</v>
      </c>
      <c r="L909" s="486">
        <f>'NRHM State budget sheet 2013-14'!N1108</f>
        <v>0</v>
      </c>
      <c r="M909" s="486">
        <f>'NRHM State budget sheet 2013-14'!O1108</f>
        <v>0</v>
      </c>
      <c r="N909" s="486">
        <f>'NRHM State budget sheet 2013-14'!P1108</f>
        <v>0</v>
      </c>
      <c r="O909" s="486">
        <f>'NRHM State budget sheet 2013-14'!Q1108</f>
        <v>0</v>
      </c>
      <c r="P909" s="486">
        <f>'NRHM State budget sheet 2013-14'!R1108</f>
        <v>0</v>
      </c>
      <c r="Q909" s="486">
        <f>'NRHM State budget sheet 2013-14'!S1108</f>
        <v>0</v>
      </c>
      <c r="R909" s="486">
        <f>'NRHM State budget sheet 2013-14'!T1108</f>
        <v>0</v>
      </c>
      <c r="S909" s="486">
        <f>'NRHM State budget sheet 2013-14'!U1108</f>
        <v>0</v>
      </c>
      <c r="T909" s="486">
        <f>'NRHM State budget sheet 2013-14'!V1108</f>
        <v>0</v>
      </c>
      <c r="U909" s="486">
        <f>'NRHM State budget sheet 2013-14'!W1108</f>
        <v>0</v>
      </c>
      <c r="V909" s="486">
        <f>'NRHM State budget sheet 2013-14'!X1108</f>
        <v>0</v>
      </c>
      <c r="W909" s="486">
        <f>'NRHM State budget sheet 2013-14'!Y1108</f>
        <v>0</v>
      </c>
      <c r="X909" s="486">
        <f>'NRHM State budget sheet 2013-14'!Z1108</f>
        <v>0</v>
      </c>
      <c r="Y909" s="486">
        <f>'NRHM State budget sheet 2013-14'!AA1108</f>
        <v>0</v>
      </c>
      <c r="Z909" s="486">
        <f>'NRHM State budget sheet 2013-14'!AB1108</f>
        <v>0</v>
      </c>
      <c r="AA909" s="486">
        <f>'NRHM State budget sheet 2013-14'!AC1108</f>
        <v>0</v>
      </c>
      <c r="AB909" s="486">
        <f>'NRHM State budget sheet 2013-14'!AD1108</f>
        <v>0</v>
      </c>
      <c r="AC909" s="486">
        <f>'NRHM State budget sheet 2013-14'!AE1108</f>
        <v>0</v>
      </c>
      <c r="AD909" s="486">
        <f>'NRHM State budget sheet 2013-14'!AF1108</f>
        <v>0</v>
      </c>
      <c r="AE909" s="486">
        <f>'NRHM State budget sheet 2013-14'!AG1108</f>
        <v>0</v>
      </c>
      <c r="AF909" s="486">
        <f>'NRHM State budget sheet 2013-14'!AH1108</f>
        <v>0</v>
      </c>
      <c r="AH909" s="484"/>
      <c r="AI909" s="578" t="str">
        <f t="shared" si="95"/>
        <v/>
      </c>
      <c r="AJ909" s="435" t="str">
        <f t="shared" si="96"/>
        <v/>
      </c>
      <c r="AK909" s="463">
        <f t="shared" si="97"/>
        <v>0</v>
      </c>
      <c r="AL909" s="463" t="str">
        <f t="shared" si="98"/>
        <v/>
      </c>
      <c r="AM909" s="478" t="str">
        <f t="shared" si="99"/>
        <v/>
      </c>
      <c r="AN909" s="478" t="str">
        <f t="shared" si="100"/>
        <v/>
      </c>
      <c r="AO909" s="478" t="str">
        <f t="shared" si="101"/>
        <v/>
      </c>
    </row>
    <row r="910" spans="1:41" ht="21.75" hidden="1" customHeight="1">
      <c r="A910" s="487" t="s">
        <v>1825</v>
      </c>
      <c r="B910" s="446" t="s">
        <v>1450</v>
      </c>
      <c r="C910" s="447"/>
      <c r="D910" s="486">
        <f>'NRHM State budget sheet 2013-14'!D1109</f>
        <v>0</v>
      </c>
      <c r="E910" s="486">
        <f>'NRHM State budget sheet 2013-14'!E1109</f>
        <v>0</v>
      </c>
      <c r="F910" s="486" t="e">
        <f>'NRHM State budget sheet 2013-14'!F1109</f>
        <v>#DIV/0!</v>
      </c>
      <c r="G910" s="486">
        <f>'NRHM State budget sheet 2013-14'!G1109</f>
        <v>0</v>
      </c>
      <c r="H910" s="486">
        <f>'NRHM State budget sheet 2013-14'!H1109</f>
        <v>0</v>
      </c>
      <c r="I910" s="486" t="e">
        <f>'NRHM State budget sheet 2013-14'!I1109</f>
        <v>#DIV/0!</v>
      </c>
      <c r="J910" s="486">
        <f>'NRHM State budget sheet 2013-14'!L1109</f>
        <v>0</v>
      </c>
      <c r="K910" s="486">
        <f>'NRHM State budget sheet 2013-14'!M1109</f>
        <v>0</v>
      </c>
      <c r="L910" s="486">
        <f>'NRHM State budget sheet 2013-14'!N1109</f>
        <v>0</v>
      </c>
      <c r="M910" s="486">
        <f>'NRHM State budget sheet 2013-14'!O1109</f>
        <v>0</v>
      </c>
      <c r="N910" s="486">
        <f>'NRHM State budget sheet 2013-14'!P1109</f>
        <v>0</v>
      </c>
      <c r="O910" s="486">
        <f>'NRHM State budget sheet 2013-14'!Q1109</f>
        <v>0</v>
      </c>
      <c r="P910" s="486">
        <f>'NRHM State budget sheet 2013-14'!R1109</f>
        <v>0</v>
      </c>
      <c r="Q910" s="486">
        <f>'NRHM State budget sheet 2013-14'!S1109</f>
        <v>0</v>
      </c>
      <c r="R910" s="486">
        <f>'NRHM State budget sheet 2013-14'!T1109</f>
        <v>0</v>
      </c>
      <c r="S910" s="486">
        <f>'NRHM State budget sheet 2013-14'!U1109</f>
        <v>0</v>
      </c>
      <c r="T910" s="486">
        <f>'NRHM State budget sheet 2013-14'!V1109</f>
        <v>0</v>
      </c>
      <c r="U910" s="486">
        <f>'NRHM State budget sheet 2013-14'!W1109</f>
        <v>0</v>
      </c>
      <c r="V910" s="486">
        <f>'NRHM State budget sheet 2013-14'!X1109</f>
        <v>0</v>
      </c>
      <c r="W910" s="486">
        <f>'NRHM State budget sheet 2013-14'!Y1109</f>
        <v>0</v>
      </c>
      <c r="X910" s="486">
        <f>'NRHM State budget sheet 2013-14'!Z1109</f>
        <v>0</v>
      </c>
      <c r="Y910" s="486">
        <f>'NRHM State budget sheet 2013-14'!AA1109</f>
        <v>0</v>
      </c>
      <c r="Z910" s="486">
        <f>'NRHM State budget sheet 2013-14'!AB1109</f>
        <v>0</v>
      </c>
      <c r="AA910" s="486">
        <f>'NRHM State budget sheet 2013-14'!AC1109</f>
        <v>0</v>
      </c>
      <c r="AB910" s="486">
        <f>'NRHM State budget sheet 2013-14'!AD1109</f>
        <v>0</v>
      </c>
      <c r="AC910" s="486">
        <f>'NRHM State budget sheet 2013-14'!AE1109</f>
        <v>0</v>
      </c>
      <c r="AD910" s="486">
        <f>'NRHM State budget sheet 2013-14'!AF1109</f>
        <v>0</v>
      </c>
      <c r="AE910" s="486">
        <f>'NRHM State budget sheet 2013-14'!AG1109</f>
        <v>0</v>
      </c>
      <c r="AF910" s="486">
        <f>'NRHM State budget sheet 2013-14'!AH1109</f>
        <v>0</v>
      </c>
      <c r="AH910" s="484"/>
      <c r="AI910" s="578" t="str">
        <f t="shared" si="95"/>
        <v/>
      </c>
      <c r="AJ910" s="435" t="str">
        <f t="shared" si="96"/>
        <v/>
      </c>
      <c r="AK910" s="463">
        <f t="shared" si="97"/>
        <v>0</v>
      </c>
      <c r="AL910" s="463" t="str">
        <f t="shared" si="98"/>
        <v/>
      </c>
      <c r="AM910" s="478" t="str">
        <f t="shared" si="99"/>
        <v/>
      </c>
      <c r="AN910" s="478" t="str">
        <f t="shared" si="100"/>
        <v/>
      </c>
      <c r="AO910" s="478" t="str">
        <f t="shared" si="101"/>
        <v/>
      </c>
    </row>
    <row r="911" spans="1:41" ht="21.75" hidden="1" customHeight="1">
      <c r="A911" s="487" t="s">
        <v>1826</v>
      </c>
      <c r="B911" s="446" t="s">
        <v>1451</v>
      </c>
      <c r="C911" s="447"/>
      <c r="D911" s="486">
        <f>'NRHM State budget sheet 2013-14'!D1110</f>
        <v>0</v>
      </c>
      <c r="E911" s="486">
        <f>'NRHM State budget sheet 2013-14'!E1110</f>
        <v>0</v>
      </c>
      <c r="F911" s="486" t="e">
        <f>'NRHM State budget sheet 2013-14'!F1110</f>
        <v>#DIV/0!</v>
      </c>
      <c r="G911" s="486">
        <f>'NRHM State budget sheet 2013-14'!G1110</f>
        <v>0</v>
      </c>
      <c r="H911" s="486">
        <f>'NRHM State budget sheet 2013-14'!H1110</f>
        <v>0</v>
      </c>
      <c r="I911" s="486" t="e">
        <f>'NRHM State budget sheet 2013-14'!I1110</f>
        <v>#DIV/0!</v>
      </c>
      <c r="J911" s="486">
        <f>'NRHM State budget sheet 2013-14'!L1110</f>
        <v>0</v>
      </c>
      <c r="K911" s="486">
        <f>'NRHM State budget sheet 2013-14'!M1110</f>
        <v>0</v>
      </c>
      <c r="L911" s="486">
        <f>'NRHM State budget sheet 2013-14'!N1110</f>
        <v>0</v>
      </c>
      <c r="M911" s="486">
        <f>'NRHM State budget sheet 2013-14'!O1110</f>
        <v>0</v>
      </c>
      <c r="N911" s="486">
        <f>'NRHM State budget sheet 2013-14'!P1110</f>
        <v>0</v>
      </c>
      <c r="O911" s="486">
        <f>'NRHM State budget sheet 2013-14'!Q1110</f>
        <v>0</v>
      </c>
      <c r="P911" s="486">
        <f>'NRHM State budget sheet 2013-14'!R1110</f>
        <v>0</v>
      </c>
      <c r="Q911" s="486">
        <f>'NRHM State budget sheet 2013-14'!S1110</f>
        <v>0</v>
      </c>
      <c r="R911" s="486">
        <f>'NRHM State budget sheet 2013-14'!T1110</f>
        <v>0</v>
      </c>
      <c r="S911" s="486">
        <f>'NRHM State budget sheet 2013-14'!U1110</f>
        <v>0</v>
      </c>
      <c r="T911" s="486">
        <f>'NRHM State budget sheet 2013-14'!V1110</f>
        <v>0</v>
      </c>
      <c r="U911" s="486">
        <f>'NRHM State budget sheet 2013-14'!W1110</f>
        <v>0</v>
      </c>
      <c r="V911" s="486">
        <f>'NRHM State budget sheet 2013-14'!X1110</f>
        <v>0</v>
      </c>
      <c r="W911" s="486">
        <f>'NRHM State budget sheet 2013-14'!Y1110</f>
        <v>0</v>
      </c>
      <c r="X911" s="486">
        <f>'NRHM State budget sheet 2013-14'!Z1110</f>
        <v>0</v>
      </c>
      <c r="Y911" s="486">
        <f>'NRHM State budget sheet 2013-14'!AA1110</f>
        <v>0</v>
      </c>
      <c r="Z911" s="486">
        <f>'NRHM State budget sheet 2013-14'!AB1110</f>
        <v>0</v>
      </c>
      <c r="AA911" s="486">
        <f>'NRHM State budget sheet 2013-14'!AC1110</f>
        <v>0</v>
      </c>
      <c r="AB911" s="486">
        <f>'NRHM State budget sheet 2013-14'!AD1110</f>
        <v>0</v>
      </c>
      <c r="AC911" s="486">
        <f>'NRHM State budget sheet 2013-14'!AE1110</f>
        <v>0</v>
      </c>
      <c r="AD911" s="486">
        <f>'NRHM State budget sheet 2013-14'!AF1110</f>
        <v>0</v>
      </c>
      <c r="AE911" s="486">
        <f>'NRHM State budget sheet 2013-14'!AG1110</f>
        <v>0</v>
      </c>
      <c r="AF911" s="486">
        <f>'NRHM State budget sheet 2013-14'!AH1110</f>
        <v>0</v>
      </c>
      <c r="AH911" s="484"/>
      <c r="AI911" s="578" t="str">
        <f t="shared" si="95"/>
        <v/>
      </c>
      <c r="AJ911" s="435" t="str">
        <f t="shared" si="96"/>
        <v/>
      </c>
      <c r="AK911" s="463">
        <f t="shared" si="97"/>
        <v>0</v>
      </c>
      <c r="AL911" s="463" t="str">
        <f t="shared" si="98"/>
        <v/>
      </c>
      <c r="AM911" s="478" t="str">
        <f t="shared" si="99"/>
        <v/>
      </c>
      <c r="AN911" s="478" t="str">
        <f t="shared" si="100"/>
        <v/>
      </c>
      <c r="AO911" s="478" t="str">
        <f t="shared" si="101"/>
        <v/>
      </c>
    </row>
    <row r="912" spans="1:41" ht="21.75" hidden="1" customHeight="1">
      <c r="A912" s="487" t="s">
        <v>1827</v>
      </c>
      <c r="B912" s="446" t="s">
        <v>1452</v>
      </c>
      <c r="C912" s="447"/>
      <c r="D912" s="486">
        <f>'NRHM State budget sheet 2013-14'!D1111</f>
        <v>0</v>
      </c>
      <c r="E912" s="486">
        <f>'NRHM State budget sheet 2013-14'!E1111</f>
        <v>0</v>
      </c>
      <c r="F912" s="486" t="e">
        <f>'NRHM State budget sheet 2013-14'!F1111</f>
        <v>#DIV/0!</v>
      </c>
      <c r="G912" s="486">
        <f>'NRHM State budget sheet 2013-14'!G1111</f>
        <v>0</v>
      </c>
      <c r="H912" s="486">
        <f>'NRHM State budget sheet 2013-14'!H1111</f>
        <v>0</v>
      </c>
      <c r="I912" s="486" t="e">
        <f>'NRHM State budget sheet 2013-14'!I1111</f>
        <v>#DIV/0!</v>
      </c>
      <c r="J912" s="486">
        <f>'NRHM State budget sheet 2013-14'!L1111</f>
        <v>0</v>
      </c>
      <c r="K912" s="486">
        <f>'NRHM State budget sheet 2013-14'!M1111</f>
        <v>0</v>
      </c>
      <c r="L912" s="486">
        <f>'NRHM State budget sheet 2013-14'!N1111</f>
        <v>0</v>
      </c>
      <c r="M912" s="486">
        <f>'NRHM State budget sheet 2013-14'!O1111</f>
        <v>0</v>
      </c>
      <c r="N912" s="486">
        <f>'NRHM State budget sheet 2013-14'!P1111</f>
        <v>0</v>
      </c>
      <c r="O912" s="486">
        <f>'NRHM State budget sheet 2013-14'!Q1111</f>
        <v>0</v>
      </c>
      <c r="P912" s="486">
        <f>'NRHM State budget sheet 2013-14'!R1111</f>
        <v>0</v>
      </c>
      <c r="Q912" s="486">
        <f>'NRHM State budget sheet 2013-14'!S1111</f>
        <v>0</v>
      </c>
      <c r="R912" s="486">
        <f>'NRHM State budget sheet 2013-14'!T1111</f>
        <v>0</v>
      </c>
      <c r="S912" s="486">
        <f>'NRHM State budget sheet 2013-14'!U1111</f>
        <v>0</v>
      </c>
      <c r="T912" s="486">
        <f>'NRHM State budget sheet 2013-14'!V1111</f>
        <v>0</v>
      </c>
      <c r="U912" s="486">
        <f>'NRHM State budget sheet 2013-14'!W1111</f>
        <v>0</v>
      </c>
      <c r="V912" s="486">
        <f>'NRHM State budget sheet 2013-14'!X1111</f>
        <v>0</v>
      </c>
      <c r="W912" s="486">
        <f>'NRHM State budget sheet 2013-14'!Y1111</f>
        <v>0</v>
      </c>
      <c r="X912" s="486">
        <f>'NRHM State budget sheet 2013-14'!Z1111</f>
        <v>0</v>
      </c>
      <c r="Y912" s="486">
        <f>'NRHM State budget sheet 2013-14'!AA1111</f>
        <v>0</v>
      </c>
      <c r="Z912" s="486">
        <f>'NRHM State budget sheet 2013-14'!AB1111</f>
        <v>0</v>
      </c>
      <c r="AA912" s="486">
        <f>'NRHM State budget sheet 2013-14'!AC1111</f>
        <v>0</v>
      </c>
      <c r="AB912" s="486">
        <f>'NRHM State budget sheet 2013-14'!AD1111</f>
        <v>0</v>
      </c>
      <c r="AC912" s="486">
        <f>'NRHM State budget sheet 2013-14'!AE1111</f>
        <v>0</v>
      </c>
      <c r="AD912" s="486">
        <f>'NRHM State budget sheet 2013-14'!AF1111</f>
        <v>0</v>
      </c>
      <c r="AE912" s="486">
        <f>'NRHM State budget sheet 2013-14'!AG1111</f>
        <v>0</v>
      </c>
      <c r="AF912" s="486">
        <f>'NRHM State budget sheet 2013-14'!AH1111</f>
        <v>0</v>
      </c>
      <c r="AH912" s="484"/>
      <c r="AI912" s="578" t="str">
        <f t="shared" si="95"/>
        <v/>
      </c>
      <c r="AJ912" s="435" t="str">
        <f t="shared" si="96"/>
        <v/>
      </c>
      <c r="AK912" s="463">
        <f t="shared" si="97"/>
        <v>0</v>
      </c>
      <c r="AL912" s="463" t="str">
        <f t="shared" si="98"/>
        <v/>
      </c>
      <c r="AM912" s="478" t="str">
        <f t="shared" si="99"/>
        <v/>
      </c>
      <c r="AN912" s="478" t="str">
        <f t="shared" si="100"/>
        <v/>
      </c>
      <c r="AO912" s="478" t="str">
        <f t="shared" si="101"/>
        <v/>
      </c>
    </row>
    <row r="913" spans="1:41" ht="21.75" hidden="1" customHeight="1">
      <c r="A913" s="487" t="s">
        <v>1828</v>
      </c>
      <c r="B913" s="446" t="s">
        <v>1453</v>
      </c>
      <c r="C913" s="447"/>
      <c r="D913" s="486">
        <f>'NRHM State budget sheet 2013-14'!D1112</f>
        <v>0</v>
      </c>
      <c r="E913" s="486">
        <f>'NRHM State budget sheet 2013-14'!E1112</f>
        <v>0</v>
      </c>
      <c r="F913" s="486" t="e">
        <f>'NRHM State budget sheet 2013-14'!F1112</f>
        <v>#DIV/0!</v>
      </c>
      <c r="G913" s="486">
        <f>'NRHM State budget sheet 2013-14'!G1112</f>
        <v>0</v>
      </c>
      <c r="H913" s="486">
        <f>'NRHM State budget sheet 2013-14'!H1112</f>
        <v>0</v>
      </c>
      <c r="I913" s="486" t="e">
        <f>'NRHM State budget sheet 2013-14'!I1112</f>
        <v>#DIV/0!</v>
      </c>
      <c r="J913" s="486">
        <f>'NRHM State budget sheet 2013-14'!L1112</f>
        <v>0</v>
      </c>
      <c r="K913" s="486">
        <f>'NRHM State budget sheet 2013-14'!M1112</f>
        <v>0</v>
      </c>
      <c r="L913" s="486">
        <f>'NRHM State budget sheet 2013-14'!N1112</f>
        <v>0</v>
      </c>
      <c r="M913" s="486">
        <f>'NRHM State budget sheet 2013-14'!O1112</f>
        <v>0</v>
      </c>
      <c r="N913" s="486">
        <f>'NRHM State budget sheet 2013-14'!P1112</f>
        <v>0</v>
      </c>
      <c r="O913" s="486">
        <f>'NRHM State budget sheet 2013-14'!Q1112</f>
        <v>0</v>
      </c>
      <c r="P913" s="486">
        <f>'NRHM State budget sheet 2013-14'!R1112</f>
        <v>0</v>
      </c>
      <c r="Q913" s="486">
        <f>'NRHM State budget sheet 2013-14'!S1112</f>
        <v>0</v>
      </c>
      <c r="R913" s="486">
        <f>'NRHM State budget sheet 2013-14'!T1112</f>
        <v>0</v>
      </c>
      <c r="S913" s="486">
        <f>'NRHM State budget sheet 2013-14'!U1112</f>
        <v>0</v>
      </c>
      <c r="T913" s="486">
        <f>'NRHM State budget sheet 2013-14'!V1112</f>
        <v>0</v>
      </c>
      <c r="U913" s="486">
        <f>'NRHM State budget sheet 2013-14'!W1112</f>
        <v>0</v>
      </c>
      <c r="V913" s="486">
        <f>'NRHM State budget sheet 2013-14'!X1112</f>
        <v>0</v>
      </c>
      <c r="W913" s="486">
        <f>'NRHM State budget sheet 2013-14'!Y1112</f>
        <v>0</v>
      </c>
      <c r="X913" s="486">
        <f>'NRHM State budget sheet 2013-14'!Z1112</f>
        <v>0</v>
      </c>
      <c r="Y913" s="486">
        <f>'NRHM State budget sheet 2013-14'!AA1112</f>
        <v>0</v>
      </c>
      <c r="Z913" s="486">
        <f>'NRHM State budget sheet 2013-14'!AB1112</f>
        <v>0</v>
      </c>
      <c r="AA913" s="486">
        <f>'NRHM State budget sheet 2013-14'!AC1112</f>
        <v>0</v>
      </c>
      <c r="AB913" s="486">
        <f>'NRHM State budget sheet 2013-14'!AD1112</f>
        <v>0</v>
      </c>
      <c r="AC913" s="486">
        <f>'NRHM State budget sheet 2013-14'!AE1112</f>
        <v>0</v>
      </c>
      <c r="AD913" s="486">
        <f>'NRHM State budget sheet 2013-14'!AF1112</f>
        <v>0</v>
      </c>
      <c r="AE913" s="486">
        <f>'NRHM State budget sheet 2013-14'!AG1112</f>
        <v>0</v>
      </c>
      <c r="AF913" s="486">
        <f>'NRHM State budget sheet 2013-14'!AH1112</f>
        <v>0</v>
      </c>
      <c r="AH913" s="484"/>
      <c r="AI913" s="578" t="str">
        <f t="shared" si="95"/>
        <v/>
      </c>
      <c r="AJ913" s="435" t="str">
        <f t="shared" si="96"/>
        <v/>
      </c>
      <c r="AK913" s="463">
        <f t="shared" si="97"/>
        <v>0</v>
      </c>
      <c r="AL913" s="463" t="str">
        <f t="shared" si="98"/>
        <v/>
      </c>
      <c r="AM913" s="478" t="str">
        <f t="shared" si="99"/>
        <v/>
      </c>
      <c r="AN913" s="478" t="str">
        <f t="shared" si="100"/>
        <v/>
      </c>
      <c r="AO913" s="478" t="str">
        <f t="shared" si="101"/>
        <v/>
      </c>
    </row>
    <row r="914" spans="1:41" ht="21.75" hidden="1" customHeight="1">
      <c r="A914" s="487" t="s">
        <v>1829</v>
      </c>
      <c r="B914" s="446" t="s">
        <v>759</v>
      </c>
      <c r="C914" s="447"/>
      <c r="D914" s="486">
        <f>'NRHM State budget sheet 2013-14'!D1113</f>
        <v>0</v>
      </c>
      <c r="E914" s="486">
        <f>'NRHM State budget sheet 2013-14'!E1113</f>
        <v>0</v>
      </c>
      <c r="F914" s="486" t="e">
        <f>'NRHM State budget sheet 2013-14'!F1113</f>
        <v>#DIV/0!</v>
      </c>
      <c r="G914" s="486">
        <f>'NRHM State budget sheet 2013-14'!G1113</f>
        <v>0</v>
      </c>
      <c r="H914" s="486">
        <f>'NRHM State budget sheet 2013-14'!H1113</f>
        <v>0</v>
      </c>
      <c r="I914" s="486" t="e">
        <f>'NRHM State budget sheet 2013-14'!I1113</f>
        <v>#DIV/0!</v>
      </c>
      <c r="J914" s="486">
        <f>'NRHM State budget sheet 2013-14'!L1113</f>
        <v>0</v>
      </c>
      <c r="K914" s="486">
        <f>'NRHM State budget sheet 2013-14'!M1113</f>
        <v>0</v>
      </c>
      <c r="L914" s="486">
        <f>'NRHM State budget sheet 2013-14'!N1113</f>
        <v>0</v>
      </c>
      <c r="M914" s="486">
        <f>'NRHM State budget sheet 2013-14'!O1113</f>
        <v>0</v>
      </c>
      <c r="N914" s="486">
        <f>'NRHM State budget sheet 2013-14'!P1113</f>
        <v>0</v>
      </c>
      <c r="O914" s="486">
        <f>'NRHM State budget sheet 2013-14'!Q1113</f>
        <v>0</v>
      </c>
      <c r="P914" s="486">
        <f>'NRHM State budget sheet 2013-14'!R1113</f>
        <v>0</v>
      </c>
      <c r="Q914" s="486">
        <f>'NRHM State budget sheet 2013-14'!S1113</f>
        <v>0</v>
      </c>
      <c r="R914" s="486">
        <f>'NRHM State budget sheet 2013-14'!T1113</f>
        <v>0</v>
      </c>
      <c r="S914" s="486">
        <f>'NRHM State budget sheet 2013-14'!U1113</f>
        <v>0</v>
      </c>
      <c r="T914" s="486">
        <f>'NRHM State budget sheet 2013-14'!V1113</f>
        <v>0</v>
      </c>
      <c r="U914" s="486">
        <f>'NRHM State budget sheet 2013-14'!W1113</f>
        <v>0</v>
      </c>
      <c r="V914" s="486">
        <f>'NRHM State budget sheet 2013-14'!X1113</f>
        <v>0</v>
      </c>
      <c r="W914" s="486">
        <f>'NRHM State budget sheet 2013-14'!Y1113</f>
        <v>0</v>
      </c>
      <c r="X914" s="486">
        <f>'NRHM State budget sheet 2013-14'!Z1113</f>
        <v>0</v>
      </c>
      <c r="Y914" s="486">
        <f>'NRHM State budget sheet 2013-14'!AA1113</f>
        <v>0</v>
      </c>
      <c r="Z914" s="486">
        <f>'NRHM State budget sheet 2013-14'!AB1113</f>
        <v>0</v>
      </c>
      <c r="AA914" s="486">
        <f>'NRHM State budget sheet 2013-14'!AC1113</f>
        <v>0</v>
      </c>
      <c r="AB914" s="486">
        <f>'NRHM State budget sheet 2013-14'!AD1113</f>
        <v>0</v>
      </c>
      <c r="AC914" s="486">
        <f>'NRHM State budget sheet 2013-14'!AE1113</f>
        <v>0</v>
      </c>
      <c r="AD914" s="486">
        <f>'NRHM State budget sheet 2013-14'!AF1113</f>
        <v>0</v>
      </c>
      <c r="AE914" s="486">
        <f>'NRHM State budget sheet 2013-14'!AG1113</f>
        <v>0</v>
      </c>
      <c r="AF914" s="486">
        <f>'NRHM State budget sheet 2013-14'!AH1113</f>
        <v>0</v>
      </c>
      <c r="AH914" s="484"/>
      <c r="AI914" s="578" t="str">
        <f t="shared" si="95"/>
        <v/>
      </c>
      <c r="AJ914" s="435" t="str">
        <f t="shared" si="96"/>
        <v/>
      </c>
      <c r="AK914" s="463">
        <f t="shared" si="97"/>
        <v>0</v>
      </c>
      <c r="AL914" s="463" t="str">
        <f t="shared" si="98"/>
        <v/>
      </c>
      <c r="AM914" s="478" t="str">
        <f t="shared" si="99"/>
        <v/>
      </c>
      <c r="AN914" s="478" t="str">
        <f t="shared" si="100"/>
        <v/>
      </c>
      <c r="AO914" s="478" t="str">
        <f t="shared" si="101"/>
        <v/>
      </c>
    </row>
    <row r="915" spans="1:41" ht="41.25" customHeight="1">
      <c r="A915" s="487" t="s">
        <v>940</v>
      </c>
      <c r="B915" s="446" t="s">
        <v>941</v>
      </c>
      <c r="C915" s="447"/>
      <c r="D915" s="486">
        <f>'NRHM State budget sheet 2013-14'!D1114</f>
        <v>0</v>
      </c>
      <c r="E915" s="486">
        <f>'NRHM State budget sheet 2013-14'!E1114</f>
        <v>0</v>
      </c>
      <c r="F915" s="486" t="e">
        <f>'NRHM State budget sheet 2013-14'!F1114</f>
        <v>#DIV/0!</v>
      </c>
      <c r="G915" s="486">
        <f>'NRHM State budget sheet 2013-14'!G1114</f>
        <v>0</v>
      </c>
      <c r="H915" s="486">
        <f>'NRHM State budget sheet 2013-14'!H1114</f>
        <v>0</v>
      </c>
      <c r="I915" s="486" t="e">
        <f>'NRHM State budget sheet 2013-14'!I1114</f>
        <v>#DIV/0!</v>
      </c>
      <c r="J915" s="486">
        <f>'NRHM State budget sheet 2013-14'!L1114</f>
        <v>0</v>
      </c>
      <c r="K915" s="486">
        <f>'NRHM State budget sheet 2013-14'!M1114</f>
        <v>0</v>
      </c>
      <c r="L915" s="486">
        <f>'NRHM State budget sheet 2013-14'!N1114</f>
        <v>0</v>
      </c>
      <c r="M915" s="486">
        <f>'NRHM State budget sheet 2013-14'!O1114</f>
        <v>0</v>
      </c>
      <c r="N915" s="486">
        <f>'NRHM State budget sheet 2013-14'!P1114</f>
        <v>0</v>
      </c>
      <c r="O915" s="486">
        <f>'NRHM State budget sheet 2013-14'!Q1114</f>
        <v>0</v>
      </c>
      <c r="P915" s="486">
        <f>'NRHM State budget sheet 2013-14'!R1114</f>
        <v>0</v>
      </c>
      <c r="Q915" s="486">
        <f>'NRHM State budget sheet 2013-14'!S1114</f>
        <v>0</v>
      </c>
      <c r="R915" s="486">
        <f>'NRHM State budget sheet 2013-14'!T1114</f>
        <v>0</v>
      </c>
      <c r="S915" s="486">
        <f>'NRHM State budget sheet 2013-14'!U1114</f>
        <v>0</v>
      </c>
      <c r="T915" s="486">
        <f>'NRHM State budget sheet 2013-14'!V1114</f>
        <v>0</v>
      </c>
      <c r="U915" s="486">
        <f>'NRHM State budget sheet 2013-14'!W1114</f>
        <v>0</v>
      </c>
      <c r="V915" s="486">
        <f>'NRHM State budget sheet 2013-14'!X1114</f>
        <v>0</v>
      </c>
      <c r="W915" s="486">
        <f>'NRHM State budget sheet 2013-14'!Y1114</f>
        <v>0</v>
      </c>
      <c r="X915" s="486">
        <f>'NRHM State budget sheet 2013-14'!Z1114</f>
        <v>0</v>
      </c>
      <c r="Y915" s="486">
        <f>'NRHM State budget sheet 2013-14'!AA1114</f>
        <v>0</v>
      </c>
      <c r="Z915" s="486">
        <f>'NRHM State budget sheet 2013-14'!AB1114</f>
        <v>0</v>
      </c>
      <c r="AA915" s="486">
        <f>'NRHM State budget sheet 2013-14'!AC1114</f>
        <v>0</v>
      </c>
      <c r="AB915" s="486">
        <f>'NRHM State budget sheet 2013-14'!AD1114</f>
        <v>0</v>
      </c>
      <c r="AC915" s="486">
        <f>'NRHM State budget sheet 2013-14'!AE1114</f>
        <v>0</v>
      </c>
      <c r="AD915" s="486">
        <f>'NRHM State budget sheet 2013-14'!AF1114</f>
        <v>0</v>
      </c>
      <c r="AE915" s="486">
        <f>'NRHM State budget sheet 2013-14'!AG1114</f>
        <v>0</v>
      </c>
      <c r="AF915" s="486">
        <f>'NRHM State budget sheet 2013-14'!AH1114</f>
        <v>0</v>
      </c>
      <c r="AH915" s="484"/>
      <c r="AI915" s="578" t="str">
        <f t="shared" si="95"/>
        <v/>
      </c>
      <c r="AJ915" s="435" t="str">
        <f t="shared" si="96"/>
        <v/>
      </c>
      <c r="AK915" s="463">
        <f t="shared" si="97"/>
        <v>0</v>
      </c>
      <c r="AL915" s="463" t="str">
        <f t="shared" si="98"/>
        <v/>
      </c>
      <c r="AM915" s="478" t="str">
        <f t="shared" si="99"/>
        <v/>
      </c>
      <c r="AN915" s="478" t="str">
        <f t="shared" si="100"/>
        <v/>
      </c>
      <c r="AO915" s="478" t="str">
        <f t="shared" si="101"/>
        <v/>
      </c>
    </row>
    <row r="916" spans="1:41" ht="41.25" customHeight="1">
      <c r="A916" s="487" t="s">
        <v>942</v>
      </c>
      <c r="B916" s="446" t="s">
        <v>132</v>
      </c>
      <c r="C916" s="447"/>
      <c r="D916" s="486">
        <f>'NRHM State budget sheet 2013-14'!D1115</f>
        <v>0</v>
      </c>
      <c r="E916" s="486">
        <f>'NRHM State budget sheet 2013-14'!E1115</f>
        <v>0</v>
      </c>
      <c r="F916" s="486" t="e">
        <f>'NRHM State budget sheet 2013-14'!F1115</f>
        <v>#DIV/0!</v>
      </c>
      <c r="G916" s="486">
        <f>'NRHM State budget sheet 2013-14'!G1115</f>
        <v>0</v>
      </c>
      <c r="H916" s="486">
        <f>'NRHM State budget sheet 2013-14'!H1115</f>
        <v>0</v>
      </c>
      <c r="I916" s="486" t="e">
        <f>'NRHM State budget sheet 2013-14'!I1115</f>
        <v>#DIV/0!</v>
      </c>
      <c r="J916" s="486">
        <f>'NRHM State budget sheet 2013-14'!L1115</f>
        <v>0</v>
      </c>
      <c r="K916" s="486">
        <f>'NRHM State budget sheet 2013-14'!M1115</f>
        <v>0</v>
      </c>
      <c r="L916" s="486">
        <f>'NRHM State budget sheet 2013-14'!N1115</f>
        <v>0</v>
      </c>
      <c r="M916" s="486">
        <f>'NRHM State budget sheet 2013-14'!O1115</f>
        <v>0</v>
      </c>
      <c r="N916" s="486">
        <f>'NRHM State budget sheet 2013-14'!P1115</f>
        <v>0</v>
      </c>
      <c r="O916" s="486">
        <f>'NRHM State budget sheet 2013-14'!Q1115</f>
        <v>0</v>
      </c>
      <c r="P916" s="486">
        <f>'NRHM State budget sheet 2013-14'!R1115</f>
        <v>0</v>
      </c>
      <c r="Q916" s="486">
        <f>'NRHM State budget sheet 2013-14'!S1115</f>
        <v>0</v>
      </c>
      <c r="R916" s="486">
        <f>'NRHM State budget sheet 2013-14'!T1115</f>
        <v>0</v>
      </c>
      <c r="S916" s="486">
        <f>'NRHM State budget sheet 2013-14'!U1115</f>
        <v>0</v>
      </c>
      <c r="T916" s="486">
        <f>'NRHM State budget sheet 2013-14'!V1115</f>
        <v>0</v>
      </c>
      <c r="U916" s="486">
        <f>'NRHM State budget sheet 2013-14'!W1115</f>
        <v>0</v>
      </c>
      <c r="V916" s="486">
        <f>'NRHM State budget sheet 2013-14'!X1115</f>
        <v>0</v>
      </c>
      <c r="W916" s="486">
        <f>'NRHM State budget sheet 2013-14'!Y1115</f>
        <v>0</v>
      </c>
      <c r="X916" s="486">
        <f>'NRHM State budget sheet 2013-14'!Z1115</f>
        <v>0</v>
      </c>
      <c r="Y916" s="486">
        <f>'NRHM State budget sheet 2013-14'!AA1115</f>
        <v>0</v>
      </c>
      <c r="Z916" s="486">
        <f>'NRHM State budget sheet 2013-14'!AB1115</f>
        <v>0</v>
      </c>
      <c r="AA916" s="486">
        <f>'NRHM State budget sheet 2013-14'!AC1115</f>
        <v>0</v>
      </c>
      <c r="AB916" s="486">
        <f>'NRHM State budget sheet 2013-14'!AD1115</f>
        <v>0</v>
      </c>
      <c r="AC916" s="486">
        <f>'NRHM State budget sheet 2013-14'!AE1115</f>
        <v>0</v>
      </c>
      <c r="AD916" s="486">
        <f>'NRHM State budget sheet 2013-14'!AF1115</f>
        <v>0</v>
      </c>
      <c r="AE916" s="486">
        <f>'NRHM State budget sheet 2013-14'!AG1115</f>
        <v>0</v>
      </c>
      <c r="AF916" s="486">
        <f>'NRHM State budget sheet 2013-14'!AH1115</f>
        <v>0</v>
      </c>
      <c r="AH916" s="484"/>
      <c r="AI916" s="578" t="str">
        <f t="shared" si="95"/>
        <v/>
      </c>
      <c r="AJ916" s="435" t="str">
        <f t="shared" si="96"/>
        <v/>
      </c>
      <c r="AK916" s="463">
        <f t="shared" si="97"/>
        <v>0</v>
      </c>
      <c r="AL916" s="463" t="str">
        <f t="shared" si="98"/>
        <v/>
      </c>
      <c r="AM916" s="478" t="str">
        <f t="shared" si="99"/>
        <v/>
      </c>
      <c r="AN916" s="478" t="str">
        <f t="shared" si="100"/>
        <v/>
      </c>
      <c r="AO916" s="478" t="str">
        <f t="shared" si="101"/>
        <v/>
      </c>
    </row>
    <row r="917" spans="1:41" ht="41.25" customHeight="1">
      <c r="A917" s="487" t="s">
        <v>943</v>
      </c>
      <c r="B917" s="446" t="s">
        <v>944</v>
      </c>
      <c r="C917" s="447"/>
      <c r="D917" s="486">
        <f>'NRHM State budget sheet 2013-14'!D1116</f>
        <v>0</v>
      </c>
      <c r="E917" s="486">
        <f>'NRHM State budget sheet 2013-14'!E1116</f>
        <v>0</v>
      </c>
      <c r="F917" s="486" t="e">
        <f>'NRHM State budget sheet 2013-14'!F1116</f>
        <v>#DIV/0!</v>
      </c>
      <c r="G917" s="486">
        <f>'NRHM State budget sheet 2013-14'!G1116</f>
        <v>0</v>
      </c>
      <c r="H917" s="486">
        <f>'NRHM State budget sheet 2013-14'!H1116</f>
        <v>0</v>
      </c>
      <c r="I917" s="486" t="e">
        <f>'NRHM State budget sheet 2013-14'!I1116</f>
        <v>#DIV/0!</v>
      </c>
      <c r="J917" s="486">
        <f>'NRHM State budget sheet 2013-14'!L1116</f>
        <v>0</v>
      </c>
      <c r="K917" s="486">
        <f>'NRHM State budget sheet 2013-14'!M1116</f>
        <v>0</v>
      </c>
      <c r="L917" s="486">
        <f>'NRHM State budget sheet 2013-14'!N1116</f>
        <v>0</v>
      </c>
      <c r="M917" s="486">
        <f>'NRHM State budget sheet 2013-14'!O1116</f>
        <v>0</v>
      </c>
      <c r="N917" s="486">
        <f>'NRHM State budget sheet 2013-14'!P1116</f>
        <v>0</v>
      </c>
      <c r="O917" s="486">
        <f>'NRHM State budget sheet 2013-14'!Q1116</f>
        <v>0</v>
      </c>
      <c r="P917" s="486">
        <f>'NRHM State budget sheet 2013-14'!R1116</f>
        <v>0</v>
      </c>
      <c r="Q917" s="486">
        <f>'NRHM State budget sheet 2013-14'!S1116</f>
        <v>0</v>
      </c>
      <c r="R917" s="486">
        <f>'NRHM State budget sheet 2013-14'!T1116</f>
        <v>0</v>
      </c>
      <c r="S917" s="486">
        <f>'NRHM State budget sheet 2013-14'!U1116</f>
        <v>0</v>
      </c>
      <c r="T917" s="486">
        <f>'NRHM State budget sheet 2013-14'!V1116</f>
        <v>0</v>
      </c>
      <c r="U917" s="486">
        <f>'NRHM State budget sheet 2013-14'!W1116</f>
        <v>0</v>
      </c>
      <c r="V917" s="486">
        <f>'NRHM State budget sheet 2013-14'!X1116</f>
        <v>0</v>
      </c>
      <c r="W917" s="486">
        <f>'NRHM State budget sheet 2013-14'!Y1116</f>
        <v>0</v>
      </c>
      <c r="X917" s="486">
        <f>'NRHM State budget sheet 2013-14'!Z1116</f>
        <v>0</v>
      </c>
      <c r="Y917" s="486">
        <f>'NRHM State budget sheet 2013-14'!AA1116</f>
        <v>0</v>
      </c>
      <c r="Z917" s="486">
        <f>'NRHM State budget sheet 2013-14'!AB1116</f>
        <v>0</v>
      </c>
      <c r="AA917" s="486">
        <f>'NRHM State budget sheet 2013-14'!AC1116</f>
        <v>0</v>
      </c>
      <c r="AB917" s="486">
        <f>'NRHM State budget sheet 2013-14'!AD1116</f>
        <v>0</v>
      </c>
      <c r="AC917" s="486">
        <f>'NRHM State budget sheet 2013-14'!AE1116</f>
        <v>0</v>
      </c>
      <c r="AD917" s="486">
        <f>'NRHM State budget sheet 2013-14'!AF1116</f>
        <v>0</v>
      </c>
      <c r="AE917" s="486">
        <f>'NRHM State budget sheet 2013-14'!AG1116</f>
        <v>0</v>
      </c>
      <c r="AF917" s="486">
        <f>'NRHM State budget sheet 2013-14'!AH1116</f>
        <v>0</v>
      </c>
      <c r="AH917" s="484"/>
      <c r="AI917" s="578" t="str">
        <f t="shared" si="95"/>
        <v/>
      </c>
      <c r="AJ917" s="435" t="str">
        <f t="shared" si="96"/>
        <v/>
      </c>
      <c r="AK917" s="463">
        <f t="shared" si="97"/>
        <v>0</v>
      </c>
      <c r="AL917" s="463" t="str">
        <f t="shared" si="98"/>
        <v/>
      </c>
      <c r="AM917" s="478" t="str">
        <f t="shared" si="99"/>
        <v/>
      </c>
      <c r="AN917" s="478" t="str">
        <f t="shared" si="100"/>
        <v/>
      </c>
      <c r="AO917" s="478" t="str">
        <f t="shared" si="101"/>
        <v/>
      </c>
    </row>
    <row r="918" spans="1:41" ht="41.25" customHeight="1" thickBot="1">
      <c r="A918" s="487" t="s">
        <v>2355</v>
      </c>
      <c r="B918" s="500" t="s">
        <v>1634</v>
      </c>
      <c r="C918" s="499"/>
      <c r="D918" s="486">
        <f>'NRHM State budget sheet 2013-14'!D1117</f>
        <v>0</v>
      </c>
      <c r="E918" s="486">
        <f>'NRHM State budget sheet 2013-14'!E1117</f>
        <v>0</v>
      </c>
      <c r="F918" s="486" t="e">
        <f>'NRHM State budget sheet 2013-14'!F1117</f>
        <v>#DIV/0!</v>
      </c>
      <c r="G918" s="486">
        <f>'NRHM State budget sheet 2013-14'!G1117</f>
        <v>0</v>
      </c>
      <c r="H918" s="486">
        <f>'NRHM State budget sheet 2013-14'!H1117</f>
        <v>0</v>
      </c>
      <c r="I918" s="486" t="e">
        <f>'NRHM State budget sheet 2013-14'!I1117</f>
        <v>#DIV/0!</v>
      </c>
      <c r="J918" s="486">
        <f>'NRHM State budget sheet 2013-14'!L1117</f>
        <v>0</v>
      </c>
      <c r="K918" s="486">
        <f>'NRHM State budget sheet 2013-14'!M1117</f>
        <v>0</v>
      </c>
      <c r="L918" s="486">
        <f>'NRHM State budget sheet 2013-14'!N1117</f>
        <v>0</v>
      </c>
      <c r="M918" s="486">
        <f>'NRHM State budget sheet 2013-14'!O1117</f>
        <v>0</v>
      </c>
      <c r="N918" s="486">
        <f>'NRHM State budget sheet 2013-14'!P1117</f>
        <v>0</v>
      </c>
      <c r="O918" s="486">
        <f>'NRHM State budget sheet 2013-14'!Q1117</f>
        <v>0</v>
      </c>
      <c r="P918" s="486">
        <f>'NRHM State budget sheet 2013-14'!R1117</f>
        <v>0</v>
      </c>
      <c r="Q918" s="486">
        <f>'NRHM State budget sheet 2013-14'!S1117</f>
        <v>0</v>
      </c>
      <c r="R918" s="486">
        <f>'NRHM State budget sheet 2013-14'!T1117</f>
        <v>0</v>
      </c>
      <c r="S918" s="486">
        <f>'NRHM State budget sheet 2013-14'!U1117</f>
        <v>0</v>
      </c>
      <c r="T918" s="486">
        <f>'NRHM State budget sheet 2013-14'!V1117</f>
        <v>0</v>
      </c>
      <c r="U918" s="486">
        <f>'NRHM State budget sheet 2013-14'!W1117</f>
        <v>0</v>
      </c>
      <c r="V918" s="486">
        <f>'NRHM State budget sheet 2013-14'!X1117</f>
        <v>0</v>
      </c>
      <c r="W918" s="486">
        <f>'NRHM State budget sheet 2013-14'!Y1117</f>
        <v>0</v>
      </c>
      <c r="X918" s="486">
        <f>'NRHM State budget sheet 2013-14'!Z1117</f>
        <v>0</v>
      </c>
      <c r="Y918" s="486">
        <f>'NRHM State budget sheet 2013-14'!AA1117</f>
        <v>0</v>
      </c>
      <c r="Z918" s="486">
        <f>'NRHM State budget sheet 2013-14'!AB1117</f>
        <v>0</v>
      </c>
      <c r="AA918" s="486">
        <f>'NRHM State budget sheet 2013-14'!AC1117</f>
        <v>0</v>
      </c>
      <c r="AB918" s="486">
        <f>'NRHM State budget sheet 2013-14'!AD1117</f>
        <v>0</v>
      </c>
      <c r="AC918" s="486">
        <f>'NRHM State budget sheet 2013-14'!AE1117</f>
        <v>0</v>
      </c>
      <c r="AD918" s="486">
        <f>'NRHM State budget sheet 2013-14'!AF1117</f>
        <v>0</v>
      </c>
      <c r="AE918" s="486">
        <f>'NRHM State budget sheet 2013-14'!AG1117</f>
        <v>0</v>
      </c>
      <c r="AF918" s="486">
        <f>'NRHM State budget sheet 2013-14'!AH1117</f>
        <v>0</v>
      </c>
      <c r="AH918" s="484"/>
      <c r="AI918" s="578" t="str">
        <f t="shared" si="95"/>
        <v/>
      </c>
      <c r="AJ918" s="435" t="str">
        <f t="shared" si="96"/>
        <v/>
      </c>
      <c r="AK918" s="463">
        <f t="shared" si="97"/>
        <v>0</v>
      </c>
      <c r="AL918" s="463" t="str">
        <f t="shared" si="98"/>
        <v/>
      </c>
      <c r="AM918" s="478" t="str">
        <f t="shared" si="99"/>
        <v/>
      </c>
      <c r="AN918" s="478" t="str">
        <f t="shared" si="100"/>
        <v/>
      </c>
      <c r="AO918" s="478" t="str">
        <f t="shared" si="101"/>
        <v/>
      </c>
    </row>
    <row r="919" spans="1:41" ht="21.75" hidden="1" customHeight="1">
      <c r="A919" s="487" t="s">
        <v>2356</v>
      </c>
      <c r="B919" s="500" t="s">
        <v>1635</v>
      </c>
      <c r="C919" s="499"/>
      <c r="D919" s="486" t="e">
        <f>'NRHM State budget sheet 2013-14'!#REF!</f>
        <v>#REF!</v>
      </c>
      <c r="E919" s="486" t="e">
        <f>'NRHM State budget sheet 2013-14'!#REF!</f>
        <v>#REF!</v>
      </c>
      <c r="F919" s="486" t="e">
        <f>'NRHM State budget sheet 2013-14'!#REF!</f>
        <v>#REF!</v>
      </c>
      <c r="G919" s="486" t="e">
        <f>'NRHM State budget sheet 2013-14'!#REF!</f>
        <v>#REF!</v>
      </c>
      <c r="H919" s="486" t="e">
        <f>'NRHM State budget sheet 2013-14'!#REF!</f>
        <v>#REF!</v>
      </c>
      <c r="I919" s="486" t="e">
        <f>'NRHM State budget sheet 2013-14'!#REF!</f>
        <v>#REF!</v>
      </c>
      <c r="J919" s="486" t="e">
        <f>'NRHM State budget sheet 2013-14'!#REF!</f>
        <v>#REF!</v>
      </c>
      <c r="K919" s="486" t="e">
        <f>'NRHM State budget sheet 2013-14'!#REF!</f>
        <v>#REF!</v>
      </c>
      <c r="L919" s="486" t="e">
        <f>'NRHM State budget sheet 2013-14'!#REF!</f>
        <v>#REF!</v>
      </c>
      <c r="M919" s="486" t="e">
        <f>'NRHM State budget sheet 2013-14'!#REF!</f>
        <v>#REF!</v>
      </c>
      <c r="N919" s="486" t="e">
        <f>'NRHM State budget sheet 2013-14'!#REF!</f>
        <v>#REF!</v>
      </c>
      <c r="O919" s="486" t="e">
        <f>'NRHM State budget sheet 2013-14'!#REF!</f>
        <v>#REF!</v>
      </c>
      <c r="P919" s="486" t="e">
        <f>'NRHM State budget sheet 2013-14'!#REF!</f>
        <v>#REF!</v>
      </c>
      <c r="Q919" s="486" t="e">
        <f>'NRHM State budget sheet 2013-14'!#REF!</f>
        <v>#REF!</v>
      </c>
      <c r="R919" s="486" t="e">
        <f>'NRHM State budget sheet 2013-14'!#REF!</f>
        <v>#REF!</v>
      </c>
      <c r="S919" s="486" t="e">
        <f>'NRHM State budget sheet 2013-14'!#REF!</f>
        <v>#REF!</v>
      </c>
      <c r="T919" s="486" t="e">
        <f>'NRHM State budget sheet 2013-14'!#REF!</f>
        <v>#REF!</v>
      </c>
      <c r="U919" s="486" t="e">
        <f>'NRHM State budget sheet 2013-14'!#REF!</f>
        <v>#REF!</v>
      </c>
      <c r="V919" s="486" t="e">
        <f>'NRHM State budget sheet 2013-14'!#REF!</f>
        <v>#REF!</v>
      </c>
      <c r="W919" s="486" t="e">
        <f>'NRHM State budget sheet 2013-14'!#REF!</f>
        <v>#REF!</v>
      </c>
      <c r="X919" s="486" t="e">
        <f>'NRHM State budget sheet 2013-14'!#REF!</f>
        <v>#REF!</v>
      </c>
      <c r="Y919" s="486" t="e">
        <f>'NRHM State budget sheet 2013-14'!#REF!</f>
        <v>#REF!</v>
      </c>
      <c r="Z919" s="486" t="e">
        <f>'NRHM State budget sheet 2013-14'!#REF!</f>
        <v>#REF!</v>
      </c>
      <c r="AA919" s="486" t="e">
        <f>'NRHM State budget sheet 2013-14'!#REF!</f>
        <v>#REF!</v>
      </c>
      <c r="AB919" s="486" t="e">
        <f>'NRHM State budget sheet 2013-14'!#REF!</f>
        <v>#REF!</v>
      </c>
      <c r="AC919" s="486" t="e">
        <f>'NRHM State budget sheet 2013-14'!#REF!</f>
        <v>#REF!</v>
      </c>
      <c r="AD919" s="486" t="e">
        <f>'NRHM State budget sheet 2013-14'!#REF!</f>
        <v>#REF!</v>
      </c>
      <c r="AE919" s="486" t="e">
        <f>'NRHM State budget sheet 2013-14'!#REF!</f>
        <v>#REF!</v>
      </c>
      <c r="AF919" s="486" t="e">
        <f>'NRHM State budget sheet 2013-14'!#REF!</f>
        <v>#REF!</v>
      </c>
      <c r="AH919" s="548"/>
      <c r="AI919" s="578" t="e">
        <f t="shared" si="95"/>
        <v>#REF!</v>
      </c>
      <c r="AJ919" s="435" t="e">
        <f t="shared" si="96"/>
        <v>#REF!</v>
      </c>
      <c r="AK919" s="463" t="e">
        <f t="shared" si="97"/>
        <v>#REF!</v>
      </c>
      <c r="AL919" s="463" t="e">
        <f t="shared" si="98"/>
        <v>#REF!</v>
      </c>
      <c r="AM919" s="478" t="e">
        <f t="shared" si="99"/>
        <v>#REF!</v>
      </c>
      <c r="AN919" s="478" t="e">
        <f t="shared" si="100"/>
        <v>#REF!</v>
      </c>
      <c r="AO919" s="478" t="e">
        <f t="shared" si="101"/>
        <v>#REF!</v>
      </c>
    </row>
    <row r="920" spans="1:41" ht="21.75" hidden="1" customHeight="1">
      <c r="A920" s="487" t="s">
        <v>2357</v>
      </c>
      <c r="B920" s="500" t="s">
        <v>1636</v>
      </c>
      <c r="C920" s="515"/>
      <c r="D920" s="486">
        <f>'NRHM State budget sheet 2013-14'!D1120</f>
        <v>0</v>
      </c>
      <c r="E920" s="486">
        <f>'NRHM State budget sheet 2013-14'!E1120</f>
        <v>0</v>
      </c>
      <c r="F920" s="486" t="e">
        <f>'NRHM State budget sheet 2013-14'!F1120</f>
        <v>#DIV/0!</v>
      </c>
      <c r="G920" s="486">
        <f>'NRHM State budget sheet 2013-14'!G1120</f>
        <v>0</v>
      </c>
      <c r="H920" s="486">
        <f>'NRHM State budget sheet 2013-14'!H1120</f>
        <v>0</v>
      </c>
      <c r="I920" s="486" t="e">
        <f>'NRHM State budget sheet 2013-14'!I1120</f>
        <v>#DIV/0!</v>
      </c>
      <c r="J920" s="486">
        <f>'NRHM State budget sheet 2013-14'!L1120</f>
        <v>0</v>
      </c>
      <c r="K920" s="486">
        <f>'NRHM State budget sheet 2013-14'!M1120</f>
        <v>0</v>
      </c>
      <c r="L920" s="486">
        <f>'NRHM State budget sheet 2013-14'!N1120</f>
        <v>0</v>
      </c>
      <c r="M920" s="486">
        <f>'NRHM State budget sheet 2013-14'!O1120</f>
        <v>0</v>
      </c>
      <c r="N920" s="486">
        <f>'NRHM State budget sheet 2013-14'!P1120</f>
        <v>0</v>
      </c>
      <c r="O920" s="486">
        <f>'NRHM State budget sheet 2013-14'!Q1120</f>
        <v>0</v>
      </c>
      <c r="P920" s="486">
        <f>'NRHM State budget sheet 2013-14'!R1120</f>
        <v>0</v>
      </c>
      <c r="Q920" s="486">
        <f>'NRHM State budget sheet 2013-14'!S1120</f>
        <v>0</v>
      </c>
      <c r="R920" s="486">
        <f>'NRHM State budget sheet 2013-14'!T1120</f>
        <v>0</v>
      </c>
      <c r="S920" s="486">
        <f>'NRHM State budget sheet 2013-14'!U1120</f>
        <v>0</v>
      </c>
      <c r="T920" s="486">
        <f>'NRHM State budget sheet 2013-14'!V1120</f>
        <v>0</v>
      </c>
      <c r="U920" s="486">
        <f>'NRHM State budget sheet 2013-14'!W1120</f>
        <v>0</v>
      </c>
      <c r="V920" s="486">
        <f>'NRHM State budget sheet 2013-14'!X1120</f>
        <v>0</v>
      </c>
      <c r="W920" s="486">
        <f>'NRHM State budget sheet 2013-14'!Y1120</f>
        <v>0</v>
      </c>
      <c r="X920" s="486">
        <f>'NRHM State budget sheet 2013-14'!Z1120</f>
        <v>0</v>
      </c>
      <c r="Y920" s="486">
        <f>'NRHM State budget sheet 2013-14'!AA1120</f>
        <v>0</v>
      </c>
      <c r="Z920" s="486">
        <f>'NRHM State budget sheet 2013-14'!AB1120</f>
        <v>0</v>
      </c>
      <c r="AA920" s="486">
        <f>'NRHM State budget sheet 2013-14'!AC1120</f>
        <v>0</v>
      </c>
      <c r="AB920" s="486">
        <f>'NRHM State budget sheet 2013-14'!AD1120</f>
        <v>0</v>
      </c>
      <c r="AC920" s="486">
        <f>'NRHM State budget sheet 2013-14'!AE1120</f>
        <v>0</v>
      </c>
      <c r="AD920" s="486">
        <f>'NRHM State budget sheet 2013-14'!AF1120</f>
        <v>0</v>
      </c>
      <c r="AE920" s="486">
        <f>'NRHM State budget sheet 2013-14'!AG1120</f>
        <v>0</v>
      </c>
      <c r="AF920" s="486">
        <f>'NRHM State budget sheet 2013-14'!AH1120</f>
        <v>0</v>
      </c>
      <c r="AG920" s="484"/>
      <c r="AH920" s="484"/>
      <c r="AI920" s="578" t="str">
        <f t="shared" si="95"/>
        <v/>
      </c>
      <c r="AJ920" s="435" t="str">
        <f t="shared" si="96"/>
        <v/>
      </c>
      <c r="AK920" s="463">
        <f t="shared" si="97"/>
        <v>0</v>
      </c>
      <c r="AL920" s="463" t="str">
        <f t="shared" si="98"/>
        <v/>
      </c>
      <c r="AM920" s="478" t="str">
        <f t="shared" si="99"/>
        <v/>
      </c>
      <c r="AN920" s="478" t="str">
        <f t="shared" si="100"/>
        <v/>
      </c>
      <c r="AO920" s="478" t="str">
        <f t="shared" si="101"/>
        <v/>
      </c>
    </row>
    <row r="921" spans="1:41" ht="21.75" hidden="1" customHeight="1">
      <c r="A921" s="487" t="s">
        <v>2358</v>
      </c>
      <c r="B921" s="500" t="s">
        <v>1549</v>
      </c>
      <c r="C921" s="515"/>
      <c r="D921" s="486">
        <f>'NRHM State budget sheet 2013-14'!D1121</f>
        <v>0</v>
      </c>
      <c r="E921" s="486">
        <f>'NRHM State budget sheet 2013-14'!E1121</f>
        <v>0</v>
      </c>
      <c r="F921" s="486" t="e">
        <f>'NRHM State budget sheet 2013-14'!F1121</f>
        <v>#DIV/0!</v>
      </c>
      <c r="G921" s="486">
        <f>'NRHM State budget sheet 2013-14'!G1121</f>
        <v>0</v>
      </c>
      <c r="H921" s="486">
        <f>'NRHM State budget sheet 2013-14'!H1121</f>
        <v>0</v>
      </c>
      <c r="I921" s="486" t="e">
        <f>'NRHM State budget sheet 2013-14'!I1121</f>
        <v>#DIV/0!</v>
      </c>
      <c r="J921" s="486">
        <f>'NRHM State budget sheet 2013-14'!L1121</f>
        <v>0</v>
      </c>
      <c r="K921" s="486">
        <f>'NRHM State budget sheet 2013-14'!M1121</f>
        <v>0</v>
      </c>
      <c r="L921" s="486">
        <f>'NRHM State budget sheet 2013-14'!N1121</f>
        <v>0</v>
      </c>
      <c r="M921" s="486">
        <f>'NRHM State budget sheet 2013-14'!O1121</f>
        <v>0</v>
      </c>
      <c r="N921" s="486">
        <f>'NRHM State budget sheet 2013-14'!P1121</f>
        <v>0</v>
      </c>
      <c r="O921" s="486">
        <f>'NRHM State budget sheet 2013-14'!Q1121</f>
        <v>0</v>
      </c>
      <c r="P921" s="486">
        <f>'NRHM State budget sheet 2013-14'!R1121</f>
        <v>0</v>
      </c>
      <c r="Q921" s="486">
        <f>'NRHM State budget sheet 2013-14'!S1121</f>
        <v>0</v>
      </c>
      <c r="R921" s="486">
        <f>'NRHM State budget sheet 2013-14'!T1121</f>
        <v>0</v>
      </c>
      <c r="S921" s="486">
        <f>'NRHM State budget sheet 2013-14'!U1121</f>
        <v>0</v>
      </c>
      <c r="T921" s="486">
        <f>'NRHM State budget sheet 2013-14'!V1121</f>
        <v>0</v>
      </c>
      <c r="U921" s="486">
        <f>'NRHM State budget sheet 2013-14'!W1121</f>
        <v>0</v>
      </c>
      <c r="V921" s="486">
        <f>'NRHM State budget sheet 2013-14'!X1121</f>
        <v>0</v>
      </c>
      <c r="W921" s="486">
        <f>'NRHM State budget sheet 2013-14'!Y1121</f>
        <v>0</v>
      </c>
      <c r="X921" s="486">
        <f>'NRHM State budget sheet 2013-14'!Z1121</f>
        <v>0</v>
      </c>
      <c r="Y921" s="486">
        <f>'NRHM State budget sheet 2013-14'!AA1121</f>
        <v>0</v>
      </c>
      <c r="Z921" s="486">
        <f>'NRHM State budget sheet 2013-14'!AB1121</f>
        <v>0</v>
      </c>
      <c r="AA921" s="486">
        <f>'NRHM State budget sheet 2013-14'!AC1121</f>
        <v>0</v>
      </c>
      <c r="AB921" s="486">
        <f>'NRHM State budget sheet 2013-14'!AD1121</f>
        <v>0</v>
      </c>
      <c r="AC921" s="486">
        <f>'NRHM State budget sheet 2013-14'!AE1121</f>
        <v>0</v>
      </c>
      <c r="AD921" s="486">
        <f>'NRHM State budget sheet 2013-14'!AF1121</f>
        <v>0</v>
      </c>
      <c r="AE921" s="486">
        <f>'NRHM State budget sheet 2013-14'!AG1121</f>
        <v>0</v>
      </c>
      <c r="AF921" s="486">
        <f>'NRHM State budget sheet 2013-14'!AH1121</f>
        <v>0</v>
      </c>
      <c r="AG921" s="484"/>
      <c r="AH921" s="484"/>
      <c r="AI921" s="578" t="str">
        <f t="shared" si="95"/>
        <v/>
      </c>
      <c r="AJ921" s="435" t="str">
        <f t="shared" si="96"/>
        <v/>
      </c>
      <c r="AK921" s="463">
        <f t="shared" si="97"/>
        <v>0</v>
      </c>
      <c r="AL921" s="463" t="str">
        <f t="shared" si="98"/>
        <v/>
      </c>
      <c r="AM921" s="478" t="str">
        <f t="shared" si="99"/>
        <v/>
      </c>
      <c r="AN921" s="478" t="str">
        <f t="shared" si="100"/>
        <v/>
      </c>
      <c r="AO921" s="478" t="str">
        <f t="shared" si="101"/>
        <v/>
      </c>
    </row>
    <row r="922" spans="1:41" ht="21.75" hidden="1" customHeight="1">
      <c r="A922" s="487" t="s">
        <v>2359</v>
      </c>
      <c r="B922" s="500" t="s">
        <v>1637</v>
      </c>
      <c r="C922" s="515"/>
      <c r="D922" s="486">
        <f>'NRHM State budget sheet 2013-14'!D1122</f>
        <v>0</v>
      </c>
      <c r="E922" s="486">
        <f>'NRHM State budget sheet 2013-14'!E1122</f>
        <v>0</v>
      </c>
      <c r="F922" s="486" t="e">
        <f>'NRHM State budget sheet 2013-14'!F1122</f>
        <v>#DIV/0!</v>
      </c>
      <c r="G922" s="486">
        <f>'NRHM State budget sheet 2013-14'!G1122</f>
        <v>0</v>
      </c>
      <c r="H922" s="486">
        <f>'NRHM State budget sheet 2013-14'!H1122</f>
        <v>0</v>
      </c>
      <c r="I922" s="486" t="e">
        <f>'NRHM State budget sheet 2013-14'!I1122</f>
        <v>#DIV/0!</v>
      </c>
      <c r="J922" s="486">
        <f>'NRHM State budget sheet 2013-14'!L1122</f>
        <v>0</v>
      </c>
      <c r="K922" s="486">
        <f>'NRHM State budget sheet 2013-14'!M1122</f>
        <v>0</v>
      </c>
      <c r="L922" s="486">
        <f>'NRHM State budget sheet 2013-14'!N1122</f>
        <v>0</v>
      </c>
      <c r="M922" s="486">
        <f>'NRHM State budget sheet 2013-14'!O1122</f>
        <v>0</v>
      </c>
      <c r="N922" s="486">
        <f>'NRHM State budget sheet 2013-14'!P1122</f>
        <v>0</v>
      </c>
      <c r="O922" s="486">
        <f>'NRHM State budget sheet 2013-14'!Q1122</f>
        <v>0</v>
      </c>
      <c r="P922" s="486">
        <f>'NRHM State budget sheet 2013-14'!R1122</f>
        <v>0</v>
      </c>
      <c r="Q922" s="486">
        <f>'NRHM State budget sheet 2013-14'!S1122</f>
        <v>0</v>
      </c>
      <c r="R922" s="486">
        <f>'NRHM State budget sheet 2013-14'!T1122</f>
        <v>0</v>
      </c>
      <c r="S922" s="486">
        <f>'NRHM State budget sheet 2013-14'!U1122</f>
        <v>0</v>
      </c>
      <c r="T922" s="486">
        <f>'NRHM State budget sheet 2013-14'!V1122</f>
        <v>0</v>
      </c>
      <c r="U922" s="486">
        <f>'NRHM State budget sheet 2013-14'!W1122</f>
        <v>0</v>
      </c>
      <c r="V922" s="486">
        <f>'NRHM State budget sheet 2013-14'!X1122</f>
        <v>0</v>
      </c>
      <c r="W922" s="486">
        <f>'NRHM State budget sheet 2013-14'!Y1122</f>
        <v>0</v>
      </c>
      <c r="X922" s="486">
        <f>'NRHM State budget sheet 2013-14'!Z1122</f>
        <v>0</v>
      </c>
      <c r="Y922" s="486">
        <f>'NRHM State budget sheet 2013-14'!AA1122</f>
        <v>0</v>
      </c>
      <c r="Z922" s="486">
        <f>'NRHM State budget sheet 2013-14'!AB1122</f>
        <v>0</v>
      </c>
      <c r="AA922" s="486">
        <f>'NRHM State budget sheet 2013-14'!AC1122</f>
        <v>0</v>
      </c>
      <c r="AB922" s="486">
        <f>'NRHM State budget sheet 2013-14'!AD1122</f>
        <v>0</v>
      </c>
      <c r="AC922" s="486">
        <f>'NRHM State budget sheet 2013-14'!AE1122</f>
        <v>0</v>
      </c>
      <c r="AD922" s="486">
        <f>'NRHM State budget sheet 2013-14'!AF1122</f>
        <v>0</v>
      </c>
      <c r="AE922" s="486">
        <f>'NRHM State budget sheet 2013-14'!AG1122</f>
        <v>0</v>
      </c>
      <c r="AF922" s="486">
        <f>'NRHM State budget sheet 2013-14'!AH1122</f>
        <v>0</v>
      </c>
      <c r="AG922" s="484"/>
      <c r="AH922" s="484"/>
      <c r="AI922" s="578" t="str">
        <f t="shared" si="95"/>
        <v/>
      </c>
      <c r="AJ922" s="435" t="str">
        <f t="shared" si="96"/>
        <v/>
      </c>
      <c r="AK922" s="463">
        <f t="shared" si="97"/>
        <v>0</v>
      </c>
      <c r="AL922" s="463" t="str">
        <f t="shared" si="98"/>
        <v/>
      </c>
      <c r="AM922" s="478" t="str">
        <f t="shared" si="99"/>
        <v/>
      </c>
      <c r="AN922" s="478" t="str">
        <f t="shared" si="100"/>
        <v/>
      </c>
      <c r="AO922" s="478" t="str">
        <f t="shared" si="101"/>
        <v/>
      </c>
    </row>
    <row r="923" spans="1:41" ht="21.75" hidden="1" customHeight="1">
      <c r="A923" s="487" t="s">
        <v>2360</v>
      </c>
      <c r="B923" s="500" t="s">
        <v>1638</v>
      </c>
      <c r="C923" s="515"/>
      <c r="D923" s="486">
        <f>'NRHM State budget sheet 2013-14'!D1123</f>
        <v>0</v>
      </c>
      <c r="E923" s="486">
        <f>'NRHM State budget sheet 2013-14'!E1123</f>
        <v>0</v>
      </c>
      <c r="F923" s="486" t="e">
        <f>'NRHM State budget sheet 2013-14'!F1123</f>
        <v>#DIV/0!</v>
      </c>
      <c r="G923" s="486">
        <f>'NRHM State budget sheet 2013-14'!G1123</f>
        <v>0</v>
      </c>
      <c r="H923" s="486">
        <f>'NRHM State budget sheet 2013-14'!H1123</f>
        <v>0</v>
      </c>
      <c r="I923" s="486" t="e">
        <f>'NRHM State budget sheet 2013-14'!I1123</f>
        <v>#DIV/0!</v>
      </c>
      <c r="J923" s="486">
        <f>'NRHM State budget sheet 2013-14'!L1123</f>
        <v>0</v>
      </c>
      <c r="K923" s="486">
        <f>'NRHM State budget sheet 2013-14'!M1123</f>
        <v>0</v>
      </c>
      <c r="L923" s="486">
        <f>'NRHM State budget sheet 2013-14'!N1123</f>
        <v>0</v>
      </c>
      <c r="M923" s="486">
        <f>'NRHM State budget sheet 2013-14'!O1123</f>
        <v>0</v>
      </c>
      <c r="N923" s="486">
        <f>'NRHM State budget sheet 2013-14'!P1123</f>
        <v>0</v>
      </c>
      <c r="O923" s="486">
        <f>'NRHM State budget sheet 2013-14'!Q1123</f>
        <v>0</v>
      </c>
      <c r="P923" s="486">
        <f>'NRHM State budget sheet 2013-14'!R1123</f>
        <v>0</v>
      </c>
      <c r="Q923" s="486">
        <f>'NRHM State budget sheet 2013-14'!S1123</f>
        <v>0</v>
      </c>
      <c r="R923" s="486">
        <f>'NRHM State budget sheet 2013-14'!T1123</f>
        <v>0</v>
      </c>
      <c r="S923" s="486">
        <f>'NRHM State budget sheet 2013-14'!U1123</f>
        <v>0</v>
      </c>
      <c r="T923" s="486">
        <f>'NRHM State budget sheet 2013-14'!V1123</f>
        <v>0</v>
      </c>
      <c r="U923" s="486">
        <f>'NRHM State budget sheet 2013-14'!W1123</f>
        <v>0</v>
      </c>
      <c r="V923" s="486">
        <f>'NRHM State budget sheet 2013-14'!X1123</f>
        <v>0</v>
      </c>
      <c r="W923" s="486">
        <f>'NRHM State budget sheet 2013-14'!Y1123</f>
        <v>0</v>
      </c>
      <c r="X923" s="486">
        <f>'NRHM State budget sheet 2013-14'!Z1123</f>
        <v>0</v>
      </c>
      <c r="Y923" s="486">
        <f>'NRHM State budget sheet 2013-14'!AA1123</f>
        <v>0</v>
      </c>
      <c r="Z923" s="486">
        <f>'NRHM State budget sheet 2013-14'!AB1123</f>
        <v>0</v>
      </c>
      <c r="AA923" s="486">
        <f>'NRHM State budget sheet 2013-14'!AC1123</f>
        <v>0</v>
      </c>
      <c r="AB923" s="486">
        <f>'NRHM State budget sheet 2013-14'!AD1123</f>
        <v>0</v>
      </c>
      <c r="AC923" s="486">
        <f>'NRHM State budget sheet 2013-14'!AE1123</f>
        <v>0</v>
      </c>
      <c r="AD923" s="486">
        <f>'NRHM State budget sheet 2013-14'!AF1123</f>
        <v>0</v>
      </c>
      <c r="AE923" s="486">
        <f>'NRHM State budget sheet 2013-14'!AG1123</f>
        <v>0</v>
      </c>
      <c r="AF923" s="486">
        <f>'NRHM State budget sheet 2013-14'!AH1123</f>
        <v>0</v>
      </c>
      <c r="AG923" s="484"/>
      <c r="AH923" s="484"/>
      <c r="AI923" s="578" t="str">
        <f t="shared" si="95"/>
        <v/>
      </c>
      <c r="AJ923" s="435" t="str">
        <f t="shared" si="96"/>
        <v/>
      </c>
      <c r="AK923" s="463">
        <f t="shared" si="97"/>
        <v>0</v>
      </c>
      <c r="AL923" s="463" t="str">
        <f t="shared" si="98"/>
        <v/>
      </c>
      <c r="AM923" s="478" t="str">
        <f t="shared" si="99"/>
        <v/>
      </c>
      <c r="AN923" s="478" t="str">
        <f t="shared" si="100"/>
        <v/>
      </c>
      <c r="AO923" s="478" t="str">
        <f t="shared" si="101"/>
        <v/>
      </c>
    </row>
    <row r="924" spans="1:41" ht="21.75" hidden="1" customHeight="1">
      <c r="A924" s="487" t="s">
        <v>2361</v>
      </c>
      <c r="B924" s="500" t="s">
        <v>1639</v>
      </c>
      <c r="C924" s="515"/>
      <c r="D924" s="486">
        <f>'NRHM State budget sheet 2013-14'!D1124</f>
        <v>0</v>
      </c>
      <c r="E924" s="486">
        <f>'NRHM State budget sheet 2013-14'!E1124</f>
        <v>0</v>
      </c>
      <c r="F924" s="486" t="e">
        <f>'NRHM State budget sheet 2013-14'!F1124</f>
        <v>#DIV/0!</v>
      </c>
      <c r="G924" s="486">
        <f>'NRHM State budget sheet 2013-14'!G1124</f>
        <v>0</v>
      </c>
      <c r="H924" s="486">
        <f>'NRHM State budget sheet 2013-14'!H1124</f>
        <v>0</v>
      </c>
      <c r="I924" s="486" t="e">
        <f>'NRHM State budget sheet 2013-14'!I1124</f>
        <v>#DIV/0!</v>
      </c>
      <c r="J924" s="486">
        <f>'NRHM State budget sheet 2013-14'!L1124</f>
        <v>0</v>
      </c>
      <c r="K924" s="486">
        <f>'NRHM State budget sheet 2013-14'!M1124</f>
        <v>0</v>
      </c>
      <c r="L924" s="486">
        <f>'NRHM State budget sheet 2013-14'!N1124</f>
        <v>0</v>
      </c>
      <c r="M924" s="486">
        <f>'NRHM State budget sheet 2013-14'!O1124</f>
        <v>0</v>
      </c>
      <c r="N924" s="486">
        <f>'NRHM State budget sheet 2013-14'!P1124</f>
        <v>0</v>
      </c>
      <c r="O924" s="486">
        <f>'NRHM State budget sheet 2013-14'!Q1124</f>
        <v>0</v>
      </c>
      <c r="P924" s="486">
        <f>'NRHM State budget sheet 2013-14'!R1124</f>
        <v>0</v>
      </c>
      <c r="Q924" s="486">
        <f>'NRHM State budget sheet 2013-14'!S1124</f>
        <v>0</v>
      </c>
      <c r="R924" s="486">
        <f>'NRHM State budget sheet 2013-14'!T1124</f>
        <v>0</v>
      </c>
      <c r="S924" s="486">
        <f>'NRHM State budget sheet 2013-14'!U1124</f>
        <v>0</v>
      </c>
      <c r="T924" s="486">
        <f>'NRHM State budget sheet 2013-14'!V1124</f>
        <v>0</v>
      </c>
      <c r="U924" s="486">
        <f>'NRHM State budget sheet 2013-14'!W1124</f>
        <v>0</v>
      </c>
      <c r="V924" s="486">
        <f>'NRHM State budget sheet 2013-14'!X1124</f>
        <v>0</v>
      </c>
      <c r="W924" s="486">
        <f>'NRHM State budget sheet 2013-14'!Y1124</f>
        <v>0</v>
      </c>
      <c r="X924" s="486">
        <f>'NRHM State budget sheet 2013-14'!Z1124</f>
        <v>0</v>
      </c>
      <c r="Y924" s="486">
        <f>'NRHM State budget sheet 2013-14'!AA1124</f>
        <v>0</v>
      </c>
      <c r="Z924" s="486">
        <f>'NRHM State budget sheet 2013-14'!AB1124</f>
        <v>0</v>
      </c>
      <c r="AA924" s="486">
        <f>'NRHM State budget sheet 2013-14'!AC1124</f>
        <v>0</v>
      </c>
      <c r="AB924" s="486">
        <f>'NRHM State budget sheet 2013-14'!AD1124</f>
        <v>0</v>
      </c>
      <c r="AC924" s="486">
        <f>'NRHM State budget sheet 2013-14'!AE1124</f>
        <v>0</v>
      </c>
      <c r="AD924" s="486">
        <f>'NRHM State budget sheet 2013-14'!AF1124</f>
        <v>0</v>
      </c>
      <c r="AE924" s="486">
        <f>'NRHM State budget sheet 2013-14'!AG1124</f>
        <v>0</v>
      </c>
      <c r="AF924" s="486">
        <f>'NRHM State budget sheet 2013-14'!AH1124</f>
        <v>0</v>
      </c>
      <c r="AG924" s="484"/>
      <c r="AH924" s="484"/>
      <c r="AI924" s="578" t="str">
        <f t="shared" si="95"/>
        <v/>
      </c>
      <c r="AJ924" s="435" t="str">
        <f t="shared" si="96"/>
        <v/>
      </c>
      <c r="AK924" s="463">
        <f t="shared" si="97"/>
        <v>0</v>
      </c>
      <c r="AL924" s="463" t="str">
        <f t="shared" si="98"/>
        <v/>
      </c>
      <c r="AM924" s="478" t="str">
        <f t="shared" si="99"/>
        <v/>
      </c>
      <c r="AN924" s="478" t="str">
        <f t="shared" si="100"/>
        <v/>
      </c>
      <c r="AO924" s="478" t="str">
        <f t="shared" si="101"/>
        <v/>
      </c>
    </row>
    <row r="925" spans="1:41" ht="21.75" hidden="1" customHeight="1">
      <c r="A925" s="487" t="s">
        <v>2362</v>
      </c>
      <c r="B925" s="500" t="s">
        <v>1640</v>
      </c>
      <c r="C925" s="515"/>
      <c r="D925" s="486">
        <f>'NRHM State budget sheet 2013-14'!D1125</f>
        <v>0</v>
      </c>
      <c r="E925" s="486">
        <f>'NRHM State budget sheet 2013-14'!E1125</f>
        <v>0</v>
      </c>
      <c r="F925" s="486" t="e">
        <f>'NRHM State budget sheet 2013-14'!F1125</f>
        <v>#DIV/0!</v>
      </c>
      <c r="G925" s="486">
        <f>'NRHM State budget sheet 2013-14'!G1125</f>
        <v>0</v>
      </c>
      <c r="H925" s="486">
        <f>'NRHM State budget sheet 2013-14'!H1125</f>
        <v>0</v>
      </c>
      <c r="I925" s="486" t="e">
        <f>'NRHM State budget sheet 2013-14'!I1125</f>
        <v>#DIV/0!</v>
      </c>
      <c r="J925" s="486">
        <f>'NRHM State budget sheet 2013-14'!L1125</f>
        <v>0</v>
      </c>
      <c r="K925" s="486">
        <f>'NRHM State budget sheet 2013-14'!M1125</f>
        <v>0</v>
      </c>
      <c r="L925" s="486">
        <f>'NRHM State budget sheet 2013-14'!N1125</f>
        <v>0</v>
      </c>
      <c r="M925" s="486">
        <f>'NRHM State budget sheet 2013-14'!O1125</f>
        <v>0</v>
      </c>
      <c r="N925" s="486">
        <f>'NRHM State budget sheet 2013-14'!P1125</f>
        <v>0</v>
      </c>
      <c r="O925" s="486">
        <f>'NRHM State budget sheet 2013-14'!Q1125</f>
        <v>0</v>
      </c>
      <c r="P925" s="486">
        <f>'NRHM State budget sheet 2013-14'!R1125</f>
        <v>0</v>
      </c>
      <c r="Q925" s="486">
        <f>'NRHM State budget sheet 2013-14'!S1125</f>
        <v>0</v>
      </c>
      <c r="R925" s="486">
        <f>'NRHM State budget sheet 2013-14'!T1125</f>
        <v>0</v>
      </c>
      <c r="S925" s="486">
        <f>'NRHM State budget sheet 2013-14'!U1125</f>
        <v>0</v>
      </c>
      <c r="T925" s="486">
        <f>'NRHM State budget sheet 2013-14'!V1125</f>
        <v>0</v>
      </c>
      <c r="U925" s="486">
        <f>'NRHM State budget sheet 2013-14'!W1125</f>
        <v>0</v>
      </c>
      <c r="V925" s="486">
        <f>'NRHM State budget sheet 2013-14'!X1125</f>
        <v>0</v>
      </c>
      <c r="W925" s="486">
        <f>'NRHM State budget sheet 2013-14'!Y1125</f>
        <v>0</v>
      </c>
      <c r="X925" s="486">
        <f>'NRHM State budget sheet 2013-14'!Z1125</f>
        <v>0</v>
      </c>
      <c r="Y925" s="486">
        <f>'NRHM State budget sheet 2013-14'!AA1125</f>
        <v>0</v>
      </c>
      <c r="Z925" s="486">
        <f>'NRHM State budget sheet 2013-14'!AB1125</f>
        <v>0</v>
      </c>
      <c r="AA925" s="486">
        <f>'NRHM State budget sheet 2013-14'!AC1125</f>
        <v>0</v>
      </c>
      <c r="AB925" s="486">
        <f>'NRHM State budget sheet 2013-14'!AD1125</f>
        <v>0</v>
      </c>
      <c r="AC925" s="486">
        <f>'NRHM State budget sheet 2013-14'!AE1125</f>
        <v>0</v>
      </c>
      <c r="AD925" s="486">
        <f>'NRHM State budget sheet 2013-14'!AF1125</f>
        <v>0</v>
      </c>
      <c r="AE925" s="486">
        <f>'NRHM State budget sheet 2013-14'!AG1125</f>
        <v>0</v>
      </c>
      <c r="AF925" s="486">
        <f>'NRHM State budget sheet 2013-14'!AH1125</f>
        <v>0</v>
      </c>
      <c r="AG925" s="484"/>
      <c r="AH925" s="484"/>
      <c r="AI925" s="578" t="str">
        <f t="shared" si="95"/>
        <v/>
      </c>
      <c r="AJ925" s="435" t="str">
        <f t="shared" si="96"/>
        <v/>
      </c>
      <c r="AK925" s="463">
        <f t="shared" si="97"/>
        <v>0</v>
      </c>
      <c r="AL925" s="463" t="str">
        <f t="shared" si="98"/>
        <v/>
      </c>
      <c r="AM925" s="478" t="str">
        <f t="shared" si="99"/>
        <v/>
      </c>
      <c r="AN925" s="478" t="str">
        <f t="shared" si="100"/>
        <v/>
      </c>
      <c r="AO925" s="478" t="str">
        <f t="shared" si="101"/>
        <v/>
      </c>
    </row>
    <row r="926" spans="1:41" ht="21.75" hidden="1" customHeight="1">
      <c r="A926" s="487" t="s">
        <v>2363</v>
      </c>
      <c r="B926" s="500" t="s">
        <v>1641</v>
      </c>
      <c r="C926" s="515"/>
      <c r="D926" s="486">
        <f>'NRHM State budget sheet 2013-14'!D1126</f>
        <v>0</v>
      </c>
      <c r="E926" s="486">
        <f>'NRHM State budget sheet 2013-14'!E1126</f>
        <v>0</v>
      </c>
      <c r="F926" s="486" t="e">
        <f>'NRHM State budget sheet 2013-14'!F1126</f>
        <v>#DIV/0!</v>
      </c>
      <c r="G926" s="486">
        <f>'NRHM State budget sheet 2013-14'!G1126</f>
        <v>0</v>
      </c>
      <c r="H926" s="486">
        <f>'NRHM State budget sheet 2013-14'!H1126</f>
        <v>0</v>
      </c>
      <c r="I926" s="486" t="e">
        <f>'NRHM State budget sheet 2013-14'!I1126</f>
        <v>#DIV/0!</v>
      </c>
      <c r="J926" s="486">
        <f>'NRHM State budget sheet 2013-14'!L1126</f>
        <v>0</v>
      </c>
      <c r="K926" s="486">
        <f>'NRHM State budget sheet 2013-14'!M1126</f>
        <v>0</v>
      </c>
      <c r="L926" s="486">
        <f>'NRHM State budget sheet 2013-14'!N1126</f>
        <v>0</v>
      </c>
      <c r="M926" s="486">
        <f>'NRHM State budget sheet 2013-14'!O1126</f>
        <v>0</v>
      </c>
      <c r="N926" s="486">
        <f>'NRHM State budget sheet 2013-14'!P1126</f>
        <v>0</v>
      </c>
      <c r="O926" s="486">
        <f>'NRHM State budget sheet 2013-14'!Q1126</f>
        <v>0</v>
      </c>
      <c r="P926" s="486">
        <f>'NRHM State budget sheet 2013-14'!R1126</f>
        <v>0</v>
      </c>
      <c r="Q926" s="486">
        <f>'NRHM State budget sheet 2013-14'!S1126</f>
        <v>0</v>
      </c>
      <c r="R926" s="486">
        <f>'NRHM State budget sheet 2013-14'!T1126</f>
        <v>0</v>
      </c>
      <c r="S926" s="486">
        <f>'NRHM State budget sheet 2013-14'!U1126</f>
        <v>0</v>
      </c>
      <c r="T926" s="486">
        <f>'NRHM State budget sheet 2013-14'!V1126</f>
        <v>0</v>
      </c>
      <c r="U926" s="486">
        <f>'NRHM State budget sheet 2013-14'!W1126</f>
        <v>0</v>
      </c>
      <c r="V926" s="486">
        <f>'NRHM State budget sheet 2013-14'!X1126</f>
        <v>0</v>
      </c>
      <c r="W926" s="486">
        <f>'NRHM State budget sheet 2013-14'!Y1126</f>
        <v>0</v>
      </c>
      <c r="X926" s="486">
        <f>'NRHM State budget sheet 2013-14'!Z1126</f>
        <v>0</v>
      </c>
      <c r="Y926" s="486">
        <f>'NRHM State budget sheet 2013-14'!AA1126</f>
        <v>0</v>
      </c>
      <c r="Z926" s="486">
        <f>'NRHM State budget sheet 2013-14'!AB1126</f>
        <v>0</v>
      </c>
      <c r="AA926" s="486">
        <f>'NRHM State budget sheet 2013-14'!AC1126</f>
        <v>0</v>
      </c>
      <c r="AB926" s="486">
        <f>'NRHM State budget sheet 2013-14'!AD1126</f>
        <v>0</v>
      </c>
      <c r="AC926" s="486">
        <f>'NRHM State budget sheet 2013-14'!AE1126</f>
        <v>0</v>
      </c>
      <c r="AD926" s="486">
        <f>'NRHM State budget sheet 2013-14'!AF1126</f>
        <v>0</v>
      </c>
      <c r="AE926" s="486">
        <f>'NRHM State budget sheet 2013-14'!AG1126</f>
        <v>0</v>
      </c>
      <c r="AF926" s="486">
        <f>'NRHM State budget sheet 2013-14'!AH1126</f>
        <v>0</v>
      </c>
      <c r="AG926" s="484"/>
      <c r="AH926" s="484"/>
      <c r="AI926" s="578" t="str">
        <f t="shared" si="95"/>
        <v/>
      </c>
      <c r="AJ926" s="435" t="str">
        <f t="shared" si="96"/>
        <v/>
      </c>
      <c r="AK926" s="463">
        <f t="shared" si="97"/>
        <v>0</v>
      </c>
      <c r="AL926" s="463" t="str">
        <f t="shared" si="98"/>
        <v/>
      </c>
      <c r="AM926" s="478" t="str">
        <f t="shared" si="99"/>
        <v/>
      </c>
      <c r="AN926" s="478" t="str">
        <f t="shared" si="100"/>
        <v/>
      </c>
      <c r="AO926" s="478" t="str">
        <f t="shared" si="101"/>
        <v/>
      </c>
    </row>
    <row r="927" spans="1:41" ht="21.75" hidden="1" customHeight="1">
      <c r="A927" s="487" t="s">
        <v>2364</v>
      </c>
      <c r="B927" s="500" t="s">
        <v>1642</v>
      </c>
      <c r="C927" s="515"/>
      <c r="D927" s="486">
        <f>'NRHM State budget sheet 2013-14'!D1127</f>
        <v>0</v>
      </c>
      <c r="E927" s="486">
        <f>'NRHM State budget sheet 2013-14'!E1127</f>
        <v>0</v>
      </c>
      <c r="F927" s="486" t="e">
        <f>'NRHM State budget sheet 2013-14'!F1127</f>
        <v>#DIV/0!</v>
      </c>
      <c r="G927" s="486">
        <f>'NRHM State budget sheet 2013-14'!G1127</f>
        <v>0</v>
      </c>
      <c r="H927" s="486">
        <f>'NRHM State budget sheet 2013-14'!H1127</f>
        <v>0</v>
      </c>
      <c r="I927" s="486" t="e">
        <f>'NRHM State budget sheet 2013-14'!I1127</f>
        <v>#DIV/0!</v>
      </c>
      <c r="J927" s="486">
        <f>'NRHM State budget sheet 2013-14'!L1127</f>
        <v>0</v>
      </c>
      <c r="K927" s="486">
        <f>'NRHM State budget sheet 2013-14'!M1127</f>
        <v>0</v>
      </c>
      <c r="L927" s="486">
        <f>'NRHM State budget sheet 2013-14'!N1127</f>
        <v>0</v>
      </c>
      <c r="M927" s="486">
        <f>'NRHM State budget sheet 2013-14'!O1127</f>
        <v>0</v>
      </c>
      <c r="N927" s="486">
        <f>'NRHM State budget sheet 2013-14'!P1127</f>
        <v>0</v>
      </c>
      <c r="O927" s="486">
        <f>'NRHM State budget sheet 2013-14'!Q1127</f>
        <v>0</v>
      </c>
      <c r="P927" s="486">
        <f>'NRHM State budget sheet 2013-14'!R1127</f>
        <v>0</v>
      </c>
      <c r="Q927" s="486">
        <f>'NRHM State budget sheet 2013-14'!S1127</f>
        <v>0</v>
      </c>
      <c r="R927" s="486">
        <f>'NRHM State budget sheet 2013-14'!T1127</f>
        <v>0</v>
      </c>
      <c r="S927" s="486">
        <f>'NRHM State budget sheet 2013-14'!U1127</f>
        <v>0</v>
      </c>
      <c r="T927" s="486">
        <f>'NRHM State budget sheet 2013-14'!V1127</f>
        <v>0</v>
      </c>
      <c r="U927" s="486">
        <f>'NRHM State budget sheet 2013-14'!W1127</f>
        <v>0</v>
      </c>
      <c r="V927" s="486">
        <f>'NRHM State budget sheet 2013-14'!X1127</f>
        <v>0</v>
      </c>
      <c r="W927" s="486">
        <f>'NRHM State budget sheet 2013-14'!Y1127</f>
        <v>0</v>
      </c>
      <c r="X927" s="486">
        <f>'NRHM State budget sheet 2013-14'!Z1127</f>
        <v>0</v>
      </c>
      <c r="Y927" s="486">
        <f>'NRHM State budget sheet 2013-14'!AA1127</f>
        <v>0</v>
      </c>
      <c r="Z927" s="486">
        <f>'NRHM State budget sheet 2013-14'!AB1127</f>
        <v>0</v>
      </c>
      <c r="AA927" s="486">
        <f>'NRHM State budget sheet 2013-14'!AC1127</f>
        <v>0</v>
      </c>
      <c r="AB927" s="486">
        <f>'NRHM State budget sheet 2013-14'!AD1127</f>
        <v>0</v>
      </c>
      <c r="AC927" s="486">
        <f>'NRHM State budget sheet 2013-14'!AE1127</f>
        <v>0</v>
      </c>
      <c r="AD927" s="486">
        <f>'NRHM State budget sheet 2013-14'!AF1127</f>
        <v>0</v>
      </c>
      <c r="AE927" s="486">
        <f>'NRHM State budget sheet 2013-14'!AG1127</f>
        <v>0</v>
      </c>
      <c r="AF927" s="486">
        <f>'NRHM State budget sheet 2013-14'!AH1127</f>
        <v>0</v>
      </c>
      <c r="AG927" s="484"/>
      <c r="AH927" s="484"/>
      <c r="AI927" s="578" t="str">
        <f t="shared" si="95"/>
        <v/>
      </c>
      <c r="AJ927" s="435" t="str">
        <f t="shared" si="96"/>
        <v/>
      </c>
      <c r="AK927" s="463">
        <f t="shared" si="97"/>
        <v>0</v>
      </c>
      <c r="AL927" s="463" t="str">
        <f t="shared" si="98"/>
        <v/>
      </c>
      <c r="AM927" s="478" t="str">
        <f t="shared" si="99"/>
        <v/>
      </c>
      <c r="AN927" s="478" t="str">
        <f t="shared" si="100"/>
        <v/>
      </c>
      <c r="AO927" s="478" t="str">
        <f t="shared" si="101"/>
        <v/>
      </c>
    </row>
    <row r="928" spans="1:41" ht="21.75" hidden="1" customHeight="1">
      <c r="A928" s="487" t="s">
        <v>2365</v>
      </c>
      <c r="B928" s="500" t="s">
        <v>1643</v>
      </c>
      <c r="C928" s="515"/>
      <c r="D928" s="486">
        <f>'NRHM State budget sheet 2013-14'!D1128</f>
        <v>0</v>
      </c>
      <c r="E928" s="486">
        <f>'NRHM State budget sheet 2013-14'!E1128</f>
        <v>0</v>
      </c>
      <c r="F928" s="486" t="e">
        <f>'NRHM State budget sheet 2013-14'!F1128</f>
        <v>#DIV/0!</v>
      </c>
      <c r="G928" s="486">
        <f>'NRHM State budget sheet 2013-14'!G1128</f>
        <v>0</v>
      </c>
      <c r="H928" s="486">
        <f>'NRHM State budget sheet 2013-14'!H1128</f>
        <v>0</v>
      </c>
      <c r="I928" s="486" t="e">
        <f>'NRHM State budget sheet 2013-14'!I1128</f>
        <v>#DIV/0!</v>
      </c>
      <c r="J928" s="486">
        <f>'NRHM State budget sheet 2013-14'!L1128</f>
        <v>0</v>
      </c>
      <c r="K928" s="486">
        <f>'NRHM State budget sheet 2013-14'!M1128</f>
        <v>0</v>
      </c>
      <c r="L928" s="486">
        <f>'NRHM State budget sheet 2013-14'!N1128</f>
        <v>0</v>
      </c>
      <c r="M928" s="486">
        <f>'NRHM State budget sheet 2013-14'!O1128</f>
        <v>0</v>
      </c>
      <c r="N928" s="486">
        <f>'NRHM State budget sheet 2013-14'!P1128</f>
        <v>0</v>
      </c>
      <c r="O928" s="486">
        <f>'NRHM State budget sheet 2013-14'!Q1128</f>
        <v>0</v>
      </c>
      <c r="P928" s="486">
        <f>'NRHM State budget sheet 2013-14'!R1128</f>
        <v>0</v>
      </c>
      <c r="Q928" s="486">
        <f>'NRHM State budget sheet 2013-14'!S1128</f>
        <v>0</v>
      </c>
      <c r="R928" s="486">
        <f>'NRHM State budget sheet 2013-14'!T1128</f>
        <v>0</v>
      </c>
      <c r="S928" s="486">
        <f>'NRHM State budget sheet 2013-14'!U1128</f>
        <v>0</v>
      </c>
      <c r="T928" s="486">
        <f>'NRHM State budget sheet 2013-14'!V1128</f>
        <v>0</v>
      </c>
      <c r="U928" s="486">
        <f>'NRHM State budget sheet 2013-14'!W1128</f>
        <v>0</v>
      </c>
      <c r="V928" s="486">
        <f>'NRHM State budget sheet 2013-14'!X1128</f>
        <v>0</v>
      </c>
      <c r="W928" s="486">
        <f>'NRHM State budget sheet 2013-14'!Y1128</f>
        <v>0</v>
      </c>
      <c r="X928" s="486">
        <f>'NRHM State budget sheet 2013-14'!Z1128</f>
        <v>0</v>
      </c>
      <c r="Y928" s="486">
        <f>'NRHM State budget sheet 2013-14'!AA1128</f>
        <v>0</v>
      </c>
      <c r="Z928" s="486">
        <f>'NRHM State budget sheet 2013-14'!AB1128</f>
        <v>0</v>
      </c>
      <c r="AA928" s="486">
        <f>'NRHM State budget sheet 2013-14'!AC1128</f>
        <v>0</v>
      </c>
      <c r="AB928" s="486">
        <f>'NRHM State budget sheet 2013-14'!AD1128</f>
        <v>0</v>
      </c>
      <c r="AC928" s="486">
        <f>'NRHM State budget sheet 2013-14'!AE1128</f>
        <v>0</v>
      </c>
      <c r="AD928" s="486">
        <f>'NRHM State budget sheet 2013-14'!AF1128</f>
        <v>0</v>
      </c>
      <c r="AE928" s="486">
        <f>'NRHM State budget sheet 2013-14'!AG1128</f>
        <v>0</v>
      </c>
      <c r="AF928" s="486">
        <f>'NRHM State budget sheet 2013-14'!AH1128</f>
        <v>0</v>
      </c>
      <c r="AG928" s="484"/>
      <c r="AH928" s="484"/>
      <c r="AI928" s="578" t="str">
        <f t="shared" si="95"/>
        <v/>
      </c>
      <c r="AJ928" s="435" t="str">
        <f t="shared" si="96"/>
        <v/>
      </c>
      <c r="AK928" s="463">
        <f t="shared" si="97"/>
        <v>0</v>
      </c>
      <c r="AL928" s="463" t="str">
        <f t="shared" si="98"/>
        <v/>
      </c>
      <c r="AM928" s="478" t="str">
        <f t="shared" si="99"/>
        <v/>
      </c>
      <c r="AN928" s="478" t="str">
        <f t="shared" si="100"/>
        <v/>
      </c>
      <c r="AO928" s="478" t="str">
        <f t="shared" si="101"/>
        <v/>
      </c>
    </row>
    <row r="929" spans="1:41" ht="21.75" hidden="1" customHeight="1">
      <c r="A929" s="487" t="s">
        <v>2366</v>
      </c>
      <c r="B929" s="500" t="s">
        <v>1644</v>
      </c>
      <c r="C929" s="515"/>
      <c r="D929" s="486">
        <f>'NRHM State budget sheet 2013-14'!D1129</f>
        <v>0</v>
      </c>
      <c r="E929" s="486">
        <f>'NRHM State budget sheet 2013-14'!E1129</f>
        <v>0</v>
      </c>
      <c r="F929" s="486" t="e">
        <f>'NRHM State budget sheet 2013-14'!F1129</f>
        <v>#DIV/0!</v>
      </c>
      <c r="G929" s="486">
        <f>'NRHM State budget sheet 2013-14'!G1129</f>
        <v>0</v>
      </c>
      <c r="H929" s="486">
        <f>'NRHM State budget sheet 2013-14'!H1129</f>
        <v>0</v>
      </c>
      <c r="I929" s="486" t="e">
        <f>'NRHM State budget sheet 2013-14'!I1129</f>
        <v>#DIV/0!</v>
      </c>
      <c r="J929" s="486">
        <f>'NRHM State budget sheet 2013-14'!L1129</f>
        <v>0</v>
      </c>
      <c r="K929" s="486">
        <f>'NRHM State budget sheet 2013-14'!M1129</f>
        <v>0</v>
      </c>
      <c r="L929" s="486">
        <f>'NRHM State budget sheet 2013-14'!N1129</f>
        <v>0</v>
      </c>
      <c r="M929" s="486">
        <f>'NRHM State budget sheet 2013-14'!O1129</f>
        <v>0</v>
      </c>
      <c r="N929" s="486">
        <f>'NRHM State budget sheet 2013-14'!P1129</f>
        <v>0</v>
      </c>
      <c r="O929" s="486">
        <f>'NRHM State budget sheet 2013-14'!Q1129</f>
        <v>0</v>
      </c>
      <c r="P929" s="486">
        <f>'NRHM State budget sheet 2013-14'!R1129</f>
        <v>0</v>
      </c>
      <c r="Q929" s="486">
        <f>'NRHM State budget sheet 2013-14'!S1129</f>
        <v>0</v>
      </c>
      <c r="R929" s="486">
        <f>'NRHM State budget sheet 2013-14'!T1129</f>
        <v>0</v>
      </c>
      <c r="S929" s="486">
        <f>'NRHM State budget sheet 2013-14'!U1129</f>
        <v>0</v>
      </c>
      <c r="T929" s="486">
        <f>'NRHM State budget sheet 2013-14'!V1129</f>
        <v>0</v>
      </c>
      <c r="U929" s="486">
        <f>'NRHM State budget sheet 2013-14'!W1129</f>
        <v>0</v>
      </c>
      <c r="V929" s="486">
        <f>'NRHM State budget sheet 2013-14'!X1129</f>
        <v>0</v>
      </c>
      <c r="W929" s="486">
        <f>'NRHM State budget sheet 2013-14'!Y1129</f>
        <v>0</v>
      </c>
      <c r="X929" s="486">
        <f>'NRHM State budget sheet 2013-14'!Z1129</f>
        <v>0</v>
      </c>
      <c r="Y929" s="486">
        <f>'NRHM State budget sheet 2013-14'!AA1129</f>
        <v>0</v>
      </c>
      <c r="Z929" s="486">
        <f>'NRHM State budget sheet 2013-14'!AB1129</f>
        <v>0</v>
      </c>
      <c r="AA929" s="486">
        <f>'NRHM State budget sheet 2013-14'!AC1129</f>
        <v>0</v>
      </c>
      <c r="AB929" s="486">
        <f>'NRHM State budget sheet 2013-14'!AD1129</f>
        <v>0</v>
      </c>
      <c r="AC929" s="486">
        <f>'NRHM State budget sheet 2013-14'!AE1129</f>
        <v>0</v>
      </c>
      <c r="AD929" s="486">
        <f>'NRHM State budget sheet 2013-14'!AF1129</f>
        <v>0</v>
      </c>
      <c r="AE929" s="486">
        <f>'NRHM State budget sheet 2013-14'!AG1129</f>
        <v>0</v>
      </c>
      <c r="AF929" s="486">
        <f>'NRHM State budget sheet 2013-14'!AH1129</f>
        <v>0</v>
      </c>
      <c r="AG929" s="484"/>
      <c r="AH929" s="484"/>
      <c r="AI929" s="578" t="str">
        <f t="shared" si="95"/>
        <v/>
      </c>
      <c r="AJ929" s="435" t="str">
        <f t="shared" si="96"/>
        <v/>
      </c>
      <c r="AK929" s="463">
        <f t="shared" si="97"/>
        <v>0</v>
      </c>
      <c r="AL929" s="463" t="str">
        <f t="shared" si="98"/>
        <v/>
      </c>
      <c r="AM929" s="478" t="str">
        <f t="shared" si="99"/>
        <v/>
      </c>
      <c r="AN929" s="478" t="str">
        <f t="shared" si="100"/>
        <v/>
      </c>
      <c r="AO929" s="478" t="str">
        <f t="shared" si="101"/>
        <v/>
      </c>
    </row>
    <row r="930" spans="1:41" ht="21.75" hidden="1" customHeight="1">
      <c r="A930" s="487" t="s">
        <v>2367</v>
      </c>
      <c r="B930" s="500" t="s">
        <v>1645</v>
      </c>
      <c r="C930" s="515"/>
      <c r="D930" s="486">
        <f>'NRHM State budget sheet 2013-14'!D1130</f>
        <v>0</v>
      </c>
      <c r="E930" s="486">
        <f>'NRHM State budget sheet 2013-14'!E1130</f>
        <v>0</v>
      </c>
      <c r="F930" s="486" t="e">
        <f>'NRHM State budget sheet 2013-14'!F1130</f>
        <v>#DIV/0!</v>
      </c>
      <c r="G930" s="486">
        <f>'NRHM State budget sheet 2013-14'!G1130</f>
        <v>0</v>
      </c>
      <c r="H930" s="486">
        <f>'NRHM State budget sheet 2013-14'!H1130</f>
        <v>0</v>
      </c>
      <c r="I930" s="486" t="e">
        <f>'NRHM State budget sheet 2013-14'!I1130</f>
        <v>#DIV/0!</v>
      </c>
      <c r="J930" s="486">
        <f>'NRHM State budget sheet 2013-14'!L1130</f>
        <v>0</v>
      </c>
      <c r="K930" s="486">
        <f>'NRHM State budget sheet 2013-14'!M1130</f>
        <v>0</v>
      </c>
      <c r="L930" s="486">
        <f>'NRHM State budget sheet 2013-14'!N1130</f>
        <v>0</v>
      </c>
      <c r="M930" s="486">
        <f>'NRHM State budget sheet 2013-14'!O1130</f>
        <v>0</v>
      </c>
      <c r="N930" s="486">
        <f>'NRHM State budget sheet 2013-14'!P1130</f>
        <v>0</v>
      </c>
      <c r="O930" s="486">
        <f>'NRHM State budget sheet 2013-14'!Q1130</f>
        <v>0</v>
      </c>
      <c r="P930" s="486">
        <f>'NRHM State budget sheet 2013-14'!R1130</f>
        <v>0</v>
      </c>
      <c r="Q930" s="486">
        <f>'NRHM State budget sheet 2013-14'!S1130</f>
        <v>0</v>
      </c>
      <c r="R930" s="486">
        <f>'NRHM State budget sheet 2013-14'!T1130</f>
        <v>0</v>
      </c>
      <c r="S930" s="486">
        <f>'NRHM State budget sheet 2013-14'!U1130</f>
        <v>0</v>
      </c>
      <c r="T930" s="486">
        <f>'NRHM State budget sheet 2013-14'!V1130</f>
        <v>0</v>
      </c>
      <c r="U930" s="486">
        <f>'NRHM State budget sheet 2013-14'!W1130</f>
        <v>0</v>
      </c>
      <c r="V930" s="486">
        <f>'NRHM State budget sheet 2013-14'!X1130</f>
        <v>0</v>
      </c>
      <c r="W930" s="486">
        <f>'NRHM State budget sheet 2013-14'!Y1130</f>
        <v>0</v>
      </c>
      <c r="X930" s="486">
        <f>'NRHM State budget sheet 2013-14'!Z1130</f>
        <v>0</v>
      </c>
      <c r="Y930" s="486">
        <f>'NRHM State budget sheet 2013-14'!AA1130</f>
        <v>0</v>
      </c>
      <c r="Z930" s="486">
        <f>'NRHM State budget sheet 2013-14'!AB1130</f>
        <v>0</v>
      </c>
      <c r="AA930" s="486">
        <f>'NRHM State budget sheet 2013-14'!AC1130</f>
        <v>0</v>
      </c>
      <c r="AB930" s="486">
        <f>'NRHM State budget sheet 2013-14'!AD1130</f>
        <v>0</v>
      </c>
      <c r="AC930" s="486">
        <f>'NRHM State budget sheet 2013-14'!AE1130</f>
        <v>0</v>
      </c>
      <c r="AD930" s="486">
        <f>'NRHM State budget sheet 2013-14'!AF1130</f>
        <v>0</v>
      </c>
      <c r="AE930" s="486">
        <f>'NRHM State budget sheet 2013-14'!AG1130</f>
        <v>0</v>
      </c>
      <c r="AF930" s="486">
        <f>'NRHM State budget sheet 2013-14'!AH1130</f>
        <v>0</v>
      </c>
      <c r="AG930" s="484"/>
      <c r="AH930" s="484"/>
      <c r="AI930" s="578" t="str">
        <f t="shared" si="95"/>
        <v/>
      </c>
      <c r="AJ930" s="435" t="str">
        <f t="shared" si="96"/>
        <v/>
      </c>
      <c r="AK930" s="463">
        <f t="shared" si="97"/>
        <v>0</v>
      </c>
      <c r="AL930" s="463" t="str">
        <f t="shared" si="98"/>
        <v/>
      </c>
      <c r="AM930" s="478" t="str">
        <f t="shared" si="99"/>
        <v/>
      </c>
      <c r="AN930" s="478" t="str">
        <f t="shared" si="100"/>
        <v/>
      </c>
      <c r="AO930" s="478" t="str">
        <f t="shared" si="101"/>
        <v/>
      </c>
    </row>
    <row r="931" spans="1:41" ht="21.75" hidden="1" customHeight="1">
      <c r="A931" s="487" t="s">
        <v>2368</v>
      </c>
      <c r="B931" s="500" t="s">
        <v>1639</v>
      </c>
      <c r="C931" s="515"/>
      <c r="D931" s="486">
        <f>'NRHM State budget sheet 2013-14'!D1131</f>
        <v>0</v>
      </c>
      <c r="E931" s="486">
        <f>'NRHM State budget sheet 2013-14'!E1131</f>
        <v>0</v>
      </c>
      <c r="F931" s="486" t="e">
        <f>'NRHM State budget sheet 2013-14'!F1131</f>
        <v>#DIV/0!</v>
      </c>
      <c r="G931" s="486">
        <f>'NRHM State budget sheet 2013-14'!G1131</f>
        <v>0</v>
      </c>
      <c r="H931" s="486">
        <f>'NRHM State budget sheet 2013-14'!H1131</f>
        <v>0</v>
      </c>
      <c r="I931" s="486" t="e">
        <f>'NRHM State budget sheet 2013-14'!I1131</f>
        <v>#DIV/0!</v>
      </c>
      <c r="J931" s="486">
        <f>'NRHM State budget sheet 2013-14'!L1131</f>
        <v>0</v>
      </c>
      <c r="K931" s="486">
        <f>'NRHM State budget sheet 2013-14'!M1131</f>
        <v>0</v>
      </c>
      <c r="L931" s="486">
        <f>'NRHM State budget sheet 2013-14'!N1131</f>
        <v>0</v>
      </c>
      <c r="M931" s="486">
        <f>'NRHM State budget sheet 2013-14'!O1131</f>
        <v>0</v>
      </c>
      <c r="N931" s="486">
        <f>'NRHM State budget sheet 2013-14'!P1131</f>
        <v>0</v>
      </c>
      <c r="O931" s="486">
        <f>'NRHM State budget sheet 2013-14'!Q1131</f>
        <v>0</v>
      </c>
      <c r="P931" s="486">
        <f>'NRHM State budget sheet 2013-14'!R1131</f>
        <v>0</v>
      </c>
      <c r="Q931" s="486">
        <f>'NRHM State budget sheet 2013-14'!S1131</f>
        <v>0</v>
      </c>
      <c r="R931" s="486">
        <f>'NRHM State budget sheet 2013-14'!T1131</f>
        <v>0</v>
      </c>
      <c r="S931" s="486">
        <f>'NRHM State budget sheet 2013-14'!U1131</f>
        <v>0</v>
      </c>
      <c r="T931" s="486">
        <f>'NRHM State budget sheet 2013-14'!V1131</f>
        <v>0</v>
      </c>
      <c r="U931" s="486">
        <f>'NRHM State budget sheet 2013-14'!W1131</f>
        <v>0</v>
      </c>
      <c r="V931" s="486">
        <f>'NRHM State budget sheet 2013-14'!X1131</f>
        <v>0</v>
      </c>
      <c r="W931" s="486">
        <f>'NRHM State budget sheet 2013-14'!Y1131</f>
        <v>0</v>
      </c>
      <c r="X931" s="486">
        <f>'NRHM State budget sheet 2013-14'!Z1131</f>
        <v>0</v>
      </c>
      <c r="Y931" s="486">
        <f>'NRHM State budget sheet 2013-14'!AA1131</f>
        <v>0</v>
      </c>
      <c r="Z931" s="486">
        <f>'NRHM State budget sheet 2013-14'!AB1131</f>
        <v>0</v>
      </c>
      <c r="AA931" s="486">
        <f>'NRHM State budget sheet 2013-14'!AC1131</f>
        <v>0</v>
      </c>
      <c r="AB931" s="486">
        <f>'NRHM State budget sheet 2013-14'!AD1131</f>
        <v>0</v>
      </c>
      <c r="AC931" s="486">
        <f>'NRHM State budget sheet 2013-14'!AE1131</f>
        <v>0</v>
      </c>
      <c r="AD931" s="486">
        <f>'NRHM State budget sheet 2013-14'!AF1131</f>
        <v>0</v>
      </c>
      <c r="AE931" s="486">
        <f>'NRHM State budget sheet 2013-14'!AG1131</f>
        <v>0</v>
      </c>
      <c r="AF931" s="486">
        <f>'NRHM State budget sheet 2013-14'!AH1131</f>
        <v>0</v>
      </c>
      <c r="AG931" s="484"/>
      <c r="AH931" s="484"/>
      <c r="AI931" s="578" t="str">
        <f t="shared" si="95"/>
        <v/>
      </c>
      <c r="AJ931" s="435" t="str">
        <f t="shared" si="96"/>
        <v/>
      </c>
      <c r="AK931" s="463">
        <f t="shared" si="97"/>
        <v>0</v>
      </c>
      <c r="AL931" s="463" t="str">
        <f t="shared" si="98"/>
        <v/>
      </c>
      <c r="AM931" s="478" t="str">
        <f t="shared" si="99"/>
        <v/>
      </c>
      <c r="AN931" s="478" t="str">
        <f t="shared" si="100"/>
        <v/>
      </c>
      <c r="AO931" s="478" t="str">
        <f t="shared" si="101"/>
        <v/>
      </c>
    </row>
    <row r="932" spans="1:41" ht="21.75" hidden="1" customHeight="1">
      <c r="A932" s="487" t="s">
        <v>2369</v>
      </c>
      <c r="B932" s="500" t="s">
        <v>1642</v>
      </c>
      <c r="C932" s="515"/>
      <c r="D932" s="486">
        <f>'NRHM State budget sheet 2013-14'!D1132</f>
        <v>0</v>
      </c>
      <c r="E932" s="486">
        <f>'NRHM State budget sheet 2013-14'!E1132</f>
        <v>0</v>
      </c>
      <c r="F932" s="486" t="e">
        <f>'NRHM State budget sheet 2013-14'!F1132</f>
        <v>#DIV/0!</v>
      </c>
      <c r="G932" s="486">
        <f>'NRHM State budget sheet 2013-14'!G1132</f>
        <v>0</v>
      </c>
      <c r="H932" s="486">
        <f>'NRHM State budget sheet 2013-14'!H1132</f>
        <v>0</v>
      </c>
      <c r="I932" s="486" t="e">
        <f>'NRHM State budget sheet 2013-14'!I1132</f>
        <v>#DIV/0!</v>
      </c>
      <c r="J932" s="486">
        <f>'NRHM State budget sheet 2013-14'!L1132</f>
        <v>0</v>
      </c>
      <c r="K932" s="486">
        <f>'NRHM State budget sheet 2013-14'!M1132</f>
        <v>0</v>
      </c>
      <c r="L932" s="486">
        <f>'NRHM State budget sheet 2013-14'!N1132</f>
        <v>0</v>
      </c>
      <c r="M932" s="486">
        <f>'NRHM State budget sheet 2013-14'!O1132</f>
        <v>0</v>
      </c>
      <c r="N932" s="486">
        <f>'NRHM State budget sheet 2013-14'!P1132</f>
        <v>0</v>
      </c>
      <c r="O932" s="486">
        <f>'NRHM State budget sheet 2013-14'!Q1132</f>
        <v>0</v>
      </c>
      <c r="P932" s="486">
        <f>'NRHM State budget sheet 2013-14'!R1132</f>
        <v>0</v>
      </c>
      <c r="Q932" s="486">
        <f>'NRHM State budget sheet 2013-14'!S1132</f>
        <v>0</v>
      </c>
      <c r="R932" s="486">
        <f>'NRHM State budget sheet 2013-14'!T1132</f>
        <v>0</v>
      </c>
      <c r="S932" s="486">
        <f>'NRHM State budget sheet 2013-14'!U1132</f>
        <v>0</v>
      </c>
      <c r="T932" s="486">
        <f>'NRHM State budget sheet 2013-14'!V1132</f>
        <v>0</v>
      </c>
      <c r="U932" s="486">
        <f>'NRHM State budget sheet 2013-14'!W1132</f>
        <v>0</v>
      </c>
      <c r="V932" s="486">
        <f>'NRHM State budget sheet 2013-14'!X1132</f>
        <v>0</v>
      </c>
      <c r="W932" s="486">
        <f>'NRHM State budget sheet 2013-14'!Y1132</f>
        <v>0</v>
      </c>
      <c r="X932" s="486">
        <f>'NRHM State budget sheet 2013-14'!Z1132</f>
        <v>0</v>
      </c>
      <c r="Y932" s="486">
        <f>'NRHM State budget sheet 2013-14'!AA1132</f>
        <v>0</v>
      </c>
      <c r="Z932" s="486">
        <f>'NRHM State budget sheet 2013-14'!AB1132</f>
        <v>0</v>
      </c>
      <c r="AA932" s="486">
        <f>'NRHM State budget sheet 2013-14'!AC1132</f>
        <v>0</v>
      </c>
      <c r="AB932" s="486">
        <f>'NRHM State budget sheet 2013-14'!AD1132</f>
        <v>0</v>
      </c>
      <c r="AC932" s="486">
        <f>'NRHM State budget sheet 2013-14'!AE1132</f>
        <v>0</v>
      </c>
      <c r="AD932" s="486">
        <f>'NRHM State budget sheet 2013-14'!AF1132</f>
        <v>0</v>
      </c>
      <c r="AE932" s="486">
        <f>'NRHM State budget sheet 2013-14'!AG1132</f>
        <v>0</v>
      </c>
      <c r="AF932" s="486">
        <f>'NRHM State budget sheet 2013-14'!AH1132</f>
        <v>0</v>
      </c>
      <c r="AG932" s="484"/>
      <c r="AH932" s="484"/>
      <c r="AI932" s="578" t="str">
        <f t="shared" si="95"/>
        <v/>
      </c>
      <c r="AJ932" s="435" t="str">
        <f t="shared" si="96"/>
        <v/>
      </c>
      <c r="AK932" s="463">
        <f t="shared" si="97"/>
        <v>0</v>
      </c>
      <c r="AL932" s="463" t="str">
        <f t="shared" si="98"/>
        <v/>
      </c>
      <c r="AM932" s="478" t="str">
        <f t="shared" si="99"/>
        <v/>
      </c>
      <c r="AN932" s="478" t="str">
        <f t="shared" si="100"/>
        <v/>
      </c>
      <c r="AO932" s="478" t="str">
        <f t="shared" si="101"/>
        <v/>
      </c>
    </row>
    <row r="933" spans="1:41" ht="21.75" hidden="1" customHeight="1">
      <c r="A933" s="487" t="s">
        <v>2370</v>
      </c>
      <c r="B933" s="500" t="s">
        <v>1641</v>
      </c>
      <c r="C933" s="515"/>
      <c r="D933" s="486">
        <f>'NRHM State budget sheet 2013-14'!D1133</f>
        <v>0</v>
      </c>
      <c r="E933" s="486">
        <f>'NRHM State budget sheet 2013-14'!E1133</f>
        <v>0</v>
      </c>
      <c r="F933" s="486" t="e">
        <f>'NRHM State budget sheet 2013-14'!F1133</f>
        <v>#DIV/0!</v>
      </c>
      <c r="G933" s="486">
        <f>'NRHM State budget sheet 2013-14'!G1133</f>
        <v>0</v>
      </c>
      <c r="H933" s="486">
        <f>'NRHM State budget sheet 2013-14'!H1133</f>
        <v>0</v>
      </c>
      <c r="I933" s="486" t="e">
        <f>'NRHM State budget sheet 2013-14'!I1133</f>
        <v>#DIV/0!</v>
      </c>
      <c r="J933" s="486">
        <f>'NRHM State budget sheet 2013-14'!L1133</f>
        <v>0</v>
      </c>
      <c r="K933" s="486">
        <f>'NRHM State budget sheet 2013-14'!M1133</f>
        <v>0</v>
      </c>
      <c r="L933" s="486">
        <f>'NRHM State budget sheet 2013-14'!N1133</f>
        <v>0</v>
      </c>
      <c r="M933" s="486">
        <f>'NRHM State budget sheet 2013-14'!O1133</f>
        <v>0</v>
      </c>
      <c r="N933" s="486">
        <f>'NRHM State budget sheet 2013-14'!P1133</f>
        <v>0</v>
      </c>
      <c r="O933" s="486">
        <f>'NRHM State budget sheet 2013-14'!Q1133</f>
        <v>0</v>
      </c>
      <c r="P933" s="486">
        <f>'NRHM State budget sheet 2013-14'!R1133</f>
        <v>0</v>
      </c>
      <c r="Q933" s="486">
        <f>'NRHM State budget sheet 2013-14'!S1133</f>
        <v>0</v>
      </c>
      <c r="R933" s="486">
        <f>'NRHM State budget sheet 2013-14'!T1133</f>
        <v>0</v>
      </c>
      <c r="S933" s="486">
        <f>'NRHM State budget sheet 2013-14'!U1133</f>
        <v>0</v>
      </c>
      <c r="T933" s="486">
        <f>'NRHM State budget sheet 2013-14'!V1133</f>
        <v>0</v>
      </c>
      <c r="U933" s="486">
        <f>'NRHM State budget sheet 2013-14'!W1133</f>
        <v>0</v>
      </c>
      <c r="V933" s="486">
        <f>'NRHM State budget sheet 2013-14'!X1133</f>
        <v>0</v>
      </c>
      <c r="W933" s="486">
        <f>'NRHM State budget sheet 2013-14'!Y1133</f>
        <v>0</v>
      </c>
      <c r="X933" s="486">
        <f>'NRHM State budget sheet 2013-14'!Z1133</f>
        <v>0</v>
      </c>
      <c r="Y933" s="486">
        <f>'NRHM State budget sheet 2013-14'!AA1133</f>
        <v>0</v>
      </c>
      <c r="Z933" s="486">
        <f>'NRHM State budget sheet 2013-14'!AB1133</f>
        <v>0</v>
      </c>
      <c r="AA933" s="486">
        <f>'NRHM State budget sheet 2013-14'!AC1133</f>
        <v>0</v>
      </c>
      <c r="AB933" s="486">
        <f>'NRHM State budget sheet 2013-14'!AD1133</f>
        <v>0</v>
      </c>
      <c r="AC933" s="486">
        <f>'NRHM State budget sheet 2013-14'!AE1133</f>
        <v>0</v>
      </c>
      <c r="AD933" s="486">
        <f>'NRHM State budget sheet 2013-14'!AF1133</f>
        <v>0</v>
      </c>
      <c r="AE933" s="486">
        <f>'NRHM State budget sheet 2013-14'!AG1133</f>
        <v>0</v>
      </c>
      <c r="AF933" s="486">
        <f>'NRHM State budget sheet 2013-14'!AH1133</f>
        <v>0</v>
      </c>
      <c r="AG933" s="484"/>
      <c r="AH933" s="484"/>
      <c r="AI933" s="578" t="str">
        <f t="shared" si="95"/>
        <v/>
      </c>
      <c r="AJ933" s="435" t="str">
        <f t="shared" si="96"/>
        <v/>
      </c>
      <c r="AK933" s="463">
        <f t="shared" si="97"/>
        <v>0</v>
      </c>
      <c r="AL933" s="463" t="str">
        <f t="shared" si="98"/>
        <v/>
      </c>
      <c r="AM933" s="478" t="str">
        <f t="shared" si="99"/>
        <v/>
      </c>
      <c r="AN933" s="478" t="str">
        <f t="shared" si="100"/>
        <v/>
      </c>
      <c r="AO933" s="478" t="str">
        <f t="shared" si="101"/>
        <v/>
      </c>
    </row>
    <row r="934" spans="1:41" ht="21.75" hidden="1" customHeight="1">
      <c r="A934" s="487" t="s">
        <v>2371</v>
      </c>
      <c r="B934" s="500" t="s">
        <v>1646</v>
      </c>
      <c r="C934" s="515"/>
      <c r="D934" s="486">
        <f>'NRHM State budget sheet 2013-14'!D1134</f>
        <v>0</v>
      </c>
      <c r="E934" s="486">
        <f>'NRHM State budget sheet 2013-14'!E1134</f>
        <v>0</v>
      </c>
      <c r="F934" s="486" t="e">
        <f>'NRHM State budget sheet 2013-14'!F1134</f>
        <v>#DIV/0!</v>
      </c>
      <c r="G934" s="486">
        <f>'NRHM State budget sheet 2013-14'!G1134</f>
        <v>0</v>
      </c>
      <c r="H934" s="486">
        <f>'NRHM State budget sheet 2013-14'!H1134</f>
        <v>0</v>
      </c>
      <c r="I934" s="486" t="e">
        <f>'NRHM State budget sheet 2013-14'!I1134</f>
        <v>#DIV/0!</v>
      </c>
      <c r="J934" s="486">
        <f>'NRHM State budget sheet 2013-14'!L1134</f>
        <v>0</v>
      </c>
      <c r="K934" s="486">
        <f>'NRHM State budget sheet 2013-14'!M1134</f>
        <v>0</v>
      </c>
      <c r="L934" s="486">
        <f>'NRHM State budget sheet 2013-14'!N1134</f>
        <v>0</v>
      </c>
      <c r="M934" s="486">
        <f>'NRHM State budget sheet 2013-14'!O1134</f>
        <v>0</v>
      </c>
      <c r="N934" s="486">
        <f>'NRHM State budget sheet 2013-14'!P1134</f>
        <v>0</v>
      </c>
      <c r="O934" s="486">
        <f>'NRHM State budget sheet 2013-14'!Q1134</f>
        <v>0</v>
      </c>
      <c r="P934" s="486">
        <f>'NRHM State budget sheet 2013-14'!R1134</f>
        <v>0</v>
      </c>
      <c r="Q934" s="486">
        <f>'NRHM State budget sheet 2013-14'!S1134</f>
        <v>0</v>
      </c>
      <c r="R934" s="486">
        <f>'NRHM State budget sheet 2013-14'!T1134</f>
        <v>0</v>
      </c>
      <c r="S934" s="486">
        <f>'NRHM State budget sheet 2013-14'!U1134</f>
        <v>0</v>
      </c>
      <c r="T934" s="486">
        <f>'NRHM State budget sheet 2013-14'!V1134</f>
        <v>0</v>
      </c>
      <c r="U934" s="486">
        <f>'NRHM State budget sheet 2013-14'!W1134</f>
        <v>0</v>
      </c>
      <c r="V934" s="486">
        <f>'NRHM State budget sheet 2013-14'!X1134</f>
        <v>0</v>
      </c>
      <c r="W934" s="486">
        <f>'NRHM State budget sheet 2013-14'!Y1134</f>
        <v>0</v>
      </c>
      <c r="X934" s="486">
        <f>'NRHM State budget sheet 2013-14'!Z1134</f>
        <v>0</v>
      </c>
      <c r="Y934" s="486">
        <f>'NRHM State budget sheet 2013-14'!AA1134</f>
        <v>0</v>
      </c>
      <c r="Z934" s="486">
        <f>'NRHM State budget sheet 2013-14'!AB1134</f>
        <v>0</v>
      </c>
      <c r="AA934" s="486">
        <f>'NRHM State budget sheet 2013-14'!AC1134</f>
        <v>0</v>
      </c>
      <c r="AB934" s="486">
        <f>'NRHM State budget sheet 2013-14'!AD1134</f>
        <v>0</v>
      </c>
      <c r="AC934" s="486">
        <f>'NRHM State budget sheet 2013-14'!AE1134</f>
        <v>0</v>
      </c>
      <c r="AD934" s="486">
        <f>'NRHM State budget sheet 2013-14'!AF1134</f>
        <v>0</v>
      </c>
      <c r="AE934" s="486">
        <f>'NRHM State budget sheet 2013-14'!AG1134</f>
        <v>0</v>
      </c>
      <c r="AF934" s="486">
        <f>'NRHM State budget sheet 2013-14'!AH1134</f>
        <v>0</v>
      </c>
      <c r="AG934" s="484"/>
      <c r="AH934" s="484"/>
      <c r="AI934" s="578" t="str">
        <f t="shared" si="95"/>
        <v/>
      </c>
      <c r="AJ934" s="435" t="str">
        <f t="shared" si="96"/>
        <v/>
      </c>
      <c r="AK934" s="463">
        <f t="shared" si="97"/>
        <v>0</v>
      </c>
      <c r="AL934" s="463" t="str">
        <f t="shared" si="98"/>
        <v/>
      </c>
      <c r="AM934" s="478" t="str">
        <f t="shared" si="99"/>
        <v/>
      </c>
      <c r="AN934" s="478" t="str">
        <f t="shared" si="100"/>
        <v/>
      </c>
      <c r="AO934" s="478" t="str">
        <f t="shared" si="101"/>
        <v/>
      </c>
    </row>
    <row r="935" spans="1:41" ht="21.75" hidden="1" customHeight="1">
      <c r="A935" s="487" t="s">
        <v>2372</v>
      </c>
      <c r="B935" s="500" t="s">
        <v>1647</v>
      </c>
      <c r="C935" s="515"/>
      <c r="D935" s="486">
        <f>'NRHM State budget sheet 2013-14'!D1135</f>
        <v>0</v>
      </c>
      <c r="E935" s="486">
        <f>'NRHM State budget sheet 2013-14'!E1135</f>
        <v>0</v>
      </c>
      <c r="F935" s="486" t="e">
        <f>'NRHM State budget sheet 2013-14'!F1135</f>
        <v>#DIV/0!</v>
      </c>
      <c r="G935" s="486">
        <f>'NRHM State budget sheet 2013-14'!G1135</f>
        <v>0</v>
      </c>
      <c r="H935" s="486">
        <f>'NRHM State budget sheet 2013-14'!H1135</f>
        <v>0</v>
      </c>
      <c r="I935" s="486" t="e">
        <f>'NRHM State budget sheet 2013-14'!I1135</f>
        <v>#DIV/0!</v>
      </c>
      <c r="J935" s="486">
        <f>'NRHM State budget sheet 2013-14'!L1135</f>
        <v>0</v>
      </c>
      <c r="K935" s="486">
        <f>'NRHM State budget sheet 2013-14'!M1135</f>
        <v>0</v>
      </c>
      <c r="L935" s="486">
        <f>'NRHM State budget sheet 2013-14'!N1135</f>
        <v>0</v>
      </c>
      <c r="M935" s="486">
        <f>'NRHM State budget sheet 2013-14'!O1135</f>
        <v>0</v>
      </c>
      <c r="N935" s="486">
        <f>'NRHM State budget sheet 2013-14'!P1135</f>
        <v>0</v>
      </c>
      <c r="O935" s="486">
        <f>'NRHM State budget sheet 2013-14'!Q1135</f>
        <v>0</v>
      </c>
      <c r="P935" s="486">
        <f>'NRHM State budget sheet 2013-14'!R1135</f>
        <v>0</v>
      </c>
      <c r="Q935" s="486">
        <f>'NRHM State budget sheet 2013-14'!S1135</f>
        <v>0</v>
      </c>
      <c r="R935" s="486">
        <f>'NRHM State budget sheet 2013-14'!T1135</f>
        <v>0</v>
      </c>
      <c r="S935" s="486">
        <f>'NRHM State budget sheet 2013-14'!U1135</f>
        <v>0</v>
      </c>
      <c r="T935" s="486">
        <f>'NRHM State budget sheet 2013-14'!V1135</f>
        <v>0</v>
      </c>
      <c r="U935" s="486">
        <f>'NRHM State budget sheet 2013-14'!W1135</f>
        <v>0</v>
      </c>
      <c r="V935" s="486">
        <f>'NRHM State budget sheet 2013-14'!X1135</f>
        <v>0</v>
      </c>
      <c r="W935" s="486">
        <f>'NRHM State budget sheet 2013-14'!Y1135</f>
        <v>0</v>
      </c>
      <c r="X935" s="486">
        <f>'NRHM State budget sheet 2013-14'!Z1135</f>
        <v>0</v>
      </c>
      <c r="Y935" s="486">
        <f>'NRHM State budget sheet 2013-14'!AA1135</f>
        <v>0</v>
      </c>
      <c r="Z935" s="486">
        <f>'NRHM State budget sheet 2013-14'!AB1135</f>
        <v>0</v>
      </c>
      <c r="AA935" s="486">
        <f>'NRHM State budget sheet 2013-14'!AC1135</f>
        <v>0</v>
      </c>
      <c r="AB935" s="486">
        <f>'NRHM State budget sheet 2013-14'!AD1135</f>
        <v>0</v>
      </c>
      <c r="AC935" s="486">
        <f>'NRHM State budget sheet 2013-14'!AE1135</f>
        <v>0</v>
      </c>
      <c r="AD935" s="486">
        <f>'NRHM State budget sheet 2013-14'!AF1135</f>
        <v>0</v>
      </c>
      <c r="AE935" s="486">
        <f>'NRHM State budget sheet 2013-14'!AG1135</f>
        <v>0</v>
      </c>
      <c r="AF935" s="486">
        <f>'NRHM State budget sheet 2013-14'!AH1135</f>
        <v>0</v>
      </c>
      <c r="AG935" s="484"/>
      <c r="AH935" s="484"/>
      <c r="AI935" s="578" t="str">
        <f t="shared" si="95"/>
        <v/>
      </c>
      <c r="AJ935" s="435" t="str">
        <f t="shared" si="96"/>
        <v/>
      </c>
      <c r="AK935" s="463">
        <f t="shared" si="97"/>
        <v>0</v>
      </c>
      <c r="AL935" s="463" t="str">
        <f t="shared" si="98"/>
        <v/>
      </c>
      <c r="AM935" s="478" t="str">
        <f t="shared" si="99"/>
        <v/>
      </c>
      <c r="AN935" s="478" t="str">
        <f t="shared" si="100"/>
        <v/>
      </c>
      <c r="AO935" s="478" t="str">
        <f t="shared" si="101"/>
        <v/>
      </c>
    </row>
    <row r="936" spans="1:41" ht="21.75" hidden="1" customHeight="1">
      <c r="A936" s="487" t="s">
        <v>2373</v>
      </c>
      <c r="B936" s="500" t="s">
        <v>1648</v>
      </c>
      <c r="C936" s="515"/>
      <c r="D936" s="486">
        <f>'NRHM State budget sheet 2013-14'!D1136</f>
        <v>0</v>
      </c>
      <c r="E936" s="486">
        <f>'NRHM State budget sheet 2013-14'!E1136</f>
        <v>0</v>
      </c>
      <c r="F936" s="486" t="e">
        <f>'NRHM State budget sheet 2013-14'!F1136</f>
        <v>#DIV/0!</v>
      </c>
      <c r="G936" s="486">
        <f>'NRHM State budget sheet 2013-14'!G1136</f>
        <v>0</v>
      </c>
      <c r="H936" s="486">
        <f>'NRHM State budget sheet 2013-14'!H1136</f>
        <v>0</v>
      </c>
      <c r="I936" s="486" t="e">
        <f>'NRHM State budget sheet 2013-14'!I1136</f>
        <v>#DIV/0!</v>
      </c>
      <c r="J936" s="486">
        <f>'NRHM State budget sheet 2013-14'!L1136</f>
        <v>0</v>
      </c>
      <c r="K936" s="486">
        <f>'NRHM State budget sheet 2013-14'!M1136</f>
        <v>0</v>
      </c>
      <c r="L936" s="486">
        <f>'NRHM State budget sheet 2013-14'!N1136</f>
        <v>0</v>
      </c>
      <c r="M936" s="486">
        <f>'NRHM State budget sheet 2013-14'!O1136</f>
        <v>0</v>
      </c>
      <c r="N936" s="486">
        <f>'NRHM State budget sheet 2013-14'!P1136</f>
        <v>0</v>
      </c>
      <c r="O936" s="486">
        <f>'NRHM State budget sheet 2013-14'!Q1136</f>
        <v>0</v>
      </c>
      <c r="P936" s="486">
        <f>'NRHM State budget sheet 2013-14'!R1136</f>
        <v>0</v>
      </c>
      <c r="Q936" s="486">
        <f>'NRHM State budget sheet 2013-14'!S1136</f>
        <v>0</v>
      </c>
      <c r="R936" s="486">
        <f>'NRHM State budget sheet 2013-14'!T1136</f>
        <v>0</v>
      </c>
      <c r="S936" s="486">
        <f>'NRHM State budget sheet 2013-14'!U1136</f>
        <v>0</v>
      </c>
      <c r="T936" s="486">
        <f>'NRHM State budget sheet 2013-14'!V1136</f>
        <v>0</v>
      </c>
      <c r="U936" s="486">
        <f>'NRHM State budget sheet 2013-14'!W1136</f>
        <v>0</v>
      </c>
      <c r="V936" s="486">
        <f>'NRHM State budget sheet 2013-14'!X1136</f>
        <v>0</v>
      </c>
      <c r="W936" s="486">
        <f>'NRHM State budget sheet 2013-14'!Y1136</f>
        <v>0</v>
      </c>
      <c r="X936" s="486">
        <f>'NRHM State budget sheet 2013-14'!Z1136</f>
        <v>0</v>
      </c>
      <c r="Y936" s="486">
        <f>'NRHM State budget sheet 2013-14'!AA1136</f>
        <v>0</v>
      </c>
      <c r="Z936" s="486">
        <f>'NRHM State budget sheet 2013-14'!AB1136</f>
        <v>0</v>
      </c>
      <c r="AA936" s="486">
        <f>'NRHM State budget sheet 2013-14'!AC1136</f>
        <v>0</v>
      </c>
      <c r="AB936" s="486">
        <f>'NRHM State budget sheet 2013-14'!AD1136</f>
        <v>0</v>
      </c>
      <c r="AC936" s="486">
        <f>'NRHM State budget sheet 2013-14'!AE1136</f>
        <v>0</v>
      </c>
      <c r="AD936" s="486">
        <f>'NRHM State budget sheet 2013-14'!AF1136</f>
        <v>0</v>
      </c>
      <c r="AE936" s="486">
        <f>'NRHM State budget sheet 2013-14'!AG1136</f>
        <v>0</v>
      </c>
      <c r="AF936" s="486">
        <f>'NRHM State budget sheet 2013-14'!AH1136</f>
        <v>0</v>
      </c>
      <c r="AG936" s="484"/>
      <c r="AH936" s="484"/>
      <c r="AI936" s="578" t="str">
        <f t="shared" si="95"/>
        <v/>
      </c>
      <c r="AJ936" s="435" t="str">
        <f t="shared" si="96"/>
        <v/>
      </c>
      <c r="AK936" s="463">
        <f t="shared" si="97"/>
        <v>0</v>
      </c>
      <c r="AL936" s="463" t="str">
        <f t="shared" si="98"/>
        <v/>
      </c>
      <c r="AM936" s="478" t="str">
        <f t="shared" si="99"/>
        <v/>
      </c>
      <c r="AN936" s="478" t="str">
        <f t="shared" si="100"/>
        <v/>
      </c>
      <c r="AO936" s="478" t="str">
        <f t="shared" si="101"/>
        <v/>
      </c>
    </row>
    <row r="937" spans="1:41" ht="21.75" hidden="1" customHeight="1">
      <c r="A937" s="487" t="s">
        <v>2374</v>
      </c>
      <c r="B937" s="500" t="s">
        <v>1649</v>
      </c>
      <c r="C937" s="515"/>
      <c r="D937" s="486">
        <f>'NRHM State budget sheet 2013-14'!D1137</f>
        <v>0</v>
      </c>
      <c r="E937" s="486">
        <f>'NRHM State budget sheet 2013-14'!E1137</f>
        <v>0</v>
      </c>
      <c r="F937" s="486" t="e">
        <f>'NRHM State budget sheet 2013-14'!F1137</f>
        <v>#DIV/0!</v>
      </c>
      <c r="G937" s="486">
        <f>'NRHM State budget sheet 2013-14'!G1137</f>
        <v>0</v>
      </c>
      <c r="H937" s="486">
        <f>'NRHM State budget sheet 2013-14'!H1137</f>
        <v>0</v>
      </c>
      <c r="I937" s="486" t="e">
        <f>'NRHM State budget sheet 2013-14'!I1137</f>
        <v>#DIV/0!</v>
      </c>
      <c r="J937" s="486">
        <f>'NRHM State budget sheet 2013-14'!L1137</f>
        <v>0</v>
      </c>
      <c r="K937" s="486">
        <f>'NRHM State budget sheet 2013-14'!M1137</f>
        <v>0</v>
      </c>
      <c r="L937" s="486">
        <f>'NRHM State budget sheet 2013-14'!N1137</f>
        <v>0</v>
      </c>
      <c r="M937" s="486">
        <f>'NRHM State budget sheet 2013-14'!O1137</f>
        <v>0</v>
      </c>
      <c r="N937" s="486">
        <f>'NRHM State budget sheet 2013-14'!P1137</f>
        <v>0</v>
      </c>
      <c r="O937" s="486">
        <f>'NRHM State budget sheet 2013-14'!Q1137</f>
        <v>0</v>
      </c>
      <c r="P937" s="486">
        <f>'NRHM State budget sheet 2013-14'!R1137</f>
        <v>0</v>
      </c>
      <c r="Q937" s="486">
        <f>'NRHM State budget sheet 2013-14'!S1137</f>
        <v>0</v>
      </c>
      <c r="R937" s="486">
        <f>'NRHM State budget sheet 2013-14'!T1137</f>
        <v>0</v>
      </c>
      <c r="S937" s="486">
        <f>'NRHM State budget sheet 2013-14'!U1137</f>
        <v>0</v>
      </c>
      <c r="T937" s="486">
        <f>'NRHM State budget sheet 2013-14'!V1137</f>
        <v>0</v>
      </c>
      <c r="U937" s="486">
        <f>'NRHM State budget sheet 2013-14'!W1137</f>
        <v>0</v>
      </c>
      <c r="V937" s="486">
        <f>'NRHM State budget sheet 2013-14'!X1137</f>
        <v>0</v>
      </c>
      <c r="W937" s="486">
        <f>'NRHM State budget sheet 2013-14'!Y1137</f>
        <v>0</v>
      </c>
      <c r="X937" s="486">
        <f>'NRHM State budget sheet 2013-14'!Z1137</f>
        <v>0</v>
      </c>
      <c r="Y937" s="486">
        <f>'NRHM State budget sheet 2013-14'!AA1137</f>
        <v>0</v>
      </c>
      <c r="Z937" s="486">
        <f>'NRHM State budget sheet 2013-14'!AB1137</f>
        <v>0</v>
      </c>
      <c r="AA937" s="486">
        <f>'NRHM State budget sheet 2013-14'!AC1137</f>
        <v>0</v>
      </c>
      <c r="AB937" s="486">
        <f>'NRHM State budget sheet 2013-14'!AD1137</f>
        <v>0</v>
      </c>
      <c r="AC937" s="486">
        <f>'NRHM State budget sheet 2013-14'!AE1137</f>
        <v>0</v>
      </c>
      <c r="AD937" s="486">
        <f>'NRHM State budget sheet 2013-14'!AF1137</f>
        <v>0</v>
      </c>
      <c r="AE937" s="486">
        <f>'NRHM State budget sheet 2013-14'!AG1137</f>
        <v>0</v>
      </c>
      <c r="AF937" s="486">
        <f>'NRHM State budget sheet 2013-14'!AH1137</f>
        <v>0</v>
      </c>
      <c r="AG937" s="484"/>
      <c r="AH937" s="484"/>
      <c r="AI937" s="578" t="str">
        <f t="shared" si="95"/>
        <v/>
      </c>
      <c r="AJ937" s="435" t="str">
        <f t="shared" si="96"/>
        <v/>
      </c>
      <c r="AK937" s="463">
        <f t="shared" si="97"/>
        <v>0</v>
      </c>
      <c r="AL937" s="463" t="str">
        <f t="shared" si="98"/>
        <v/>
      </c>
      <c r="AM937" s="478" t="str">
        <f t="shared" si="99"/>
        <v/>
      </c>
      <c r="AN937" s="478" t="str">
        <f t="shared" si="100"/>
        <v/>
      </c>
      <c r="AO937" s="478" t="str">
        <f t="shared" si="101"/>
        <v/>
      </c>
    </row>
    <row r="938" spans="1:41" ht="21.75" hidden="1" customHeight="1">
      <c r="A938" s="487" t="s">
        <v>2375</v>
      </c>
      <c r="B938" s="500" t="s">
        <v>1650</v>
      </c>
      <c r="C938" s="515"/>
      <c r="D938" s="486">
        <f>'NRHM State budget sheet 2013-14'!D1138</f>
        <v>0</v>
      </c>
      <c r="E938" s="486">
        <f>'NRHM State budget sheet 2013-14'!E1138</f>
        <v>0</v>
      </c>
      <c r="F938" s="486" t="e">
        <f>'NRHM State budget sheet 2013-14'!F1138</f>
        <v>#DIV/0!</v>
      </c>
      <c r="G938" s="486">
        <f>'NRHM State budget sheet 2013-14'!G1138</f>
        <v>0</v>
      </c>
      <c r="H938" s="486">
        <f>'NRHM State budget sheet 2013-14'!H1138</f>
        <v>0</v>
      </c>
      <c r="I938" s="486" t="e">
        <f>'NRHM State budget sheet 2013-14'!I1138</f>
        <v>#DIV/0!</v>
      </c>
      <c r="J938" s="486">
        <f>'NRHM State budget sheet 2013-14'!L1138</f>
        <v>0</v>
      </c>
      <c r="K938" s="486">
        <f>'NRHM State budget sheet 2013-14'!M1138</f>
        <v>0</v>
      </c>
      <c r="L938" s="486">
        <f>'NRHM State budget sheet 2013-14'!N1138</f>
        <v>0</v>
      </c>
      <c r="M938" s="486">
        <f>'NRHM State budget sheet 2013-14'!O1138</f>
        <v>0</v>
      </c>
      <c r="N938" s="486">
        <f>'NRHM State budget sheet 2013-14'!P1138</f>
        <v>0</v>
      </c>
      <c r="O938" s="486">
        <f>'NRHM State budget sheet 2013-14'!Q1138</f>
        <v>0</v>
      </c>
      <c r="P938" s="486">
        <f>'NRHM State budget sheet 2013-14'!R1138</f>
        <v>0</v>
      </c>
      <c r="Q938" s="486">
        <f>'NRHM State budget sheet 2013-14'!S1138</f>
        <v>0</v>
      </c>
      <c r="R938" s="486">
        <f>'NRHM State budget sheet 2013-14'!T1138</f>
        <v>0</v>
      </c>
      <c r="S938" s="486">
        <f>'NRHM State budget sheet 2013-14'!U1138</f>
        <v>0</v>
      </c>
      <c r="T938" s="486">
        <f>'NRHM State budget sheet 2013-14'!V1138</f>
        <v>0</v>
      </c>
      <c r="U938" s="486">
        <f>'NRHM State budget sheet 2013-14'!W1138</f>
        <v>0</v>
      </c>
      <c r="V938" s="486">
        <f>'NRHM State budget sheet 2013-14'!X1138</f>
        <v>0</v>
      </c>
      <c r="W938" s="486">
        <f>'NRHM State budget sheet 2013-14'!Y1138</f>
        <v>0</v>
      </c>
      <c r="X938" s="486">
        <f>'NRHM State budget sheet 2013-14'!Z1138</f>
        <v>0</v>
      </c>
      <c r="Y938" s="486">
        <f>'NRHM State budget sheet 2013-14'!AA1138</f>
        <v>0</v>
      </c>
      <c r="Z938" s="486">
        <f>'NRHM State budget sheet 2013-14'!AB1138</f>
        <v>0</v>
      </c>
      <c r="AA938" s="486">
        <f>'NRHM State budget sheet 2013-14'!AC1138</f>
        <v>0</v>
      </c>
      <c r="AB938" s="486">
        <f>'NRHM State budget sheet 2013-14'!AD1138</f>
        <v>0</v>
      </c>
      <c r="AC938" s="486">
        <f>'NRHM State budget sheet 2013-14'!AE1138</f>
        <v>0</v>
      </c>
      <c r="AD938" s="486">
        <f>'NRHM State budget sheet 2013-14'!AF1138</f>
        <v>0</v>
      </c>
      <c r="AE938" s="486">
        <f>'NRHM State budget sheet 2013-14'!AG1138</f>
        <v>0</v>
      </c>
      <c r="AF938" s="486">
        <f>'NRHM State budget sheet 2013-14'!AH1138</f>
        <v>0</v>
      </c>
      <c r="AG938" s="484"/>
      <c r="AH938" s="484"/>
      <c r="AI938" s="578" t="str">
        <f t="shared" si="95"/>
        <v/>
      </c>
      <c r="AJ938" s="435" t="str">
        <f t="shared" si="96"/>
        <v/>
      </c>
      <c r="AK938" s="463">
        <f t="shared" si="97"/>
        <v>0</v>
      </c>
      <c r="AL938" s="463" t="str">
        <f t="shared" si="98"/>
        <v/>
      </c>
      <c r="AM938" s="478" t="str">
        <f t="shared" si="99"/>
        <v/>
      </c>
      <c r="AN938" s="478" t="str">
        <f t="shared" si="100"/>
        <v/>
      </c>
      <c r="AO938" s="478" t="str">
        <f t="shared" si="101"/>
        <v/>
      </c>
    </row>
    <row r="939" spans="1:41" ht="21.75" hidden="1" customHeight="1">
      <c r="A939" s="487" t="s">
        <v>2376</v>
      </c>
      <c r="B939" s="500" t="s">
        <v>1651</v>
      </c>
      <c r="C939" s="515"/>
      <c r="D939" s="486">
        <f>'NRHM State budget sheet 2013-14'!D1139</f>
        <v>0</v>
      </c>
      <c r="E939" s="486">
        <f>'NRHM State budget sheet 2013-14'!E1139</f>
        <v>0</v>
      </c>
      <c r="F939" s="486" t="e">
        <f>'NRHM State budget sheet 2013-14'!F1139</f>
        <v>#DIV/0!</v>
      </c>
      <c r="G939" s="486">
        <f>'NRHM State budget sheet 2013-14'!G1139</f>
        <v>0</v>
      </c>
      <c r="H939" s="486">
        <f>'NRHM State budget sheet 2013-14'!H1139</f>
        <v>0</v>
      </c>
      <c r="I939" s="486" t="e">
        <f>'NRHM State budget sheet 2013-14'!I1139</f>
        <v>#DIV/0!</v>
      </c>
      <c r="J939" s="486">
        <f>'NRHM State budget sheet 2013-14'!L1139</f>
        <v>0</v>
      </c>
      <c r="K939" s="486">
        <f>'NRHM State budget sheet 2013-14'!M1139</f>
        <v>0</v>
      </c>
      <c r="L939" s="486">
        <f>'NRHM State budget sheet 2013-14'!N1139</f>
        <v>0</v>
      </c>
      <c r="M939" s="486">
        <f>'NRHM State budget sheet 2013-14'!O1139</f>
        <v>0</v>
      </c>
      <c r="N939" s="486">
        <f>'NRHM State budget sheet 2013-14'!P1139</f>
        <v>0</v>
      </c>
      <c r="O939" s="486">
        <f>'NRHM State budget sheet 2013-14'!Q1139</f>
        <v>0</v>
      </c>
      <c r="P939" s="486">
        <f>'NRHM State budget sheet 2013-14'!R1139</f>
        <v>0</v>
      </c>
      <c r="Q939" s="486">
        <f>'NRHM State budget sheet 2013-14'!S1139</f>
        <v>0</v>
      </c>
      <c r="R939" s="486">
        <f>'NRHM State budget sheet 2013-14'!T1139</f>
        <v>0</v>
      </c>
      <c r="S939" s="486">
        <f>'NRHM State budget sheet 2013-14'!U1139</f>
        <v>0</v>
      </c>
      <c r="T939" s="486">
        <f>'NRHM State budget sheet 2013-14'!V1139</f>
        <v>0</v>
      </c>
      <c r="U939" s="486">
        <f>'NRHM State budget sheet 2013-14'!W1139</f>
        <v>0</v>
      </c>
      <c r="V939" s="486">
        <f>'NRHM State budget sheet 2013-14'!X1139</f>
        <v>0</v>
      </c>
      <c r="W939" s="486">
        <f>'NRHM State budget sheet 2013-14'!Y1139</f>
        <v>0</v>
      </c>
      <c r="X939" s="486">
        <f>'NRHM State budget sheet 2013-14'!Z1139</f>
        <v>0</v>
      </c>
      <c r="Y939" s="486">
        <f>'NRHM State budget sheet 2013-14'!AA1139</f>
        <v>0</v>
      </c>
      <c r="Z939" s="486">
        <f>'NRHM State budget sheet 2013-14'!AB1139</f>
        <v>0</v>
      </c>
      <c r="AA939" s="486">
        <f>'NRHM State budget sheet 2013-14'!AC1139</f>
        <v>0</v>
      </c>
      <c r="AB939" s="486">
        <f>'NRHM State budget sheet 2013-14'!AD1139</f>
        <v>0</v>
      </c>
      <c r="AC939" s="486">
        <f>'NRHM State budget sheet 2013-14'!AE1139</f>
        <v>0</v>
      </c>
      <c r="AD939" s="486">
        <f>'NRHM State budget sheet 2013-14'!AF1139</f>
        <v>0</v>
      </c>
      <c r="AE939" s="486">
        <f>'NRHM State budget sheet 2013-14'!AG1139</f>
        <v>0</v>
      </c>
      <c r="AF939" s="486">
        <f>'NRHM State budget sheet 2013-14'!AH1139</f>
        <v>0</v>
      </c>
      <c r="AG939" s="484"/>
      <c r="AH939" s="484"/>
      <c r="AI939" s="578" t="str">
        <f t="shared" si="95"/>
        <v/>
      </c>
      <c r="AJ939" s="435" t="str">
        <f t="shared" si="96"/>
        <v/>
      </c>
      <c r="AK939" s="463">
        <f t="shared" si="97"/>
        <v>0</v>
      </c>
      <c r="AL939" s="463" t="str">
        <f t="shared" si="98"/>
        <v/>
      </c>
      <c r="AM939" s="478" t="str">
        <f t="shared" si="99"/>
        <v/>
      </c>
      <c r="AN939" s="478" t="str">
        <f t="shared" si="100"/>
        <v/>
      </c>
      <c r="AO939" s="478" t="str">
        <f t="shared" si="101"/>
        <v/>
      </c>
    </row>
    <row r="940" spans="1:41" ht="21.75" hidden="1" customHeight="1">
      <c r="A940" s="487" t="s">
        <v>2377</v>
      </c>
      <c r="B940" s="500" t="s">
        <v>1652</v>
      </c>
      <c r="C940" s="515"/>
      <c r="D940" s="486">
        <f>'NRHM State budget sheet 2013-14'!D1140</f>
        <v>0</v>
      </c>
      <c r="E940" s="486">
        <f>'NRHM State budget sheet 2013-14'!E1140</f>
        <v>0</v>
      </c>
      <c r="F940" s="486" t="e">
        <f>'NRHM State budget sheet 2013-14'!F1140</f>
        <v>#DIV/0!</v>
      </c>
      <c r="G940" s="486">
        <f>'NRHM State budget sheet 2013-14'!G1140</f>
        <v>0</v>
      </c>
      <c r="H940" s="486">
        <f>'NRHM State budget sheet 2013-14'!H1140</f>
        <v>0</v>
      </c>
      <c r="I940" s="486" t="e">
        <f>'NRHM State budget sheet 2013-14'!I1140</f>
        <v>#DIV/0!</v>
      </c>
      <c r="J940" s="486">
        <f>'NRHM State budget sheet 2013-14'!L1140</f>
        <v>0</v>
      </c>
      <c r="K940" s="486">
        <f>'NRHM State budget sheet 2013-14'!M1140</f>
        <v>0</v>
      </c>
      <c r="L940" s="486">
        <f>'NRHM State budget sheet 2013-14'!N1140</f>
        <v>0</v>
      </c>
      <c r="M940" s="486">
        <f>'NRHM State budget sheet 2013-14'!O1140</f>
        <v>0</v>
      </c>
      <c r="N940" s="486">
        <f>'NRHM State budget sheet 2013-14'!P1140</f>
        <v>0</v>
      </c>
      <c r="O940" s="486">
        <f>'NRHM State budget sheet 2013-14'!Q1140</f>
        <v>0</v>
      </c>
      <c r="P940" s="486">
        <f>'NRHM State budget sheet 2013-14'!R1140</f>
        <v>0</v>
      </c>
      <c r="Q940" s="486">
        <f>'NRHM State budget sheet 2013-14'!S1140</f>
        <v>0</v>
      </c>
      <c r="R940" s="486">
        <f>'NRHM State budget sheet 2013-14'!T1140</f>
        <v>0</v>
      </c>
      <c r="S940" s="486">
        <f>'NRHM State budget sheet 2013-14'!U1140</f>
        <v>0</v>
      </c>
      <c r="T940" s="486">
        <f>'NRHM State budget sheet 2013-14'!V1140</f>
        <v>0</v>
      </c>
      <c r="U940" s="486">
        <f>'NRHM State budget sheet 2013-14'!W1140</f>
        <v>0</v>
      </c>
      <c r="V940" s="486">
        <f>'NRHM State budget sheet 2013-14'!X1140</f>
        <v>0</v>
      </c>
      <c r="W940" s="486">
        <f>'NRHM State budget sheet 2013-14'!Y1140</f>
        <v>0</v>
      </c>
      <c r="X940" s="486">
        <f>'NRHM State budget sheet 2013-14'!Z1140</f>
        <v>0</v>
      </c>
      <c r="Y940" s="486">
        <f>'NRHM State budget sheet 2013-14'!AA1140</f>
        <v>0</v>
      </c>
      <c r="Z940" s="486">
        <f>'NRHM State budget sheet 2013-14'!AB1140</f>
        <v>0</v>
      </c>
      <c r="AA940" s="486">
        <f>'NRHM State budget sheet 2013-14'!AC1140</f>
        <v>0</v>
      </c>
      <c r="AB940" s="486">
        <f>'NRHM State budget sheet 2013-14'!AD1140</f>
        <v>0</v>
      </c>
      <c r="AC940" s="486">
        <f>'NRHM State budget sheet 2013-14'!AE1140</f>
        <v>0</v>
      </c>
      <c r="AD940" s="486">
        <f>'NRHM State budget sheet 2013-14'!AF1140</f>
        <v>0</v>
      </c>
      <c r="AE940" s="486">
        <f>'NRHM State budget sheet 2013-14'!AG1140</f>
        <v>0</v>
      </c>
      <c r="AF940" s="486">
        <f>'NRHM State budget sheet 2013-14'!AH1140</f>
        <v>0</v>
      </c>
      <c r="AG940" s="484"/>
      <c r="AH940" s="484"/>
      <c r="AI940" s="578" t="str">
        <f t="shared" si="95"/>
        <v/>
      </c>
      <c r="AJ940" s="435" t="str">
        <f t="shared" si="96"/>
        <v/>
      </c>
      <c r="AK940" s="463">
        <f t="shared" si="97"/>
        <v>0</v>
      </c>
      <c r="AL940" s="463" t="str">
        <f t="shared" si="98"/>
        <v/>
      </c>
      <c r="AM940" s="478" t="str">
        <f t="shared" si="99"/>
        <v/>
      </c>
      <c r="AN940" s="478" t="str">
        <f t="shared" si="100"/>
        <v/>
      </c>
      <c r="AO940" s="478" t="str">
        <f t="shared" si="101"/>
        <v/>
      </c>
    </row>
    <row r="941" spans="1:41" ht="21.75" hidden="1" customHeight="1">
      <c r="A941" s="487" t="s">
        <v>2378</v>
      </c>
      <c r="B941" s="500" t="s">
        <v>1653</v>
      </c>
      <c r="C941" s="515"/>
      <c r="D941" s="486">
        <f>'NRHM State budget sheet 2013-14'!D1141</f>
        <v>0</v>
      </c>
      <c r="E941" s="486">
        <f>'NRHM State budget sheet 2013-14'!E1141</f>
        <v>0</v>
      </c>
      <c r="F941" s="486" t="e">
        <f>'NRHM State budget sheet 2013-14'!F1141</f>
        <v>#DIV/0!</v>
      </c>
      <c r="G941" s="486">
        <f>'NRHM State budget sheet 2013-14'!G1141</f>
        <v>0</v>
      </c>
      <c r="H941" s="486">
        <f>'NRHM State budget sheet 2013-14'!H1141</f>
        <v>0</v>
      </c>
      <c r="I941" s="486" t="e">
        <f>'NRHM State budget sheet 2013-14'!I1141</f>
        <v>#DIV/0!</v>
      </c>
      <c r="J941" s="486">
        <f>'NRHM State budget sheet 2013-14'!L1141</f>
        <v>0</v>
      </c>
      <c r="K941" s="486">
        <f>'NRHM State budget sheet 2013-14'!M1141</f>
        <v>0</v>
      </c>
      <c r="L941" s="486">
        <f>'NRHM State budget sheet 2013-14'!N1141</f>
        <v>0</v>
      </c>
      <c r="M941" s="486">
        <f>'NRHM State budget sheet 2013-14'!O1141</f>
        <v>0</v>
      </c>
      <c r="N941" s="486">
        <f>'NRHM State budget sheet 2013-14'!P1141</f>
        <v>0</v>
      </c>
      <c r="O941" s="486">
        <f>'NRHM State budget sheet 2013-14'!Q1141</f>
        <v>0</v>
      </c>
      <c r="P941" s="486">
        <f>'NRHM State budget sheet 2013-14'!R1141</f>
        <v>0</v>
      </c>
      <c r="Q941" s="486">
        <f>'NRHM State budget sheet 2013-14'!S1141</f>
        <v>0</v>
      </c>
      <c r="R941" s="486">
        <f>'NRHM State budget sheet 2013-14'!T1141</f>
        <v>0</v>
      </c>
      <c r="S941" s="486">
        <f>'NRHM State budget sheet 2013-14'!U1141</f>
        <v>0</v>
      </c>
      <c r="T941" s="486">
        <f>'NRHM State budget sheet 2013-14'!V1141</f>
        <v>0</v>
      </c>
      <c r="U941" s="486">
        <f>'NRHM State budget sheet 2013-14'!W1141</f>
        <v>0</v>
      </c>
      <c r="V941" s="486">
        <f>'NRHM State budget sheet 2013-14'!X1141</f>
        <v>0</v>
      </c>
      <c r="W941" s="486">
        <f>'NRHM State budget sheet 2013-14'!Y1141</f>
        <v>0</v>
      </c>
      <c r="X941" s="486">
        <f>'NRHM State budget sheet 2013-14'!Z1141</f>
        <v>0</v>
      </c>
      <c r="Y941" s="486">
        <f>'NRHM State budget sheet 2013-14'!AA1141</f>
        <v>0</v>
      </c>
      <c r="Z941" s="486">
        <f>'NRHM State budget sheet 2013-14'!AB1141</f>
        <v>0</v>
      </c>
      <c r="AA941" s="486">
        <f>'NRHM State budget sheet 2013-14'!AC1141</f>
        <v>0</v>
      </c>
      <c r="AB941" s="486">
        <f>'NRHM State budget sheet 2013-14'!AD1141</f>
        <v>0</v>
      </c>
      <c r="AC941" s="486">
        <f>'NRHM State budget sheet 2013-14'!AE1141</f>
        <v>0</v>
      </c>
      <c r="AD941" s="486">
        <f>'NRHM State budget sheet 2013-14'!AF1141</f>
        <v>0</v>
      </c>
      <c r="AE941" s="486">
        <f>'NRHM State budget sheet 2013-14'!AG1141</f>
        <v>0</v>
      </c>
      <c r="AF941" s="486">
        <f>'NRHM State budget sheet 2013-14'!AH1141</f>
        <v>0</v>
      </c>
      <c r="AG941" s="484"/>
      <c r="AH941" s="484"/>
      <c r="AI941" s="578" t="str">
        <f t="shared" si="95"/>
        <v/>
      </c>
      <c r="AJ941" s="435" t="str">
        <f t="shared" si="96"/>
        <v/>
      </c>
      <c r="AK941" s="463">
        <f t="shared" si="97"/>
        <v>0</v>
      </c>
      <c r="AL941" s="463" t="str">
        <f t="shared" si="98"/>
        <v/>
      </c>
      <c r="AM941" s="478" t="str">
        <f t="shared" si="99"/>
        <v/>
      </c>
      <c r="AN941" s="478" t="str">
        <f t="shared" si="100"/>
        <v/>
      </c>
      <c r="AO941" s="478" t="str">
        <f t="shared" si="101"/>
        <v/>
      </c>
    </row>
    <row r="942" spans="1:41" ht="21.75" hidden="1" customHeight="1">
      <c r="A942" s="487" t="s">
        <v>2379</v>
      </c>
      <c r="B942" s="500" t="s">
        <v>1654</v>
      </c>
      <c r="C942" s="515"/>
      <c r="D942" s="486">
        <f>'NRHM State budget sheet 2013-14'!D1142</f>
        <v>0</v>
      </c>
      <c r="E942" s="486">
        <f>'NRHM State budget sheet 2013-14'!E1142</f>
        <v>0</v>
      </c>
      <c r="F942" s="486" t="e">
        <f>'NRHM State budget sheet 2013-14'!F1142</f>
        <v>#DIV/0!</v>
      </c>
      <c r="G942" s="486">
        <f>'NRHM State budget sheet 2013-14'!G1142</f>
        <v>0</v>
      </c>
      <c r="H942" s="486">
        <f>'NRHM State budget sheet 2013-14'!H1142</f>
        <v>0</v>
      </c>
      <c r="I942" s="486" t="e">
        <f>'NRHM State budget sheet 2013-14'!I1142</f>
        <v>#DIV/0!</v>
      </c>
      <c r="J942" s="486">
        <f>'NRHM State budget sheet 2013-14'!L1142</f>
        <v>0</v>
      </c>
      <c r="K942" s="486">
        <f>'NRHM State budget sheet 2013-14'!M1142</f>
        <v>0</v>
      </c>
      <c r="L942" s="486">
        <f>'NRHM State budget sheet 2013-14'!N1142</f>
        <v>0</v>
      </c>
      <c r="M942" s="486">
        <f>'NRHM State budget sheet 2013-14'!O1142</f>
        <v>0</v>
      </c>
      <c r="N942" s="486">
        <f>'NRHM State budget sheet 2013-14'!P1142</f>
        <v>0</v>
      </c>
      <c r="O942" s="486">
        <f>'NRHM State budget sheet 2013-14'!Q1142</f>
        <v>0</v>
      </c>
      <c r="P942" s="486">
        <f>'NRHM State budget sheet 2013-14'!R1142</f>
        <v>0</v>
      </c>
      <c r="Q942" s="486">
        <f>'NRHM State budget sheet 2013-14'!S1142</f>
        <v>0</v>
      </c>
      <c r="R942" s="486">
        <f>'NRHM State budget sheet 2013-14'!T1142</f>
        <v>0</v>
      </c>
      <c r="S942" s="486">
        <f>'NRHM State budget sheet 2013-14'!U1142</f>
        <v>0</v>
      </c>
      <c r="T942" s="486">
        <f>'NRHM State budget sheet 2013-14'!V1142</f>
        <v>0</v>
      </c>
      <c r="U942" s="486">
        <f>'NRHM State budget sheet 2013-14'!W1142</f>
        <v>0</v>
      </c>
      <c r="V942" s="486">
        <f>'NRHM State budget sheet 2013-14'!X1142</f>
        <v>0</v>
      </c>
      <c r="W942" s="486">
        <f>'NRHM State budget sheet 2013-14'!Y1142</f>
        <v>0</v>
      </c>
      <c r="X942" s="486">
        <f>'NRHM State budget sheet 2013-14'!Z1142</f>
        <v>0</v>
      </c>
      <c r="Y942" s="486">
        <f>'NRHM State budget sheet 2013-14'!AA1142</f>
        <v>0</v>
      </c>
      <c r="Z942" s="486">
        <f>'NRHM State budget sheet 2013-14'!AB1142</f>
        <v>0</v>
      </c>
      <c r="AA942" s="486">
        <f>'NRHM State budget sheet 2013-14'!AC1142</f>
        <v>0</v>
      </c>
      <c r="AB942" s="486">
        <f>'NRHM State budget sheet 2013-14'!AD1142</f>
        <v>0</v>
      </c>
      <c r="AC942" s="486">
        <f>'NRHM State budget sheet 2013-14'!AE1142</f>
        <v>0</v>
      </c>
      <c r="AD942" s="486">
        <f>'NRHM State budget sheet 2013-14'!AF1142</f>
        <v>0</v>
      </c>
      <c r="AE942" s="486">
        <f>'NRHM State budget sheet 2013-14'!AG1142</f>
        <v>0</v>
      </c>
      <c r="AF942" s="486">
        <f>'NRHM State budget sheet 2013-14'!AH1142</f>
        <v>0</v>
      </c>
      <c r="AG942" s="484"/>
      <c r="AH942" s="484"/>
      <c r="AI942" s="578" t="str">
        <f t="shared" si="95"/>
        <v/>
      </c>
      <c r="AJ942" s="435" t="str">
        <f t="shared" si="96"/>
        <v/>
      </c>
      <c r="AK942" s="463">
        <f t="shared" si="97"/>
        <v>0</v>
      </c>
      <c r="AL942" s="463" t="str">
        <f t="shared" si="98"/>
        <v/>
      </c>
      <c r="AM942" s="478" t="str">
        <f t="shared" si="99"/>
        <v/>
      </c>
      <c r="AN942" s="478" t="str">
        <f t="shared" si="100"/>
        <v/>
      </c>
      <c r="AO942" s="478" t="str">
        <f t="shared" si="101"/>
        <v/>
      </c>
    </row>
    <row r="943" spans="1:41" ht="21.75" hidden="1" customHeight="1">
      <c r="A943" s="487" t="s">
        <v>2380</v>
      </c>
      <c r="B943" s="500" t="s">
        <v>1655</v>
      </c>
      <c r="C943" s="515"/>
      <c r="D943" s="486">
        <f>'NRHM State budget sheet 2013-14'!D1143</f>
        <v>0</v>
      </c>
      <c r="E943" s="486">
        <f>'NRHM State budget sheet 2013-14'!E1143</f>
        <v>0</v>
      </c>
      <c r="F943" s="486" t="e">
        <f>'NRHM State budget sheet 2013-14'!F1143</f>
        <v>#DIV/0!</v>
      </c>
      <c r="G943" s="486">
        <f>'NRHM State budget sheet 2013-14'!G1143</f>
        <v>0</v>
      </c>
      <c r="H943" s="486">
        <f>'NRHM State budget sheet 2013-14'!H1143</f>
        <v>0</v>
      </c>
      <c r="I943" s="486" t="e">
        <f>'NRHM State budget sheet 2013-14'!I1143</f>
        <v>#DIV/0!</v>
      </c>
      <c r="J943" s="486">
        <f>'NRHM State budget sheet 2013-14'!L1143</f>
        <v>0</v>
      </c>
      <c r="K943" s="486">
        <f>'NRHM State budget sheet 2013-14'!M1143</f>
        <v>0</v>
      </c>
      <c r="L943" s="486">
        <f>'NRHM State budget sheet 2013-14'!N1143</f>
        <v>0</v>
      </c>
      <c r="M943" s="486">
        <f>'NRHM State budget sheet 2013-14'!O1143</f>
        <v>0</v>
      </c>
      <c r="N943" s="486">
        <f>'NRHM State budget sheet 2013-14'!P1143</f>
        <v>0</v>
      </c>
      <c r="O943" s="486">
        <f>'NRHM State budget sheet 2013-14'!Q1143</f>
        <v>0</v>
      </c>
      <c r="P943" s="486">
        <f>'NRHM State budget sheet 2013-14'!R1143</f>
        <v>0</v>
      </c>
      <c r="Q943" s="486">
        <f>'NRHM State budget sheet 2013-14'!S1143</f>
        <v>0</v>
      </c>
      <c r="R943" s="486">
        <f>'NRHM State budget sheet 2013-14'!T1143</f>
        <v>0</v>
      </c>
      <c r="S943" s="486">
        <f>'NRHM State budget sheet 2013-14'!U1143</f>
        <v>0</v>
      </c>
      <c r="T943" s="486">
        <f>'NRHM State budget sheet 2013-14'!V1143</f>
        <v>0</v>
      </c>
      <c r="U943" s="486">
        <f>'NRHM State budget sheet 2013-14'!W1143</f>
        <v>0</v>
      </c>
      <c r="V943" s="486">
        <f>'NRHM State budget sheet 2013-14'!X1143</f>
        <v>0</v>
      </c>
      <c r="W943" s="486">
        <f>'NRHM State budget sheet 2013-14'!Y1143</f>
        <v>0</v>
      </c>
      <c r="X943" s="486">
        <f>'NRHM State budget sheet 2013-14'!Z1143</f>
        <v>0</v>
      </c>
      <c r="Y943" s="486">
        <f>'NRHM State budget sheet 2013-14'!AA1143</f>
        <v>0</v>
      </c>
      <c r="Z943" s="486">
        <f>'NRHM State budget sheet 2013-14'!AB1143</f>
        <v>0</v>
      </c>
      <c r="AA943" s="486">
        <f>'NRHM State budget sheet 2013-14'!AC1143</f>
        <v>0</v>
      </c>
      <c r="AB943" s="486">
        <f>'NRHM State budget sheet 2013-14'!AD1143</f>
        <v>0</v>
      </c>
      <c r="AC943" s="486">
        <f>'NRHM State budget sheet 2013-14'!AE1143</f>
        <v>0</v>
      </c>
      <c r="AD943" s="486">
        <f>'NRHM State budget sheet 2013-14'!AF1143</f>
        <v>0</v>
      </c>
      <c r="AE943" s="486">
        <f>'NRHM State budget sheet 2013-14'!AG1143</f>
        <v>0</v>
      </c>
      <c r="AF943" s="486">
        <f>'NRHM State budget sheet 2013-14'!AH1143</f>
        <v>0</v>
      </c>
      <c r="AG943" s="484"/>
      <c r="AH943" s="484"/>
      <c r="AI943" s="578" t="str">
        <f t="shared" si="95"/>
        <v/>
      </c>
      <c r="AJ943" s="435" t="str">
        <f t="shared" si="96"/>
        <v/>
      </c>
      <c r="AK943" s="463">
        <f t="shared" si="97"/>
        <v>0</v>
      </c>
      <c r="AL943" s="463" t="str">
        <f t="shared" si="98"/>
        <v/>
      </c>
      <c r="AM943" s="478" t="str">
        <f t="shared" si="99"/>
        <v/>
      </c>
      <c r="AN943" s="478" t="str">
        <f t="shared" si="100"/>
        <v/>
      </c>
      <c r="AO943" s="478" t="str">
        <f t="shared" si="101"/>
        <v/>
      </c>
    </row>
    <row r="944" spans="1:41" ht="21.75" hidden="1" customHeight="1">
      <c r="A944" s="487" t="s">
        <v>2381</v>
      </c>
      <c r="B944" s="500" t="s">
        <v>1656</v>
      </c>
      <c r="C944" s="515"/>
      <c r="D944" s="486">
        <f>'NRHM State budget sheet 2013-14'!D1144</f>
        <v>0</v>
      </c>
      <c r="E944" s="486">
        <f>'NRHM State budget sheet 2013-14'!E1144</f>
        <v>0</v>
      </c>
      <c r="F944" s="486" t="e">
        <f>'NRHM State budget sheet 2013-14'!F1144</f>
        <v>#DIV/0!</v>
      </c>
      <c r="G944" s="486">
        <f>'NRHM State budget sheet 2013-14'!G1144</f>
        <v>0</v>
      </c>
      <c r="H944" s="486">
        <f>'NRHM State budget sheet 2013-14'!H1144</f>
        <v>0</v>
      </c>
      <c r="I944" s="486" t="e">
        <f>'NRHM State budget sheet 2013-14'!I1144</f>
        <v>#DIV/0!</v>
      </c>
      <c r="J944" s="486">
        <f>'NRHM State budget sheet 2013-14'!L1144</f>
        <v>0</v>
      </c>
      <c r="K944" s="486">
        <f>'NRHM State budget sheet 2013-14'!M1144</f>
        <v>0</v>
      </c>
      <c r="L944" s="486">
        <f>'NRHM State budget sheet 2013-14'!N1144</f>
        <v>0</v>
      </c>
      <c r="M944" s="486">
        <f>'NRHM State budget sheet 2013-14'!O1144</f>
        <v>0</v>
      </c>
      <c r="N944" s="486">
        <f>'NRHM State budget sheet 2013-14'!P1144</f>
        <v>0</v>
      </c>
      <c r="O944" s="486">
        <f>'NRHM State budget sheet 2013-14'!Q1144</f>
        <v>0</v>
      </c>
      <c r="P944" s="486">
        <f>'NRHM State budget sheet 2013-14'!R1144</f>
        <v>0</v>
      </c>
      <c r="Q944" s="486">
        <f>'NRHM State budget sheet 2013-14'!S1144</f>
        <v>0</v>
      </c>
      <c r="R944" s="486">
        <f>'NRHM State budget sheet 2013-14'!T1144</f>
        <v>0</v>
      </c>
      <c r="S944" s="486">
        <f>'NRHM State budget sheet 2013-14'!U1144</f>
        <v>0</v>
      </c>
      <c r="T944" s="486">
        <f>'NRHM State budget sheet 2013-14'!V1144</f>
        <v>0</v>
      </c>
      <c r="U944" s="486">
        <f>'NRHM State budget sheet 2013-14'!W1144</f>
        <v>0</v>
      </c>
      <c r="V944" s="486">
        <f>'NRHM State budget sheet 2013-14'!X1144</f>
        <v>0</v>
      </c>
      <c r="W944" s="486">
        <f>'NRHM State budget sheet 2013-14'!Y1144</f>
        <v>0</v>
      </c>
      <c r="X944" s="486">
        <f>'NRHM State budget sheet 2013-14'!Z1144</f>
        <v>0</v>
      </c>
      <c r="Y944" s="486">
        <f>'NRHM State budget sheet 2013-14'!AA1144</f>
        <v>0</v>
      </c>
      <c r="Z944" s="486">
        <f>'NRHM State budget sheet 2013-14'!AB1144</f>
        <v>0</v>
      </c>
      <c r="AA944" s="486">
        <f>'NRHM State budget sheet 2013-14'!AC1144</f>
        <v>0</v>
      </c>
      <c r="AB944" s="486">
        <f>'NRHM State budget sheet 2013-14'!AD1144</f>
        <v>0</v>
      </c>
      <c r="AC944" s="486">
        <f>'NRHM State budget sheet 2013-14'!AE1144</f>
        <v>0</v>
      </c>
      <c r="AD944" s="486">
        <f>'NRHM State budget sheet 2013-14'!AF1144</f>
        <v>0</v>
      </c>
      <c r="AE944" s="486">
        <f>'NRHM State budget sheet 2013-14'!AG1144</f>
        <v>0</v>
      </c>
      <c r="AF944" s="486">
        <f>'NRHM State budget sheet 2013-14'!AH1144</f>
        <v>0</v>
      </c>
      <c r="AG944" s="484"/>
      <c r="AH944" s="484"/>
      <c r="AI944" s="578" t="str">
        <f t="shared" si="95"/>
        <v/>
      </c>
      <c r="AJ944" s="435" t="str">
        <f t="shared" si="96"/>
        <v/>
      </c>
      <c r="AK944" s="463">
        <f t="shared" si="97"/>
        <v>0</v>
      </c>
      <c r="AL944" s="463" t="str">
        <f t="shared" si="98"/>
        <v/>
      </c>
      <c r="AM944" s="478" t="str">
        <f t="shared" si="99"/>
        <v/>
      </c>
      <c r="AN944" s="478" t="str">
        <f t="shared" si="100"/>
        <v/>
      </c>
      <c r="AO944" s="478" t="str">
        <f t="shared" si="101"/>
        <v/>
      </c>
    </row>
    <row r="945" spans="1:41" ht="21.75" hidden="1" customHeight="1">
      <c r="A945" s="487" t="s">
        <v>2382</v>
      </c>
      <c r="B945" s="500" t="s">
        <v>1657</v>
      </c>
      <c r="C945" s="515"/>
      <c r="D945" s="486">
        <f>'NRHM State budget sheet 2013-14'!D1145</f>
        <v>0</v>
      </c>
      <c r="E945" s="486">
        <f>'NRHM State budget sheet 2013-14'!E1145</f>
        <v>0</v>
      </c>
      <c r="F945" s="486" t="e">
        <f>'NRHM State budget sheet 2013-14'!F1145</f>
        <v>#DIV/0!</v>
      </c>
      <c r="G945" s="486">
        <f>'NRHM State budget sheet 2013-14'!G1145</f>
        <v>0</v>
      </c>
      <c r="H945" s="486">
        <f>'NRHM State budget sheet 2013-14'!H1145</f>
        <v>0</v>
      </c>
      <c r="I945" s="486" t="e">
        <f>'NRHM State budget sheet 2013-14'!I1145</f>
        <v>#DIV/0!</v>
      </c>
      <c r="J945" s="486">
        <f>'NRHM State budget sheet 2013-14'!L1145</f>
        <v>0</v>
      </c>
      <c r="K945" s="486">
        <f>'NRHM State budget sheet 2013-14'!M1145</f>
        <v>0</v>
      </c>
      <c r="L945" s="486">
        <f>'NRHM State budget sheet 2013-14'!N1145</f>
        <v>0</v>
      </c>
      <c r="M945" s="486">
        <f>'NRHM State budget sheet 2013-14'!O1145</f>
        <v>0</v>
      </c>
      <c r="N945" s="486">
        <f>'NRHM State budget sheet 2013-14'!P1145</f>
        <v>0</v>
      </c>
      <c r="O945" s="486">
        <f>'NRHM State budget sheet 2013-14'!Q1145</f>
        <v>0</v>
      </c>
      <c r="P945" s="486">
        <f>'NRHM State budget sheet 2013-14'!R1145</f>
        <v>0</v>
      </c>
      <c r="Q945" s="486">
        <f>'NRHM State budget sheet 2013-14'!S1145</f>
        <v>0</v>
      </c>
      <c r="R945" s="486">
        <f>'NRHM State budget sheet 2013-14'!T1145</f>
        <v>0</v>
      </c>
      <c r="S945" s="486">
        <f>'NRHM State budget sheet 2013-14'!U1145</f>
        <v>0</v>
      </c>
      <c r="T945" s="486">
        <f>'NRHM State budget sheet 2013-14'!V1145</f>
        <v>0</v>
      </c>
      <c r="U945" s="486">
        <f>'NRHM State budget sheet 2013-14'!W1145</f>
        <v>0</v>
      </c>
      <c r="V945" s="486">
        <f>'NRHM State budget sheet 2013-14'!X1145</f>
        <v>0</v>
      </c>
      <c r="W945" s="486">
        <f>'NRHM State budget sheet 2013-14'!Y1145</f>
        <v>0</v>
      </c>
      <c r="X945" s="486">
        <f>'NRHM State budget sheet 2013-14'!Z1145</f>
        <v>0</v>
      </c>
      <c r="Y945" s="486">
        <f>'NRHM State budget sheet 2013-14'!AA1145</f>
        <v>0</v>
      </c>
      <c r="Z945" s="486">
        <f>'NRHM State budget sheet 2013-14'!AB1145</f>
        <v>0</v>
      </c>
      <c r="AA945" s="486">
        <f>'NRHM State budget sheet 2013-14'!AC1145</f>
        <v>0</v>
      </c>
      <c r="AB945" s="486">
        <f>'NRHM State budget sheet 2013-14'!AD1145</f>
        <v>0</v>
      </c>
      <c r="AC945" s="486">
        <f>'NRHM State budget sheet 2013-14'!AE1145</f>
        <v>0</v>
      </c>
      <c r="AD945" s="486">
        <f>'NRHM State budget sheet 2013-14'!AF1145</f>
        <v>0</v>
      </c>
      <c r="AE945" s="486">
        <f>'NRHM State budget sheet 2013-14'!AG1145</f>
        <v>0</v>
      </c>
      <c r="AF945" s="486">
        <f>'NRHM State budget sheet 2013-14'!AH1145</f>
        <v>0</v>
      </c>
      <c r="AG945" s="484"/>
      <c r="AH945" s="484"/>
      <c r="AI945" s="578" t="str">
        <f t="shared" si="95"/>
        <v/>
      </c>
      <c r="AJ945" s="435" t="str">
        <f t="shared" si="96"/>
        <v/>
      </c>
      <c r="AK945" s="463">
        <f t="shared" si="97"/>
        <v>0</v>
      </c>
      <c r="AL945" s="463" t="str">
        <f t="shared" si="98"/>
        <v/>
      </c>
      <c r="AM945" s="478" t="str">
        <f t="shared" si="99"/>
        <v/>
      </c>
      <c r="AN945" s="478" t="str">
        <f t="shared" si="100"/>
        <v/>
      </c>
      <c r="AO945" s="478" t="str">
        <f t="shared" si="101"/>
        <v/>
      </c>
    </row>
    <row r="946" spans="1:41" ht="21.75" hidden="1" customHeight="1">
      <c r="A946" s="487" t="s">
        <v>2383</v>
      </c>
      <c r="B946" s="500" t="s">
        <v>1658</v>
      </c>
      <c r="C946" s="515"/>
      <c r="D946" s="486">
        <f>'NRHM State budget sheet 2013-14'!D1146</f>
        <v>0</v>
      </c>
      <c r="E946" s="486">
        <f>'NRHM State budget sheet 2013-14'!E1146</f>
        <v>0</v>
      </c>
      <c r="F946" s="486" t="e">
        <f>'NRHM State budget sheet 2013-14'!F1146</f>
        <v>#DIV/0!</v>
      </c>
      <c r="G946" s="486">
        <f>'NRHM State budget sheet 2013-14'!G1146</f>
        <v>0</v>
      </c>
      <c r="H946" s="486">
        <f>'NRHM State budget sheet 2013-14'!H1146</f>
        <v>0</v>
      </c>
      <c r="I946" s="486" t="e">
        <f>'NRHM State budget sheet 2013-14'!I1146</f>
        <v>#DIV/0!</v>
      </c>
      <c r="J946" s="486">
        <f>'NRHM State budget sheet 2013-14'!L1146</f>
        <v>0</v>
      </c>
      <c r="K946" s="486">
        <f>'NRHM State budget sheet 2013-14'!M1146</f>
        <v>0</v>
      </c>
      <c r="L946" s="486">
        <f>'NRHM State budget sheet 2013-14'!N1146</f>
        <v>0</v>
      </c>
      <c r="M946" s="486">
        <f>'NRHM State budget sheet 2013-14'!O1146</f>
        <v>0</v>
      </c>
      <c r="N946" s="486">
        <f>'NRHM State budget sheet 2013-14'!P1146</f>
        <v>0</v>
      </c>
      <c r="O946" s="486">
        <f>'NRHM State budget sheet 2013-14'!Q1146</f>
        <v>0</v>
      </c>
      <c r="P946" s="486">
        <f>'NRHM State budget sheet 2013-14'!R1146</f>
        <v>0</v>
      </c>
      <c r="Q946" s="486">
        <f>'NRHM State budget sheet 2013-14'!S1146</f>
        <v>0</v>
      </c>
      <c r="R946" s="486">
        <f>'NRHM State budget sheet 2013-14'!T1146</f>
        <v>0</v>
      </c>
      <c r="S946" s="486">
        <f>'NRHM State budget sheet 2013-14'!U1146</f>
        <v>0</v>
      </c>
      <c r="T946" s="486">
        <f>'NRHM State budget sheet 2013-14'!V1146</f>
        <v>0</v>
      </c>
      <c r="U946" s="486">
        <f>'NRHM State budget sheet 2013-14'!W1146</f>
        <v>0</v>
      </c>
      <c r="V946" s="486">
        <f>'NRHM State budget sheet 2013-14'!X1146</f>
        <v>0</v>
      </c>
      <c r="W946" s="486">
        <f>'NRHM State budget sheet 2013-14'!Y1146</f>
        <v>0</v>
      </c>
      <c r="X946" s="486">
        <f>'NRHM State budget sheet 2013-14'!Z1146</f>
        <v>0</v>
      </c>
      <c r="Y946" s="486">
        <f>'NRHM State budget sheet 2013-14'!AA1146</f>
        <v>0</v>
      </c>
      <c r="Z946" s="486">
        <f>'NRHM State budget sheet 2013-14'!AB1146</f>
        <v>0</v>
      </c>
      <c r="AA946" s="486">
        <f>'NRHM State budget sheet 2013-14'!AC1146</f>
        <v>0</v>
      </c>
      <c r="AB946" s="486">
        <f>'NRHM State budget sheet 2013-14'!AD1146</f>
        <v>0</v>
      </c>
      <c r="AC946" s="486">
        <f>'NRHM State budget sheet 2013-14'!AE1146</f>
        <v>0</v>
      </c>
      <c r="AD946" s="486">
        <f>'NRHM State budget sheet 2013-14'!AF1146</f>
        <v>0</v>
      </c>
      <c r="AE946" s="486">
        <f>'NRHM State budget sheet 2013-14'!AG1146</f>
        <v>0</v>
      </c>
      <c r="AF946" s="486">
        <f>'NRHM State budget sheet 2013-14'!AH1146</f>
        <v>0</v>
      </c>
      <c r="AG946" s="484"/>
      <c r="AH946" s="484"/>
      <c r="AI946" s="578" t="str">
        <f t="shared" si="95"/>
        <v/>
      </c>
      <c r="AJ946" s="435" t="str">
        <f t="shared" si="96"/>
        <v/>
      </c>
      <c r="AK946" s="463">
        <f t="shared" si="97"/>
        <v>0</v>
      </c>
      <c r="AL946" s="463" t="str">
        <f t="shared" si="98"/>
        <v/>
      </c>
      <c r="AM946" s="478" t="str">
        <f t="shared" si="99"/>
        <v/>
      </c>
      <c r="AN946" s="478" t="str">
        <f t="shared" si="100"/>
        <v/>
      </c>
      <c r="AO946" s="478" t="str">
        <f t="shared" si="101"/>
        <v/>
      </c>
    </row>
    <row r="947" spans="1:41" ht="21.75" hidden="1" customHeight="1">
      <c r="A947" s="487" t="s">
        <v>2384</v>
      </c>
      <c r="B947" s="500" t="s">
        <v>1649</v>
      </c>
      <c r="C947" s="515"/>
      <c r="D947" s="486">
        <f>'NRHM State budget sheet 2013-14'!D1147</f>
        <v>0</v>
      </c>
      <c r="E947" s="486">
        <f>'NRHM State budget sheet 2013-14'!E1147</f>
        <v>0</v>
      </c>
      <c r="F947" s="486" t="e">
        <f>'NRHM State budget sheet 2013-14'!F1147</f>
        <v>#DIV/0!</v>
      </c>
      <c r="G947" s="486">
        <f>'NRHM State budget sheet 2013-14'!G1147</f>
        <v>0</v>
      </c>
      <c r="H947" s="486">
        <f>'NRHM State budget sheet 2013-14'!H1147</f>
        <v>0</v>
      </c>
      <c r="I947" s="486" t="e">
        <f>'NRHM State budget sheet 2013-14'!I1147</f>
        <v>#DIV/0!</v>
      </c>
      <c r="J947" s="486">
        <f>'NRHM State budget sheet 2013-14'!L1147</f>
        <v>0</v>
      </c>
      <c r="K947" s="486">
        <f>'NRHM State budget sheet 2013-14'!M1147</f>
        <v>0</v>
      </c>
      <c r="L947" s="486">
        <f>'NRHM State budget sheet 2013-14'!N1147</f>
        <v>0</v>
      </c>
      <c r="M947" s="486">
        <f>'NRHM State budget sheet 2013-14'!O1147</f>
        <v>0</v>
      </c>
      <c r="N947" s="486">
        <f>'NRHM State budget sheet 2013-14'!P1147</f>
        <v>0</v>
      </c>
      <c r="O947" s="486">
        <f>'NRHM State budget sheet 2013-14'!Q1147</f>
        <v>0</v>
      </c>
      <c r="P947" s="486">
        <f>'NRHM State budget sheet 2013-14'!R1147</f>
        <v>0</v>
      </c>
      <c r="Q947" s="486">
        <f>'NRHM State budget sheet 2013-14'!S1147</f>
        <v>0</v>
      </c>
      <c r="R947" s="486">
        <f>'NRHM State budget sheet 2013-14'!T1147</f>
        <v>0</v>
      </c>
      <c r="S947" s="486">
        <f>'NRHM State budget sheet 2013-14'!U1147</f>
        <v>0</v>
      </c>
      <c r="T947" s="486">
        <f>'NRHM State budget sheet 2013-14'!V1147</f>
        <v>0</v>
      </c>
      <c r="U947" s="486">
        <f>'NRHM State budget sheet 2013-14'!W1147</f>
        <v>0</v>
      </c>
      <c r="V947" s="486">
        <f>'NRHM State budget sheet 2013-14'!X1147</f>
        <v>0</v>
      </c>
      <c r="W947" s="486">
        <f>'NRHM State budget sheet 2013-14'!Y1147</f>
        <v>0</v>
      </c>
      <c r="X947" s="486">
        <f>'NRHM State budget sheet 2013-14'!Z1147</f>
        <v>0</v>
      </c>
      <c r="Y947" s="486">
        <f>'NRHM State budget sheet 2013-14'!AA1147</f>
        <v>0</v>
      </c>
      <c r="Z947" s="486">
        <f>'NRHM State budget sheet 2013-14'!AB1147</f>
        <v>0</v>
      </c>
      <c r="AA947" s="486">
        <f>'NRHM State budget sheet 2013-14'!AC1147</f>
        <v>0</v>
      </c>
      <c r="AB947" s="486">
        <f>'NRHM State budget sheet 2013-14'!AD1147</f>
        <v>0</v>
      </c>
      <c r="AC947" s="486">
        <f>'NRHM State budget sheet 2013-14'!AE1147</f>
        <v>0</v>
      </c>
      <c r="AD947" s="486">
        <f>'NRHM State budget sheet 2013-14'!AF1147</f>
        <v>0</v>
      </c>
      <c r="AE947" s="486">
        <f>'NRHM State budget sheet 2013-14'!AG1147</f>
        <v>0</v>
      </c>
      <c r="AF947" s="486">
        <f>'NRHM State budget sheet 2013-14'!AH1147</f>
        <v>0</v>
      </c>
      <c r="AG947" s="484"/>
      <c r="AH947" s="484"/>
      <c r="AI947" s="578" t="str">
        <f t="shared" si="95"/>
        <v/>
      </c>
      <c r="AJ947" s="435" t="str">
        <f t="shared" si="96"/>
        <v/>
      </c>
      <c r="AK947" s="463">
        <f t="shared" si="97"/>
        <v>0</v>
      </c>
      <c r="AL947" s="463" t="str">
        <f t="shared" si="98"/>
        <v/>
      </c>
      <c r="AM947" s="478" t="str">
        <f t="shared" si="99"/>
        <v/>
      </c>
      <c r="AN947" s="478" t="str">
        <f t="shared" si="100"/>
        <v/>
      </c>
      <c r="AO947" s="478" t="str">
        <f t="shared" si="101"/>
        <v/>
      </c>
    </row>
    <row r="948" spans="1:41" ht="21.75" hidden="1" customHeight="1">
      <c r="A948" s="487" t="s">
        <v>2385</v>
      </c>
      <c r="B948" s="500" t="s">
        <v>1659</v>
      </c>
      <c r="C948" s="515"/>
      <c r="D948" s="486">
        <f>'NRHM State budget sheet 2013-14'!D1148</f>
        <v>0</v>
      </c>
      <c r="E948" s="486">
        <f>'NRHM State budget sheet 2013-14'!E1148</f>
        <v>0</v>
      </c>
      <c r="F948" s="486" t="e">
        <f>'NRHM State budget sheet 2013-14'!F1148</f>
        <v>#DIV/0!</v>
      </c>
      <c r="G948" s="486">
        <f>'NRHM State budget sheet 2013-14'!G1148</f>
        <v>0</v>
      </c>
      <c r="H948" s="486">
        <f>'NRHM State budget sheet 2013-14'!H1148</f>
        <v>0</v>
      </c>
      <c r="I948" s="486" t="e">
        <f>'NRHM State budget sheet 2013-14'!I1148</f>
        <v>#DIV/0!</v>
      </c>
      <c r="J948" s="486">
        <f>'NRHM State budget sheet 2013-14'!L1148</f>
        <v>0</v>
      </c>
      <c r="K948" s="486">
        <f>'NRHM State budget sheet 2013-14'!M1148</f>
        <v>0</v>
      </c>
      <c r="L948" s="486">
        <f>'NRHM State budget sheet 2013-14'!N1148</f>
        <v>0</v>
      </c>
      <c r="M948" s="486">
        <f>'NRHM State budget sheet 2013-14'!O1148</f>
        <v>0</v>
      </c>
      <c r="N948" s="486">
        <f>'NRHM State budget sheet 2013-14'!P1148</f>
        <v>0</v>
      </c>
      <c r="O948" s="486">
        <f>'NRHM State budget sheet 2013-14'!Q1148</f>
        <v>0</v>
      </c>
      <c r="P948" s="486">
        <f>'NRHM State budget sheet 2013-14'!R1148</f>
        <v>0</v>
      </c>
      <c r="Q948" s="486">
        <f>'NRHM State budget sheet 2013-14'!S1148</f>
        <v>0</v>
      </c>
      <c r="R948" s="486">
        <f>'NRHM State budget sheet 2013-14'!T1148</f>
        <v>0</v>
      </c>
      <c r="S948" s="486">
        <f>'NRHM State budget sheet 2013-14'!U1148</f>
        <v>0</v>
      </c>
      <c r="T948" s="486">
        <f>'NRHM State budget sheet 2013-14'!V1148</f>
        <v>0</v>
      </c>
      <c r="U948" s="486">
        <f>'NRHM State budget sheet 2013-14'!W1148</f>
        <v>0</v>
      </c>
      <c r="V948" s="486">
        <f>'NRHM State budget sheet 2013-14'!X1148</f>
        <v>0</v>
      </c>
      <c r="W948" s="486">
        <f>'NRHM State budget sheet 2013-14'!Y1148</f>
        <v>0</v>
      </c>
      <c r="X948" s="486">
        <f>'NRHM State budget sheet 2013-14'!Z1148</f>
        <v>0</v>
      </c>
      <c r="Y948" s="486">
        <f>'NRHM State budget sheet 2013-14'!AA1148</f>
        <v>0</v>
      </c>
      <c r="Z948" s="486">
        <f>'NRHM State budget sheet 2013-14'!AB1148</f>
        <v>0</v>
      </c>
      <c r="AA948" s="486">
        <f>'NRHM State budget sheet 2013-14'!AC1148</f>
        <v>0</v>
      </c>
      <c r="AB948" s="486">
        <f>'NRHM State budget sheet 2013-14'!AD1148</f>
        <v>0</v>
      </c>
      <c r="AC948" s="486">
        <f>'NRHM State budget sheet 2013-14'!AE1148</f>
        <v>0</v>
      </c>
      <c r="AD948" s="486">
        <f>'NRHM State budget sheet 2013-14'!AF1148</f>
        <v>0</v>
      </c>
      <c r="AE948" s="486">
        <f>'NRHM State budget sheet 2013-14'!AG1148</f>
        <v>0</v>
      </c>
      <c r="AF948" s="486">
        <f>'NRHM State budget sheet 2013-14'!AH1148</f>
        <v>0</v>
      </c>
      <c r="AG948" s="484"/>
      <c r="AH948" s="484"/>
      <c r="AI948" s="578" t="str">
        <f t="shared" si="95"/>
        <v/>
      </c>
      <c r="AJ948" s="435" t="str">
        <f t="shared" si="96"/>
        <v/>
      </c>
      <c r="AK948" s="463">
        <f t="shared" si="97"/>
        <v>0</v>
      </c>
      <c r="AL948" s="463" t="str">
        <f t="shared" si="98"/>
        <v/>
      </c>
      <c r="AM948" s="478" t="str">
        <f t="shared" si="99"/>
        <v/>
      </c>
      <c r="AN948" s="478" t="str">
        <f t="shared" si="100"/>
        <v/>
      </c>
      <c r="AO948" s="478" t="str">
        <f t="shared" si="101"/>
        <v/>
      </c>
    </row>
    <row r="949" spans="1:41" ht="21.75" hidden="1" customHeight="1">
      <c r="A949" s="487" t="s">
        <v>2386</v>
      </c>
      <c r="B949" s="500" t="s">
        <v>1660</v>
      </c>
      <c r="C949" s="515"/>
      <c r="D949" s="486">
        <f>'NRHM State budget sheet 2013-14'!D1149</f>
        <v>0</v>
      </c>
      <c r="E949" s="486">
        <f>'NRHM State budget sheet 2013-14'!E1149</f>
        <v>0</v>
      </c>
      <c r="F949" s="486" t="e">
        <f>'NRHM State budget sheet 2013-14'!F1149</f>
        <v>#DIV/0!</v>
      </c>
      <c r="G949" s="486">
        <f>'NRHM State budget sheet 2013-14'!G1149</f>
        <v>0</v>
      </c>
      <c r="H949" s="486">
        <f>'NRHM State budget sheet 2013-14'!H1149</f>
        <v>0</v>
      </c>
      <c r="I949" s="486" t="e">
        <f>'NRHM State budget sheet 2013-14'!I1149</f>
        <v>#DIV/0!</v>
      </c>
      <c r="J949" s="486">
        <f>'NRHM State budget sheet 2013-14'!L1149</f>
        <v>0</v>
      </c>
      <c r="K949" s="486">
        <f>'NRHM State budget sheet 2013-14'!M1149</f>
        <v>0</v>
      </c>
      <c r="L949" s="486">
        <f>'NRHM State budget sheet 2013-14'!N1149</f>
        <v>0</v>
      </c>
      <c r="M949" s="486">
        <f>'NRHM State budget sheet 2013-14'!O1149</f>
        <v>0</v>
      </c>
      <c r="N949" s="486">
        <f>'NRHM State budget sheet 2013-14'!P1149</f>
        <v>0</v>
      </c>
      <c r="O949" s="486">
        <f>'NRHM State budget sheet 2013-14'!Q1149</f>
        <v>0</v>
      </c>
      <c r="P949" s="486">
        <f>'NRHM State budget sheet 2013-14'!R1149</f>
        <v>0</v>
      </c>
      <c r="Q949" s="486">
        <f>'NRHM State budget sheet 2013-14'!S1149</f>
        <v>0</v>
      </c>
      <c r="R949" s="486">
        <f>'NRHM State budget sheet 2013-14'!T1149</f>
        <v>0</v>
      </c>
      <c r="S949" s="486">
        <f>'NRHM State budget sheet 2013-14'!U1149</f>
        <v>0</v>
      </c>
      <c r="T949" s="486">
        <f>'NRHM State budget sheet 2013-14'!V1149</f>
        <v>0</v>
      </c>
      <c r="U949" s="486">
        <f>'NRHM State budget sheet 2013-14'!W1149</f>
        <v>0</v>
      </c>
      <c r="V949" s="486">
        <f>'NRHM State budget sheet 2013-14'!X1149</f>
        <v>0</v>
      </c>
      <c r="W949" s="486">
        <f>'NRHM State budget sheet 2013-14'!Y1149</f>
        <v>0</v>
      </c>
      <c r="X949" s="486">
        <f>'NRHM State budget sheet 2013-14'!Z1149</f>
        <v>0</v>
      </c>
      <c r="Y949" s="486">
        <f>'NRHM State budget sheet 2013-14'!AA1149</f>
        <v>0</v>
      </c>
      <c r="Z949" s="486">
        <f>'NRHM State budget sheet 2013-14'!AB1149</f>
        <v>0</v>
      </c>
      <c r="AA949" s="486">
        <f>'NRHM State budget sheet 2013-14'!AC1149</f>
        <v>0</v>
      </c>
      <c r="AB949" s="486">
        <f>'NRHM State budget sheet 2013-14'!AD1149</f>
        <v>0</v>
      </c>
      <c r="AC949" s="486">
        <f>'NRHM State budget sheet 2013-14'!AE1149</f>
        <v>0</v>
      </c>
      <c r="AD949" s="486">
        <f>'NRHM State budget sheet 2013-14'!AF1149</f>
        <v>0</v>
      </c>
      <c r="AE949" s="486">
        <f>'NRHM State budget sheet 2013-14'!AG1149</f>
        <v>0</v>
      </c>
      <c r="AF949" s="486">
        <f>'NRHM State budget sheet 2013-14'!AH1149</f>
        <v>0</v>
      </c>
      <c r="AG949" s="484"/>
      <c r="AH949" s="484"/>
      <c r="AI949" s="578" t="str">
        <f t="shared" si="95"/>
        <v/>
      </c>
      <c r="AJ949" s="435" t="str">
        <f t="shared" si="96"/>
        <v/>
      </c>
      <c r="AK949" s="463">
        <f t="shared" si="97"/>
        <v>0</v>
      </c>
      <c r="AL949" s="463" t="str">
        <f t="shared" si="98"/>
        <v/>
      </c>
      <c r="AM949" s="478" t="str">
        <f t="shared" si="99"/>
        <v/>
      </c>
      <c r="AN949" s="478" t="str">
        <f t="shared" si="100"/>
        <v/>
      </c>
      <c r="AO949" s="478" t="str">
        <f t="shared" si="101"/>
        <v/>
      </c>
    </row>
    <row r="950" spans="1:41" ht="21.75" hidden="1" customHeight="1">
      <c r="A950" s="487" t="s">
        <v>2387</v>
      </c>
      <c r="B950" s="500" t="s">
        <v>1661</v>
      </c>
      <c r="C950" s="515"/>
      <c r="D950" s="486">
        <f>'NRHM State budget sheet 2013-14'!D1150</f>
        <v>0</v>
      </c>
      <c r="E950" s="486">
        <f>'NRHM State budget sheet 2013-14'!E1150</f>
        <v>0</v>
      </c>
      <c r="F950" s="486" t="e">
        <f>'NRHM State budget sheet 2013-14'!F1150</f>
        <v>#DIV/0!</v>
      </c>
      <c r="G950" s="486">
        <f>'NRHM State budget sheet 2013-14'!G1150</f>
        <v>0</v>
      </c>
      <c r="H950" s="486">
        <f>'NRHM State budget sheet 2013-14'!H1150</f>
        <v>0</v>
      </c>
      <c r="I950" s="486" t="e">
        <f>'NRHM State budget sheet 2013-14'!I1150</f>
        <v>#DIV/0!</v>
      </c>
      <c r="J950" s="486">
        <f>'NRHM State budget sheet 2013-14'!L1150</f>
        <v>0</v>
      </c>
      <c r="K950" s="486">
        <f>'NRHM State budget sheet 2013-14'!M1150</f>
        <v>0</v>
      </c>
      <c r="L950" s="486">
        <f>'NRHM State budget sheet 2013-14'!N1150</f>
        <v>0</v>
      </c>
      <c r="M950" s="486">
        <f>'NRHM State budget sheet 2013-14'!O1150</f>
        <v>0</v>
      </c>
      <c r="N950" s="486">
        <f>'NRHM State budget sheet 2013-14'!P1150</f>
        <v>0</v>
      </c>
      <c r="O950" s="486">
        <f>'NRHM State budget sheet 2013-14'!Q1150</f>
        <v>0</v>
      </c>
      <c r="P950" s="486">
        <f>'NRHM State budget sheet 2013-14'!R1150</f>
        <v>0</v>
      </c>
      <c r="Q950" s="486">
        <f>'NRHM State budget sheet 2013-14'!S1150</f>
        <v>0</v>
      </c>
      <c r="R950" s="486">
        <f>'NRHM State budget sheet 2013-14'!T1150</f>
        <v>0</v>
      </c>
      <c r="S950" s="486">
        <f>'NRHM State budget sheet 2013-14'!U1150</f>
        <v>0</v>
      </c>
      <c r="T950" s="486">
        <f>'NRHM State budget sheet 2013-14'!V1150</f>
        <v>0</v>
      </c>
      <c r="U950" s="486">
        <f>'NRHM State budget sheet 2013-14'!W1150</f>
        <v>0</v>
      </c>
      <c r="V950" s="486">
        <f>'NRHM State budget sheet 2013-14'!X1150</f>
        <v>0</v>
      </c>
      <c r="W950" s="486">
        <f>'NRHM State budget sheet 2013-14'!Y1150</f>
        <v>0</v>
      </c>
      <c r="X950" s="486">
        <f>'NRHM State budget sheet 2013-14'!Z1150</f>
        <v>0</v>
      </c>
      <c r="Y950" s="486">
        <f>'NRHM State budget sheet 2013-14'!AA1150</f>
        <v>0</v>
      </c>
      <c r="Z950" s="486">
        <f>'NRHM State budget sheet 2013-14'!AB1150</f>
        <v>0</v>
      </c>
      <c r="AA950" s="486">
        <f>'NRHM State budget sheet 2013-14'!AC1150</f>
        <v>0</v>
      </c>
      <c r="AB950" s="486">
        <f>'NRHM State budget sheet 2013-14'!AD1150</f>
        <v>0</v>
      </c>
      <c r="AC950" s="486">
        <f>'NRHM State budget sheet 2013-14'!AE1150</f>
        <v>0</v>
      </c>
      <c r="AD950" s="486">
        <f>'NRHM State budget sheet 2013-14'!AF1150</f>
        <v>0</v>
      </c>
      <c r="AE950" s="486">
        <f>'NRHM State budget sheet 2013-14'!AG1150</f>
        <v>0</v>
      </c>
      <c r="AF950" s="486">
        <f>'NRHM State budget sheet 2013-14'!AH1150</f>
        <v>0</v>
      </c>
      <c r="AG950" s="484"/>
      <c r="AH950" s="484"/>
      <c r="AI950" s="578" t="str">
        <f t="shared" si="95"/>
        <v/>
      </c>
      <c r="AJ950" s="435" t="str">
        <f t="shared" si="96"/>
        <v/>
      </c>
      <c r="AK950" s="463">
        <f t="shared" si="97"/>
        <v>0</v>
      </c>
      <c r="AL950" s="463" t="str">
        <f t="shared" si="98"/>
        <v/>
      </c>
      <c r="AM950" s="478" t="str">
        <f t="shared" si="99"/>
        <v/>
      </c>
      <c r="AN950" s="478" t="str">
        <f t="shared" si="100"/>
        <v/>
      </c>
      <c r="AO950" s="478" t="str">
        <f t="shared" si="101"/>
        <v/>
      </c>
    </row>
    <row r="951" spans="1:41" ht="21.75" hidden="1" customHeight="1">
      <c r="A951" s="487" t="s">
        <v>2388</v>
      </c>
      <c r="B951" s="500" t="s">
        <v>1662</v>
      </c>
      <c r="C951" s="515"/>
      <c r="D951" s="486">
        <f>'NRHM State budget sheet 2013-14'!D1151</f>
        <v>0</v>
      </c>
      <c r="E951" s="486">
        <f>'NRHM State budget sheet 2013-14'!E1151</f>
        <v>0</v>
      </c>
      <c r="F951" s="486" t="e">
        <f>'NRHM State budget sheet 2013-14'!F1151</f>
        <v>#DIV/0!</v>
      </c>
      <c r="G951" s="486">
        <f>'NRHM State budget sheet 2013-14'!G1151</f>
        <v>0</v>
      </c>
      <c r="H951" s="486">
        <f>'NRHM State budget sheet 2013-14'!H1151</f>
        <v>0</v>
      </c>
      <c r="I951" s="486" t="e">
        <f>'NRHM State budget sheet 2013-14'!I1151</f>
        <v>#DIV/0!</v>
      </c>
      <c r="J951" s="486">
        <f>'NRHM State budget sheet 2013-14'!L1151</f>
        <v>0</v>
      </c>
      <c r="K951" s="486">
        <f>'NRHM State budget sheet 2013-14'!M1151</f>
        <v>0</v>
      </c>
      <c r="L951" s="486">
        <f>'NRHM State budget sheet 2013-14'!N1151</f>
        <v>0</v>
      </c>
      <c r="M951" s="486">
        <f>'NRHM State budget sheet 2013-14'!O1151</f>
        <v>0</v>
      </c>
      <c r="N951" s="486">
        <f>'NRHM State budget sheet 2013-14'!P1151</f>
        <v>0</v>
      </c>
      <c r="O951" s="486">
        <f>'NRHM State budget sheet 2013-14'!Q1151</f>
        <v>0</v>
      </c>
      <c r="P951" s="486">
        <f>'NRHM State budget sheet 2013-14'!R1151</f>
        <v>0</v>
      </c>
      <c r="Q951" s="486">
        <f>'NRHM State budget sheet 2013-14'!S1151</f>
        <v>0</v>
      </c>
      <c r="R951" s="486">
        <f>'NRHM State budget sheet 2013-14'!T1151</f>
        <v>0</v>
      </c>
      <c r="S951" s="486">
        <f>'NRHM State budget sheet 2013-14'!U1151</f>
        <v>0</v>
      </c>
      <c r="T951" s="486">
        <f>'NRHM State budget sheet 2013-14'!V1151</f>
        <v>0</v>
      </c>
      <c r="U951" s="486">
        <f>'NRHM State budget sheet 2013-14'!W1151</f>
        <v>0</v>
      </c>
      <c r="V951" s="486">
        <f>'NRHM State budget sheet 2013-14'!X1151</f>
        <v>0</v>
      </c>
      <c r="W951" s="486">
        <f>'NRHM State budget sheet 2013-14'!Y1151</f>
        <v>0</v>
      </c>
      <c r="X951" s="486">
        <f>'NRHM State budget sheet 2013-14'!Z1151</f>
        <v>0</v>
      </c>
      <c r="Y951" s="486">
        <f>'NRHM State budget sheet 2013-14'!AA1151</f>
        <v>0</v>
      </c>
      <c r="Z951" s="486">
        <f>'NRHM State budget sheet 2013-14'!AB1151</f>
        <v>0</v>
      </c>
      <c r="AA951" s="486">
        <f>'NRHM State budget sheet 2013-14'!AC1151</f>
        <v>0</v>
      </c>
      <c r="AB951" s="486">
        <f>'NRHM State budget sheet 2013-14'!AD1151</f>
        <v>0</v>
      </c>
      <c r="AC951" s="486">
        <f>'NRHM State budget sheet 2013-14'!AE1151</f>
        <v>0</v>
      </c>
      <c r="AD951" s="486">
        <f>'NRHM State budget sheet 2013-14'!AF1151</f>
        <v>0</v>
      </c>
      <c r="AE951" s="486">
        <f>'NRHM State budget sheet 2013-14'!AG1151</f>
        <v>0</v>
      </c>
      <c r="AF951" s="486">
        <f>'NRHM State budget sheet 2013-14'!AH1151</f>
        <v>0</v>
      </c>
      <c r="AG951" s="484"/>
      <c r="AH951" s="484"/>
      <c r="AI951" s="578" t="str">
        <f t="shared" si="95"/>
        <v/>
      </c>
      <c r="AJ951" s="435" t="str">
        <f t="shared" si="96"/>
        <v/>
      </c>
      <c r="AK951" s="463">
        <f t="shared" si="97"/>
        <v>0</v>
      </c>
      <c r="AL951" s="463" t="str">
        <f t="shared" si="98"/>
        <v/>
      </c>
      <c r="AM951" s="478" t="str">
        <f t="shared" si="99"/>
        <v/>
      </c>
      <c r="AN951" s="478" t="str">
        <f t="shared" si="100"/>
        <v/>
      </c>
      <c r="AO951" s="478" t="str">
        <f t="shared" si="101"/>
        <v/>
      </c>
    </row>
    <row r="952" spans="1:41" ht="21.75" hidden="1" customHeight="1">
      <c r="A952" s="487" t="s">
        <v>2389</v>
      </c>
      <c r="B952" s="500" t="s">
        <v>1663</v>
      </c>
      <c r="C952" s="515"/>
      <c r="D952" s="486">
        <f>'NRHM State budget sheet 2013-14'!D1152</f>
        <v>0</v>
      </c>
      <c r="E952" s="486">
        <f>'NRHM State budget sheet 2013-14'!E1152</f>
        <v>0</v>
      </c>
      <c r="F952" s="486" t="e">
        <f>'NRHM State budget sheet 2013-14'!F1152</f>
        <v>#DIV/0!</v>
      </c>
      <c r="G952" s="486">
        <f>'NRHM State budget sheet 2013-14'!G1152</f>
        <v>0</v>
      </c>
      <c r="H952" s="486">
        <f>'NRHM State budget sheet 2013-14'!H1152</f>
        <v>0</v>
      </c>
      <c r="I952" s="486" t="e">
        <f>'NRHM State budget sheet 2013-14'!I1152</f>
        <v>#DIV/0!</v>
      </c>
      <c r="J952" s="486">
        <f>'NRHM State budget sheet 2013-14'!L1152</f>
        <v>0</v>
      </c>
      <c r="K952" s="486">
        <f>'NRHM State budget sheet 2013-14'!M1152</f>
        <v>0</v>
      </c>
      <c r="L952" s="486">
        <f>'NRHM State budget sheet 2013-14'!N1152</f>
        <v>0</v>
      </c>
      <c r="M952" s="486">
        <f>'NRHM State budget sheet 2013-14'!O1152</f>
        <v>0</v>
      </c>
      <c r="N952" s="486">
        <f>'NRHM State budget sheet 2013-14'!P1152</f>
        <v>0</v>
      </c>
      <c r="O952" s="486">
        <f>'NRHM State budget sheet 2013-14'!Q1152</f>
        <v>0</v>
      </c>
      <c r="P952" s="486">
        <f>'NRHM State budget sheet 2013-14'!R1152</f>
        <v>0</v>
      </c>
      <c r="Q952" s="486">
        <f>'NRHM State budget sheet 2013-14'!S1152</f>
        <v>0</v>
      </c>
      <c r="R952" s="486">
        <f>'NRHM State budget sheet 2013-14'!T1152</f>
        <v>0</v>
      </c>
      <c r="S952" s="486">
        <f>'NRHM State budget sheet 2013-14'!U1152</f>
        <v>0</v>
      </c>
      <c r="T952" s="486">
        <f>'NRHM State budget sheet 2013-14'!V1152</f>
        <v>0</v>
      </c>
      <c r="U952" s="486">
        <f>'NRHM State budget sheet 2013-14'!W1152</f>
        <v>0</v>
      </c>
      <c r="V952" s="486">
        <f>'NRHM State budget sheet 2013-14'!X1152</f>
        <v>0</v>
      </c>
      <c r="W952" s="486">
        <f>'NRHM State budget sheet 2013-14'!Y1152</f>
        <v>0</v>
      </c>
      <c r="X952" s="486">
        <f>'NRHM State budget sheet 2013-14'!Z1152</f>
        <v>0</v>
      </c>
      <c r="Y952" s="486">
        <f>'NRHM State budget sheet 2013-14'!AA1152</f>
        <v>0</v>
      </c>
      <c r="Z952" s="486">
        <f>'NRHM State budget sheet 2013-14'!AB1152</f>
        <v>0</v>
      </c>
      <c r="AA952" s="486">
        <f>'NRHM State budget sheet 2013-14'!AC1152</f>
        <v>0</v>
      </c>
      <c r="AB952" s="486">
        <f>'NRHM State budget sheet 2013-14'!AD1152</f>
        <v>0</v>
      </c>
      <c r="AC952" s="486">
        <f>'NRHM State budget sheet 2013-14'!AE1152</f>
        <v>0</v>
      </c>
      <c r="AD952" s="486">
        <f>'NRHM State budget sheet 2013-14'!AF1152</f>
        <v>0</v>
      </c>
      <c r="AE952" s="486">
        <f>'NRHM State budget sheet 2013-14'!AG1152</f>
        <v>0</v>
      </c>
      <c r="AF952" s="486">
        <f>'NRHM State budget sheet 2013-14'!AH1152</f>
        <v>0</v>
      </c>
      <c r="AG952" s="484"/>
      <c r="AH952" s="484"/>
      <c r="AI952" s="578" t="str">
        <f t="shared" si="95"/>
        <v/>
      </c>
      <c r="AJ952" s="435" t="str">
        <f t="shared" si="96"/>
        <v/>
      </c>
      <c r="AK952" s="463">
        <f t="shared" si="97"/>
        <v>0</v>
      </c>
      <c r="AL952" s="463" t="str">
        <f t="shared" si="98"/>
        <v/>
      </c>
      <c r="AM952" s="478" t="str">
        <f t="shared" si="99"/>
        <v/>
      </c>
      <c r="AN952" s="478" t="str">
        <f t="shared" si="100"/>
        <v/>
      </c>
      <c r="AO952" s="478" t="str">
        <f t="shared" si="101"/>
        <v/>
      </c>
    </row>
    <row r="953" spans="1:41" ht="21.75" hidden="1" customHeight="1">
      <c r="A953" s="487" t="s">
        <v>2390</v>
      </c>
      <c r="B953" s="500" t="s">
        <v>1664</v>
      </c>
      <c r="C953" s="515"/>
      <c r="D953" s="486">
        <f>'NRHM State budget sheet 2013-14'!D1153</f>
        <v>0</v>
      </c>
      <c r="E953" s="486">
        <f>'NRHM State budget sheet 2013-14'!E1153</f>
        <v>0</v>
      </c>
      <c r="F953" s="486" t="e">
        <f>'NRHM State budget sheet 2013-14'!F1153</f>
        <v>#DIV/0!</v>
      </c>
      <c r="G953" s="486">
        <f>'NRHM State budget sheet 2013-14'!G1153</f>
        <v>0</v>
      </c>
      <c r="H953" s="486">
        <f>'NRHM State budget sheet 2013-14'!H1153</f>
        <v>0</v>
      </c>
      <c r="I953" s="486" t="e">
        <f>'NRHM State budget sheet 2013-14'!I1153</f>
        <v>#DIV/0!</v>
      </c>
      <c r="J953" s="486">
        <f>'NRHM State budget sheet 2013-14'!L1153</f>
        <v>0</v>
      </c>
      <c r="K953" s="486">
        <f>'NRHM State budget sheet 2013-14'!M1153</f>
        <v>0</v>
      </c>
      <c r="L953" s="486">
        <f>'NRHM State budget sheet 2013-14'!N1153</f>
        <v>0</v>
      </c>
      <c r="M953" s="486">
        <f>'NRHM State budget sheet 2013-14'!O1153</f>
        <v>0</v>
      </c>
      <c r="N953" s="486">
        <f>'NRHM State budget sheet 2013-14'!P1153</f>
        <v>0</v>
      </c>
      <c r="O953" s="486">
        <f>'NRHM State budget sheet 2013-14'!Q1153</f>
        <v>0</v>
      </c>
      <c r="P953" s="486">
        <f>'NRHM State budget sheet 2013-14'!R1153</f>
        <v>0</v>
      </c>
      <c r="Q953" s="486">
        <f>'NRHM State budget sheet 2013-14'!S1153</f>
        <v>0</v>
      </c>
      <c r="R953" s="486">
        <f>'NRHM State budget sheet 2013-14'!T1153</f>
        <v>0</v>
      </c>
      <c r="S953" s="486">
        <f>'NRHM State budget sheet 2013-14'!U1153</f>
        <v>0</v>
      </c>
      <c r="T953" s="486">
        <f>'NRHM State budget sheet 2013-14'!V1153</f>
        <v>0</v>
      </c>
      <c r="U953" s="486">
        <f>'NRHM State budget sheet 2013-14'!W1153</f>
        <v>0</v>
      </c>
      <c r="V953" s="486">
        <f>'NRHM State budget sheet 2013-14'!X1153</f>
        <v>0</v>
      </c>
      <c r="W953" s="486">
        <f>'NRHM State budget sheet 2013-14'!Y1153</f>
        <v>0</v>
      </c>
      <c r="X953" s="486">
        <f>'NRHM State budget sheet 2013-14'!Z1153</f>
        <v>0</v>
      </c>
      <c r="Y953" s="486">
        <f>'NRHM State budget sheet 2013-14'!AA1153</f>
        <v>0</v>
      </c>
      <c r="Z953" s="486">
        <f>'NRHM State budget sheet 2013-14'!AB1153</f>
        <v>0</v>
      </c>
      <c r="AA953" s="486">
        <f>'NRHM State budget sheet 2013-14'!AC1153</f>
        <v>0</v>
      </c>
      <c r="AB953" s="486">
        <f>'NRHM State budget sheet 2013-14'!AD1153</f>
        <v>0</v>
      </c>
      <c r="AC953" s="486">
        <f>'NRHM State budget sheet 2013-14'!AE1153</f>
        <v>0</v>
      </c>
      <c r="AD953" s="486">
        <f>'NRHM State budget sheet 2013-14'!AF1153</f>
        <v>0</v>
      </c>
      <c r="AE953" s="486">
        <f>'NRHM State budget sheet 2013-14'!AG1153</f>
        <v>0</v>
      </c>
      <c r="AF953" s="486">
        <f>'NRHM State budget sheet 2013-14'!AH1153</f>
        <v>0</v>
      </c>
      <c r="AG953" s="484"/>
      <c r="AH953" s="484"/>
      <c r="AI953" s="578" t="str">
        <f t="shared" si="95"/>
        <v/>
      </c>
      <c r="AJ953" s="435" t="str">
        <f t="shared" si="96"/>
        <v/>
      </c>
      <c r="AK953" s="463">
        <f t="shared" si="97"/>
        <v>0</v>
      </c>
      <c r="AL953" s="463" t="str">
        <f t="shared" si="98"/>
        <v/>
      </c>
      <c r="AM953" s="478" t="str">
        <f t="shared" si="99"/>
        <v/>
      </c>
      <c r="AN953" s="478" t="str">
        <f t="shared" si="100"/>
        <v/>
      </c>
      <c r="AO953" s="478" t="str">
        <f t="shared" si="101"/>
        <v/>
      </c>
    </row>
    <row r="954" spans="1:41" ht="21.75" hidden="1" customHeight="1">
      <c r="A954" s="487" t="s">
        <v>2391</v>
      </c>
      <c r="B954" s="500" t="s">
        <v>1665</v>
      </c>
      <c r="C954" s="515"/>
      <c r="D954" s="486">
        <f>'NRHM State budget sheet 2013-14'!D1154</f>
        <v>0</v>
      </c>
      <c r="E954" s="486">
        <f>'NRHM State budget sheet 2013-14'!E1154</f>
        <v>0</v>
      </c>
      <c r="F954" s="486" t="e">
        <f>'NRHM State budget sheet 2013-14'!F1154</f>
        <v>#DIV/0!</v>
      </c>
      <c r="G954" s="486">
        <f>'NRHM State budget sheet 2013-14'!G1154</f>
        <v>0</v>
      </c>
      <c r="H954" s="486">
        <f>'NRHM State budget sheet 2013-14'!H1154</f>
        <v>0</v>
      </c>
      <c r="I954" s="486" t="e">
        <f>'NRHM State budget sheet 2013-14'!I1154</f>
        <v>#DIV/0!</v>
      </c>
      <c r="J954" s="486">
        <f>'NRHM State budget sheet 2013-14'!L1154</f>
        <v>0</v>
      </c>
      <c r="K954" s="486">
        <f>'NRHM State budget sheet 2013-14'!M1154</f>
        <v>0</v>
      </c>
      <c r="L954" s="486">
        <f>'NRHM State budget sheet 2013-14'!N1154</f>
        <v>0</v>
      </c>
      <c r="M954" s="486">
        <f>'NRHM State budget sheet 2013-14'!O1154</f>
        <v>0</v>
      </c>
      <c r="N954" s="486">
        <f>'NRHM State budget sheet 2013-14'!P1154</f>
        <v>0</v>
      </c>
      <c r="O954" s="486">
        <f>'NRHM State budget sheet 2013-14'!Q1154</f>
        <v>0</v>
      </c>
      <c r="P954" s="486">
        <f>'NRHM State budget sheet 2013-14'!R1154</f>
        <v>0</v>
      </c>
      <c r="Q954" s="486">
        <f>'NRHM State budget sheet 2013-14'!S1154</f>
        <v>0</v>
      </c>
      <c r="R954" s="486">
        <f>'NRHM State budget sheet 2013-14'!T1154</f>
        <v>0</v>
      </c>
      <c r="S954" s="486">
        <f>'NRHM State budget sheet 2013-14'!U1154</f>
        <v>0</v>
      </c>
      <c r="T954" s="486">
        <f>'NRHM State budget sheet 2013-14'!V1154</f>
        <v>0</v>
      </c>
      <c r="U954" s="486">
        <f>'NRHM State budget sheet 2013-14'!W1154</f>
        <v>0</v>
      </c>
      <c r="V954" s="486">
        <f>'NRHM State budget sheet 2013-14'!X1154</f>
        <v>0</v>
      </c>
      <c r="W954" s="486">
        <f>'NRHM State budget sheet 2013-14'!Y1154</f>
        <v>0</v>
      </c>
      <c r="X954" s="486">
        <f>'NRHM State budget sheet 2013-14'!Z1154</f>
        <v>0</v>
      </c>
      <c r="Y954" s="486">
        <f>'NRHM State budget sheet 2013-14'!AA1154</f>
        <v>0</v>
      </c>
      <c r="Z954" s="486">
        <f>'NRHM State budget sheet 2013-14'!AB1154</f>
        <v>0</v>
      </c>
      <c r="AA954" s="486">
        <f>'NRHM State budget sheet 2013-14'!AC1154</f>
        <v>0</v>
      </c>
      <c r="AB954" s="486">
        <f>'NRHM State budget sheet 2013-14'!AD1154</f>
        <v>0</v>
      </c>
      <c r="AC954" s="486">
        <f>'NRHM State budget sheet 2013-14'!AE1154</f>
        <v>0</v>
      </c>
      <c r="AD954" s="486">
        <f>'NRHM State budget sheet 2013-14'!AF1154</f>
        <v>0</v>
      </c>
      <c r="AE954" s="486">
        <f>'NRHM State budget sheet 2013-14'!AG1154</f>
        <v>0</v>
      </c>
      <c r="AF954" s="486">
        <f>'NRHM State budget sheet 2013-14'!AH1154</f>
        <v>0</v>
      </c>
      <c r="AG954" s="484"/>
      <c r="AH954" s="484"/>
      <c r="AI954" s="578" t="str">
        <f t="shared" si="95"/>
        <v/>
      </c>
      <c r="AJ954" s="435" t="str">
        <f t="shared" si="96"/>
        <v/>
      </c>
      <c r="AK954" s="463">
        <f t="shared" si="97"/>
        <v>0</v>
      </c>
      <c r="AL954" s="463" t="str">
        <f t="shared" si="98"/>
        <v/>
      </c>
      <c r="AM954" s="478" t="str">
        <f t="shared" si="99"/>
        <v/>
      </c>
      <c r="AN954" s="478" t="str">
        <f t="shared" si="100"/>
        <v/>
      </c>
      <c r="AO954" s="478" t="str">
        <f t="shared" si="101"/>
        <v/>
      </c>
    </row>
    <row r="955" spans="1:41" ht="21.75" hidden="1" customHeight="1">
      <c r="A955" s="487" t="s">
        <v>2392</v>
      </c>
      <c r="B955" s="500" t="s">
        <v>1666</v>
      </c>
      <c r="C955" s="515"/>
      <c r="D955" s="486">
        <f>'NRHM State budget sheet 2013-14'!D1155</f>
        <v>0</v>
      </c>
      <c r="E955" s="486">
        <f>'NRHM State budget sheet 2013-14'!E1155</f>
        <v>0</v>
      </c>
      <c r="F955" s="486" t="e">
        <f>'NRHM State budget sheet 2013-14'!F1155</f>
        <v>#DIV/0!</v>
      </c>
      <c r="G955" s="486">
        <f>'NRHM State budget sheet 2013-14'!G1155</f>
        <v>0</v>
      </c>
      <c r="H955" s="486">
        <f>'NRHM State budget sheet 2013-14'!H1155</f>
        <v>0</v>
      </c>
      <c r="I955" s="486" t="e">
        <f>'NRHM State budget sheet 2013-14'!I1155</f>
        <v>#DIV/0!</v>
      </c>
      <c r="J955" s="486">
        <f>'NRHM State budget sheet 2013-14'!L1155</f>
        <v>0</v>
      </c>
      <c r="K955" s="486">
        <f>'NRHM State budget sheet 2013-14'!M1155</f>
        <v>0</v>
      </c>
      <c r="L955" s="486">
        <f>'NRHM State budget sheet 2013-14'!N1155</f>
        <v>0</v>
      </c>
      <c r="M955" s="486">
        <f>'NRHM State budget sheet 2013-14'!O1155</f>
        <v>0</v>
      </c>
      <c r="N955" s="486">
        <f>'NRHM State budget sheet 2013-14'!P1155</f>
        <v>0</v>
      </c>
      <c r="O955" s="486">
        <f>'NRHM State budget sheet 2013-14'!Q1155</f>
        <v>0</v>
      </c>
      <c r="P955" s="486">
        <f>'NRHM State budget sheet 2013-14'!R1155</f>
        <v>0</v>
      </c>
      <c r="Q955" s="486">
        <f>'NRHM State budget sheet 2013-14'!S1155</f>
        <v>0</v>
      </c>
      <c r="R955" s="486">
        <f>'NRHM State budget sheet 2013-14'!T1155</f>
        <v>0</v>
      </c>
      <c r="S955" s="486">
        <f>'NRHM State budget sheet 2013-14'!U1155</f>
        <v>0</v>
      </c>
      <c r="T955" s="486">
        <f>'NRHM State budget sheet 2013-14'!V1155</f>
        <v>0</v>
      </c>
      <c r="U955" s="486">
        <f>'NRHM State budget sheet 2013-14'!W1155</f>
        <v>0</v>
      </c>
      <c r="V955" s="486">
        <f>'NRHM State budget sheet 2013-14'!X1155</f>
        <v>0</v>
      </c>
      <c r="W955" s="486">
        <f>'NRHM State budget sheet 2013-14'!Y1155</f>
        <v>0</v>
      </c>
      <c r="X955" s="486">
        <f>'NRHM State budget sheet 2013-14'!Z1155</f>
        <v>0</v>
      </c>
      <c r="Y955" s="486">
        <f>'NRHM State budget sheet 2013-14'!AA1155</f>
        <v>0</v>
      </c>
      <c r="Z955" s="486">
        <f>'NRHM State budget sheet 2013-14'!AB1155</f>
        <v>0</v>
      </c>
      <c r="AA955" s="486">
        <f>'NRHM State budget sheet 2013-14'!AC1155</f>
        <v>0</v>
      </c>
      <c r="AB955" s="486">
        <f>'NRHM State budget sheet 2013-14'!AD1155</f>
        <v>0</v>
      </c>
      <c r="AC955" s="486">
        <f>'NRHM State budget sheet 2013-14'!AE1155</f>
        <v>0</v>
      </c>
      <c r="AD955" s="486">
        <f>'NRHM State budget sheet 2013-14'!AF1155</f>
        <v>0</v>
      </c>
      <c r="AE955" s="486">
        <f>'NRHM State budget sheet 2013-14'!AG1155</f>
        <v>0</v>
      </c>
      <c r="AF955" s="486">
        <f>'NRHM State budget sheet 2013-14'!AH1155</f>
        <v>0</v>
      </c>
      <c r="AG955" s="484"/>
      <c r="AH955" s="484"/>
      <c r="AI955" s="578" t="str">
        <f t="shared" si="95"/>
        <v/>
      </c>
      <c r="AJ955" s="435" t="str">
        <f t="shared" si="96"/>
        <v/>
      </c>
      <c r="AK955" s="463">
        <f t="shared" si="97"/>
        <v>0</v>
      </c>
      <c r="AL955" s="463" t="str">
        <f t="shared" si="98"/>
        <v/>
      </c>
      <c r="AM955" s="478" t="str">
        <f t="shared" si="99"/>
        <v/>
      </c>
      <c r="AN955" s="478" t="str">
        <f t="shared" si="100"/>
        <v/>
      </c>
      <c r="AO955" s="478" t="str">
        <f t="shared" si="101"/>
        <v/>
      </c>
    </row>
    <row r="956" spans="1:41" ht="21.75" hidden="1" customHeight="1">
      <c r="A956" s="487" t="s">
        <v>2393</v>
      </c>
      <c r="B956" s="500" t="s">
        <v>1667</v>
      </c>
      <c r="C956" s="515"/>
      <c r="D956" s="486">
        <f>'NRHM State budget sheet 2013-14'!D1156</f>
        <v>0</v>
      </c>
      <c r="E956" s="486">
        <f>'NRHM State budget sheet 2013-14'!E1156</f>
        <v>0</v>
      </c>
      <c r="F956" s="486" t="e">
        <f>'NRHM State budget sheet 2013-14'!F1156</f>
        <v>#DIV/0!</v>
      </c>
      <c r="G956" s="486">
        <f>'NRHM State budget sheet 2013-14'!G1156</f>
        <v>0</v>
      </c>
      <c r="H956" s="486">
        <f>'NRHM State budget sheet 2013-14'!H1156</f>
        <v>0</v>
      </c>
      <c r="I956" s="486" t="e">
        <f>'NRHM State budget sheet 2013-14'!I1156</f>
        <v>#DIV/0!</v>
      </c>
      <c r="J956" s="486">
        <f>'NRHM State budget sheet 2013-14'!L1156</f>
        <v>0</v>
      </c>
      <c r="K956" s="486">
        <f>'NRHM State budget sheet 2013-14'!M1156</f>
        <v>0</v>
      </c>
      <c r="L956" s="486">
        <f>'NRHM State budget sheet 2013-14'!N1156</f>
        <v>0</v>
      </c>
      <c r="M956" s="486">
        <f>'NRHM State budget sheet 2013-14'!O1156</f>
        <v>0</v>
      </c>
      <c r="N956" s="486">
        <f>'NRHM State budget sheet 2013-14'!P1156</f>
        <v>0</v>
      </c>
      <c r="O956" s="486">
        <f>'NRHM State budget sheet 2013-14'!Q1156</f>
        <v>0</v>
      </c>
      <c r="P956" s="486">
        <f>'NRHM State budget sheet 2013-14'!R1156</f>
        <v>0</v>
      </c>
      <c r="Q956" s="486">
        <f>'NRHM State budget sheet 2013-14'!S1156</f>
        <v>0</v>
      </c>
      <c r="R956" s="486">
        <f>'NRHM State budget sheet 2013-14'!T1156</f>
        <v>0</v>
      </c>
      <c r="S956" s="486">
        <f>'NRHM State budget sheet 2013-14'!U1156</f>
        <v>0</v>
      </c>
      <c r="T956" s="486">
        <f>'NRHM State budget sheet 2013-14'!V1156</f>
        <v>0</v>
      </c>
      <c r="U956" s="486">
        <f>'NRHM State budget sheet 2013-14'!W1156</f>
        <v>0</v>
      </c>
      <c r="V956" s="486">
        <f>'NRHM State budget sheet 2013-14'!X1156</f>
        <v>0</v>
      </c>
      <c r="W956" s="486">
        <f>'NRHM State budget sheet 2013-14'!Y1156</f>
        <v>0</v>
      </c>
      <c r="X956" s="486">
        <f>'NRHM State budget sheet 2013-14'!Z1156</f>
        <v>0</v>
      </c>
      <c r="Y956" s="486">
        <f>'NRHM State budget sheet 2013-14'!AA1156</f>
        <v>0</v>
      </c>
      <c r="Z956" s="486">
        <f>'NRHM State budget sheet 2013-14'!AB1156</f>
        <v>0</v>
      </c>
      <c r="AA956" s="486">
        <f>'NRHM State budget sheet 2013-14'!AC1156</f>
        <v>0</v>
      </c>
      <c r="AB956" s="486">
        <f>'NRHM State budget sheet 2013-14'!AD1156</f>
        <v>0</v>
      </c>
      <c r="AC956" s="486">
        <f>'NRHM State budget sheet 2013-14'!AE1156</f>
        <v>0</v>
      </c>
      <c r="AD956" s="486">
        <f>'NRHM State budget sheet 2013-14'!AF1156</f>
        <v>0</v>
      </c>
      <c r="AE956" s="486">
        <f>'NRHM State budget sheet 2013-14'!AG1156</f>
        <v>0</v>
      </c>
      <c r="AF956" s="486">
        <f>'NRHM State budget sheet 2013-14'!AH1156</f>
        <v>0</v>
      </c>
      <c r="AG956" s="484"/>
      <c r="AH956" s="484"/>
      <c r="AI956" s="578" t="str">
        <f t="shared" si="95"/>
        <v/>
      </c>
      <c r="AJ956" s="435" t="str">
        <f t="shared" si="96"/>
        <v/>
      </c>
      <c r="AK956" s="463">
        <f t="shared" si="97"/>
        <v>0</v>
      </c>
      <c r="AL956" s="463" t="str">
        <f t="shared" si="98"/>
        <v/>
      </c>
      <c r="AM956" s="478" t="str">
        <f t="shared" si="99"/>
        <v/>
      </c>
      <c r="AN956" s="478" t="str">
        <f t="shared" si="100"/>
        <v/>
      </c>
      <c r="AO956" s="478" t="str">
        <f t="shared" si="101"/>
        <v/>
      </c>
    </row>
    <row r="957" spans="1:41" ht="21.75" hidden="1" customHeight="1">
      <c r="A957" s="487" t="s">
        <v>2394</v>
      </c>
      <c r="B957" s="500" t="s">
        <v>1668</v>
      </c>
      <c r="C957" s="515"/>
      <c r="D957" s="486">
        <f>'NRHM State budget sheet 2013-14'!D1157</f>
        <v>0</v>
      </c>
      <c r="E957" s="486">
        <f>'NRHM State budget sheet 2013-14'!E1157</f>
        <v>0</v>
      </c>
      <c r="F957" s="486" t="e">
        <f>'NRHM State budget sheet 2013-14'!F1157</f>
        <v>#DIV/0!</v>
      </c>
      <c r="G957" s="486">
        <f>'NRHM State budget sheet 2013-14'!G1157</f>
        <v>0</v>
      </c>
      <c r="H957" s="486">
        <f>'NRHM State budget sheet 2013-14'!H1157</f>
        <v>0</v>
      </c>
      <c r="I957" s="486" t="e">
        <f>'NRHM State budget sheet 2013-14'!I1157</f>
        <v>#DIV/0!</v>
      </c>
      <c r="J957" s="486">
        <f>'NRHM State budget sheet 2013-14'!L1157</f>
        <v>0</v>
      </c>
      <c r="K957" s="486">
        <f>'NRHM State budget sheet 2013-14'!M1157</f>
        <v>0</v>
      </c>
      <c r="L957" s="486">
        <f>'NRHM State budget sheet 2013-14'!N1157</f>
        <v>0</v>
      </c>
      <c r="M957" s="486">
        <f>'NRHM State budget sheet 2013-14'!O1157</f>
        <v>0</v>
      </c>
      <c r="N957" s="486">
        <f>'NRHM State budget sheet 2013-14'!P1157</f>
        <v>0</v>
      </c>
      <c r="O957" s="486">
        <f>'NRHM State budget sheet 2013-14'!Q1157</f>
        <v>0</v>
      </c>
      <c r="P957" s="486">
        <f>'NRHM State budget sheet 2013-14'!R1157</f>
        <v>0</v>
      </c>
      <c r="Q957" s="486">
        <f>'NRHM State budget sheet 2013-14'!S1157</f>
        <v>0</v>
      </c>
      <c r="R957" s="486">
        <f>'NRHM State budget sheet 2013-14'!T1157</f>
        <v>0</v>
      </c>
      <c r="S957" s="486">
        <f>'NRHM State budget sheet 2013-14'!U1157</f>
        <v>0</v>
      </c>
      <c r="T957" s="486">
        <f>'NRHM State budget sheet 2013-14'!V1157</f>
        <v>0</v>
      </c>
      <c r="U957" s="486">
        <f>'NRHM State budget sheet 2013-14'!W1157</f>
        <v>0</v>
      </c>
      <c r="V957" s="486">
        <f>'NRHM State budget sheet 2013-14'!X1157</f>
        <v>0</v>
      </c>
      <c r="W957" s="486">
        <f>'NRHM State budget sheet 2013-14'!Y1157</f>
        <v>0</v>
      </c>
      <c r="X957" s="486">
        <f>'NRHM State budget sheet 2013-14'!Z1157</f>
        <v>0</v>
      </c>
      <c r="Y957" s="486">
        <f>'NRHM State budget sheet 2013-14'!AA1157</f>
        <v>0</v>
      </c>
      <c r="Z957" s="486">
        <f>'NRHM State budget sheet 2013-14'!AB1157</f>
        <v>0</v>
      </c>
      <c r="AA957" s="486">
        <f>'NRHM State budget sheet 2013-14'!AC1157</f>
        <v>0</v>
      </c>
      <c r="AB957" s="486">
        <f>'NRHM State budget sheet 2013-14'!AD1157</f>
        <v>0</v>
      </c>
      <c r="AC957" s="486">
        <f>'NRHM State budget sheet 2013-14'!AE1157</f>
        <v>0</v>
      </c>
      <c r="AD957" s="486">
        <f>'NRHM State budget sheet 2013-14'!AF1157</f>
        <v>0</v>
      </c>
      <c r="AE957" s="486">
        <f>'NRHM State budget sheet 2013-14'!AG1157</f>
        <v>0</v>
      </c>
      <c r="AF957" s="486">
        <f>'NRHM State budget sheet 2013-14'!AH1157</f>
        <v>0</v>
      </c>
      <c r="AG957" s="484"/>
      <c r="AH957" s="484"/>
      <c r="AI957" s="578" t="str">
        <f t="shared" si="95"/>
        <v/>
      </c>
      <c r="AJ957" s="435" t="str">
        <f t="shared" si="96"/>
        <v/>
      </c>
      <c r="AK957" s="463">
        <f t="shared" si="97"/>
        <v>0</v>
      </c>
      <c r="AL957" s="463" t="str">
        <f t="shared" si="98"/>
        <v/>
      </c>
      <c r="AM957" s="478" t="str">
        <f t="shared" si="99"/>
        <v/>
      </c>
      <c r="AN957" s="478" t="str">
        <f t="shared" si="100"/>
        <v/>
      </c>
      <c r="AO957" s="478" t="str">
        <f t="shared" si="101"/>
        <v/>
      </c>
    </row>
    <row r="958" spans="1:41" ht="21.75" hidden="1" customHeight="1">
      <c r="A958" s="487" t="s">
        <v>2395</v>
      </c>
      <c r="B958" s="500" t="s">
        <v>1669</v>
      </c>
      <c r="C958" s="515"/>
      <c r="D958" s="486">
        <f>'NRHM State budget sheet 2013-14'!D1158</f>
        <v>0</v>
      </c>
      <c r="E958" s="486">
        <f>'NRHM State budget sheet 2013-14'!E1158</f>
        <v>0</v>
      </c>
      <c r="F958" s="486" t="e">
        <f>'NRHM State budget sheet 2013-14'!F1158</f>
        <v>#DIV/0!</v>
      </c>
      <c r="G958" s="486">
        <f>'NRHM State budget sheet 2013-14'!G1158</f>
        <v>0</v>
      </c>
      <c r="H958" s="486">
        <f>'NRHM State budget sheet 2013-14'!H1158</f>
        <v>0</v>
      </c>
      <c r="I958" s="486" t="e">
        <f>'NRHM State budget sheet 2013-14'!I1158</f>
        <v>#DIV/0!</v>
      </c>
      <c r="J958" s="486">
        <f>'NRHM State budget sheet 2013-14'!L1158</f>
        <v>0</v>
      </c>
      <c r="K958" s="486">
        <f>'NRHM State budget sheet 2013-14'!M1158</f>
        <v>0</v>
      </c>
      <c r="L958" s="486">
        <f>'NRHM State budget sheet 2013-14'!N1158</f>
        <v>0</v>
      </c>
      <c r="M958" s="486">
        <f>'NRHM State budget sheet 2013-14'!O1158</f>
        <v>0</v>
      </c>
      <c r="N958" s="486">
        <f>'NRHM State budget sheet 2013-14'!P1158</f>
        <v>0</v>
      </c>
      <c r="O958" s="486">
        <f>'NRHM State budget sheet 2013-14'!Q1158</f>
        <v>0</v>
      </c>
      <c r="P958" s="486">
        <f>'NRHM State budget sheet 2013-14'!R1158</f>
        <v>0</v>
      </c>
      <c r="Q958" s="486">
        <f>'NRHM State budget sheet 2013-14'!S1158</f>
        <v>0</v>
      </c>
      <c r="R958" s="486">
        <f>'NRHM State budget sheet 2013-14'!T1158</f>
        <v>0</v>
      </c>
      <c r="S958" s="486">
        <f>'NRHM State budget sheet 2013-14'!U1158</f>
        <v>0</v>
      </c>
      <c r="T958" s="486">
        <f>'NRHM State budget sheet 2013-14'!V1158</f>
        <v>0</v>
      </c>
      <c r="U958" s="486">
        <f>'NRHM State budget sheet 2013-14'!W1158</f>
        <v>0</v>
      </c>
      <c r="V958" s="486">
        <f>'NRHM State budget sheet 2013-14'!X1158</f>
        <v>0</v>
      </c>
      <c r="W958" s="486">
        <f>'NRHM State budget sheet 2013-14'!Y1158</f>
        <v>0</v>
      </c>
      <c r="X958" s="486">
        <f>'NRHM State budget sheet 2013-14'!Z1158</f>
        <v>0</v>
      </c>
      <c r="Y958" s="486">
        <f>'NRHM State budget sheet 2013-14'!AA1158</f>
        <v>0</v>
      </c>
      <c r="Z958" s="486">
        <f>'NRHM State budget sheet 2013-14'!AB1158</f>
        <v>0</v>
      </c>
      <c r="AA958" s="486">
        <f>'NRHM State budget sheet 2013-14'!AC1158</f>
        <v>0</v>
      </c>
      <c r="AB958" s="486">
        <f>'NRHM State budget sheet 2013-14'!AD1158</f>
        <v>0</v>
      </c>
      <c r="AC958" s="486">
        <f>'NRHM State budget sheet 2013-14'!AE1158</f>
        <v>0</v>
      </c>
      <c r="AD958" s="486">
        <f>'NRHM State budget sheet 2013-14'!AF1158</f>
        <v>0</v>
      </c>
      <c r="AE958" s="486">
        <f>'NRHM State budget sheet 2013-14'!AG1158</f>
        <v>0</v>
      </c>
      <c r="AF958" s="486">
        <f>'NRHM State budget sheet 2013-14'!AH1158</f>
        <v>0</v>
      </c>
      <c r="AG958" s="484"/>
      <c r="AH958" s="484"/>
      <c r="AI958" s="578" t="str">
        <f t="shared" si="95"/>
        <v/>
      </c>
      <c r="AJ958" s="435" t="str">
        <f t="shared" si="96"/>
        <v/>
      </c>
      <c r="AK958" s="463">
        <f t="shared" si="97"/>
        <v>0</v>
      </c>
      <c r="AL958" s="463" t="str">
        <f t="shared" si="98"/>
        <v/>
      </c>
      <c r="AM958" s="478" t="str">
        <f t="shared" si="99"/>
        <v/>
      </c>
      <c r="AN958" s="478" t="str">
        <f t="shared" si="100"/>
        <v/>
      </c>
      <c r="AO958" s="478" t="str">
        <f t="shared" si="101"/>
        <v/>
      </c>
    </row>
    <row r="959" spans="1:41" ht="21.75" hidden="1" customHeight="1">
      <c r="A959" s="487" t="s">
        <v>2396</v>
      </c>
      <c r="B959" s="500" t="s">
        <v>1670</v>
      </c>
      <c r="C959" s="515"/>
      <c r="D959" s="486">
        <f>'NRHM State budget sheet 2013-14'!D1159</f>
        <v>0</v>
      </c>
      <c r="E959" s="486">
        <f>'NRHM State budget sheet 2013-14'!E1159</f>
        <v>0</v>
      </c>
      <c r="F959" s="486" t="e">
        <f>'NRHM State budget sheet 2013-14'!F1159</f>
        <v>#DIV/0!</v>
      </c>
      <c r="G959" s="486">
        <f>'NRHM State budget sheet 2013-14'!G1159</f>
        <v>0</v>
      </c>
      <c r="H959" s="486">
        <f>'NRHM State budget sheet 2013-14'!H1159</f>
        <v>0</v>
      </c>
      <c r="I959" s="486" t="e">
        <f>'NRHM State budget sheet 2013-14'!I1159</f>
        <v>#DIV/0!</v>
      </c>
      <c r="J959" s="486">
        <f>'NRHM State budget sheet 2013-14'!L1159</f>
        <v>0</v>
      </c>
      <c r="K959" s="486">
        <f>'NRHM State budget sheet 2013-14'!M1159</f>
        <v>0</v>
      </c>
      <c r="L959" s="486">
        <f>'NRHM State budget sheet 2013-14'!N1159</f>
        <v>0</v>
      </c>
      <c r="M959" s="486">
        <f>'NRHM State budget sheet 2013-14'!O1159</f>
        <v>0</v>
      </c>
      <c r="N959" s="486">
        <f>'NRHM State budget sheet 2013-14'!P1159</f>
        <v>0</v>
      </c>
      <c r="O959" s="486">
        <f>'NRHM State budget sheet 2013-14'!Q1159</f>
        <v>0</v>
      </c>
      <c r="P959" s="486">
        <f>'NRHM State budget sheet 2013-14'!R1159</f>
        <v>0</v>
      </c>
      <c r="Q959" s="486">
        <f>'NRHM State budget sheet 2013-14'!S1159</f>
        <v>0</v>
      </c>
      <c r="R959" s="486">
        <f>'NRHM State budget sheet 2013-14'!T1159</f>
        <v>0</v>
      </c>
      <c r="S959" s="486">
        <f>'NRHM State budget sheet 2013-14'!U1159</f>
        <v>0</v>
      </c>
      <c r="T959" s="486">
        <f>'NRHM State budget sheet 2013-14'!V1159</f>
        <v>0</v>
      </c>
      <c r="U959" s="486">
        <f>'NRHM State budget sheet 2013-14'!W1159</f>
        <v>0</v>
      </c>
      <c r="V959" s="486">
        <f>'NRHM State budget sheet 2013-14'!X1159</f>
        <v>0</v>
      </c>
      <c r="W959" s="486">
        <f>'NRHM State budget sheet 2013-14'!Y1159</f>
        <v>0</v>
      </c>
      <c r="X959" s="486">
        <f>'NRHM State budget sheet 2013-14'!Z1159</f>
        <v>0</v>
      </c>
      <c r="Y959" s="486">
        <f>'NRHM State budget sheet 2013-14'!AA1159</f>
        <v>0</v>
      </c>
      <c r="Z959" s="486">
        <f>'NRHM State budget sheet 2013-14'!AB1159</f>
        <v>0</v>
      </c>
      <c r="AA959" s="486">
        <f>'NRHM State budget sheet 2013-14'!AC1159</f>
        <v>0</v>
      </c>
      <c r="AB959" s="486">
        <f>'NRHM State budget sheet 2013-14'!AD1159</f>
        <v>0</v>
      </c>
      <c r="AC959" s="486">
        <f>'NRHM State budget sheet 2013-14'!AE1159</f>
        <v>0</v>
      </c>
      <c r="AD959" s="486">
        <f>'NRHM State budget sheet 2013-14'!AF1159</f>
        <v>0</v>
      </c>
      <c r="AE959" s="486">
        <f>'NRHM State budget sheet 2013-14'!AG1159</f>
        <v>0</v>
      </c>
      <c r="AF959" s="486">
        <f>'NRHM State budget sheet 2013-14'!AH1159</f>
        <v>0</v>
      </c>
      <c r="AG959" s="484"/>
      <c r="AH959" s="484"/>
      <c r="AI959" s="578" t="str">
        <f t="shared" si="95"/>
        <v/>
      </c>
      <c r="AJ959" s="435" t="str">
        <f t="shared" si="96"/>
        <v/>
      </c>
      <c r="AK959" s="463">
        <f t="shared" si="97"/>
        <v>0</v>
      </c>
      <c r="AL959" s="463" t="str">
        <f t="shared" si="98"/>
        <v/>
      </c>
      <c r="AM959" s="478" t="str">
        <f t="shared" si="99"/>
        <v/>
      </c>
      <c r="AN959" s="478" t="str">
        <f t="shared" si="100"/>
        <v/>
      </c>
      <c r="AO959" s="478" t="str">
        <f t="shared" si="101"/>
        <v/>
      </c>
    </row>
    <row r="960" spans="1:41" ht="21.75" hidden="1" customHeight="1">
      <c r="A960" s="487" t="s">
        <v>2397</v>
      </c>
      <c r="B960" s="500" t="s">
        <v>1671</v>
      </c>
      <c r="C960" s="515"/>
      <c r="D960" s="486">
        <f>'NRHM State budget sheet 2013-14'!D1160</f>
        <v>0</v>
      </c>
      <c r="E960" s="486">
        <f>'NRHM State budget sheet 2013-14'!E1160</f>
        <v>0</v>
      </c>
      <c r="F960" s="486" t="e">
        <f>'NRHM State budget sheet 2013-14'!F1160</f>
        <v>#DIV/0!</v>
      </c>
      <c r="G960" s="486">
        <f>'NRHM State budget sheet 2013-14'!G1160</f>
        <v>0</v>
      </c>
      <c r="H960" s="486">
        <f>'NRHM State budget sheet 2013-14'!H1160</f>
        <v>0</v>
      </c>
      <c r="I960" s="486" t="e">
        <f>'NRHM State budget sheet 2013-14'!I1160</f>
        <v>#DIV/0!</v>
      </c>
      <c r="J960" s="486">
        <f>'NRHM State budget sheet 2013-14'!L1160</f>
        <v>0</v>
      </c>
      <c r="K960" s="486">
        <f>'NRHM State budget sheet 2013-14'!M1160</f>
        <v>0</v>
      </c>
      <c r="L960" s="486">
        <f>'NRHM State budget sheet 2013-14'!N1160</f>
        <v>0</v>
      </c>
      <c r="M960" s="486">
        <f>'NRHM State budget sheet 2013-14'!O1160</f>
        <v>0</v>
      </c>
      <c r="N960" s="486">
        <f>'NRHM State budget sheet 2013-14'!P1160</f>
        <v>0</v>
      </c>
      <c r="O960" s="486">
        <f>'NRHM State budget sheet 2013-14'!Q1160</f>
        <v>0</v>
      </c>
      <c r="P960" s="486">
        <f>'NRHM State budget sheet 2013-14'!R1160</f>
        <v>0</v>
      </c>
      <c r="Q960" s="486">
        <f>'NRHM State budget sheet 2013-14'!S1160</f>
        <v>0</v>
      </c>
      <c r="R960" s="486">
        <f>'NRHM State budget sheet 2013-14'!T1160</f>
        <v>0</v>
      </c>
      <c r="S960" s="486">
        <f>'NRHM State budget sheet 2013-14'!U1160</f>
        <v>0</v>
      </c>
      <c r="T960" s="486">
        <f>'NRHM State budget sheet 2013-14'!V1160</f>
        <v>0</v>
      </c>
      <c r="U960" s="486">
        <f>'NRHM State budget sheet 2013-14'!W1160</f>
        <v>0</v>
      </c>
      <c r="V960" s="486">
        <f>'NRHM State budget sheet 2013-14'!X1160</f>
        <v>0</v>
      </c>
      <c r="W960" s="486">
        <f>'NRHM State budget sheet 2013-14'!Y1160</f>
        <v>0</v>
      </c>
      <c r="X960" s="486">
        <f>'NRHM State budget sheet 2013-14'!Z1160</f>
        <v>0</v>
      </c>
      <c r="Y960" s="486">
        <f>'NRHM State budget sheet 2013-14'!AA1160</f>
        <v>0</v>
      </c>
      <c r="Z960" s="486">
        <f>'NRHM State budget sheet 2013-14'!AB1160</f>
        <v>0</v>
      </c>
      <c r="AA960" s="486">
        <f>'NRHM State budget sheet 2013-14'!AC1160</f>
        <v>0</v>
      </c>
      <c r="AB960" s="486">
        <f>'NRHM State budget sheet 2013-14'!AD1160</f>
        <v>0</v>
      </c>
      <c r="AC960" s="486">
        <f>'NRHM State budget sheet 2013-14'!AE1160</f>
        <v>0</v>
      </c>
      <c r="AD960" s="486">
        <f>'NRHM State budget sheet 2013-14'!AF1160</f>
        <v>0</v>
      </c>
      <c r="AE960" s="486">
        <f>'NRHM State budget sheet 2013-14'!AG1160</f>
        <v>0</v>
      </c>
      <c r="AF960" s="486">
        <f>'NRHM State budget sheet 2013-14'!AH1160</f>
        <v>0</v>
      </c>
      <c r="AG960" s="484"/>
      <c r="AH960" s="484"/>
      <c r="AI960" s="578" t="str">
        <f t="shared" si="95"/>
        <v/>
      </c>
      <c r="AJ960" s="435" t="str">
        <f t="shared" si="96"/>
        <v/>
      </c>
      <c r="AK960" s="463">
        <f t="shared" si="97"/>
        <v>0</v>
      </c>
      <c r="AL960" s="463" t="str">
        <f t="shared" si="98"/>
        <v/>
      </c>
      <c r="AM960" s="478" t="str">
        <f t="shared" si="99"/>
        <v/>
      </c>
      <c r="AN960" s="478" t="str">
        <f t="shared" si="100"/>
        <v/>
      </c>
      <c r="AO960" s="478" t="str">
        <f t="shared" si="101"/>
        <v/>
      </c>
    </row>
    <row r="961" spans="1:41" ht="21.75" hidden="1" customHeight="1">
      <c r="A961" s="487" t="s">
        <v>2398</v>
      </c>
      <c r="B961" s="500" t="s">
        <v>1672</v>
      </c>
      <c r="C961" s="515"/>
      <c r="D961" s="486">
        <f>'NRHM State budget sheet 2013-14'!D1161</f>
        <v>0</v>
      </c>
      <c r="E961" s="486">
        <f>'NRHM State budget sheet 2013-14'!E1161</f>
        <v>0</v>
      </c>
      <c r="F961" s="486" t="e">
        <f>'NRHM State budget sheet 2013-14'!F1161</f>
        <v>#DIV/0!</v>
      </c>
      <c r="G961" s="486">
        <f>'NRHM State budget sheet 2013-14'!G1161</f>
        <v>0</v>
      </c>
      <c r="H961" s="486">
        <f>'NRHM State budget sheet 2013-14'!H1161</f>
        <v>0</v>
      </c>
      <c r="I961" s="486" t="e">
        <f>'NRHM State budget sheet 2013-14'!I1161</f>
        <v>#DIV/0!</v>
      </c>
      <c r="J961" s="486">
        <f>'NRHM State budget sheet 2013-14'!L1161</f>
        <v>0</v>
      </c>
      <c r="K961" s="486">
        <f>'NRHM State budget sheet 2013-14'!M1161</f>
        <v>0</v>
      </c>
      <c r="L961" s="486">
        <f>'NRHM State budget sheet 2013-14'!N1161</f>
        <v>0</v>
      </c>
      <c r="M961" s="486">
        <f>'NRHM State budget sheet 2013-14'!O1161</f>
        <v>0</v>
      </c>
      <c r="N961" s="486">
        <f>'NRHM State budget sheet 2013-14'!P1161</f>
        <v>0</v>
      </c>
      <c r="O961" s="486">
        <f>'NRHM State budget sheet 2013-14'!Q1161</f>
        <v>0</v>
      </c>
      <c r="P961" s="486">
        <f>'NRHM State budget sheet 2013-14'!R1161</f>
        <v>0</v>
      </c>
      <c r="Q961" s="486">
        <f>'NRHM State budget sheet 2013-14'!S1161</f>
        <v>0</v>
      </c>
      <c r="R961" s="486">
        <f>'NRHM State budget sheet 2013-14'!T1161</f>
        <v>0</v>
      </c>
      <c r="S961" s="486">
        <f>'NRHM State budget sheet 2013-14'!U1161</f>
        <v>0</v>
      </c>
      <c r="T961" s="486">
        <f>'NRHM State budget sheet 2013-14'!V1161</f>
        <v>0</v>
      </c>
      <c r="U961" s="486">
        <f>'NRHM State budget sheet 2013-14'!W1161</f>
        <v>0</v>
      </c>
      <c r="V961" s="486">
        <f>'NRHM State budget sheet 2013-14'!X1161</f>
        <v>0</v>
      </c>
      <c r="W961" s="486">
        <f>'NRHM State budget sheet 2013-14'!Y1161</f>
        <v>0</v>
      </c>
      <c r="X961" s="486">
        <f>'NRHM State budget sheet 2013-14'!Z1161</f>
        <v>0</v>
      </c>
      <c r="Y961" s="486">
        <f>'NRHM State budget sheet 2013-14'!AA1161</f>
        <v>0</v>
      </c>
      <c r="Z961" s="486">
        <f>'NRHM State budget sheet 2013-14'!AB1161</f>
        <v>0</v>
      </c>
      <c r="AA961" s="486">
        <f>'NRHM State budget sheet 2013-14'!AC1161</f>
        <v>0</v>
      </c>
      <c r="AB961" s="486">
        <f>'NRHM State budget sheet 2013-14'!AD1161</f>
        <v>0</v>
      </c>
      <c r="AC961" s="486">
        <f>'NRHM State budget sheet 2013-14'!AE1161</f>
        <v>0</v>
      </c>
      <c r="AD961" s="486">
        <f>'NRHM State budget sheet 2013-14'!AF1161</f>
        <v>0</v>
      </c>
      <c r="AE961" s="486">
        <f>'NRHM State budget sheet 2013-14'!AG1161</f>
        <v>0</v>
      </c>
      <c r="AF961" s="486">
        <f>'NRHM State budget sheet 2013-14'!AH1161</f>
        <v>0</v>
      </c>
      <c r="AG961" s="484"/>
      <c r="AH961" s="484"/>
      <c r="AI961" s="578" t="str">
        <f t="shared" si="95"/>
        <v/>
      </c>
      <c r="AJ961" s="435" t="str">
        <f t="shared" si="96"/>
        <v/>
      </c>
      <c r="AK961" s="463">
        <f t="shared" si="97"/>
        <v>0</v>
      </c>
      <c r="AL961" s="463" t="str">
        <f t="shared" si="98"/>
        <v/>
      </c>
      <c r="AM961" s="478" t="str">
        <f t="shared" si="99"/>
        <v/>
      </c>
      <c r="AN961" s="478" t="str">
        <f t="shared" si="100"/>
        <v/>
      </c>
      <c r="AO961" s="478" t="str">
        <f t="shared" si="101"/>
        <v/>
      </c>
    </row>
    <row r="962" spans="1:41" ht="21.75" hidden="1" customHeight="1">
      <c r="A962" s="487" t="s">
        <v>2399</v>
      </c>
      <c r="B962" s="500" t="s">
        <v>1673</v>
      </c>
      <c r="C962" s="515"/>
      <c r="D962" s="486">
        <f>'NRHM State budget sheet 2013-14'!D1162</f>
        <v>0</v>
      </c>
      <c r="E962" s="486">
        <f>'NRHM State budget sheet 2013-14'!E1162</f>
        <v>0</v>
      </c>
      <c r="F962" s="486" t="e">
        <f>'NRHM State budget sheet 2013-14'!F1162</f>
        <v>#DIV/0!</v>
      </c>
      <c r="G962" s="486">
        <f>'NRHM State budget sheet 2013-14'!G1162</f>
        <v>0</v>
      </c>
      <c r="H962" s="486">
        <f>'NRHM State budget sheet 2013-14'!H1162</f>
        <v>0</v>
      </c>
      <c r="I962" s="486" t="e">
        <f>'NRHM State budget sheet 2013-14'!I1162</f>
        <v>#DIV/0!</v>
      </c>
      <c r="J962" s="486">
        <f>'NRHM State budget sheet 2013-14'!L1162</f>
        <v>0</v>
      </c>
      <c r="K962" s="486">
        <f>'NRHM State budget sheet 2013-14'!M1162</f>
        <v>0</v>
      </c>
      <c r="L962" s="486">
        <f>'NRHM State budget sheet 2013-14'!N1162</f>
        <v>0</v>
      </c>
      <c r="M962" s="486">
        <f>'NRHM State budget sheet 2013-14'!O1162</f>
        <v>0</v>
      </c>
      <c r="N962" s="486">
        <f>'NRHM State budget sheet 2013-14'!P1162</f>
        <v>0</v>
      </c>
      <c r="O962" s="486">
        <f>'NRHM State budget sheet 2013-14'!Q1162</f>
        <v>0</v>
      </c>
      <c r="P962" s="486">
        <f>'NRHM State budget sheet 2013-14'!R1162</f>
        <v>0</v>
      </c>
      <c r="Q962" s="486">
        <f>'NRHM State budget sheet 2013-14'!S1162</f>
        <v>0</v>
      </c>
      <c r="R962" s="486">
        <f>'NRHM State budget sheet 2013-14'!T1162</f>
        <v>0</v>
      </c>
      <c r="S962" s="486">
        <f>'NRHM State budget sheet 2013-14'!U1162</f>
        <v>0</v>
      </c>
      <c r="T962" s="486">
        <f>'NRHM State budget sheet 2013-14'!V1162</f>
        <v>0</v>
      </c>
      <c r="U962" s="486">
        <f>'NRHM State budget sheet 2013-14'!W1162</f>
        <v>0</v>
      </c>
      <c r="V962" s="486">
        <f>'NRHM State budget sheet 2013-14'!X1162</f>
        <v>0</v>
      </c>
      <c r="W962" s="486">
        <f>'NRHM State budget sheet 2013-14'!Y1162</f>
        <v>0</v>
      </c>
      <c r="X962" s="486">
        <f>'NRHM State budget sheet 2013-14'!Z1162</f>
        <v>0</v>
      </c>
      <c r="Y962" s="486">
        <f>'NRHM State budget sheet 2013-14'!AA1162</f>
        <v>0</v>
      </c>
      <c r="Z962" s="486">
        <f>'NRHM State budget sheet 2013-14'!AB1162</f>
        <v>0</v>
      </c>
      <c r="AA962" s="486">
        <f>'NRHM State budget sheet 2013-14'!AC1162</f>
        <v>0</v>
      </c>
      <c r="AB962" s="486">
        <f>'NRHM State budget sheet 2013-14'!AD1162</f>
        <v>0</v>
      </c>
      <c r="AC962" s="486">
        <f>'NRHM State budget sheet 2013-14'!AE1162</f>
        <v>0</v>
      </c>
      <c r="AD962" s="486">
        <f>'NRHM State budget sheet 2013-14'!AF1162</f>
        <v>0</v>
      </c>
      <c r="AE962" s="486">
        <f>'NRHM State budget sheet 2013-14'!AG1162</f>
        <v>0</v>
      </c>
      <c r="AF962" s="486">
        <f>'NRHM State budget sheet 2013-14'!AH1162</f>
        <v>0</v>
      </c>
      <c r="AG962" s="484"/>
      <c r="AH962" s="484"/>
      <c r="AI962" s="578" t="str">
        <f t="shared" si="95"/>
        <v/>
      </c>
      <c r="AJ962" s="435" t="str">
        <f t="shared" si="96"/>
        <v/>
      </c>
      <c r="AK962" s="463">
        <f t="shared" si="97"/>
        <v>0</v>
      </c>
      <c r="AL962" s="463" t="str">
        <f t="shared" si="98"/>
        <v/>
      </c>
      <c r="AM962" s="478" t="str">
        <f t="shared" si="99"/>
        <v/>
      </c>
      <c r="AN962" s="478" t="str">
        <f t="shared" si="100"/>
        <v/>
      </c>
      <c r="AO962" s="478" t="str">
        <f t="shared" si="101"/>
        <v/>
      </c>
    </row>
    <row r="963" spans="1:41" ht="21.75" hidden="1" customHeight="1">
      <c r="A963" s="487" t="s">
        <v>2400</v>
      </c>
      <c r="B963" s="500" t="s">
        <v>1674</v>
      </c>
      <c r="C963" s="515"/>
      <c r="D963" s="486">
        <f>'NRHM State budget sheet 2013-14'!D1163</f>
        <v>0</v>
      </c>
      <c r="E963" s="486">
        <f>'NRHM State budget sheet 2013-14'!E1163</f>
        <v>0</v>
      </c>
      <c r="F963" s="486" t="e">
        <f>'NRHM State budget sheet 2013-14'!F1163</f>
        <v>#DIV/0!</v>
      </c>
      <c r="G963" s="486">
        <f>'NRHM State budget sheet 2013-14'!G1163</f>
        <v>0</v>
      </c>
      <c r="H963" s="486">
        <f>'NRHM State budget sheet 2013-14'!H1163</f>
        <v>0</v>
      </c>
      <c r="I963" s="486" t="e">
        <f>'NRHM State budget sheet 2013-14'!I1163</f>
        <v>#DIV/0!</v>
      </c>
      <c r="J963" s="486">
        <f>'NRHM State budget sheet 2013-14'!L1163</f>
        <v>0</v>
      </c>
      <c r="K963" s="486">
        <f>'NRHM State budget sheet 2013-14'!M1163</f>
        <v>0</v>
      </c>
      <c r="L963" s="486">
        <f>'NRHM State budget sheet 2013-14'!N1163</f>
        <v>0</v>
      </c>
      <c r="M963" s="486">
        <f>'NRHM State budget sheet 2013-14'!O1163</f>
        <v>0</v>
      </c>
      <c r="N963" s="486">
        <f>'NRHM State budget sheet 2013-14'!P1163</f>
        <v>0</v>
      </c>
      <c r="O963" s="486">
        <f>'NRHM State budget sheet 2013-14'!Q1163</f>
        <v>0</v>
      </c>
      <c r="P963" s="486">
        <f>'NRHM State budget sheet 2013-14'!R1163</f>
        <v>0</v>
      </c>
      <c r="Q963" s="486">
        <f>'NRHM State budget sheet 2013-14'!S1163</f>
        <v>0</v>
      </c>
      <c r="R963" s="486">
        <f>'NRHM State budget sheet 2013-14'!T1163</f>
        <v>0</v>
      </c>
      <c r="S963" s="486">
        <f>'NRHM State budget sheet 2013-14'!U1163</f>
        <v>0</v>
      </c>
      <c r="T963" s="486">
        <f>'NRHM State budget sheet 2013-14'!V1163</f>
        <v>0</v>
      </c>
      <c r="U963" s="486">
        <f>'NRHM State budget sheet 2013-14'!W1163</f>
        <v>0</v>
      </c>
      <c r="V963" s="486">
        <f>'NRHM State budget sheet 2013-14'!X1163</f>
        <v>0</v>
      </c>
      <c r="W963" s="486">
        <f>'NRHM State budget sheet 2013-14'!Y1163</f>
        <v>0</v>
      </c>
      <c r="X963" s="486">
        <f>'NRHM State budget sheet 2013-14'!Z1163</f>
        <v>0</v>
      </c>
      <c r="Y963" s="486">
        <f>'NRHM State budget sheet 2013-14'!AA1163</f>
        <v>0</v>
      </c>
      <c r="Z963" s="486">
        <f>'NRHM State budget sheet 2013-14'!AB1163</f>
        <v>0</v>
      </c>
      <c r="AA963" s="486">
        <f>'NRHM State budget sheet 2013-14'!AC1163</f>
        <v>0</v>
      </c>
      <c r="AB963" s="486">
        <f>'NRHM State budget sheet 2013-14'!AD1163</f>
        <v>0</v>
      </c>
      <c r="AC963" s="486">
        <f>'NRHM State budget sheet 2013-14'!AE1163</f>
        <v>0</v>
      </c>
      <c r="AD963" s="486">
        <f>'NRHM State budget sheet 2013-14'!AF1163</f>
        <v>0</v>
      </c>
      <c r="AE963" s="486">
        <f>'NRHM State budget sheet 2013-14'!AG1163</f>
        <v>0</v>
      </c>
      <c r="AF963" s="486">
        <f>'NRHM State budget sheet 2013-14'!AH1163</f>
        <v>0</v>
      </c>
      <c r="AG963" s="484"/>
      <c r="AH963" s="484"/>
      <c r="AI963" s="578" t="str">
        <f t="shared" si="95"/>
        <v/>
      </c>
      <c r="AJ963" s="435" t="str">
        <f t="shared" si="96"/>
        <v/>
      </c>
      <c r="AK963" s="463">
        <f t="shared" si="97"/>
        <v>0</v>
      </c>
      <c r="AL963" s="463" t="str">
        <f t="shared" si="98"/>
        <v/>
      </c>
      <c r="AM963" s="478" t="str">
        <f t="shared" si="99"/>
        <v/>
      </c>
      <c r="AN963" s="478" t="str">
        <f t="shared" si="100"/>
        <v/>
      </c>
      <c r="AO963" s="478" t="str">
        <f t="shared" si="101"/>
        <v/>
      </c>
    </row>
    <row r="964" spans="1:41" ht="21.75" hidden="1" customHeight="1">
      <c r="A964" s="487" t="s">
        <v>2401</v>
      </c>
      <c r="B964" s="500" t="s">
        <v>1675</v>
      </c>
      <c r="C964" s="515"/>
      <c r="D964" s="486">
        <f>'NRHM State budget sheet 2013-14'!D1164</f>
        <v>0</v>
      </c>
      <c r="E964" s="486">
        <f>'NRHM State budget sheet 2013-14'!E1164</f>
        <v>0</v>
      </c>
      <c r="F964" s="486" t="e">
        <f>'NRHM State budget sheet 2013-14'!F1164</f>
        <v>#DIV/0!</v>
      </c>
      <c r="G964" s="486">
        <f>'NRHM State budget sheet 2013-14'!G1164</f>
        <v>0</v>
      </c>
      <c r="H964" s="486">
        <f>'NRHM State budget sheet 2013-14'!H1164</f>
        <v>0</v>
      </c>
      <c r="I964" s="486" t="e">
        <f>'NRHM State budget sheet 2013-14'!I1164</f>
        <v>#DIV/0!</v>
      </c>
      <c r="J964" s="486">
        <f>'NRHM State budget sheet 2013-14'!L1164</f>
        <v>0</v>
      </c>
      <c r="K964" s="486">
        <f>'NRHM State budget sheet 2013-14'!M1164</f>
        <v>0</v>
      </c>
      <c r="L964" s="486">
        <f>'NRHM State budget sheet 2013-14'!N1164</f>
        <v>0</v>
      </c>
      <c r="M964" s="486">
        <f>'NRHM State budget sheet 2013-14'!O1164</f>
        <v>0</v>
      </c>
      <c r="N964" s="486">
        <f>'NRHM State budget sheet 2013-14'!P1164</f>
        <v>0</v>
      </c>
      <c r="O964" s="486">
        <f>'NRHM State budget sheet 2013-14'!Q1164</f>
        <v>0</v>
      </c>
      <c r="P964" s="486">
        <f>'NRHM State budget sheet 2013-14'!R1164</f>
        <v>0</v>
      </c>
      <c r="Q964" s="486">
        <f>'NRHM State budget sheet 2013-14'!S1164</f>
        <v>0</v>
      </c>
      <c r="R964" s="486">
        <f>'NRHM State budget sheet 2013-14'!T1164</f>
        <v>0</v>
      </c>
      <c r="S964" s="486">
        <f>'NRHM State budget sheet 2013-14'!U1164</f>
        <v>0</v>
      </c>
      <c r="T964" s="486">
        <f>'NRHM State budget sheet 2013-14'!V1164</f>
        <v>0</v>
      </c>
      <c r="U964" s="486">
        <f>'NRHM State budget sheet 2013-14'!W1164</f>
        <v>0</v>
      </c>
      <c r="V964" s="486">
        <f>'NRHM State budget sheet 2013-14'!X1164</f>
        <v>0</v>
      </c>
      <c r="W964" s="486">
        <f>'NRHM State budget sheet 2013-14'!Y1164</f>
        <v>0</v>
      </c>
      <c r="X964" s="486">
        <f>'NRHM State budget sheet 2013-14'!Z1164</f>
        <v>0</v>
      </c>
      <c r="Y964" s="486">
        <f>'NRHM State budget sheet 2013-14'!AA1164</f>
        <v>0</v>
      </c>
      <c r="Z964" s="486">
        <f>'NRHM State budget sheet 2013-14'!AB1164</f>
        <v>0</v>
      </c>
      <c r="AA964" s="486">
        <f>'NRHM State budget sheet 2013-14'!AC1164</f>
        <v>0</v>
      </c>
      <c r="AB964" s="486">
        <f>'NRHM State budget sheet 2013-14'!AD1164</f>
        <v>0</v>
      </c>
      <c r="AC964" s="486">
        <f>'NRHM State budget sheet 2013-14'!AE1164</f>
        <v>0</v>
      </c>
      <c r="AD964" s="486">
        <f>'NRHM State budget sheet 2013-14'!AF1164</f>
        <v>0</v>
      </c>
      <c r="AE964" s="486">
        <f>'NRHM State budget sheet 2013-14'!AG1164</f>
        <v>0</v>
      </c>
      <c r="AF964" s="486">
        <f>'NRHM State budget sheet 2013-14'!AH1164</f>
        <v>0</v>
      </c>
      <c r="AG964" s="484"/>
      <c r="AH964" s="484"/>
      <c r="AI964" s="578" t="str">
        <f t="shared" si="95"/>
        <v/>
      </c>
      <c r="AJ964" s="435" t="str">
        <f t="shared" si="96"/>
        <v/>
      </c>
      <c r="AK964" s="463">
        <f t="shared" si="97"/>
        <v>0</v>
      </c>
      <c r="AL964" s="463" t="str">
        <f t="shared" si="98"/>
        <v/>
      </c>
      <c r="AM964" s="478" t="str">
        <f t="shared" si="99"/>
        <v/>
      </c>
      <c r="AN964" s="478" t="str">
        <f t="shared" si="100"/>
        <v/>
      </c>
      <c r="AO964" s="478" t="str">
        <f t="shared" si="101"/>
        <v/>
      </c>
    </row>
    <row r="965" spans="1:41" ht="21.75" hidden="1" customHeight="1">
      <c r="A965" s="487" t="s">
        <v>2402</v>
      </c>
      <c r="B965" s="500" t="s">
        <v>1676</v>
      </c>
      <c r="C965" s="515"/>
      <c r="D965" s="486">
        <f>'NRHM State budget sheet 2013-14'!D1165</f>
        <v>0</v>
      </c>
      <c r="E965" s="486">
        <f>'NRHM State budget sheet 2013-14'!E1165</f>
        <v>0</v>
      </c>
      <c r="F965" s="486" t="e">
        <f>'NRHM State budget sheet 2013-14'!F1165</f>
        <v>#DIV/0!</v>
      </c>
      <c r="G965" s="486">
        <f>'NRHM State budget sheet 2013-14'!G1165</f>
        <v>0</v>
      </c>
      <c r="H965" s="486">
        <f>'NRHM State budget sheet 2013-14'!H1165</f>
        <v>0</v>
      </c>
      <c r="I965" s="486" t="e">
        <f>'NRHM State budget sheet 2013-14'!I1165</f>
        <v>#DIV/0!</v>
      </c>
      <c r="J965" s="486">
        <f>'NRHM State budget sheet 2013-14'!L1165</f>
        <v>0</v>
      </c>
      <c r="K965" s="486">
        <f>'NRHM State budget sheet 2013-14'!M1165</f>
        <v>0</v>
      </c>
      <c r="L965" s="486">
        <f>'NRHM State budget sheet 2013-14'!N1165</f>
        <v>0</v>
      </c>
      <c r="M965" s="486">
        <f>'NRHM State budget sheet 2013-14'!O1165</f>
        <v>0</v>
      </c>
      <c r="N965" s="486">
        <f>'NRHM State budget sheet 2013-14'!P1165</f>
        <v>0</v>
      </c>
      <c r="O965" s="486">
        <f>'NRHM State budget sheet 2013-14'!Q1165</f>
        <v>0</v>
      </c>
      <c r="P965" s="486">
        <f>'NRHM State budget sheet 2013-14'!R1165</f>
        <v>0</v>
      </c>
      <c r="Q965" s="486">
        <f>'NRHM State budget sheet 2013-14'!S1165</f>
        <v>0</v>
      </c>
      <c r="R965" s="486">
        <f>'NRHM State budget sheet 2013-14'!T1165</f>
        <v>0</v>
      </c>
      <c r="S965" s="486">
        <f>'NRHM State budget sheet 2013-14'!U1165</f>
        <v>0</v>
      </c>
      <c r="T965" s="486">
        <f>'NRHM State budget sheet 2013-14'!V1165</f>
        <v>0</v>
      </c>
      <c r="U965" s="486">
        <f>'NRHM State budget sheet 2013-14'!W1165</f>
        <v>0</v>
      </c>
      <c r="V965" s="486">
        <f>'NRHM State budget sheet 2013-14'!X1165</f>
        <v>0</v>
      </c>
      <c r="W965" s="486">
        <f>'NRHM State budget sheet 2013-14'!Y1165</f>
        <v>0</v>
      </c>
      <c r="X965" s="486">
        <f>'NRHM State budget sheet 2013-14'!Z1165</f>
        <v>0</v>
      </c>
      <c r="Y965" s="486">
        <f>'NRHM State budget sheet 2013-14'!AA1165</f>
        <v>0</v>
      </c>
      <c r="Z965" s="486">
        <f>'NRHM State budget sheet 2013-14'!AB1165</f>
        <v>0</v>
      </c>
      <c r="AA965" s="486">
        <f>'NRHM State budget sheet 2013-14'!AC1165</f>
        <v>0</v>
      </c>
      <c r="AB965" s="486">
        <f>'NRHM State budget sheet 2013-14'!AD1165</f>
        <v>0</v>
      </c>
      <c r="AC965" s="486">
        <f>'NRHM State budget sheet 2013-14'!AE1165</f>
        <v>0</v>
      </c>
      <c r="AD965" s="486">
        <f>'NRHM State budget sheet 2013-14'!AF1165</f>
        <v>0</v>
      </c>
      <c r="AE965" s="486">
        <f>'NRHM State budget sheet 2013-14'!AG1165</f>
        <v>0</v>
      </c>
      <c r="AF965" s="486">
        <f>'NRHM State budget sheet 2013-14'!AH1165</f>
        <v>0</v>
      </c>
      <c r="AG965" s="484"/>
      <c r="AH965" s="484"/>
      <c r="AI965" s="578" t="str">
        <f t="shared" ref="AI965:AI980" si="102">IF(OR(AM965="The proposed budget is more that 30% increase over FY 12-13 budget. Consider revising or provide explanation",AN965="Please check, there is a proposed budget but FY 12-13 expenditure is  &lt;30%", AN965="Please check, there is a proposed budget but FY 12-13 expenditure is  &lt;50%", AN965="Please check, there is a proposed budget but FY 12-13 expenditure is  &lt;60%",AO965="New activity? If not kindly provide the details of the progress (physical and financial) for FY 2012-13"),1,"")</f>
        <v/>
      </c>
      <c r="AJ965" s="435" t="str">
        <f t="shared" ref="AJ965:AJ981" si="103">IF(AND(G965&gt;=0.00000000001,H965&gt;=0.0000000000001),H965/G965*100,"")</f>
        <v/>
      </c>
      <c r="AK965" s="463">
        <f t="shared" ref="AK965:AK981" si="104">AF965-G965</f>
        <v>0</v>
      </c>
      <c r="AL965" s="463" t="str">
        <f t="shared" si="98"/>
        <v/>
      </c>
      <c r="AM965" s="478" t="str">
        <f t="shared" si="99"/>
        <v/>
      </c>
      <c r="AN965" s="478" t="str">
        <f t="shared" si="100"/>
        <v/>
      </c>
      <c r="AO965" s="478" t="str">
        <f t="shared" si="101"/>
        <v/>
      </c>
    </row>
    <row r="966" spans="1:41" ht="21.75" hidden="1" customHeight="1">
      <c r="A966" s="487" t="s">
        <v>2403</v>
      </c>
      <c r="B966" s="500" t="s">
        <v>1677</v>
      </c>
      <c r="C966" s="515"/>
      <c r="D966" s="486">
        <f>'NRHM State budget sheet 2013-14'!D1166</f>
        <v>0</v>
      </c>
      <c r="E966" s="486">
        <f>'NRHM State budget sheet 2013-14'!E1166</f>
        <v>0</v>
      </c>
      <c r="F966" s="486" t="e">
        <f>'NRHM State budget sheet 2013-14'!F1166</f>
        <v>#DIV/0!</v>
      </c>
      <c r="G966" s="486">
        <f>'NRHM State budget sheet 2013-14'!G1166</f>
        <v>0</v>
      </c>
      <c r="H966" s="486">
        <f>'NRHM State budget sheet 2013-14'!H1166</f>
        <v>0</v>
      </c>
      <c r="I966" s="486" t="e">
        <f>'NRHM State budget sheet 2013-14'!I1166</f>
        <v>#DIV/0!</v>
      </c>
      <c r="J966" s="486">
        <f>'NRHM State budget sheet 2013-14'!L1166</f>
        <v>0</v>
      </c>
      <c r="K966" s="486">
        <f>'NRHM State budget sheet 2013-14'!M1166</f>
        <v>0</v>
      </c>
      <c r="L966" s="486">
        <f>'NRHM State budget sheet 2013-14'!N1166</f>
        <v>0</v>
      </c>
      <c r="M966" s="486">
        <f>'NRHM State budget sheet 2013-14'!O1166</f>
        <v>0</v>
      </c>
      <c r="N966" s="486">
        <f>'NRHM State budget sheet 2013-14'!P1166</f>
        <v>0</v>
      </c>
      <c r="O966" s="486">
        <f>'NRHM State budget sheet 2013-14'!Q1166</f>
        <v>0</v>
      </c>
      <c r="P966" s="486">
        <f>'NRHM State budget sheet 2013-14'!R1166</f>
        <v>0</v>
      </c>
      <c r="Q966" s="486">
        <f>'NRHM State budget sheet 2013-14'!S1166</f>
        <v>0</v>
      </c>
      <c r="R966" s="486">
        <f>'NRHM State budget sheet 2013-14'!T1166</f>
        <v>0</v>
      </c>
      <c r="S966" s="486">
        <f>'NRHM State budget sheet 2013-14'!U1166</f>
        <v>0</v>
      </c>
      <c r="T966" s="486">
        <f>'NRHM State budget sheet 2013-14'!V1166</f>
        <v>0</v>
      </c>
      <c r="U966" s="486">
        <f>'NRHM State budget sheet 2013-14'!W1166</f>
        <v>0</v>
      </c>
      <c r="V966" s="486">
        <f>'NRHM State budget sheet 2013-14'!X1166</f>
        <v>0</v>
      </c>
      <c r="W966" s="486">
        <f>'NRHM State budget sheet 2013-14'!Y1166</f>
        <v>0</v>
      </c>
      <c r="X966" s="486">
        <f>'NRHM State budget sheet 2013-14'!Z1166</f>
        <v>0</v>
      </c>
      <c r="Y966" s="486">
        <f>'NRHM State budget sheet 2013-14'!AA1166</f>
        <v>0</v>
      </c>
      <c r="Z966" s="486">
        <f>'NRHM State budget sheet 2013-14'!AB1166</f>
        <v>0</v>
      </c>
      <c r="AA966" s="486">
        <f>'NRHM State budget sheet 2013-14'!AC1166</f>
        <v>0</v>
      </c>
      <c r="AB966" s="486">
        <f>'NRHM State budget sheet 2013-14'!AD1166</f>
        <v>0</v>
      </c>
      <c r="AC966" s="486">
        <f>'NRHM State budget sheet 2013-14'!AE1166</f>
        <v>0</v>
      </c>
      <c r="AD966" s="486">
        <f>'NRHM State budget sheet 2013-14'!AF1166</f>
        <v>0</v>
      </c>
      <c r="AE966" s="486">
        <f>'NRHM State budget sheet 2013-14'!AG1166</f>
        <v>0</v>
      </c>
      <c r="AF966" s="486">
        <f>'NRHM State budget sheet 2013-14'!AH1166</f>
        <v>0</v>
      </c>
      <c r="AG966" s="484"/>
      <c r="AH966" s="484"/>
      <c r="AI966" s="578" t="str">
        <f t="shared" si="102"/>
        <v/>
      </c>
      <c r="AJ966" s="435" t="str">
        <f t="shared" si="103"/>
        <v/>
      </c>
      <c r="AK966" s="463">
        <f t="shared" si="104"/>
        <v>0</v>
      </c>
      <c r="AL966" s="463" t="str">
        <f t="shared" si="98"/>
        <v/>
      </c>
      <c r="AM966" s="478" t="str">
        <f t="shared" si="99"/>
        <v/>
      </c>
      <c r="AN966" s="478" t="str">
        <f t="shared" si="100"/>
        <v/>
      </c>
      <c r="AO966" s="478" t="str">
        <f t="shared" si="101"/>
        <v/>
      </c>
    </row>
    <row r="967" spans="1:41" ht="21.75" hidden="1" customHeight="1">
      <c r="A967" s="487" t="s">
        <v>2404</v>
      </c>
      <c r="B967" s="500" t="s">
        <v>1678</v>
      </c>
      <c r="C967" s="515"/>
      <c r="D967" s="486">
        <f>'NRHM State budget sheet 2013-14'!D1167</f>
        <v>0</v>
      </c>
      <c r="E967" s="486">
        <f>'NRHM State budget sheet 2013-14'!E1167</f>
        <v>0</v>
      </c>
      <c r="F967" s="486" t="e">
        <f>'NRHM State budget sheet 2013-14'!F1167</f>
        <v>#DIV/0!</v>
      </c>
      <c r="G967" s="486">
        <f>'NRHM State budget sheet 2013-14'!G1167</f>
        <v>0</v>
      </c>
      <c r="H967" s="486">
        <f>'NRHM State budget sheet 2013-14'!H1167</f>
        <v>0</v>
      </c>
      <c r="I967" s="486" t="e">
        <f>'NRHM State budget sheet 2013-14'!I1167</f>
        <v>#DIV/0!</v>
      </c>
      <c r="J967" s="486">
        <f>'NRHM State budget sheet 2013-14'!L1167</f>
        <v>0</v>
      </c>
      <c r="K967" s="486">
        <f>'NRHM State budget sheet 2013-14'!M1167</f>
        <v>0</v>
      </c>
      <c r="L967" s="486">
        <f>'NRHM State budget sheet 2013-14'!N1167</f>
        <v>0</v>
      </c>
      <c r="M967" s="486">
        <f>'NRHM State budget sheet 2013-14'!O1167</f>
        <v>0</v>
      </c>
      <c r="N967" s="486">
        <f>'NRHM State budget sheet 2013-14'!P1167</f>
        <v>0</v>
      </c>
      <c r="O967" s="486">
        <f>'NRHM State budget sheet 2013-14'!Q1167</f>
        <v>0</v>
      </c>
      <c r="P967" s="486">
        <f>'NRHM State budget sheet 2013-14'!R1167</f>
        <v>0</v>
      </c>
      <c r="Q967" s="486">
        <f>'NRHM State budget sheet 2013-14'!S1167</f>
        <v>0</v>
      </c>
      <c r="R967" s="486">
        <f>'NRHM State budget sheet 2013-14'!T1167</f>
        <v>0</v>
      </c>
      <c r="S967" s="486">
        <f>'NRHM State budget sheet 2013-14'!U1167</f>
        <v>0</v>
      </c>
      <c r="T967" s="486">
        <f>'NRHM State budget sheet 2013-14'!V1167</f>
        <v>0</v>
      </c>
      <c r="U967" s="486">
        <f>'NRHM State budget sheet 2013-14'!W1167</f>
        <v>0</v>
      </c>
      <c r="V967" s="486">
        <f>'NRHM State budget sheet 2013-14'!X1167</f>
        <v>0</v>
      </c>
      <c r="W967" s="486">
        <f>'NRHM State budget sheet 2013-14'!Y1167</f>
        <v>0</v>
      </c>
      <c r="X967" s="486">
        <f>'NRHM State budget sheet 2013-14'!Z1167</f>
        <v>0</v>
      </c>
      <c r="Y967" s="486">
        <f>'NRHM State budget sheet 2013-14'!AA1167</f>
        <v>0</v>
      </c>
      <c r="Z967" s="486">
        <f>'NRHM State budget sheet 2013-14'!AB1167</f>
        <v>0</v>
      </c>
      <c r="AA967" s="486">
        <f>'NRHM State budget sheet 2013-14'!AC1167</f>
        <v>0</v>
      </c>
      <c r="AB967" s="486">
        <f>'NRHM State budget sheet 2013-14'!AD1167</f>
        <v>0</v>
      </c>
      <c r="AC967" s="486">
        <f>'NRHM State budget sheet 2013-14'!AE1167</f>
        <v>0</v>
      </c>
      <c r="AD967" s="486">
        <f>'NRHM State budget sheet 2013-14'!AF1167</f>
        <v>0</v>
      </c>
      <c r="AE967" s="486">
        <f>'NRHM State budget sheet 2013-14'!AG1167</f>
        <v>0</v>
      </c>
      <c r="AF967" s="486">
        <f>'NRHM State budget sheet 2013-14'!AH1167</f>
        <v>0</v>
      </c>
      <c r="AG967" s="484"/>
      <c r="AH967" s="484"/>
      <c r="AI967" s="578" t="str">
        <f t="shared" si="102"/>
        <v/>
      </c>
      <c r="AJ967" s="435" t="str">
        <f t="shared" si="103"/>
        <v/>
      </c>
      <c r="AK967" s="463">
        <f t="shared" si="104"/>
        <v>0</v>
      </c>
      <c r="AL967" s="463" t="str">
        <f t="shared" si="98"/>
        <v/>
      </c>
      <c r="AM967" s="478" t="str">
        <f t="shared" si="99"/>
        <v/>
      </c>
      <c r="AN967" s="478" t="str">
        <f t="shared" si="100"/>
        <v/>
      </c>
      <c r="AO967" s="478" t="str">
        <f t="shared" si="101"/>
        <v/>
      </c>
    </row>
    <row r="968" spans="1:41" ht="21.75" hidden="1" customHeight="1">
      <c r="A968" s="487" t="s">
        <v>2405</v>
      </c>
      <c r="B968" s="500" t="s">
        <v>1679</v>
      </c>
      <c r="C968" s="515"/>
      <c r="D968" s="486">
        <f>'NRHM State budget sheet 2013-14'!D1168</f>
        <v>0</v>
      </c>
      <c r="E968" s="486">
        <f>'NRHM State budget sheet 2013-14'!E1168</f>
        <v>0</v>
      </c>
      <c r="F968" s="486" t="e">
        <f>'NRHM State budget sheet 2013-14'!F1168</f>
        <v>#DIV/0!</v>
      </c>
      <c r="G968" s="486">
        <f>'NRHM State budget sheet 2013-14'!G1168</f>
        <v>0</v>
      </c>
      <c r="H968" s="486">
        <f>'NRHM State budget sheet 2013-14'!H1168</f>
        <v>0</v>
      </c>
      <c r="I968" s="486" t="e">
        <f>'NRHM State budget sheet 2013-14'!I1168</f>
        <v>#DIV/0!</v>
      </c>
      <c r="J968" s="486">
        <f>'NRHM State budget sheet 2013-14'!L1168</f>
        <v>0</v>
      </c>
      <c r="K968" s="486">
        <f>'NRHM State budget sheet 2013-14'!M1168</f>
        <v>0</v>
      </c>
      <c r="L968" s="486">
        <f>'NRHM State budget sheet 2013-14'!N1168</f>
        <v>0</v>
      </c>
      <c r="M968" s="486">
        <f>'NRHM State budget sheet 2013-14'!O1168</f>
        <v>0</v>
      </c>
      <c r="N968" s="486">
        <f>'NRHM State budget sheet 2013-14'!P1168</f>
        <v>0</v>
      </c>
      <c r="O968" s="486">
        <f>'NRHM State budget sheet 2013-14'!Q1168</f>
        <v>0</v>
      </c>
      <c r="P968" s="486">
        <f>'NRHM State budget sheet 2013-14'!R1168</f>
        <v>0</v>
      </c>
      <c r="Q968" s="486">
        <f>'NRHM State budget sheet 2013-14'!S1168</f>
        <v>0</v>
      </c>
      <c r="R968" s="486">
        <f>'NRHM State budget sheet 2013-14'!T1168</f>
        <v>0</v>
      </c>
      <c r="S968" s="486">
        <f>'NRHM State budget sheet 2013-14'!U1168</f>
        <v>0</v>
      </c>
      <c r="T968" s="486">
        <f>'NRHM State budget sheet 2013-14'!V1168</f>
        <v>0</v>
      </c>
      <c r="U968" s="486">
        <f>'NRHM State budget sheet 2013-14'!W1168</f>
        <v>0</v>
      </c>
      <c r="V968" s="486">
        <f>'NRHM State budget sheet 2013-14'!X1168</f>
        <v>0</v>
      </c>
      <c r="W968" s="486">
        <f>'NRHM State budget sheet 2013-14'!Y1168</f>
        <v>0</v>
      </c>
      <c r="X968" s="486">
        <f>'NRHM State budget sheet 2013-14'!Z1168</f>
        <v>0</v>
      </c>
      <c r="Y968" s="486">
        <f>'NRHM State budget sheet 2013-14'!AA1168</f>
        <v>0</v>
      </c>
      <c r="Z968" s="486">
        <f>'NRHM State budget sheet 2013-14'!AB1168</f>
        <v>0</v>
      </c>
      <c r="AA968" s="486">
        <f>'NRHM State budget sheet 2013-14'!AC1168</f>
        <v>0</v>
      </c>
      <c r="AB968" s="486">
        <f>'NRHM State budget sheet 2013-14'!AD1168</f>
        <v>0</v>
      </c>
      <c r="AC968" s="486">
        <f>'NRHM State budget sheet 2013-14'!AE1168</f>
        <v>0</v>
      </c>
      <c r="AD968" s="486">
        <f>'NRHM State budget sheet 2013-14'!AF1168</f>
        <v>0</v>
      </c>
      <c r="AE968" s="486">
        <f>'NRHM State budget sheet 2013-14'!AG1168</f>
        <v>0</v>
      </c>
      <c r="AF968" s="486">
        <f>'NRHM State budget sheet 2013-14'!AH1168</f>
        <v>0</v>
      </c>
      <c r="AG968" s="484"/>
      <c r="AH968" s="484"/>
      <c r="AI968" s="578" t="str">
        <f t="shared" si="102"/>
        <v/>
      </c>
      <c r="AJ968" s="435" t="str">
        <f t="shared" si="103"/>
        <v/>
      </c>
      <c r="AK968" s="463">
        <f t="shared" si="104"/>
        <v>0</v>
      </c>
      <c r="AL968" s="463" t="str">
        <f t="shared" ref="AL968:AL981" si="105">IF(AND(G968&gt;=0.00000000001,AF968&gt;=0.0000000000001),((AF968-G968)/G968)*100,"")</f>
        <v/>
      </c>
      <c r="AM968" s="478" t="str">
        <f t="shared" ref="AM968:AM981" si="106">IF(AND(G968&gt;=0.000000001,AL968&gt;=30.000000000001),"The proposed budget is more that 30% increase over FY 12-13 budget. Consider revising or provide explanation","")</f>
        <v/>
      </c>
      <c r="AN968" s="478" t="str">
        <f t="shared" ref="AN968:AN980" si="107">IF(AND(AJ968&lt;30,AK968&gt;=0.000001),"Please check, there is a proposed budget but FY 12-13 expenditure is  &lt;30%","")&amp;IF(AND(AJ968&gt;30,AJ968&lt;50,AK968&gt;=0.000001),"Please check, there is a proposed budget but FY 12-13 expenditure is  &lt;50%","")&amp;IF(AND(AJ968&gt;50,AJ968&lt;60,AK968&gt;=0.000001),"Please check, there is a proposed budget but FY 12-13 expenditure is  &lt;60%","")</f>
        <v/>
      </c>
      <c r="AO968" s="478" t="str">
        <f t="shared" ref="AO968:AO980" si="108">IF(AND(G968=0,AF968&gt;=0.0000001), "New activity? If not kindly provide the details of the progress (physical and financial) for FY 2012-13", "")</f>
        <v/>
      </c>
    </row>
    <row r="969" spans="1:41" ht="21.75" hidden="1" customHeight="1">
      <c r="A969" s="487" t="s">
        <v>2406</v>
      </c>
      <c r="B969" s="500" t="s">
        <v>1649</v>
      </c>
      <c r="C969" s="515"/>
      <c r="D969" s="486">
        <f>'NRHM State budget sheet 2013-14'!D1169</f>
        <v>0</v>
      </c>
      <c r="E969" s="486">
        <f>'NRHM State budget sheet 2013-14'!E1169</f>
        <v>0</v>
      </c>
      <c r="F969" s="486" t="e">
        <f>'NRHM State budget sheet 2013-14'!F1169</f>
        <v>#DIV/0!</v>
      </c>
      <c r="G969" s="486">
        <f>'NRHM State budget sheet 2013-14'!G1169</f>
        <v>0</v>
      </c>
      <c r="H969" s="486">
        <f>'NRHM State budget sheet 2013-14'!H1169</f>
        <v>0</v>
      </c>
      <c r="I969" s="486" t="e">
        <f>'NRHM State budget sheet 2013-14'!I1169</f>
        <v>#DIV/0!</v>
      </c>
      <c r="J969" s="486">
        <f>'NRHM State budget sheet 2013-14'!L1169</f>
        <v>0</v>
      </c>
      <c r="K969" s="486">
        <f>'NRHM State budget sheet 2013-14'!M1169</f>
        <v>0</v>
      </c>
      <c r="L969" s="486">
        <f>'NRHM State budget sheet 2013-14'!N1169</f>
        <v>0</v>
      </c>
      <c r="M969" s="486">
        <f>'NRHM State budget sheet 2013-14'!O1169</f>
        <v>0</v>
      </c>
      <c r="N969" s="486">
        <f>'NRHM State budget sheet 2013-14'!P1169</f>
        <v>0</v>
      </c>
      <c r="O969" s="486">
        <f>'NRHM State budget sheet 2013-14'!Q1169</f>
        <v>0</v>
      </c>
      <c r="P969" s="486">
        <f>'NRHM State budget sheet 2013-14'!R1169</f>
        <v>0</v>
      </c>
      <c r="Q969" s="486">
        <f>'NRHM State budget sheet 2013-14'!S1169</f>
        <v>0</v>
      </c>
      <c r="R969" s="486">
        <f>'NRHM State budget sheet 2013-14'!T1169</f>
        <v>0</v>
      </c>
      <c r="S969" s="486">
        <f>'NRHM State budget sheet 2013-14'!U1169</f>
        <v>0</v>
      </c>
      <c r="T969" s="486">
        <f>'NRHM State budget sheet 2013-14'!V1169</f>
        <v>0</v>
      </c>
      <c r="U969" s="486">
        <f>'NRHM State budget sheet 2013-14'!W1169</f>
        <v>0</v>
      </c>
      <c r="V969" s="486">
        <f>'NRHM State budget sheet 2013-14'!X1169</f>
        <v>0</v>
      </c>
      <c r="W969" s="486">
        <f>'NRHM State budget sheet 2013-14'!Y1169</f>
        <v>0</v>
      </c>
      <c r="X969" s="486">
        <f>'NRHM State budget sheet 2013-14'!Z1169</f>
        <v>0</v>
      </c>
      <c r="Y969" s="486">
        <f>'NRHM State budget sheet 2013-14'!AA1169</f>
        <v>0</v>
      </c>
      <c r="Z969" s="486">
        <f>'NRHM State budget sheet 2013-14'!AB1169</f>
        <v>0</v>
      </c>
      <c r="AA969" s="486">
        <f>'NRHM State budget sheet 2013-14'!AC1169</f>
        <v>0</v>
      </c>
      <c r="AB969" s="486">
        <f>'NRHM State budget sheet 2013-14'!AD1169</f>
        <v>0</v>
      </c>
      <c r="AC969" s="486">
        <f>'NRHM State budget sheet 2013-14'!AE1169</f>
        <v>0</v>
      </c>
      <c r="AD969" s="486">
        <f>'NRHM State budget sheet 2013-14'!AF1169</f>
        <v>0</v>
      </c>
      <c r="AE969" s="486">
        <f>'NRHM State budget sheet 2013-14'!AG1169</f>
        <v>0</v>
      </c>
      <c r="AF969" s="486">
        <f>'NRHM State budget sheet 2013-14'!AH1169</f>
        <v>0</v>
      </c>
      <c r="AG969" s="484"/>
      <c r="AH969" s="484"/>
      <c r="AI969" s="578" t="str">
        <f t="shared" si="102"/>
        <v/>
      </c>
      <c r="AJ969" s="435" t="str">
        <f t="shared" si="103"/>
        <v/>
      </c>
      <c r="AK969" s="463">
        <f t="shared" si="104"/>
        <v>0</v>
      </c>
      <c r="AL969" s="463" t="str">
        <f t="shared" si="105"/>
        <v/>
      </c>
      <c r="AM969" s="478" t="str">
        <f t="shared" si="106"/>
        <v/>
      </c>
      <c r="AN969" s="478" t="str">
        <f t="shared" si="107"/>
        <v/>
      </c>
      <c r="AO969" s="478" t="str">
        <f t="shared" si="108"/>
        <v/>
      </c>
    </row>
    <row r="970" spans="1:41" ht="21.75" hidden="1" customHeight="1">
      <c r="A970" s="487" t="s">
        <v>2407</v>
      </c>
      <c r="B970" s="500" t="s">
        <v>1680</v>
      </c>
      <c r="C970" s="515"/>
      <c r="D970" s="486">
        <f>'NRHM State budget sheet 2013-14'!D1170</f>
        <v>0</v>
      </c>
      <c r="E970" s="486">
        <f>'NRHM State budget sheet 2013-14'!E1170</f>
        <v>0</v>
      </c>
      <c r="F970" s="486" t="e">
        <f>'NRHM State budget sheet 2013-14'!F1170</f>
        <v>#DIV/0!</v>
      </c>
      <c r="G970" s="486">
        <f>'NRHM State budget sheet 2013-14'!G1170</f>
        <v>0</v>
      </c>
      <c r="H970" s="486">
        <f>'NRHM State budget sheet 2013-14'!H1170</f>
        <v>0</v>
      </c>
      <c r="I970" s="486" t="e">
        <f>'NRHM State budget sheet 2013-14'!I1170</f>
        <v>#DIV/0!</v>
      </c>
      <c r="J970" s="486">
        <f>'NRHM State budget sheet 2013-14'!L1170</f>
        <v>0</v>
      </c>
      <c r="K970" s="486">
        <f>'NRHM State budget sheet 2013-14'!M1170</f>
        <v>0</v>
      </c>
      <c r="L970" s="486">
        <f>'NRHM State budget sheet 2013-14'!N1170</f>
        <v>0</v>
      </c>
      <c r="M970" s="486">
        <f>'NRHM State budget sheet 2013-14'!O1170</f>
        <v>0</v>
      </c>
      <c r="N970" s="486">
        <f>'NRHM State budget sheet 2013-14'!P1170</f>
        <v>0</v>
      </c>
      <c r="O970" s="486">
        <f>'NRHM State budget sheet 2013-14'!Q1170</f>
        <v>0</v>
      </c>
      <c r="P970" s="486">
        <f>'NRHM State budget sheet 2013-14'!R1170</f>
        <v>0</v>
      </c>
      <c r="Q970" s="486">
        <f>'NRHM State budget sheet 2013-14'!S1170</f>
        <v>0</v>
      </c>
      <c r="R970" s="486">
        <f>'NRHM State budget sheet 2013-14'!T1170</f>
        <v>0</v>
      </c>
      <c r="S970" s="486">
        <f>'NRHM State budget sheet 2013-14'!U1170</f>
        <v>0</v>
      </c>
      <c r="T970" s="486">
        <f>'NRHM State budget sheet 2013-14'!V1170</f>
        <v>0</v>
      </c>
      <c r="U970" s="486">
        <f>'NRHM State budget sheet 2013-14'!W1170</f>
        <v>0</v>
      </c>
      <c r="V970" s="486">
        <f>'NRHM State budget sheet 2013-14'!X1170</f>
        <v>0</v>
      </c>
      <c r="W970" s="486">
        <f>'NRHM State budget sheet 2013-14'!Y1170</f>
        <v>0</v>
      </c>
      <c r="X970" s="486">
        <f>'NRHM State budget sheet 2013-14'!Z1170</f>
        <v>0</v>
      </c>
      <c r="Y970" s="486">
        <f>'NRHM State budget sheet 2013-14'!AA1170</f>
        <v>0</v>
      </c>
      <c r="Z970" s="486">
        <f>'NRHM State budget sheet 2013-14'!AB1170</f>
        <v>0</v>
      </c>
      <c r="AA970" s="486">
        <f>'NRHM State budget sheet 2013-14'!AC1170</f>
        <v>0</v>
      </c>
      <c r="AB970" s="486">
        <f>'NRHM State budget sheet 2013-14'!AD1170</f>
        <v>0</v>
      </c>
      <c r="AC970" s="486">
        <f>'NRHM State budget sheet 2013-14'!AE1170</f>
        <v>0</v>
      </c>
      <c r="AD970" s="486">
        <f>'NRHM State budget sheet 2013-14'!AF1170</f>
        <v>0</v>
      </c>
      <c r="AE970" s="486">
        <f>'NRHM State budget sheet 2013-14'!AG1170</f>
        <v>0</v>
      </c>
      <c r="AF970" s="486">
        <f>'NRHM State budget sheet 2013-14'!AH1170</f>
        <v>0</v>
      </c>
      <c r="AG970" s="484"/>
      <c r="AH970" s="484"/>
      <c r="AI970" s="578" t="str">
        <f t="shared" si="102"/>
        <v/>
      </c>
      <c r="AJ970" s="435" t="str">
        <f t="shared" si="103"/>
        <v/>
      </c>
      <c r="AK970" s="463">
        <f t="shared" si="104"/>
        <v>0</v>
      </c>
      <c r="AL970" s="463" t="str">
        <f t="shared" si="105"/>
        <v/>
      </c>
      <c r="AM970" s="478" t="str">
        <f t="shared" si="106"/>
        <v/>
      </c>
      <c r="AN970" s="478" t="str">
        <f t="shared" si="107"/>
        <v/>
      </c>
      <c r="AO970" s="478" t="str">
        <f t="shared" si="108"/>
        <v/>
      </c>
    </row>
    <row r="971" spans="1:41" ht="21.75" hidden="1" customHeight="1">
      <c r="A971" s="487" t="s">
        <v>2408</v>
      </c>
      <c r="B971" s="500" t="s">
        <v>1681</v>
      </c>
      <c r="C971" s="515"/>
      <c r="D971" s="486">
        <f>'NRHM State budget sheet 2013-14'!D1171</f>
        <v>0</v>
      </c>
      <c r="E971" s="486">
        <f>'NRHM State budget sheet 2013-14'!E1171</f>
        <v>0</v>
      </c>
      <c r="F971" s="486" t="e">
        <f>'NRHM State budget sheet 2013-14'!F1171</f>
        <v>#DIV/0!</v>
      </c>
      <c r="G971" s="486">
        <f>'NRHM State budget sheet 2013-14'!G1171</f>
        <v>0</v>
      </c>
      <c r="H971" s="486">
        <f>'NRHM State budget sheet 2013-14'!H1171</f>
        <v>0</v>
      </c>
      <c r="I971" s="486" t="e">
        <f>'NRHM State budget sheet 2013-14'!I1171</f>
        <v>#DIV/0!</v>
      </c>
      <c r="J971" s="486">
        <f>'NRHM State budget sheet 2013-14'!L1171</f>
        <v>0</v>
      </c>
      <c r="K971" s="486">
        <f>'NRHM State budget sheet 2013-14'!M1171</f>
        <v>0</v>
      </c>
      <c r="L971" s="486">
        <f>'NRHM State budget sheet 2013-14'!N1171</f>
        <v>0</v>
      </c>
      <c r="M971" s="486">
        <f>'NRHM State budget sheet 2013-14'!O1171</f>
        <v>0</v>
      </c>
      <c r="N971" s="486">
        <f>'NRHM State budget sheet 2013-14'!P1171</f>
        <v>0</v>
      </c>
      <c r="O971" s="486">
        <f>'NRHM State budget sheet 2013-14'!Q1171</f>
        <v>0</v>
      </c>
      <c r="P971" s="486">
        <f>'NRHM State budget sheet 2013-14'!R1171</f>
        <v>0</v>
      </c>
      <c r="Q971" s="486">
        <f>'NRHM State budget sheet 2013-14'!S1171</f>
        <v>0</v>
      </c>
      <c r="R971" s="486">
        <f>'NRHM State budget sheet 2013-14'!T1171</f>
        <v>0</v>
      </c>
      <c r="S971" s="486">
        <f>'NRHM State budget sheet 2013-14'!U1171</f>
        <v>0</v>
      </c>
      <c r="T971" s="486">
        <f>'NRHM State budget sheet 2013-14'!V1171</f>
        <v>0</v>
      </c>
      <c r="U971" s="486">
        <f>'NRHM State budget sheet 2013-14'!W1171</f>
        <v>0</v>
      </c>
      <c r="V971" s="486">
        <f>'NRHM State budget sheet 2013-14'!X1171</f>
        <v>0</v>
      </c>
      <c r="W971" s="486">
        <f>'NRHM State budget sheet 2013-14'!Y1171</f>
        <v>0</v>
      </c>
      <c r="X971" s="486">
        <f>'NRHM State budget sheet 2013-14'!Z1171</f>
        <v>0</v>
      </c>
      <c r="Y971" s="486">
        <f>'NRHM State budget sheet 2013-14'!AA1171</f>
        <v>0</v>
      </c>
      <c r="Z971" s="486">
        <f>'NRHM State budget sheet 2013-14'!AB1171</f>
        <v>0</v>
      </c>
      <c r="AA971" s="486">
        <f>'NRHM State budget sheet 2013-14'!AC1171</f>
        <v>0</v>
      </c>
      <c r="AB971" s="486">
        <f>'NRHM State budget sheet 2013-14'!AD1171</f>
        <v>0</v>
      </c>
      <c r="AC971" s="486">
        <f>'NRHM State budget sheet 2013-14'!AE1171</f>
        <v>0</v>
      </c>
      <c r="AD971" s="486">
        <f>'NRHM State budget sheet 2013-14'!AF1171</f>
        <v>0</v>
      </c>
      <c r="AE971" s="486">
        <f>'NRHM State budget sheet 2013-14'!AG1171</f>
        <v>0</v>
      </c>
      <c r="AF971" s="486">
        <f>'NRHM State budget sheet 2013-14'!AH1171</f>
        <v>0</v>
      </c>
      <c r="AG971" s="484"/>
      <c r="AH971" s="484"/>
      <c r="AI971" s="578" t="str">
        <f t="shared" si="102"/>
        <v/>
      </c>
      <c r="AJ971" s="435" t="str">
        <f t="shared" si="103"/>
        <v/>
      </c>
      <c r="AK971" s="463">
        <f t="shared" si="104"/>
        <v>0</v>
      </c>
      <c r="AL971" s="463" t="str">
        <f t="shared" si="105"/>
        <v/>
      </c>
      <c r="AM971" s="478" t="str">
        <f t="shared" si="106"/>
        <v/>
      </c>
      <c r="AN971" s="478" t="str">
        <f t="shared" si="107"/>
        <v/>
      </c>
      <c r="AO971" s="478" t="str">
        <f t="shared" si="108"/>
        <v/>
      </c>
    </row>
    <row r="972" spans="1:41" ht="21.75" hidden="1" customHeight="1">
      <c r="A972" s="487" t="s">
        <v>2409</v>
      </c>
      <c r="B972" s="500" t="s">
        <v>1682</v>
      </c>
      <c r="C972" s="515"/>
      <c r="D972" s="486">
        <f>'NRHM State budget sheet 2013-14'!D1172</f>
        <v>0</v>
      </c>
      <c r="E972" s="486">
        <f>'NRHM State budget sheet 2013-14'!E1172</f>
        <v>0</v>
      </c>
      <c r="F972" s="486" t="e">
        <f>'NRHM State budget sheet 2013-14'!F1172</f>
        <v>#DIV/0!</v>
      </c>
      <c r="G972" s="486">
        <f>'NRHM State budget sheet 2013-14'!G1172</f>
        <v>0</v>
      </c>
      <c r="H972" s="486">
        <f>'NRHM State budget sheet 2013-14'!H1172</f>
        <v>0</v>
      </c>
      <c r="I972" s="486" t="e">
        <f>'NRHM State budget sheet 2013-14'!I1172</f>
        <v>#DIV/0!</v>
      </c>
      <c r="J972" s="486">
        <f>'NRHM State budget sheet 2013-14'!L1172</f>
        <v>0</v>
      </c>
      <c r="K972" s="486">
        <f>'NRHM State budget sheet 2013-14'!M1172</f>
        <v>0</v>
      </c>
      <c r="L972" s="486">
        <f>'NRHM State budget sheet 2013-14'!N1172</f>
        <v>0</v>
      </c>
      <c r="M972" s="486">
        <f>'NRHM State budget sheet 2013-14'!O1172</f>
        <v>0</v>
      </c>
      <c r="N972" s="486">
        <f>'NRHM State budget sheet 2013-14'!P1172</f>
        <v>0</v>
      </c>
      <c r="O972" s="486">
        <f>'NRHM State budget sheet 2013-14'!Q1172</f>
        <v>0</v>
      </c>
      <c r="P972" s="486">
        <f>'NRHM State budget sheet 2013-14'!R1172</f>
        <v>0</v>
      </c>
      <c r="Q972" s="486">
        <f>'NRHM State budget sheet 2013-14'!S1172</f>
        <v>0</v>
      </c>
      <c r="R972" s="486">
        <f>'NRHM State budget sheet 2013-14'!T1172</f>
        <v>0</v>
      </c>
      <c r="S972" s="486">
        <f>'NRHM State budget sheet 2013-14'!U1172</f>
        <v>0</v>
      </c>
      <c r="T972" s="486">
        <f>'NRHM State budget sheet 2013-14'!V1172</f>
        <v>0</v>
      </c>
      <c r="U972" s="486">
        <f>'NRHM State budget sheet 2013-14'!W1172</f>
        <v>0</v>
      </c>
      <c r="V972" s="486">
        <f>'NRHM State budget sheet 2013-14'!X1172</f>
        <v>0</v>
      </c>
      <c r="W972" s="486">
        <f>'NRHM State budget sheet 2013-14'!Y1172</f>
        <v>0</v>
      </c>
      <c r="X972" s="486">
        <f>'NRHM State budget sheet 2013-14'!Z1172</f>
        <v>0</v>
      </c>
      <c r="Y972" s="486">
        <f>'NRHM State budget sheet 2013-14'!AA1172</f>
        <v>0</v>
      </c>
      <c r="Z972" s="486">
        <f>'NRHM State budget sheet 2013-14'!AB1172</f>
        <v>0</v>
      </c>
      <c r="AA972" s="486">
        <f>'NRHM State budget sheet 2013-14'!AC1172</f>
        <v>0</v>
      </c>
      <c r="AB972" s="486">
        <f>'NRHM State budget sheet 2013-14'!AD1172</f>
        <v>0</v>
      </c>
      <c r="AC972" s="486">
        <f>'NRHM State budget sheet 2013-14'!AE1172</f>
        <v>0</v>
      </c>
      <c r="AD972" s="486">
        <f>'NRHM State budget sheet 2013-14'!AF1172</f>
        <v>0</v>
      </c>
      <c r="AE972" s="486">
        <f>'NRHM State budget sheet 2013-14'!AG1172</f>
        <v>0</v>
      </c>
      <c r="AF972" s="486">
        <f>'NRHM State budget sheet 2013-14'!AH1172</f>
        <v>0</v>
      </c>
      <c r="AG972" s="484"/>
      <c r="AH972" s="484"/>
      <c r="AI972" s="578" t="str">
        <f t="shared" si="102"/>
        <v/>
      </c>
      <c r="AJ972" s="435" t="str">
        <f t="shared" si="103"/>
        <v/>
      </c>
      <c r="AK972" s="463">
        <f t="shared" si="104"/>
        <v>0</v>
      </c>
      <c r="AL972" s="463" t="str">
        <f t="shared" si="105"/>
        <v/>
      </c>
      <c r="AM972" s="478" t="str">
        <f t="shared" si="106"/>
        <v/>
      </c>
      <c r="AN972" s="478" t="str">
        <f t="shared" si="107"/>
        <v/>
      </c>
      <c r="AO972" s="478" t="str">
        <f t="shared" si="108"/>
        <v/>
      </c>
    </row>
    <row r="973" spans="1:41" ht="21.75" hidden="1" customHeight="1">
      <c r="A973" s="487" t="s">
        <v>2410</v>
      </c>
      <c r="B973" s="500" t="s">
        <v>1683</v>
      </c>
      <c r="C973" s="515"/>
      <c r="D973" s="486">
        <f>'NRHM State budget sheet 2013-14'!D1173</f>
        <v>0</v>
      </c>
      <c r="E973" s="486">
        <f>'NRHM State budget sheet 2013-14'!E1173</f>
        <v>0</v>
      </c>
      <c r="F973" s="486" t="e">
        <f>'NRHM State budget sheet 2013-14'!F1173</f>
        <v>#DIV/0!</v>
      </c>
      <c r="G973" s="486">
        <f>'NRHM State budget sheet 2013-14'!G1173</f>
        <v>0</v>
      </c>
      <c r="H973" s="486">
        <f>'NRHM State budget sheet 2013-14'!H1173</f>
        <v>0</v>
      </c>
      <c r="I973" s="486" t="e">
        <f>'NRHM State budget sheet 2013-14'!I1173</f>
        <v>#DIV/0!</v>
      </c>
      <c r="J973" s="486">
        <f>'NRHM State budget sheet 2013-14'!L1173</f>
        <v>0</v>
      </c>
      <c r="K973" s="486">
        <f>'NRHM State budget sheet 2013-14'!M1173</f>
        <v>0</v>
      </c>
      <c r="L973" s="486">
        <f>'NRHM State budget sheet 2013-14'!N1173</f>
        <v>0</v>
      </c>
      <c r="M973" s="486">
        <f>'NRHM State budget sheet 2013-14'!O1173</f>
        <v>0</v>
      </c>
      <c r="N973" s="486">
        <f>'NRHM State budget sheet 2013-14'!P1173</f>
        <v>0</v>
      </c>
      <c r="O973" s="486">
        <f>'NRHM State budget sheet 2013-14'!Q1173</f>
        <v>0</v>
      </c>
      <c r="P973" s="486">
        <f>'NRHM State budget sheet 2013-14'!R1173</f>
        <v>0</v>
      </c>
      <c r="Q973" s="486">
        <f>'NRHM State budget sheet 2013-14'!S1173</f>
        <v>0</v>
      </c>
      <c r="R973" s="486">
        <f>'NRHM State budget sheet 2013-14'!T1173</f>
        <v>0</v>
      </c>
      <c r="S973" s="486">
        <f>'NRHM State budget sheet 2013-14'!U1173</f>
        <v>0</v>
      </c>
      <c r="T973" s="486">
        <f>'NRHM State budget sheet 2013-14'!V1173</f>
        <v>0</v>
      </c>
      <c r="U973" s="486">
        <f>'NRHM State budget sheet 2013-14'!W1173</f>
        <v>0</v>
      </c>
      <c r="V973" s="486">
        <f>'NRHM State budget sheet 2013-14'!X1173</f>
        <v>0</v>
      </c>
      <c r="W973" s="486">
        <f>'NRHM State budget sheet 2013-14'!Y1173</f>
        <v>0</v>
      </c>
      <c r="X973" s="486">
        <f>'NRHM State budget sheet 2013-14'!Z1173</f>
        <v>0</v>
      </c>
      <c r="Y973" s="486">
        <f>'NRHM State budget sheet 2013-14'!AA1173</f>
        <v>0</v>
      </c>
      <c r="Z973" s="486">
        <f>'NRHM State budget sheet 2013-14'!AB1173</f>
        <v>0</v>
      </c>
      <c r="AA973" s="486">
        <f>'NRHM State budget sheet 2013-14'!AC1173</f>
        <v>0</v>
      </c>
      <c r="AB973" s="486">
        <f>'NRHM State budget sheet 2013-14'!AD1173</f>
        <v>0</v>
      </c>
      <c r="AC973" s="486">
        <f>'NRHM State budget sheet 2013-14'!AE1173</f>
        <v>0</v>
      </c>
      <c r="AD973" s="486">
        <f>'NRHM State budget sheet 2013-14'!AF1173</f>
        <v>0</v>
      </c>
      <c r="AE973" s="486">
        <f>'NRHM State budget sheet 2013-14'!AG1173</f>
        <v>0</v>
      </c>
      <c r="AF973" s="486">
        <f>'NRHM State budget sheet 2013-14'!AH1173</f>
        <v>0</v>
      </c>
      <c r="AG973" s="484"/>
      <c r="AH973" s="484"/>
      <c r="AI973" s="578" t="str">
        <f t="shared" si="102"/>
        <v/>
      </c>
      <c r="AJ973" s="435" t="str">
        <f t="shared" si="103"/>
        <v/>
      </c>
      <c r="AK973" s="463">
        <f t="shared" si="104"/>
        <v>0</v>
      </c>
      <c r="AL973" s="463" t="str">
        <f t="shared" si="105"/>
        <v/>
      </c>
      <c r="AM973" s="478" t="str">
        <f t="shared" si="106"/>
        <v/>
      </c>
      <c r="AN973" s="478" t="str">
        <f t="shared" si="107"/>
        <v/>
      </c>
      <c r="AO973" s="478" t="str">
        <f t="shared" si="108"/>
        <v/>
      </c>
    </row>
    <row r="974" spans="1:41" ht="21.75" hidden="1" customHeight="1">
      <c r="A974" s="487" t="s">
        <v>2411</v>
      </c>
      <c r="B974" s="500" t="s">
        <v>1649</v>
      </c>
      <c r="C974" s="515"/>
      <c r="D974" s="486">
        <f>'NRHM State budget sheet 2013-14'!D1174</f>
        <v>0</v>
      </c>
      <c r="E974" s="486">
        <f>'NRHM State budget sheet 2013-14'!E1174</f>
        <v>0</v>
      </c>
      <c r="F974" s="486" t="e">
        <f>'NRHM State budget sheet 2013-14'!F1174</f>
        <v>#DIV/0!</v>
      </c>
      <c r="G974" s="486">
        <f>'NRHM State budget sheet 2013-14'!G1174</f>
        <v>0</v>
      </c>
      <c r="H974" s="486">
        <f>'NRHM State budget sheet 2013-14'!H1174</f>
        <v>0</v>
      </c>
      <c r="I974" s="486" t="e">
        <f>'NRHM State budget sheet 2013-14'!I1174</f>
        <v>#DIV/0!</v>
      </c>
      <c r="J974" s="486">
        <f>'NRHM State budget sheet 2013-14'!L1174</f>
        <v>0</v>
      </c>
      <c r="K974" s="486">
        <f>'NRHM State budget sheet 2013-14'!M1174</f>
        <v>0</v>
      </c>
      <c r="L974" s="486">
        <f>'NRHM State budget sheet 2013-14'!N1174</f>
        <v>0</v>
      </c>
      <c r="M974" s="486">
        <f>'NRHM State budget sheet 2013-14'!O1174</f>
        <v>0</v>
      </c>
      <c r="N974" s="486">
        <f>'NRHM State budget sheet 2013-14'!P1174</f>
        <v>0</v>
      </c>
      <c r="O974" s="486">
        <f>'NRHM State budget sheet 2013-14'!Q1174</f>
        <v>0</v>
      </c>
      <c r="P974" s="486">
        <f>'NRHM State budget sheet 2013-14'!R1174</f>
        <v>0</v>
      </c>
      <c r="Q974" s="486">
        <f>'NRHM State budget sheet 2013-14'!S1174</f>
        <v>0</v>
      </c>
      <c r="R974" s="486">
        <f>'NRHM State budget sheet 2013-14'!T1174</f>
        <v>0</v>
      </c>
      <c r="S974" s="486">
        <f>'NRHM State budget sheet 2013-14'!U1174</f>
        <v>0</v>
      </c>
      <c r="T974" s="486">
        <f>'NRHM State budget sheet 2013-14'!V1174</f>
        <v>0</v>
      </c>
      <c r="U974" s="486">
        <f>'NRHM State budget sheet 2013-14'!W1174</f>
        <v>0</v>
      </c>
      <c r="V974" s="486">
        <f>'NRHM State budget sheet 2013-14'!X1174</f>
        <v>0</v>
      </c>
      <c r="W974" s="486">
        <f>'NRHM State budget sheet 2013-14'!Y1174</f>
        <v>0</v>
      </c>
      <c r="X974" s="486">
        <f>'NRHM State budget sheet 2013-14'!Z1174</f>
        <v>0</v>
      </c>
      <c r="Y974" s="486">
        <f>'NRHM State budget sheet 2013-14'!AA1174</f>
        <v>0</v>
      </c>
      <c r="Z974" s="486">
        <f>'NRHM State budget sheet 2013-14'!AB1174</f>
        <v>0</v>
      </c>
      <c r="AA974" s="486">
        <f>'NRHM State budget sheet 2013-14'!AC1174</f>
        <v>0</v>
      </c>
      <c r="AB974" s="486">
        <f>'NRHM State budget sheet 2013-14'!AD1174</f>
        <v>0</v>
      </c>
      <c r="AC974" s="486">
        <f>'NRHM State budget sheet 2013-14'!AE1174</f>
        <v>0</v>
      </c>
      <c r="AD974" s="486">
        <f>'NRHM State budget sheet 2013-14'!AF1174</f>
        <v>0</v>
      </c>
      <c r="AE974" s="486">
        <f>'NRHM State budget sheet 2013-14'!AG1174</f>
        <v>0</v>
      </c>
      <c r="AF974" s="486">
        <f>'NRHM State budget sheet 2013-14'!AH1174</f>
        <v>0</v>
      </c>
      <c r="AG974" s="484"/>
      <c r="AH974" s="484"/>
      <c r="AI974" s="578" t="str">
        <f t="shared" si="102"/>
        <v/>
      </c>
      <c r="AJ974" s="435" t="str">
        <f t="shared" si="103"/>
        <v/>
      </c>
      <c r="AK974" s="463">
        <f t="shared" si="104"/>
        <v>0</v>
      </c>
      <c r="AL974" s="463" t="str">
        <f t="shared" si="105"/>
        <v/>
      </c>
      <c r="AM974" s="478" t="str">
        <f t="shared" si="106"/>
        <v/>
      </c>
      <c r="AN974" s="478" t="str">
        <f t="shared" si="107"/>
        <v/>
      </c>
      <c r="AO974" s="478" t="str">
        <f t="shared" si="108"/>
        <v/>
      </c>
    </row>
    <row r="975" spans="1:41" ht="21.75" hidden="1" customHeight="1">
      <c r="A975" s="487" t="s">
        <v>2412</v>
      </c>
      <c r="B975" s="500" t="s">
        <v>1684</v>
      </c>
      <c r="C975" s="515"/>
      <c r="D975" s="486">
        <f>'NRHM State budget sheet 2013-14'!D1175</f>
        <v>0</v>
      </c>
      <c r="E975" s="486">
        <f>'NRHM State budget sheet 2013-14'!E1175</f>
        <v>0</v>
      </c>
      <c r="F975" s="486" t="e">
        <f>'NRHM State budget sheet 2013-14'!F1175</f>
        <v>#DIV/0!</v>
      </c>
      <c r="G975" s="486">
        <f>'NRHM State budget sheet 2013-14'!G1175</f>
        <v>0</v>
      </c>
      <c r="H975" s="486">
        <f>'NRHM State budget sheet 2013-14'!H1175</f>
        <v>0</v>
      </c>
      <c r="I975" s="486" t="e">
        <f>'NRHM State budget sheet 2013-14'!I1175</f>
        <v>#DIV/0!</v>
      </c>
      <c r="J975" s="486">
        <f>'NRHM State budget sheet 2013-14'!L1175</f>
        <v>0</v>
      </c>
      <c r="K975" s="486">
        <f>'NRHM State budget sheet 2013-14'!M1175</f>
        <v>0</v>
      </c>
      <c r="L975" s="486">
        <f>'NRHM State budget sheet 2013-14'!N1175</f>
        <v>0</v>
      </c>
      <c r="M975" s="486">
        <f>'NRHM State budget sheet 2013-14'!O1175</f>
        <v>0</v>
      </c>
      <c r="N975" s="486">
        <f>'NRHM State budget sheet 2013-14'!P1175</f>
        <v>0</v>
      </c>
      <c r="O975" s="486">
        <f>'NRHM State budget sheet 2013-14'!Q1175</f>
        <v>0</v>
      </c>
      <c r="P975" s="486">
        <f>'NRHM State budget sheet 2013-14'!R1175</f>
        <v>0</v>
      </c>
      <c r="Q975" s="486">
        <f>'NRHM State budget sheet 2013-14'!S1175</f>
        <v>0</v>
      </c>
      <c r="R975" s="486">
        <f>'NRHM State budget sheet 2013-14'!T1175</f>
        <v>0</v>
      </c>
      <c r="S975" s="486">
        <f>'NRHM State budget sheet 2013-14'!U1175</f>
        <v>0</v>
      </c>
      <c r="T975" s="486">
        <f>'NRHM State budget sheet 2013-14'!V1175</f>
        <v>0</v>
      </c>
      <c r="U975" s="486">
        <f>'NRHM State budget sheet 2013-14'!W1175</f>
        <v>0</v>
      </c>
      <c r="V975" s="486">
        <f>'NRHM State budget sheet 2013-14'!X1175</f>
        <v>0</v>
      </c>
      <c r="W975" s="486">
        <f>'NRHM State budget sheet 2013-14'!Y1175</f>
        <v>0</v>
      </c>
      <c r="X975" s="486">
        <f>'NRHM State budget sheet 2013-14'!Z1175</f>
        <v>0</v>
      </c>
      <c r="Y975" s="486">
        <f>'NRHM State budget sheet 2013-14'!AA1175</f>
        <v>0</v>
      </c>
      <c r="Z975" s="486">
        <f>'NRHM State budget sheet 2013-14'!AB1175</f>
        <v>0</v>
      </c>
      <c r="AA975" s="486">
        <f>'NRHM State budget sheet 2013-14'!AC1175</f>
        <v>0</v>
      </c>
      <c r="AB975" s="486">
        <f>'NRHM State budget sheet 2013-14'!AD1175</f>
        <v>0</v>
      </c>
      <c r="AC975" s="486">
        <f>'NRHM State budget sheet 2013-14'!AE1175</f>
        <v>0</v>
      </c>
      <c r="AD975" s="486">
        <f>'NRHM State budget sheet 2013-14'!AF1175</f>
        <v>0</v>
      </c>
      <c r="AE975" s="486">
        <f>'NRHM State budget sheet 2013-14'!AG1175</f>
        <v>0</v>
      </c>
      <c r="AF975" s="486">
        <f>'NRHM State budget sheet 2013-14'!AH1175</f>
        <v>0</v>
      </c>
      <c r="AG975" s="484"/>
      <c r="AH975" s="484"/>
      <c r="AI975" s="578" t="str">
        <f t="shared" si="102"/>
        <v/>
      </c>
      <c r="AJ975" s="435" t="str">
        <f t="shared" si="103"/>
        <v/>
      </c>
      <c r="AK975" s="463">
        <f t="shared" si="104"/>
        <v>0</v>
      </c>
      <c r="AL975" s="463" t="str">
        <f t="shared" si="105"/>
        <v/>
      </c>
      <c r="AM975" s="478" t="str">
        <f t="shared" si="106"/>
        <v/>
      </c>
      <c r="AN975" s="478" t="str">
        <f t="shared" si="107"/>
        <v/>
      </c>
      <c r="AO975" s="478" t="str">
        <f t="shared" si="108"/>
        <v/>
      </c>
    </row>
    <row r="976" spans="1:41" ht="21.75" hidden="1" customHeight="1">
      <c r="A976" s="487" t="s">
        <v>2413</v>
      </c>
      <c r="B976" s="500" t="s">
        <v>1650</v>
      </c>
      <c r="C976" s="515"/>
      <c r="D976" s="486">
        <f>'NRHM State budget sheet 2013-14'!D1176</f>
        <v>0</v>
      </c>
      <c r="E976" s="486">
        <f>'NRHM State budget sheet 2013-14'!E1176</f>
        <v>0</v>
      </c>
      <c r="F976" s="486" t="e">
        <f>'NRHM State budget sheet 2013-14'!F1176</f>
        <v>#DIV/0!</v>
      </c>
      <c r="G976" s="486">
        <f>'NRHM State budget sheet 2013-14'!G1176</f>
        <v>0</v>
      </c>
      <c r="H976" s="486">
        <f>'NRHM State budget sheet 2013-14'!H1176</f>
        <v>0</v>
      </c>
      <c r="I976" s="486" t="e">
        <f>'NRHM State budget sheet 2013-14'!I1176</f>
        <v>#DIV/0!</v>
      </c>
      <c r="J976" s="486">
        <f>'NRHM State budget sheet 2013-14'!L1176</f>
        <v>0</v>
      </c>
      <c r="K976" s="486">
        <f>'NRHM State budget sheet 2013-14'!M1176</f>
        <v>0</v>
      </c>
      <c r="L976" s="486">
        <f>'NRHM State budget sheet 2013-14'!N1176</f>
        <v>0</v>
      </c>
      <c r="M976" s="486">
        <f>'NRHM State budget sheet 2013-14'!O1176</f>
        <v>0</v>
      </c>
      <c r="N976" s="486">
        <f>'NRHM State budget sheet 2013-14'!P1176</f>
        <v>0</v>
      </c>
      <c r="O976" s="486">
        <f>'NRHM State budget sheet 2013-14'!Q1176</f>
        <v>0</v>
      </c>
      <c r="P976" s="486">
        <f>'NRHM State budget sheet 2013-14'!R1176</f>
        <v>0</v>
      </c>
      <c r="Q976" s="486">
        <f>'NRHM State budget sheet 2013-14'!S1176</f>
        <v>0</v>
      </c>
      <c r="R976" s="486">
        <f>'NRHM State budget sheet 2013-14'!T1176</f>
        <v>0</v>
      </c>
      <c r="S976" s="486">
        <f>'NRHM State budget sheet 2013-14'!U1176</f>
        <v>0</v>
      </c>
      <c r="T976" s="486">
        <f>'NRHM State budget sheet 2013-14'!V1176</f>
        <v>0</v>
      </c>
      <c r="U976" s="486">
        <f>'NRHM State budget sheet 2013-14'!W1176</f>
        <v>0</v>
      </c>
      <c r="V976" s="486">
        <f>'NRHM State budget sheet 2013-14'!X1176</f>
        <v>0</v>
      </c>
      <c r="W976" s="486">
        <f>'NRHM State budget sheet 2013-14'!Y1176</f>
        <v>0</v>
      </c>
      <c r="X976" s="486">
        <f>'NRHM State budget sheet 2013-14'!Z1176</f>
        <v>0</v>
      </c>
      <c r="Y976" s="486">
        <f>'NRHM State budget sheet 2013-14'!AA1176</f>
        <v>0</v>
      </c>
      <c r="Z976" s="486">
        <f>'NRHM State budget sheet 2013-14'!AB1176</f>
        <v>0</v>
      </c>
      <c r="AA976" s="486">
        <f>'NRHM State budget sheet 2013-14'!AC1176</f>
        <v>0</v>
      </c>
      <c r="AB976" s="486">
        <f>'NRHM State budget sheet 2013-14'!AD1176</f>
        <v>0</v>
      </c>
      <c r="AC976" s="486">
        <f>'NRHM State budget sheet 2013-14'!AE1176</f>
        <v>0</v>
      </c>
      <c r="AD976" s="486">
        <f>'NRHM State budget sheet 2013-14'!AF1176</f>
        <v>0</v>
      </c>
      <c r="AE976" s="486">
        <f>'NRHM State budget sheet 2013-14'!AG1176</f>
        <v>0</v>
      </c>
      <c r="AF976" s="486">
        <f>'NRHM State budget sheet 2013-14'!AH1176</f>
        <v>0</v>
      </c>
      <c r="AG976" s="484"/>
      <c r="AH976" s="484"/>
      <c r="AI976" s="578" t="str">
        <f t="shared" si="102"/>
        <v/>
      </c>
      <c r="AJ976" s="435" t="str">
        <f t="shared" si="103"/>
        <v/>
      </c>
      <c r="AK976" s="463">
        <f t="shared" si="104"/>
        <v>0</v>
      </c>
      <c r="AL976" s="463" t="str">
        <f t="shared" si="105"/>
        <v/>
      </c>
      <c r="AM976" s="478" t="str">
        <f t="shared" si="106"/>
        <v/>
      </c>
      <c r="AN976" s="478" t="str">
        <f t="shared" si="107"/>
        <v/>
      </c>
      <c r="AO976" s="478" t="str">
        <f t="shared" si="108"/>
        <v/>
      </c>
    </row>
    <row r="977" spans="1:41" ht="21.75" hidden="1" customHeight="1">
      <c r="A977" s="487" t="s">
        <v>2414</v>
      </c>
      <c r="B977" s="500" t="s">
        <v>1685</v>
      </c>
      <c r="C977" s="515"/>
      <c r="D977" s="486">
        <f>'NRHM State budget sheet 2013-14'!D1177</f>
        <v>0</v>
      </c>
      <c r="E977" s="486">
        <f>'NRHM State budget sheet 2013-14'!E1177</f>
        <v>0</v>
      </c>
      <c r="F977" s="486" t="e">
        <f>'NRHM State budget sheet 2013-14'!F1177</f>
        <v>#DIV/0!</v>
      </c>
      <c r="G977" s="486">
        <f>'NRHM State budget sheet 2013-14'!G1177</f>
        <v>0</v>
      </c>
      <c r="H977" s="486">
        <f>'NRHM State budget sheet 2013-14'!H1177</f>
        <v>0</v>
      </c>
      <c r="I977" s="486" t="e">
        <f>'NRHM State budget sheet 2013-14'!I1177</f>
        <v>#DIV/0!</v>
      </c>
      <c r="J977" s="486">
        <f>'NRHM State budget sheet 2013-14'!L1177</f>
        <v>0</v>
      </c>
      <c r="K977" s="486">
        <f>'NRHM State budget sheet 2013-14'!M1177</f>
        <v>0</v>
      </c>
      <c r="L977" s="486">
        <f>'NRHM State budget sheet 2013-14'!N1177</f>
        <v>0</v>
      </c>
      <c r="M977" s="486">
        <f>'NRHM State budget sheet 2013-14'!O1177</f>
        <v>0</v>
      </c>
      <c r="N977" s="486">
        <f>'NRHM State budget sheet 2013-14'!P1177</f>
        <v>0</v>
      </c>
      <c r="O977" s="486">
        <f>'NRHM State budget sheet 2013-14'!Q1177</f>
        <v>0</v>
      </c>
      <c r="P977" s="486">
        <f>'NRHM State budget sheet 2013-14'!R1177</f>
        <v>0</v>
      </c>
      <c r="Q977" s="486">
        <f>'NRHM State budget sheet 2013-14'!S1177</f>
        <v>0</v>
      </c>
      <c r="R977" s="486">
        <f>'NRHM State budget sheet 2013-14'!T1177</f>
        <v>0</v>
      </c>
      <c r="S977" s="486">
        <f>'NRHM State budget sheet 2013-14'!U1177</f>
        <v>0</v>
      </c>
      <c r="T977" s="486">
        <f>'NRHM State budget sheet 2013-14'!V1177</f>
        <v>0</v>
      </c>
      <c r="U977" s="486">
        <f>'NRHM State budget sheet 2013-14'!W1177</f>
        <v>0</v>
      </c>
      <c r="V977" s="486">
        <f>'NRHM State budget sheet 2013-14'!X1177</f>
        <v>0</v>
      </c>
      <c r="W977" s="486">
        <f>'NRHM State budget sheet 2013-14'!Y1177</f>
        <v>0</v>
      </c>
      <c r="X977" s="486">
        <f>'NRHM State budget sheet 2013-14'!Z1177</f>
        <v>0</v>
      </c>
      <c r="Y977" s="486">
        <f>'NRHM State budget sheet 2013-14'!AA1177</f>
        <v>0</v>
      </c>
      <c r="Z977" s="486">
        <f>'NRHM State budget sheet 2013-14'!AB1177</f>
        <v>0</v>
      </c>
      <c r="AA977" s="486">
        <f>'NRHM State budget sheet 2013-14'!AC1177</f>
        <v>0</v>
      </c>
      <c r="AB977" s="486">
        <f>'NRHM State budget sheet 2013-14'!AD1177</f>
        <v>0</v>
      </c>
      <c r="AC977" s="486">
        <f>'NRHM State budget sheet 2013-14'!AE1177</f>
        <v>0</v>
      </c>
      <c r="AD977" s="486">
        <f>'NRHM State budget sheet 2013-14'!AF1177</f>
        <v>0</v>
      </c>
      <c r="AE977" s="486">
        <f>'NRHM State budget sheet 2013-14'!AG1177</f>
        <v>0</v>
      </c>
      <c r="AF977" s="486">
        <f>'NRHM State budget sheet 2013-14'!AH1177</f>
        <v>0</v>
      </c>
      <c r="AG977" s="484"/>
      <c r="AH977" s="484"/>
      <c r="AI977" s="578" t="str">
        <f t="shared" si="102"/>
        <v/>
      </c>
      <c r="AJ977" s="435" t="str">
        <f t="shared" si="103"/>
        <v/>
      </c>
      <c r="AK977" s="463">
        <f t="shared" si="104"/>
        <v>0</v>
      </c>
      <c r="AL977" s="463" t="str">
        <f t="shared" si="105"/>
        <v/>
      </c>
      <c r="AM977" s="478" t="str">
        <f t="shared" si="106"/>
        <v/>
      </c>
      <c r="AN977" s="478" t="str">
        <f t="shared" si="107"/>
        <v/>
      </c>
      <c r="AO977" s="478" t="str">
        <f t="shared" si="108"/>
        <v/>
      </c>
    </row>
    <row r="978" spans="1:41" ht="21.75" hidden="1" customHeight="1">
      <c r="A978" s="487" t="s">
        <v>2415</v>
      </c>
      <c r="B978" s="500" t="s">
        <v>1686</v>
      </c>
      <c r="C978" s="515"/>
      <c r="D978" s="486">
        <f>'NRHM State budget sheet 2013-14'!D1178</f>
        <v>0</v>
      </c>
      <c r="E978" s="486">
        <f>'NRHM State budget sheet 2013-14'!E1178</f>
        <v>0</v>
      </c>
      <c r="F978" s="486" t="e">
        <f>'NRHM State budget sheet 2013-14'!F1178</f>
        <v>#DIV/0!</v>
      </c>
      <c r="G978" s="486">
        <f>'NRHM State budget sheet 2013-14'!G1178</f>
        <v>0</v>
      </c>
      <c r="H978" s="486">
        <f>'NRHM State budget sheet 2013-14'!H1178</f>
        <v>0</v>
      </c>
      <c r="I978" s="486" t="e">
        <f>'NRHM State budget sheet 2013-14'!I1178</f>
        <v>#DIV/0!</v>
      </c>
      <c r="J978" s="486">
        <f>'NRHM State budget sheet 2013-14'!L1178</f>
        <v>0</v>
      </c>
      <c r="K978" s="486">
        <f>'NRHM State budget sheet 2013-14'!M1178</f>
        <v>0</v>
      </c>
      <c r="L978" s="486">
        <f>'NRHM State budget sheet 2013-14'!N1178</f>
        <v>0</v>
      </c>
      <c r="M978" s="486">
        <f>'NRHM State budget sheet 2013-14'!O1178</f>
        <v>0</v>
      </c>
      <c r="N978" s="486">
        <f>'NRHM State budget sheet 2013-14'!P1178</f>
        <v>0</v>
      </c>
      <c r="O978" s="486">
        <f>'NRHM State budget sheet 2013-14'!Q1178</f>
        <v>0</v>
      </c>
      <c r="P978" s="486">
        <f>'NRHM State budget sheet 2013-14'!R1178</f>
        <v>0</v>
      </c>
      <c r="Q978" s="486">
        <f>'NRHM State budget sheet 2013-14'!S1178</f>
        <v>0</v>
      </c>
      <c r="R978" s="486">
        <f>'NRHM State budget sheet 2013-14'!T1178</f>
        <v>0</v>
      </c>
      <c r="S978" s="486">
        <f>'NRHM State budget sheet 2013-14'!U1178</f>
        <v>0</v>
      </c>
      <c r="T978" s="486">
        <f>'NRHM State budget sheet 2013-14'!V1178</f>
        <v>0</v>
      </c>
      <c r="U978" s="486">
        <f>'NRHM State budget sheet 2013-14'!W1178</f>
        <v>0</v>
      </c>
      <c r="V978" s="486">
        <f>'NRHM State budget sheet 2013-14'!X1178</f>
        <v>0</v>
      </c>
      <c r="W978" s="486">
        <f>'NRHM State budget sheet 2013-14'!Y1178</f>
        <v>0</v>
      </c>
      <c r="X978" s="486">
        <f>'NRHM State budget sheet 2013-14'!Z1178</f>
        <v>0</v>
      </c>
      <c r="Y978" s="486">
        <f>'NRHM State budget sheet 2013-14'!AA1178</f>
        <v>0</v>
      </c>
      <c r="Z978" s="486">
        <f>'NRHM State budget sheet 2013-14'!AB1178</f>
        <v>0</v>
      </c>
      <c r="AA978" s="486">
        <f>'NRHM State budget sheet 2013-14'!AC1178</f>
        <v>0</v>
      </c>
      <c r="AB978" s="486">
        <f>'NRHM State budget sheet 2013-14'!AD1178</f>
        <v>0</v>
      </c>
      <c r="AC978" s="486">
        <f>'NRHM State budget sheet 2013-14'!AE1178</f>
        <v>0</v>
      </c>
      <c r="AD978" s="486">
        <f>'NRHM State budget sheet 2013-14'!AF1178</f>
        <v>0</v>
      </c>
      <c r="AE978" s="486">
        <f>'NRHM State budget sheet 2013-14'!AG1178</f>
        <v>0</v>
      </c>
      <c r="AF978" s="486">
        <f>'NRHM State budget sheet 2013-14'!AH1178</f>
        <v>0</v>
      </c>
      <c r="AG978" s="484"/>
      <c r="AH978" s="484"/>
      <c r="AI978" s="578" t="str">
        <f t="shared" si="102"/>
        <v/>
      </c>
      <c r="AJ978" s="435" t="str">
        <f t="shared" si="103"/>
        <v/>
      </c>
      <c r="AK978" s="463">
        <f t="shared" si="104"/>
        <v>0</v>
      </c>
      <c r="AL978" s="463" t="str">
        <f t="shared" si="105"/>
        <v/>
      </c>
      <c r="AM978" s="478" t="str">
        <f t="shared" si="106"/>
        <v/>
      </c>
      <c r="AN978" s="478" t="str">
        <f t="shared" si="107"/>
        <v/>
      </c>
      <c r="AO978" s="478" t="str">
        <f t="shared" si="108"/>
        <v/>
      </c>
    </row>
    <row r="979" spans="1:41" ht="21.75" hidden="1" customHeight="1">
      <c r="A979" s="487" t="s">
        <v>2416</v>
      </c>
      <c r="B979" s="500" t="s">
        <v>1687</v>
      </c>
      <c r="C979" s="515"/>
      <c r="D979" s="486">
        <f>'NRHM State budget sheet 2013-14'!D1179</f>
        <v>0</v>
      </c>
      <c r="E979" s="486">
        <f>'NRHM State budget sheet 2013-14'!E1179</f>
        <v>0</v>
      </c>
      <c r="F979" s="486" t="e">
        <f>'NRHM State budget sheet 2013-14'!F1179</f>
        <v>#DIV/0!</v>
      </c>
      <c r="G979" s="486">
        <f>'NRHM State budget sheet 2013-14'!G1179</f>
        <v>0</v>
      </c>
      <c r="H979" s="486">
        <f>'NRHM State budget sheet 2013-14'!H1179</f>
        <v>0</v>
      </c>
      <c r="I979" s="486" t="e">
        <f>'NRHM State budget sheet 2013-14'!I1179</f>
        <v>#DIV/0!</v>
      </c>
      <c r="J979" s="486">
        <f>'NRHM State budget sheet 2013-14'!L1179</f>
        <v>0</v>
      </c>
      <c r="K979" s="486">
        <f>'NRHM State budget sheet 2013-14'!M1179</f>
        <v>0</v>
      </c>
      <c r="L979" s="486">
        <f>'NRHM State budget sheet 2013-14'!N1179</f>
        <v>0</v>
      </c>
      <c r="M979" s="486">
        <f>'NRHM State budget sheet 2013-14'!O1179</f>
        <v>0</v>
      </c>
      <c r="N979" s="486">
        <f>'NRHM State budget sheet 2013-14'!P1179</f>
        <v>0</v>
      </c>
      <c r="O979" s="486">
        <f>'NRHM State budget sheet 2013-14'!Q1179</f>
        <v>0</v>
      </c>
      <c r="P979" s="486">
        <f>'NRHM State budget sheet 2013-14'!R1179</f>
        <v>0</v>
      </c>
      <c r="Q979" s="486">
        <f>'NRHM State budget sheet 2013-14'!S1179</f>
        <v>0</v>
      </c>
      <c r="R979" s="486">
        <f>'NRHM State budget sheet 2013-14'!T1179</f>
        <v>0</v>
      </c>
      <c r="S979" s="486">
        <f>'NRHM State budget sheet 2013-14'!U1179</f>
        <v>0</v>
      </c>
      <c r="T979" s="486">
        <f>'NRHM State budget sheet 2013-14'!V1179</f>
        <v>0</v>
      </c>
      <c r="U979" s="486">
        <f>'NRHM State budget sheet 2013-14'!W1179</f>
        <v>0</v>
      </c>
      <c r="V979" s="486">
        <f>'NRHM State budget sheet 2013-14'!X1179</f>
        <v>0</v>
      </c>
      <c r="W979" s="486">
        <f>'NRHM State budget sheet 2013-14'!Y1179</f>
        <v>0</v>
      </c>
      <c r="X979" s="486">
        <f>'NRHM State budget sheet 2013-14'!Z1179</f>
        <v>0</v>
      </c>
      <c r="Y979" s="486">
        <f>'NRHM State budget sheet 2013-14'!AA1179</f>
        <v>0</v>
      </c>
      <c r="Z979" s="486">
        <f>'NRHM State budget sheet 2013-14'!AB1179</f>
        <v>0</v>
      </c>
      <c r="AA979" s="486">
        <f>'NRHM State budget sheet 2013-14'!AC1179</f>
        <v>0</v>
      </c>
      <c r="AB979" s="486">
        <f>'NRHM State budget sheet 2013-14'!AD1179</f>
        <v>0</v>
      </c>
      <c r="AC979" s="486">
        <f>'NRHM State budget sheet 2013-14'!AE1179</f>
        <v>0</v>
      </c>
      <c r="AD979" s="486">
        <f>'NRHM State budget sheet 2013-14'!AF1179</f>
        <v>0</v>
      </c>
      <c r="AE979" s="486">
        <f>'NRHM State budget sheet 2013-14'!AG1179</f>
        <v>0</v>
      </c>
      <c r="AF979" s="486">
        <f>'NRHM State budget sheet 2013-14'!AH1179</f>
        <v>0</v>
      </c>
      <c r="AG979" s="484"/>
      <c r="AH979" s="484"/>
      <c r="AI979" s="578" t="str">
        <f t="shared" si="102"/>
        <v/>
      </c>
      <c r="AJ979" s="435" t="str">
        <f t="shared" si="103"/>
        <v/>
      </c>
      <c r="AK979" s="463">
        <f t="shared" si="104"/>
        <v>0</v>
      </c>
      <c r="AL979" s="463" t="str">
        <f t="shared" si="105"/>
        <v/>
      </c>
      <c r="AM979" s="478" t="str">
        <f t="shared" si="106"/>
        <v/>
      </c>
      <c r="AN979" s="478" t="str">
        <f t="shared" si="107"/>
        <v/>
      </c>
      <c r="AO979" s="478" t="str">
        <f t="shared" si="108"/>
        <v/>
      </c>
    </row>
    <row r="980" spans="1:41" ht="21.75" hidden="1" customHeight="1" thickBot="1">
      <c r="A980" s="606" t="s">
        <v>2417</v>
      </c>
      <c r="B980" s="541" t="s">
        <v>1688</v>
      </c>
      <c r="C980" s="542"/>
      <c r="D980" s="607">
        <f>'NRHM State budget sheet 2013-14'!D1180</f>
        <v>0</v>
      </c>
      <c r="E980" s="607">
        <f>'NRHM State budget sheet 2013-14'!E1180</f>
        <v>0</v>
      </c>
      <c r="F980" s="607" t="e">
        <f>'NRHM State budget sheet 2013-14'!F1180</f>
        <v>#DIV/0!</v>
      </c>
      <c r="G980" s="607">
        <f>'NRHM State budget sheet 2013-14'!G1180</f>
        <v>0</v>
      </c>
      <c r="H980" s="607">
        <f>'NRHM State budget sheet 2013-14'!H1180</f>
        <v>0</v>
      </c>
      <c r="I980" s="607" t="e">
        <f>'NRHM State budget sheet 2013-14'!I1180</f>
        <v>#DIV/0!</v>
      </c>
      <c r="J980" s="607">
        <f>'NRHM State budget sheet 2013-14'!L1180</f>
        <v>0</v>
      </c>
      <c r="K980" s="607">
        <f>'NRHM State budget sheet 2013-14'!M1180</f>
        <v>0</v>
      </c>
      <c r="L980" s="607">
        <f>'NRHM State budget sheet 2013-14'!N1180</f>
        <v>0</v>
      </c>
      <c r="M980" s="607">
        <f>'NRHM State budget sheet 2013-14'!O1180</f>
        <v>0</v>
      </c>
      <c r="N980" s="607">
        <f>'NRHM State budget sheet 2013-14'!P1180</f>
        <v>0</v>
      </c>
      <c r="O980" s="607">
        <f>'NRHM State budget sheet 2013-14'!Q1180</f>
        <v>0</v>
      </c>
      <c r="P980" s="607">
        <f>'NRHM State budget sheet 2013-14'!R1180</f>
        <v>0</v>
      </c>
      <c r="Q980" s="607">
        <f>'NRHM State budget sheet 2013-14'!S1180</f>
        <v>0</v>
      </c>
      <c r="R980" s="607">
        <f>'NRHM State budget sheet 2013-14'!T1180</f>
        <v>0</v>
      </c>
      <c r="S980" s="607">
        <f>'NRHM State budget sheet 2013-14'!U1180</f>
        <v>0</v>
      </c>
      <c r="T980" s="607">
        <f>'NRHM State budget sheet 2013-14'!V1180</f>
        <v>0</v>
      </c>
      <c r="U980" s="607">
        <f>'NRHM State budget sheet 2013-14'!W1180</f>
        <v>0</v>
      </c>
      <c r="V980" s="607">
        <f>'NRHM State budget sheet 2013-14'!X1180</f>
        <v>0</v>
      </c>
      <c r="W980" s="607">
        <f>'NRHM State budget sheet 2013-14'!Y1180</f>
        <v>0</v>
      </c>
      <c r="X980" s="607">
        <f>'NRHM State budget sheet 2013-14'!Z1180</f>
        <v>0</v>
      </c>
      <c r="Y980" s="607">
        <f>'NRHM State budget sheet 2013-14'!AA1180</f>
        <v>0</v>
      </c>
      <c r="Z980" s="607">
        <f>'NRHM State budget sheet 2013-14'!AB1180</f>
        <v>0</v>
      </c>
      <c r="AA980" s="607">
        <f>'NRHM State budget sheet 2013-14'!AC1180</f>
        <v>0</v>
      </c>
      <c r="AB980" s="607">
        <f>'NRHM State budget sheet 2013-14'!AD1180</f>
        <v>0</v>
      </c>
      <c r="AC980" s="607">
        <f>'NRHM State budget sheet 2013-14'!AE1180</f>
        <v>0</v>
      </c>
      <c r="AD980" s="607">
        <f>'NRHM State budget sheet 2013-14'!AF1180</f>
        <v>0</v>
      </c>
      <c r="AE980" s="607">
        <f>'NRHM State budget sheet 2013-14'!AG1180</f>
        <v>0</v>
      </c>
      <c r="AF980" s="607">
        <f>'NRHM State budget sheet 2013-14'!AH1180</f>
        <v>0</v>
      </c>
      <c r="AG980" s="548"/>
      <c r="AH980" s="548"/>
      <c r="AI980" s="578" t="str">
        <f t="shared" si="102"/>
        <v/>
      </c>
      <c r="AJ980" s="435" t="str">
        <f t="shared" si="103"/>
        <v/>
      </c>
      <c r="AK980" s="463">
        <f t="shared" si="104"/>
        <v>0</v>
      </c>
      <c r="AL980" s="463" t="str">
        <f t="shared" si="105"/>
        <v/>
      </c>
      <c r="AM980" s="478" t="str">
        <f t="shared" si="106"/>
        <v/>
      </c>
      <c r="AN980" s="478" t="str">
        <f t="shared" si="107"/>
        <v/>
      </c>
      <c r="AO980" s="478" t="str">
        <f t="shared" si="108"/>
        <v/>
      </c>
    </row>
    <row r="981" spans="1:41" ht="21.75" thickBot="1">
      <c r="A981" s="608"/>
      <c r="B981" s="609" t="s">
        <v>2354</v>
      </c>
      <c r="C981" s="610"/>
      <c r="D981" s="613">
        <f>'NRHM State budget sheet 2013-14'!D1181</f>
        <v>0</v>
      </c>
      <c r="E981" s="611">
        <f>'NRHM State budget sheet 2013-14'!E1181</f>
        <v>0</v>
      </c>
      <c r="F981" s="611">
        <f>'NRHM State budget sheet 2013-14'!F1181</f>
        <v>0</v>
      </c>
      <c r="G981" s="611">
        <f>'NRHM State budget sheet 2013-14'!G1181</f>
        <v>0</v>
      </c>
      <c r="H981" s="611">
        <f>'NRHM State budget sheet 2013-14'!H1181</f>
        <v>0</v>
      </c>
      <c r="I981" s="611">
        <f>'NRHM State budget sheet 2013-14'!I1181</f>
        <v>0</v>
      </c>
      <c r="J981" s="611">
        <f>'NRHM State budget sheet 2013-14'!L1181</f>
        <v>0</v>
      </c>
      <c r="K981" s="611">
        <f>'NRHM State budget sheet 2013-14'!M1181</f>
        <v>0</v>
      </c>
      <c r="L981" s="611">
        <f>'NRHM State budget sheet 2013-14'!N1181</f>
        <v>0</v>
      </c>
      <c r="M981" s="611">
        <f>'NRHM State budget sheet 2013-14'!O1181</f>
        <v>0</v>
      </c>
      <c r="N981" s="611">
        <f>'NRHM State budget sheet 2013-14'!P1181</f>
        <v>0</v>
      </c>
      <c r="O981" s="611">
        <f>'NRHM State budget sheet 2013-14'!Q1181</f>
        <v>0</v>
      </c>
      <c r="P981" s="611">
        <f>'NRHM State budget sheet 2013-14'!R1181</f>
        <v>0</v>
      </c>
      <c r="Q981" s="611">
        <f>'NRHM State budget sheet 2013-14'!S1181</f>
        <v>0</v>
      </c>
      <c r="R981" s="611">
        <f>'NRHM State budget sheet 2013-14'!T1181</f>
        <v>0</v>
      </c>
      <c r="S981" s="611">
        <f>'NRHM State budget sheet 2013-14'!U1181</f>
        <v>0</v>
      </c>
      <c r="T981" s="611">
        <f>'NRHM State budget sheet 2013-14'!V1181</f>
        <v>0</v>
      </c>
      <c r="U981" s="611">
        <f>'NRHM State budget sheet 2013-14'!W1181</f>
        <v>0</v>
      </c>
      <c r="V981" s="611">
        <f>'NRHM State budget sheet 2013-14'!X1181</f>
        <v>0</v>
      </c>
      <c r="W981" s="611">
        <f>'NRHM State budget sheet 2013-14'!Y1181</f>
        <v>0</v>
      </c>
      <c r="X981" s="611">
        <f>'NRHM State budget sheet 2013-14'!Z1181</f>
        <v>0</v>
      </c>
      <c r="Y981" s="611">
        <f>'NRHM State budget sheet 2013-14'!AA1181</f>
        <v>0</v>
      </c>
      <c r="Z981" s="611">
        <f>'NRHM State budget sheet 2013-14'!AB1181</f>
        <v>0</v>
      </c>
      <c r="AA981" s="611">
        <f>'NRHM State budget sheet 2013-14'!AC1181</f>
        <v>0</v>
      </c>
      <c r="AB981" s="611">
        <f>'NRHM State budget sheet 2013-14'!AD1181</f>
        <v>0</v>
      </c>
      <c r="AC981" s="611">
        <f>'NRHM State budget sheet 2013-14'!AE1181</f>
        <v>0</v>
      </c>
      <c r="AD981" s="611">
        <f>'NRHM State budget sheet 2013-14'!AF1181</f>
        <v>0</v>
      </c>
      <c r="AE981" s="611">
        <f>'NRHM State budget sheet 2013-14'!AG1181</f>
        <v>0</v>
      </c>
      <c r="AF981" s="612">
        <f>'NRHM State budget sheet 2013-14'!AH1181</f>
        <v>0</v>
      </c>
      <c r="AG981" s="552"/>
      <c r="AH981" s="618"/>
      <c r="AJ981" s="435" t="str">
        <f t="shared" si="103"/>
        <v/>
      </c>
      <c r="AK981" s="463">
        <f t="shared" si="104"/>
        <v>0</v>
      </c>
      <c r="AL981" s="463" t="str">
        <f t="shared" si="105"/>
        <v/>
      </c>
      <c r="AM981" s="478" t="str">
        <f t="shared" si="106"/>
        <v/>
      </c>
    </row>
  </sheetData>
  <sheetProtection password="D0B3" sheet="1" objects="1" scenarios="1" formatColumns="0" formatRows="0" selectLockedCells="1"/>
  <mergeCells count="16">
    <mergeCell ref="AI4:AI6"/>
    <mergeCell ref="AJ4:AJ6"/>
    <mergeCell ref="AK4:AK6"/>
    <mergeCell ref="AL4:AL6"/>
    <mergeCell ref="AM4:AO5"/>
    <mergeCell ref="D5:F5"/>
    <mergeCell ref="G5:I5"/>
    <mergeCell ref="AH5:AH6"/>
    <mergeCell ref="A2:B2"/>
    <mergeCell ref="V2:AG2"/>
    <mergeCell ref="A4:A6"/>
    <mergeCell ref="B4:B6"/>
    <mergeCell ref="C4:C6"/>
    <mergeCell ref="D4:I4"/>
    <mergeCell ref="J4:AF4"/>
    <mergeCell ref="AG4:AG6"/>
  </mergeCells>
  <conditionalFormatting sqref="AI7:AI980">
    <cfRule type="iconSet" priority="1">
      <iconSet iconSet="3Flags" showValue="0">
        <cfvo type="percent" val="0"/>
        <cfvo type="num" val="5"/>
        <cfvo type="num" val="67"/>
      </iconSet>
    </cfRule>
  </conditionalFormatting>
  <hyperlinks>
    <hyperlink ref="AH7" r:id="rId1"/>
    <hyperlink ref="AH46" r:id="rId2"/>
    <hyperlink ref="AH68" r:id="rId3"/>
    <hyperlink ref="AH95" r:id="rId4"/>
    <hyperlink ref="AH116" r:id="rId5"/>
    <hyperlink ref="AH138" r:id="rId6"/>
    <hyperlink ref="AH155" r:id="rId7"/>
    <hyperlink ref="AH296" r:id="rId8"/>
    <hyperlink ref="AH327" r:id="rId9"/>
    <hyperlink ref="AH412" r:id="rId10"/>
    <hyperlink ref="AH471" r:id="rId11"/>
    <hyperlink ref="AH528" r:id="rId12"/>
    <hyperlink ref="AH534" r:id="rId13"/>
    <hyperlink ref="AH673" r:id="rId14"/>
    <hyperlink ref="AH685" r:id="rId15"/>
    <hyperlink ref="AH605" r:id="rId16"/>
    <hyperlink ref="AH704" r:id="rId17"/>
    <hyperlink ref="AH854" r:id="rId18"/>
    <hyperlink ref="AH731" r:id="rId19"/>
    <hyperlink ref="AH783" r:id="rId20"/>
    <hyperlink ref="AH858" r:id="rId21"/>
    <hyperlink ref="AH541" r:id="rId22"/>
    <hyperlink ref="AH581" r:id="rId23"/>
  </hyperlinks>
  <pageMargins left="0.7" right="0.7" top="0.75" bottom="0.75" header="0.3" footer="0.3"/>
  <pageSetup paperSize="9" orientation="portrait" verticalDpi="0" r:id="rId24"/>
  <legacyDrawing r:id="rId25"/>
</worksheet>
</file>

<file path=xl/worksheets/sheet6.xml><?xml version="1.0" encoding="utf-8"?>
<worksheet xmlns="http://schemas.openxmlformats.org/spreadsheetml/2006/main" xmlns:r="http://schemas.openxmlformats.org/officeDocument/2006/relationships">
  <dimension ref="A1:H4158"/>
  <sheetViews>
    <sheetView zoomScale="130" zoomScaleNormal="130" workbookViewId="0">
      <pane ySplit="2" topLeftCell="A3" activePane="bottomLeft" state="frozen"/>
      <selection pane="bottomLeft" activeCell="D10" sqref="D10"/>
    </sheetView>
  </sheetViews>
  <sheetFormatPr defaultColWidth="20.5703125" defaultRowHeight="44.25" customHeight="1"/>
  <cols>
    <col min="1" max="1" width="7" style="623" customWidth="1"/>
    <col min="2" max="2" width="17.85546875" style="623" customWidth="1"/>
    <col min="3" max="3" width="25.85546875" style="622" customWidth="1"/>
    <col min="4" max="4" width="32" style="620" customWidth="1"/>
    <col min="5" max="5" width="25.85546875" style="621" customWidth="1"/>
    <col min="6" max="6" width="20.5703125" style="622" customWidth="1"/>
    <col min="7" max="7" width="18.42578125" style="623" hidden="1" customWidth="1"/>
    <col min="8" max="8" width="20.5703125" style="624" hidden="1" customWidth="1"/>
    <col min="9" max="16384" width="20.5703125" style="623"/>
  </cols>
  <sheetData>
    <row r="1" spans="1:8" s="625" customFormat="1" ht="26.25" customHeight="1">
      <c r="A1" s="843" t="s">
        <v>2494</v>
      </c>
      <c r="B1" s="844"/>
      <c r="C1" s="619">
        <f>'[1]NRHM State budget sheet 2013-14'!B1</f>
        <v>0</v>
      </c>
      <c r="D1" s="620"/>
      <c r="E1" s="621"/>
      <c r="F1" s="622"/>
      <c r="G1" s="623"/>
      <c r="H1" s="624"/>
    </row>
    <row r="2" spans="1:8" s="625" customFormat="1" ht="56.25" customHeight="1">
      <c r="A2" s="626" t="s">
        <v>2495</v>
      </c>
      <c r="B2" s="627" t="s">
        <v>2496</v>
      </c>
      <c r="C2" s="628" t="s">
        <v>2497</v>
      </c>
      <c r="D2" s="629" t="s">
        <v>2498</v>
      </c>
      <c r="E2" s="734" t="s">
        <v>2499</v>
      </c>
      <c r="F2" s="630" t="s">
        <v>2500</v>
      </c>
      <c r="G2" s="627" t="s">
        <v>2501</v>
      </c>
      <c r="H2" s="627" t="s">
        <v>2502</v>
      </c>
    </row>
    <row r="3" spans="1:8" s="625" customFormat="1" ht="15">
      <c r="A3" s="631">
        <v>1</v>
      </c>
      <c r="B3" s="632" t="s">
        <v>2503</v>
      </c>
      <c r="C3" s="633" t="s">
        <v>2504</v>
      </c>
      <c r="D3" s="722"/>
      <c r="E3" s="735">
        <f>E4+E9+E15+E21+E27+E33+E40+E44+E50+E51</f>
        <v>0</v>
      </c>
      <c r="F3" s="729"/>
      <c r="G3" s="632" t="s">
        <v>2505</v>
      </c>
      <c r="H3" s="632" t="s">
        <v>2506</v>
      </c>
    </row>
    <row r="4" spans="1:8" s="625" customFormat="1" ht="15">
      <c r="A4" s="634">
        <v>1.1000000000000001</v>
      </c>
      <c r="B4" s="635"/>
      <c r="C4" s="636" t="s">
        <v>2507</v>
      </c>
      <c r="D4" s="665"/>
      <c r="E4" s="666">
        <f>SUM(E5:E8)</f>
        <v>0</v>
      </c>
      <c r="F4" s="667"/>
      <c r="G4" s="635"/>
      <c r="H4" s="635" t="s">
        <v>2508</v>
      </c>
    </row>
    <row r="5" spans="1:8" s="625" customFormat="1" ht="30">
      <c r="A5" s="638"/>
      <c r="B5" s="639"/>
      <c r="C5" s="640"/>
      <c r="D5" s="660" t="s">
        <v>2509</v>
      </c>
      <c r="E5" s="717">
        <f>'NRHM State budget sheet 2013-14'!AH677</f>
        <v>0</v>
      </c>
      <c r="F5" s="661"/>
      <c r="G5" s="639"/>
      <c r="H5" s="639"/>
    </row>
    <row r="6" spans="1:8" s="625" customFormat="1" ht="33.75" customHeight="1">
      <c r="A6" s="638"/>
      <c r="B6" s="639"/>
      <c r="C6" s="640"/>
      <c r="D6" s="660" t="s">
        <v>2510</v>
      </c>
      <c r="E6" s="717">
        <f>'NRHM State budget sheet 2013-14'!AH679</f>
        <v>0</v>
      </c>
      <c r="F6" s="661"/>
      <c r="G6" s="639"/>
      <c r="H6" s="639"/>
    </row>
    <row r="7" spans="1:8" s="625" customFormat="1" ht="30">
      <c r="A7" s="638"/>
      <c r="B7" s="639"/>
      <c r="C7" s="640"/>
      <c r="D7" s="660" t="s">
        <v>1538</v>
      </c>
      <c r="E7" s="717">
        <f>'NRHM State budget sheet 2013-14'!AH678</f>
        <v>0</v>
      </c>
      <c r="F7" s="661"/>
      <c r="G7" s="639"/>
      <c r="H7" s="639"/>
    </row>
    <row r="8" spans="1:8" s="625" customFormat="1" ht="15">
      <c r="A8" s="638"/>
      <c r="B8" s="639"/>
      <c r="C8" s="640"/>
      <c r="D8" s="660" t="s">
        <v>1400</v>
      </c>
      <c r="E8" s="717">
        <f>'NRHM State budget sheet 2013-14'!AH680</f>
        <v>0</v>
      </c>
      <c r="F8" s="661"/>
      <c r="G8" s="639"/>
      <c r="H8" s="639"/>
    </row>
    <row r="9" spans="1:8" s="625" customFormat="1" ht="15">
      <c r="A9" s="634">
        <v>1.2</v>
      </c>
      <c r="B9" s="635"/>
      <c r="C9" s="636" t="s">
        <v>1393</v>
      </c>
      <c r="D9" s="665"/>
      <c r="E9" s="666">
        <f>SUM(E10:E14)</f>
        <v>0</v>
      </c>
      <c r="F9" s="667"/>
      <c r="G9" s="635"/>
      <c r="H9" s="635"/>
    </row>
    <row r="10" spans="1:8" s="625" customFormat="1" ht="30">
      <c r="A10" s="638"/>
      <c r="B10" s="639"/>
      <c r="C10" s="640"/>
      <c r="D10" s="660" t="s">
        <v>2509</v>
      </c>
      <c r="E10" s="717">
        <f>'NRHM State budget sheet 2013-14'!AH717</f>
        <v>0</v>
      </c>
      <c r="F10" s="661"/>
      <c r="G10" s="639"/>
      <c r="H10" s="639"/>
    </row>
    <row r="11" spans="1:8" s="625" customFormat="1" ht="30">
      <c r="A11" s="638"/>
      <c r="B11" s="639"/>
      <c r="C11" s="640"/>
      <c r="D11" s="660" t="s">
        <v>1387</v>
      </c>
      <c r="E11" s="717">
        <f>'NRHM State budget sheet 2013-14'!AH657</f>
        <v>0</v>
      </c>
      <c r="F11" s="661"/>
      <c r="G11" s="639"/>
      <c r="H11" s="639"/>
    </row>
    <row r="12" spans="1:8" s="625" customFormat="1" ht="15">
      <c r="A12" s="638"/>
      <c r="B12" s="639"/>
      <c r="C12" s="640"/>
      <c r="D12" s="660" t="s">
        <v>1388</v>
      </c>
      <c r="E12" s="717">
        <f>'NRHM State budget sheet 2013-14'!AH658</f>
        <v>0</v>
      </c>
      <c r="F12" s="661"/>
      <c r="G12" s="639"/>
      <c r="H12" s="639"/>
    </row>
    <row r="13" spans="1:8" s="625" customFormat="1" ht="15">
      <c r="A13" s="638"/>
      <c r="B13" s="639"/>
      <c r="C13" s="640"/>
      <c r="D13" s="660" t="s">
        <v>1389</v>
      </c>
      <c r="E13" s="717">
        <f>'NRHM State budget sheet 2013-14'!AH659</f>
        <v>0</v>
      </c>
      <c r="F13" s="661"/>
      <c r="G13" s="639"/>
      <c r="H13" s="639"/>
    </row>
    <row r="14" spans="1:8" s="625" customFormat="1" ht="15">
      <c r="A14" s="638"/>
      <c r="B14" s="639"/>
      <c r="C14" s="640"/>
      <c r="D14" s="660" t="s">
        <v>1390</v>
      </c>
      <c r="E14" s="717">
        <f>'NRHM State budget sheet 2013-14'!AH660</f>
        <v>0</v>
      </c>
      <c r="F14" s="661"/>
      <c r="G14" s="639"/>
      <c r="H14" s="639"/>
    </row>
    <row r="15" spans="1:8" s="625" customFormat="1" ht="15">
      <c r="A15" s="634">
        <v>1.3</v>
      </c>
      <c r="B15" s="635"/>
      <c r="C15" s="636" t="s">
        <v>1384</v>
      </c>
      <c r="D15" s="665"/>
      <c r="E15" s="666">
        <f>SUM(E16:E20)</f>
        <v>0</v>
      </c>
      <c r="F15" s="667"/>
      <c r="G15" s="635"/>
      <c r="H15" s="635"/>
    </row>
    <row r="16" spans="1:8" s="625" customFormat="1" ht="30">
      <c r="A16" s="638"/>
      <c r="B16" s="639"/>
      <c r="C16" s="640"/>
      <c r="D16" s="660" t="s">
        <v>2509</v>
      </c>
      <c r="E16" s="717">
        <f>'NRHM State budget sheet 2013-14'!AH716</f>
        <v>0</v>
      </c>
      <c r="F16" s="661"/>
      <c r="G16" s="639"/>
      <c r="H16" s="639"/>
    </row>
    <row r="17" spans="1:8" s="625" customFormat="1" ht="30">
      <c r="A17" s="638"/>
      <c r="B17" s="639"/>
      <c r="C17" s="640"/>
      <c r="D17" s="660" t="s">
        <v>1387</v>
      </c>
      <c r="E17" s="717">
        <f>'NRHM State budget sheet 2013-14'!AH687</f>
        <v>0</v>
      </c>
      <c r="F17" s="661"/>
      <c r="G17" s="639"/>
      <c r="H17" s="639"/>
    </row>
    <row r="18" spans="1:8" s="625" customFormat="1" ht="15">
      <c r="A18" s="638"/>
      <c r="B18" s="639"/>
      <c r="C18" s="640"/>
      <c r="D18" s="660" t="s">
        <v>1388</v>
      </c>
      <c r="E18" s="717">
        <f>'NRHM State budget sheet 2013-14'!AH688</f>
        <v>0</v>
      </c>
      <c r="F18" s="661"/>
      <c r="G18" s="639"/>
      <c r="H18" s="639"/>
    </row>
    <row r="19" spans="1:8" s="625" customFormat="1" ht="15">
      <c r="A19" s="638"/>
      <c r="B19" s="639"/>
      <c r="C19" s="640"/>
      <c r="D19" s="660" t="s">
        <v>1389</v>
      </c>
      <c r="E19" s="717">
        <f>'NRHM State budget sheet 2013-14'!AH689</f>
        <v>0</v>
      </c>
      <c r="F19" s="661"/>
      <c r="G19" s="639"/>
      <c r="H19" s="639"/>
    </row>
    <row r="20" spans="1:8" s="625" customFormat="1" ht="15">
      <c r="A20" s="638"/>
      <c r="B20" s="639"/>
      <c r="C20" s="640"/>
      <c r="D20" s="660" t="s">
        <v>1390</v>
      </c>
      <c r="E20" s="717">
        <f>'NRHM State budget sheet 2013-14'!AH690</f>
        <v>0</v>
      </c>
      <c r="F20" s="661"/>
      <c r="G20" s="639"/>
      <c r="H20" s="639"/>
    </row>
    <row r="21" spans="1:8" s="625" customFormat="1" ht="15">
      <c r="A21" s="634">
        <v>1.4</v>
      </c>
      <c r="B21" s="635"/>
      <c r="C21" s="636" t="s">
        <v>1454</v>
      </c>
      <c r="D21" s="665"/>
      <c r="E21" s="666">
        <f>SUM(E22:E26)</f>
        <v>0</v>
      </c>
      <c r="F21" s="667"/>
      <c r="G21" s="635"/>
      <c r="H21" s="635"/>
    </row>
    <row r="22" spans="1:8" s="625" customFormat="1" ht="15">
      <c r="A22" s="638"/>
      <c r="B22" s="639"/>
      <c r="C22" s="640"/>
      <c r="D22" s="660" t="s">
        <v>1542</v>
      </c>
      <c r="E22" s="717">
        <f>'NRHM State budget sheet 2013-14'!AH695</f>
        <v>0</v>
      </c>
      <c r="F22" s="661"/>
      <c r="G22" s="639"/>
      <c r="H22" s="639"/>
    </row>
    <row r="23" spans="1:8" s="625" customFormat="1" ht="30">
      <c r="A23" s="638"/>
      <c r="B23" s="639"/>
      <c r="C23" s="640"/>
      <c r="D23" s="660" t="s">
        <v>1387</v>
      </c>
      <c r="E23" s="717">
        <f>'NRHM State budget sheet 2013-14'!AH662</f>
        <v>0</v>
      </c>
      <c r="F23" s="661"/>
      <c r="G23" s="639"/>
      <c r="H23" s="639"/>
    </row>
    <row r="24" spans="1:8" s="625" customFormat="1" ht="15">
      <c r="A24" s="638"/>
      <c r="B24" s="639"/>
      <c r="C24" s="640"/>
      <c r="D24" s="660" t="s">
        <v>1388</v>
      </c>
      <c r="E24" s="717">
        <f>'NRHM State budget sheet 2013-14'!AH663</f>
        <v>0</v>
      </c>
      <c r="F24" s="661"/>
      <c r="G24" s="639"/>
      <c r="H24" s="639"/>
    </row>
    <row r="25" spans="1:8" s="625" customFormat="1" ht="15">
      <c r="A25" s="638"/>
      <c r="B25" s="639"/>
      <c r="C25" s="640"/>
      <c r="D25" s="660" t="s">
        <v>1389</v>
      </c>
      <c r="E25" s="717">
        <f>'NRHM State budget sheet 2013-14'!AH664</f>
        <v>0</v>
      </c>
      <c r="F25" s="661"/>
      <c r="G25" s="639"/>
      <c r="H25" s="639"/>
    </row>
    <row r="26" spans="1:8" s="625" customFormat="1" ht="15">
      <c r="A26" s="638"/>
      <c r="B26" s="639"/>
      <c r="C26" s="640"/>
      <c r="D26" s="660" t="s">
        <v>1390</v>
      </c>
      <c r="E26" s="717">
        <f>'NRHM State budget sheet 2013-14'!AH665</f>
        <v>0</v>
      </c>
      <c r="F26" s="661"/>
      <c r="G26" s="639"/>
      <c r="H26" s="639"/>
    </row>
    <row r="27" spans="1:8" s="625" customFormat="1" ht="15">
      <c r="A27" s="634">
        <v>1.5</v>
      </c>
      <c r="B27" s="635"/>
      <c r="C27" s="636" t="s">
        <v>2511</v>
      </c>
      <c r="D27" s="665"/>
      <c r="E27" s="666">
        <f>SUM(E28:E32)</f>
        <v>0</v>
      </c>
      <c r="F27" s="667"/>
      <c r="G27" s="635"/>
      <c r="H27" s="635"/>
    </row>
    <row r="28" spans="1:8" s="625" customFormat="1" ht="30">
      <c r="A28" s="638"/>
      <c r="B28" s="639"/>
      <c r="C28" s="640"/>
      <c r="D28" s="660" t="s">
        <v>2512</v>
      </c>
      <c r="E28" s="717">
        <f>'NRHM State budget sheet 2013-14'!AH696</f>
        <v>0</v>
      </c>
      <c r="F28" s="661"/>
      <c r="G28" s="639"/>
      <c r="H28" s="639"/>
    </row>
    <row r="29" spans="1:8" s="625" customFormat="1" ht="30">
      <c r="A29" s="638"/>
      <c r="B29" s="639"/>
      <c r="C29" s="640"/>
      <c r="D29" s="660" t="s">
        <v>1387</v>
      </c>
      <c r="E29" s="717">
        <f>'NRHM State budget sheet 2013-14'!AH667</f>
        <v>0</v>
      </c>
      <c r="F29" s="661"/>
      <c r="G29" s="639"/>
      <c r="H29" s="639"/>
    </row>
    <row r="30" spans="1:8" s="625" customFormat="1" ht="15">
      <c r="A30" s="638"/>
      <c r="B30" s="639"/>
      <c r="C30" s="640"/>
      <c r="D30" s="660" t="s">
        <v>1388</v>
      </c>
      <c r="E30" s="717">
        <f>'NRHM State budget sheet 2013-14'!AH668</f>
        <v>0</v>
      </c>
      <c r="F30" s="661"/>
      <c r="G30" s="639"/>
      <c r="H30" s="639"/>
    </row>
    <row r="31" spans="1:8" s="625" customFormat="1" ht="15">
      <c r="A31" s="638"/>
      <c r="B31" s="639"/>
      <c r="C31" s="640"/>
      <c r="D31" s="660" t="s">
        <v>1389</v>
      </c>
      <c r="E31" s="717">
        <f>'NRHM State budget sheet 2013-14'!AH669</f>
        <v>0</v>
      </c>
      <c r="F31" s="661"/>
      <c r="G31" s="639"/>
      <c r="H31" s="639"/>
    </row>
    <row r="32" spans="1:8" s="625" customFormat="1" ht="15">
      <c r="A32" s="638"/>
      <c r="B32" s="639"/>
      <c r="C32" s="640"/>
      <c r="D32" s="660" t="s">
        <v>1390</v>
      </c>
      <c r="E32" s="717">
        <f>'NRHM State budget sheet 2013-14'!AH670</f>
        <v>0</v>
      </c>
      <c r="F32" s="661"/>
      <c r="G32" s="639"/>
      <c r="H32" s="639"/>
    </row>
    <row r="33" spans="1:8" s="625" customFormat="1" ht="15">
      <c r="A33" s="634">
        <v>1.6</v>
      </c>
      <c r="B33" s="635"/>
      <c r="C33" s="636" t="s">
        <v>2513</v>
      </c>
      <c r="D33" s="665"/>
      <c r="E33" s="666">
        <f>SUM(E34:E39)</f>
        <v>0</v>
      </c>
      <c r="F33" s="667"/>
      <c r="G33" s="635"/>
      <c r="H33" s="635"/>
    </row>
    <row r="34" spans="1:8" s="625" customFormat="1" ht="30">
      <c r="A34" s="638"/>
      <c r="B34" s="639"/>
      <c r="C34" s="640"/>
      <c r="D34" s="660" t="s">
        <v>2509</v>
      </c>
      <c r="E34" s="717">
        <f>'NRHM State budget sheet 2013-14'!AH697</f>
        <v>0</v>
      </c>
      <c r="F34" s="661"/>
      <c r="G34" s="639"/>
      <c r="H34" s="639"/>
    </row>
    <row r="35" spans="1:8" s="625" customFormat="1" ht="33.75" customHeight="1">
      <c r="A35" s="638"/>
      <c r="B35" s="639"/>
      <c r="C35" s="640"/>
      <c r="D35" s="660" t="s">
        <v>1387</v>
      </c>
      <c r="E35" s="717">
        <f>'NRHM State budget sheet 2013-14'!AH672</f>
        <v>0</v>
      </c>
      <c r="F35" s="661"/>
      <c r="G35" s="639"/>
      <c r="H35" s="639"/>
    </row>
    <row r="36" spans="1:8" s="625" customFormat="1" ht="15">
      <c r="A36" s="638"/>
      <c r="B36" s="639"/>
      <c r="C36" s="640"/>
      <c r="D36" s="660" t="s">
        <v>1388</v>
      </c>
      <c r="E36" s="717">
        <f>'NRHM State budget sheet 2013-14'!AH673</f>
        <v>0</v>
      </c>
      <c r="F36" s="661"/>
      <c r="G36" s="639"/>
      <c r="H36" s="639"/>
    </row>
    <row r="37" spans="1:8" s="625" customFormat="1" ht="15">
      <c r="A37" s="638"/>
      <c r="B37" s="639"/>
      <c r="C37" s="640"/>
      <c r="D37" s="660" t="s">
        <v>1389</v>
      </c>
      <c r="E37" s="717">
        <f>'NRHM State budget sheet 2013-14'!AH674</f>
        <v>0</v>
      </c>
      <c r="F37" s="661"/>
      <c r="G37" s="639"/>
      <c r="H37" s="639"/>
    </row>
    <row r="38" spans="1:8" s="625" customFormat="1" ht="15">
      <c r="A38" s="638"/>
      <c r="B38" s="639"/>
      <c r="C38" s="640"/>
      <c r="D38" s="660" t="s">
        <v>1395</v>
      </c>
      <c r="E38" s="717">
        <f>'NRHM State budget sheet 2013-14'!AH675</f>
        <v>0</v>
      </c>
      <c r="F38" s="661"/>
      <c r="G38" s="639"/>
      <c r="H38" s="639"/>
    </row>
    <row r="39" spans="1:8" s="625" customFormat="1" ht="32.25" customHeight="1">
      <c r="A39" s="638"/>
      <c r="B39" s="639"/>
      <c r="C39" s="640"/>
      <c r="D39" s="677" t="s">
        <v>763</v>
      </c>
      <c r="E39" s="717">
        <f>'NRHM State budget sheet 2013-14'!AH692</f>
        <v>0</v>
      </c>
      <c r="F39" s="661"/>
      <c r="G39" s="640" t="s">
        <v>762</v>
      </c>
      <c r="H39" s="639"/>
    </row>
    <row r="40" spans="1:8" s="625" customFormat="1" ht="32.25" customHeight="1">
      <c r="A40" s="642">
        <v>1.7</v>
      </c>
      <c r="B40" s="643"/>
      <c r="C40" s="644" t="s">
        <v>2514</v>
      </c>
      <c r="D40" s="679"/>
      <c r="E40" s="666">
        <f>SUM(E41:E43)</f>
        <v>0</v>
      </c>
      <c r="F40" s="673"/>
      <c r="G40" s="644"/>
      <c r="H40" s="643"/>
    </row>
    <row r="41" spans="1:8" s="625" customFormat="1" ht="17.25" customHeight="1">
      <c r="A41" s="638"/>
      <c r="B41" s="639"/>
      <c r="C41" s="640"/>
      <c r="D41" s="660" t="s">
        <v>2515</v>
      </c>
      <c r="E41" s="717">
        <f>'NRHM State budget sheet 2013-14'!AH703</f>
        <v>0</v>
      </c>
      <c r="F41" s="661"/>
      <c r="G41" s="640"/>
      <c r="H41" s="639"/>
    </row>
    <row r="42" spans="1:8" s="625" customFormat="1" ht="47.25" customHeight="1">
      <c r="A42" s="638"/>
      <c r="B42" s="639"/>
      <c r="C42" s="640"/>
      <c r="D42" s="677" t="s">
        <v>2516</v>
      </c>
      <c r="E42" s="717">
        <f>'NRHM State budget sheet 2013-14'!AH704</f>
        <v>0</v>
      </c>
      <c r="F42" s="661"/>
      <c r="G42" s="640"/>
      <c r="H42" s="639"/>
    </row>
    <row r="43" spans="1:8" s="625" customFormat="1" ht="29.25" customHeight="1">
      <c r="A43" s="638"/>
      <c r="B43" s="639"/>
      <c r="C43" s="640"/>
      <c r="D43" s="677" t="s">
        <v>1538</v>
      </c>
      <c r="E43" s="717">
        <f>'NRHM State budget sheet 2013-14'!AH705</f>
        <v>0</v>
      </c>
      <c r="F43" s="661"/>
      <c r="G43" s="640"/>
      <c r="H43" s="639"/>
    </row>
    <row r="44" spans="1:8" s="625" customFormat="1" ht="44.25" customHeight="1">
      <c r="A44" s="623"/>
      <c r="B44" s="635"/>
      <c r="C44" s="636" t="s">
        <v>2517</v>
      </c>
      <c r="D44" s="665"/>
      <c r="E44" s="666">
        <f>SUM(E45:E49)</f>
        <v>0</v>
      </c>
      <c r="F44" s="667"/>
      <c r="G44" s="635" t="s">
        <v>2518</v>
      </c>
      <c r="H44" s="635" t="s">
        <v>2519</v>
      </c>
    </row>
    <row r="45" spans="1:8" s="625" customFormat="1" ht="30">
      <c r="A45" s="638"/>
      <c r="B45" s="639"/>
      <c r="C45" s="640"/>
      <c r="D45" s="660" t="s">
        <v>2509</v>
      </c>
      <c r="E45" s="717">
        <f>'NRHM State budget sheet 2013-14'!AH715</f>
        <v>0</v>
      </c>
      <c r="F45" s="661"/>
      <c r="G45" s="639"/>
      <c r="H45" s="639"/>
    </row>
    <row r="46" spans="1:8" s="625" customFormat="1" ht="33" customHeight="1">
      <c r="A46" s="638"/>
      <c r="B46" s="639"/>
      <c r="C46" s="640"/>
      <c r="D46" s="660" t="s">
        <v>1387</v>
      </c>
      <c r="E46" s="717">
        <f>'NRHM State budget sheet 2013-14'!AH711+'NRHM State budget sheet 2013-14'!AH710</f>
        <v>0</v>
      </c>
      <c r="F46" s="661"/>
      <c r="G46" s="639"/>
      <c r="H46" s="639"/>
    </row>
    <row r="47" spans="1:8" s="625" customFormat="1" ht="15">
      <c r="A47" s="638"/>
      <c r="B47" s="639"/>
      <c r="C47" s="640"/>
      <c r="D47" s="660" t="s">
        <v>1388</v>
      </c>
      <c r="E47" s="717">
        <f>'NRHM State budget sheet 2013-14'!AH712</f>
        <v>0</v>
      </c>
      <c r="F47" s="661"/>
      <c r="G47" s="639"/>
      <c r="H47" s="639"/>
    </row>
    <row r="48" spans="1:8" s="625" customFormat="1" ht="15">
      <c r="A48" s="638"/>
      <c r="B48" s="639"/>
      <c r="C48" s="640"/>
      <c r="D48" s="660" t="s">
        <v>1389</v>
      </c>
      <c r="E48" s="717">
        <f>'NRHM State budget sheet 2013-14'!AH713</f>
        <v>0</v>
      </c>
      <c r="F48" s="661"/>
      <c r="G48" s="639"/>
      <c r="H48" s="639"/>
    </row>
    <row r="49" spans="1:8" s="625" customFormat="1" ht="30">
      <c r="A49" s="638"/>
      <c r="B49" s="639"/>
      <c r="C49" s="640"/>
      <c r="D49" s="660" t="s">
        <v>1396</v>
      </c>
      <c r="E49" s="717">
        <f>'NRHM State budget sheet 2013-14'!AH714</f>
        <v>0</v>
      </c>
      <c r="F49" s="661"/>
      <c r="G49" s="639"/>
      <c r="H49" s="639"/>
    </row>
    <row r="50" spans="1:8" s="625" customFormat="1" ht="15">
      <c r="A50" s="634">
        <v>1.8</v>
      </c>
      <c r="B50" s="635"/>
      <c r="C50" s="636" t="s">
        <v>2520</v>
      </c>
      <c r="D50" s="665"/>
      <c r="E50" s="736">
        <f>'NRHM State budget sheet 2013-14'!AH1039+'NRHM State budget sheet 2013-14'!AH1042</f>
        <v>0</v>
      </c>
      <c r="F50" s="667"/>
      <c r="G50" s="636" t="s">
        <v>906</v>
      </c>
      <c r="H50" s="635"/>
    </row>
    <row r="51" spans="1:8" s="625" customFormat="1" ht="17.25" customHeight="1">
      <c r="A51" s="634">
        <v>1.9</v>
      </c>
      <c r="B51" s="635"/>
      <c r="C51" s="636" t="s">
        <v>2521</v>
      </c>
      <c r="D51" s="665"/>
      <c r="E51" s="666">
        <f>SUM(E52:E55)</f>
        <v>0</v>
      </c>
      <c r="F51" s="667"/>
      <c r="G51" s="635"/>
      <c r="H51" s="635"/>
    </row>
    <row r="52" spans="1:8" s="625" customFormat="1" ht="30">
      <c r="A52" s="645"/>
      <c r="B52" s="646"/>
      <c r="C52" s="647"/>
      <c r="D52" s="718" t="s">
        <v>775</v>
      </c>
      <c r="E52" s="717">
        <f>'NRHM State budget sheet 2013-14'!AH701+'NRHM State budget sheet 2013-14'!AH691</f>
        <v>0</v>
      </c>
      <c r="F52" s="676"/>
      <c r="G52" s="646"/>
      <c r="H52" s="649"/>
    </row>
    <row r="53" spans="1:8" s="625" customFormat="1" ht="30">
      <c r="A53" s="645"/>
      <c r="B53" s="646"/>
      <c r="C53" s="647"/>
      <c r="D53" s="675" t="s">
        <v>779</v>
      </c>
      <c r="E53" s="717">
        <f>'NRHM State budget sheet 2013-14'!AH706</f>
        <v>0</v>
      </c>
      <c r="F53" s="676"/>
      <c r="G53" s="646"/>
      <c r="H53" s="649"/>
    </row>
    <row r="54" spans="1:8" s="625" customFormat="1" ht="45">
      <c r="A54" s="645"/>
      <c r="B54" s="646"/>
      <c r="C54" s="647"/>
      <c r="D54" s="675" t="s">
        <v>781</v>
      </c>
      <c r="E54" s="717">
        <f>'NRHM State budget sheet 2013-14'!AH707</f>
        <v>0</v>
      </c>
      <c r="F54" s="676"/>
      <c r="G54" s="646"/>
      <c r="H54" s="649"/>
    </row>
    <row r="55" spans="1:8" s="625" customFormat="1" ht="60">
      <c r="A55" s="645"/>
      <c r="B55" s="646"/>
      <c r="C55" s="647"/>
      <c r="D55" s="675" t="s">
        <v>783</v>
      </c>
      <c r="E55" s="717">
        <f>'NRHM State budget sheet 2013-14'!AH708</f>
        <v>0</v>
      </c>
      <c r="F55" s="676"/>
      <c r="G55" s="646"/>
      <c r="H55" s="649"/>
    </row>
    <row r="56" spans="1:8" s="625" customFormat="1" ht="37.5" customHeight="1">
      <c r="A56" s="631">
        <v>2</v>
      </c>
      <c r="B56" s="845" t="s">
        <v>2522</v>
      </c>
      <c r="C56" s="846"/>
      <c r="D56" s="847"/>
      <c r="E56" s="703">
        <f>E57+E197</f>
        <v>0</v>
      </c>
      <c r="F56" s="683"/>
      <c r="G56" s="632"/>
      <c r="H56" s="632"/>
    </row>
    <row r="57" spans="1:8" s="625" customFormat="1" ht="15">
      <c r="A57" s="634">
        <v>2.1</v>
      </c>
      <c r="B57" s="635"/>
      <c r="C57" s="636" t="s">
        <v>2523</v>
      </c>
      <c r="D57" s="665"/>
      <c r="E57" s="736">
        <f>E59+E64+E69+E74+E79+E86+E95+E101+E108+E117+E126+E137+E145+E153+E161+E169+E177+E186</f>
        <v>0</v>
      </c>
      <c r="F57" s="667"/>
      <c r="G57" s="635" t="s">
        <v>2524</v>
      </c>
      <c r="H57" s="635"/>
    </row>
    <row r="58" spans="1:8" s="625" customFormat="1" ht="15">
      <c r="A58" s="638"/>
      <c r="B58" s="641"/>
      <c r="C58" s="640"/>
      <c r="D58" s="723" t="s">
        <v>2525</v>
      </c>
      <c r="E58" s="752">
        <f>E59+E64+E69+E74+E79+E86</f>
        <v>0</v>
      </c>
      <c r="F58" s="661"/>
      <c r="G58" s="650"/>
      <c r="H58" s="639" t="s">
        <v>2526</v>
      </c>
    </row>
    <row r="59" spans="1:8" s="625" customFormat="1" ht="33" customHeight="1">
      <c r="A59" s="638"/>
      <c r="B59" s="641"/>
      <c r="C59" s="640"/>
      <c r="D59" s="724" t="s">
        <v>1541</v>
      </c>
      <c r="E59" s="737">
        <f>SUM(E60:E63)</f>
        <v>0</v>
      </c>
      <c r="F59" s="661"/>
      <c r="G59" s="650"/>
      <c r="H59" s="639"/>
    </row>
    <row r="60" spans="1:8" s="625" customFormat="1" ht="15">
      <c r="A60" s="638"/>
      <c r="B60" s="641"/>
      <c r="C60" s="640"/>
      <c r="D60" s="660" t="s">
        <v>1393</v>
      </c>
      <c r="E60" s="738">
        <f>'NRHM State budget sheet 2013-14'!AH252</f>
        <v>0</v>
      </c>
      <c r="F60" s="690"/>
      <c r="G60" s="650"/>
      <c r="H60" s="639"/>
    </row>
    <row r="61" spans="1:8" s="625" customFormat="1" ht="15">
      <c r="A61" s="638"/>
      <c r="B61" s="641"/>
      <c r="C61" s="640"/>
      <c r="D61" s="660" t="s">
        <v>1542</v>
      </c>
      <c r="E61" s="738">
        <f>'NRHM State budget sheet 2013-14'!AH253</f>
        <v>0</v>
      </c>
      <c r="F61" s="690"/>
      <c r="G61" s="650"/>
      <c r="H61" s="639"/>
    </row>
    <row r="62" spans="1:8" s="625" customFormat="1" ht="15">
      <c r="A62" s="638"/>
      <c r="B62" s="641"/>
      <c r="C62" s="640"/>
      <c r="D62" s="660" t="s">
        <v>1543</v>
      </c>
      <c r="E62" s="738">
        <f>'NRHM State budget sheet 2013-14'!AH254</f>
        <v>0</v>
      </c>
      <c r="F62" s="690"/>
      <c r="G62" s="650"/>
      <c r="H62" s="639"/>
    </row>
    <row r="63" spans="1:8" s="625" customFormat="1" ht="15">
      <c r="A63" s="638"/>
      <c r="B63" s="641"/>
      <c r="C63" s="640"/>
      <c r="D63" s="660" t="s">
        <v>1544</v>
      </c>
      <c r="E63" s="738">
        <f>'NRHM State budget sheet 2013-14'!AH255</f>
        <v>0</v>
      </c>
      <c r="F63" s="690"/>
      <c r="G63" s="650"/>
      <c r="H63" s="639"/>
    </row>
    <row r="64" spans="1:8" s="625" customFormat="1" ht="15">
      <c r="A64" s="638"/>
      <c r="B64" s="641"/>
      <c r="C64" s="640"/>
      <c r="D64" s="724" t="s">
        <v>1545</v>
      </c>
      <c r="E64" s="737">
        <f>SUM(E65:E68)</f>
        <v>0</v>
      </c>
      <c r="F64" s="661"/>
      <c r="G64" s="650"/>
      <c r="H64" s="639"/>
    </row>
    <row r="65" spans="1:8" s="625" customFormat="1" ht="15">
      <c r="A65" s="638"/>
      <c r="B65" s="641"/>
      <c r="C65" s="640"/>
      <c r="D65" s="660" t="s">
        <v>1393</v>
      </c>
      <c r="E65" s="738">
        <f>'NRHM State budget sheet 2013-14'!AH257</f>
        <v>0</v>
      </c>
      <c r="F65" s="690"/>
      <c r="G65" s="650"/>
      <c r="H65" s="639"/>
    </row>
    <row r="66" spans="1:8" s="625" customFormat="1" ht="15">
      <c r="A66" s="638"/>
      <c r="B66" s="641"/>
      <c r="C66" s="640"/>
      <c r="D66" s="660" t="s">
        <v>1542</v>
      </c>
      <c r="E66" s="738">
        <f>'NRHM State budget sheet 2013-14'!AH258</f>
        <v>0</v>
      </c>
      <c r="F66" s="690"/>
      <c r="G66" s="650"/>
      <c r="H66" s="639"/>
    </row>
    <row r="67" spans="1:8" s="625" customFormat="1" ht="15">
      <c r="A67" s="638"/>
      <c r="B67" s="641"/>
      <c r="C67" s="640"/>
      <c r="D67" s="660" t="s">
        <v>1543</v>
      </c>
      <c r="E67" s="738">
        <f>'NRHM State budget sheet 2013-14'!AH259</f>
        <v>0</v>
      </c>
      <c r="F67" s="690"/>
      <c r="G67" s="650"/>
      <c r="H67" s="639"/>
    </row>
    <row r="68" spans="1:8" s="625" customFormat="1" ht="15">
      <c r="A68" s="638"/>
      <c r="B68" s="641"/>
      <c r="C68" s="640"/>
      <c r="D68" s="660" t="s">
        <v>1544</v>
      </c>
      <c r="E68" s="738">
        <f>'NRHM State budget sheet 2013-14'!AH260</f>
        <v>0</v>
      </c>
      <c r="F68" s="690"/>
      <c r="G68" s="650"/>
      <c r="H68" s="639"/>
    </row>
    <row r="69" spans="1:8" s="625" customFormat="1" ht="15">
      <c r="A69" s="638"/>
      <c r="B69" s="641"/>
      <c r="C69" s="640"/>
      <c r="D69" s="724" t="s">
        <v>1546</v>
      </c>
      <c r="E69" s="737">
        <f>SUM(E70:E73)</f>
        <v>0</v>
      </c>
      <c r="F69" s="661"/>
      <c r="G69" s="650"/>
      <c r="H69" s="639"/>
    </row>
    <row r="70" spans="1:8" s="625" customFormat="1" ht="15">
      <c r="A70" s="638"/>
      <c r="B70" s="641"/>
      <c r="C70" s="640"/>
      <c r="D70" s="660" t="s">
        <v>1393</v>
      </c>
      <c r="E70" s="738">
        <f>'NRHM State budget sheet 2013-14'!AH262</f>
        <v>0</v>
      </c>
      <c r="F70" s="690"/>
      <c r="G70" s="650"/>
      <c r="H70" s="639"/>
    </row>
    <row r="71" spans="1:8" s="625" customFormat="1" ht="15">
      <c r="A71" s="638"/>
      <c r="B71" s="641"/>
      <c r="C71" s="640"/>
      <c r="D71" s="660" t="s">
        <v>1542</v>
      </c>
      <c r="E71" s="738">
        <f>'NRHM State budget sheet 2013-14'!AH263</f>
        <v>0</v>
      </c>
      <c r="F71" s="690"/>
      <c r="G71" s="650"/>
      <c r="H71" s="639"/>
    </row>
    <row r="72" spans="1:8" s="625" customFormat="1" ht="15">
      <c r="A72" s="638"/>
      <c r="B72" s="641"/>
      <c r="C72" s="640"/>
      <c r="D72" s="660" t="s">
        <v>1543</v>
      </c>
      <c r="E72" s="738">
        <f>'NRHM State budget sheet 2013-14'!AH264</f>
        <v>0</v>
      </c>
      <c r="F72" s="690"/>
      <c r="G72" s="650"/>
      <c r="H72" s="639"/>
    </row>
    <row r="73" spans="1:8" s="625" customFormat="1" ht="15">
      <c r="A73" s="638"/>
      <c r="B73" s="641"/>
      <c r="C73" s="640"/>
      <c r="D73" s="660" t="s">
        <v>1544</v>
      </c>
      <c r="E73" s="738">
        <f>'NRHM State budget sheet 2013-14'!AH265</f>
        <v>0</v>
      </c>
      <c r="F73" s="690"/>
      <c r="G73" s="650"/>
      <c r="H73" s="639"/>
    </row>
    <row r="74" spans="1:8" s="625" customFormat="1" ht="15">
      <c r="A74" s="638"/>
      <c r="B74" s="641"/>
      <c r="C74" s="640"/>
      <c r="D74" s="724" t="s">
        <v>1547</v>
      </c>
      <c r="E74" s="750">
        <f>SUM(E75:E78)</f>
        <v>0</v>
      </c>
      <c r="F74" s="661"/>
      <c r="G74" s="650"/>
      <c r="H74" s="639"/>
    </row>
    <row r="75" spans="1:8" s="625" customFormat="1" ht="15">
      <c r="A75" s="638"/>
      <c r="B75" s="641"/>
      <c r="C75" s="640"/>
      <c r="D75" s="660" t="s">
        <v>1393</v>
      </c>
      <c r="E75" s="738">
        <f>'NRHM State budget sheet 2013-14'!AH267</f>
        <v>0</v>
      </c>
      <c r="F75" s="690"/>
      <c r="G75" s="650"/>
      <c r="H75" s="639"/>
    </row>
    <row r="76" spans="1:8" s="625" customFormat="1" ht="15">
      <c r="A76" s="638"/>
      <c r="B76" s="641"/>
      <c r="C76" s="640"/>
      <c r="D76" s="660" t="s">
        <v>1542</v>
      </c>
      <c r="E76" s="738">
        <f>'NRHM State budget sheet 2013-14'!AH268</f>
        <v>0</v>
      </c>
      <c r="F76" s="690"/>
      <c r="G76" s="650"/>
      <c r="H76" s="639"/>
    </row>
    <row r="77" spans="1:8" s="625" customFormat="1" ht="15">
      <c r="A77" s="638"/>
      <c r="B77" s="641"/>
      <c r="C77" s="640"/>
      <c r="D77" s="660" t="s">
        <v>1543</v>
      </c>
      <c r="E77" s="738">
        <f>'NRHM State budget sheet 2013-14'!AH269</f>
        <v>0</v>
      </c>
      <c r="F77" s="690"/>
      <c r="G77" s="650"/>
      <c r="H77" s="639"/>
    </row>
    <row r="78" spans="1:8" s="625" customFormat="1" ht="15">
      <c r="A78" s="638"/>
      <c r="B78" s="641"/>
      <c r="C78" s="640"/>
      <c r="D78" s="660" t="s">
        <v>1544</v>
      </c>
      <c r="E78" s="738">
        <f>'NRHM State budget sheet 2013-14'!AH270</f>
        <v>0</v>
      </c>
      <c r="F78" s="690"/>
      <c r="G78" s="650"/>
      <c r="H78" s="639"/>
    </row>
    <row r="79" spans="1:8" s="625" customFormat="1" ht="30">
      <c r="A79" s="638"/>
      <c r="B79" s="639"/>
      <c r="C79" s="640"/>
      <c r="D79" s="724" t="s">
        <v>2527</v>
      </c>
      <c r="E79" s="751">
        <f>SUM(E80:E85)</f>
        <v>0</v>
      </c>
      <c r="F79" s="730"/>
      <c r="G79" s="650" t="s">
        <v>583</v>
      </c>
      <c r="H79" s="639" t="s">
        <v>2528</v>
      </c>
    </row>
    <row r="80" spans="1:8" s="625" customFormat="1" ht="15">
      <c r="A80" s="638"/>
      <c r="B80" s="641"/>
      <c r="C80" s="640"/>
      <c r="D80" s="660" t="s">
        <v>1393</v>
      </c>
      <c r="E80" s="717">
        <f>'NRHM State budget sheet 2013-14'!AH272</f>
        <v>0</v>
      </c>
      <c r="F80" s="690"/>
      <c r="G80" s="650"/>
      <c r="H80" s="639"/>
    </row>
    <row r="81" spans="1:8" s="625" customFormat="1" ht="15">
      <c r="A81" s="638"/>
      <c r="B81" s="641"/>
      <c r="C81" s="640"/>
      <c r="D81" s="660" t="s">
        <v>1542</v>
      </c>
      <c r="E81" s="717">
        <f>'NRHM State budget sheet 2013-14'!AH273</f>
        <v>0</v>
      </c>
      <c r="F81" s="690"/>
      <c r="G81" s="650"/>
      <c r="H81" s="639"/>
    </row>
    <row r="82" spans="1:8" s="625" customFormat="1" ht="15">
      <c r="A82" s="638"/>
      <c r="B82" s="641"/>
      <c r="C82" s="640"/>
      <c r="D82" s="660" t="s">
        <v>1543</v>
      </c>
      <c r="E82" s="717">
        <f>'NRHM State budget sheet 2013-14'!AH274</f>
        <v>0</v>
      </c>
      <c r="F82" s="690"/>
      <c r="G82" s="650"/>
      <c r="H82" s="639"/>
    </row>
    <row r="83" spans="1:8" s="625" customFormat="1" ht="15">
      <c r="A83" s="638"/>
      <c r="B83" s="641"/>
      <c r="C83" s="640"/>
      <c r="D83" s="660" t="s">
        <v>1544</v>
      </c>
      <c r="E83" s="717">
        <f>'NRHM State budget sheet 2013-14'!AH275</f>
        <v>0</v>
      </c>
      <c r="F83" s="690"/>
      <c r="G83" s="650"/>
      <c r="H83" s="639"/>
    </row>
    <row r="84" spans="1:8" s="625" customFormat="1" ht="30">
      <c r="A84" s="638"/>
      <c r="B84" s="641"/>
      <c r="C84" s="640"/>
      <c r="D84" s="675" t="s">
        <v>2529</v>
      </c>
      <c r="E84" s="738">
        <f>'NRHM State budget sheet 2013-14'!AH155</f>
        <v>0</v>
      </c>
      <c r="F84" s="730"/>
      <c r="G84" s="650"/>
      <c r="H84" s="639"/>
    </row>
    <row r="85" spans="1:8" s="625" customFormat="1" ht="15">
      <c r="A85" s="638"/>
      <c r="B85" s="639"/>
      <c r="C85" s="640"/>
      <c r="D85" s="660" t="s">
        <v>2530</v>
      </c>
      <c r="E85" s="717">
        <f>'NRHM State budget sheet 2013-14'!AH276+'NRHM State budget sheet 2013-14'!AH277</f>
        <v>0</v>
      </c>
      <c r="F85" s="690"/>
      <c r="G85" s="650"/>
      <c r="H85" s="639"/>
    </row>
    <row r="86" spans="1:8" s="625" customFormat="1" ht="15">
      <c r="A86" s="638"/>
      <c r="B86" s="639"/>
      <c r="C86" s="640"/>
      <c r="D86" s="724" t="s">
        <v>1455</v>
      </c>
      <c r="E86" s="740">
        <f>SUM(E87:E94)</f>
        <v>0</v>
      </c>
      <c r="F86" s="661"/>
      <c r="G86" s="650"/>
      <c r="H86" s="639"/>
    </row>
    <row r="87" spans="1:8" s="625" customFormat="1" ht="15">
      <c r="A87" s="638"/>
      <c r="B87" s="639"/>
      <c r="C87" s="640"/>
      <c r="D87" s="660" t="s">
        <v>1393</v>
      </c>
      <c r="E87" s="717">
        <f>'NRHM State budget sheet 2013-14'!AH287</f>
        <v>0</v>
      </c>
      <c r="F87" s="661"/>
      <c r="G87" s="650"/>
      <c r="H87" s="639"/>
    </row>
    <row r="88" spans="1:8" s="625" customFormat="1" ht="15">
      <c r="A88" s="638"/>
      <c r="B88" s="639"/>
      <c r="C88" s="640"/>
      <c r="D88" s="660" t="s">
        <v>1542</v>
      </c>
      <c r="E88" s="717">
        <f>'NRHM State budget sheet 2013-14'!AH288</f>
        <v>0</v>
      </c>
      <c r="F88" s="661"/>
      <c r="G88" s="650"/>
      <c r="H88" s="639"/>
    </row>
    <row r="89" spans="1:8" s="625" customFormat="1" ht="15">
      <c r="A89" s="638"/>
      <c r="B89" s="639"/>
      <c r="C89" s="640"/>
      <c r="D89" s="660" t="s">
        <v>1543</v>
      </c>
      <c r="E89" s="717">
        <f>'NRHM State budget sheet 2013-14'!AH289</f>
        <v>0</v>
      </c>
      <c r="F89" s="661"/>
      <c r="G89" s="650"/>
      <c r="H89" s="639"/>
    </row>
    <row r="90" spans="1:8" s="625" customFormat="1" ht="15">
      <c r="A90" s="638"/>
      <c r="B90" s="639"/>
      <c r="C90" s="640"/>
      <c r="D90" s="660" t="s">
        <v>1551</v>
      </c>
      <c r="E90" s="717">
        <f>'NRHM State budget sheet 2013-14'!AH290</f>
        <v>0</v>
      </c>
      <c r="F90" s="661"/>
      <c r="G90" s="650"/>
      <c r="H90" s="639"/>
    </row>
    <row r="91" spans="1:8" s="625" customFormat="1" ht="15">
      <c r="A91" s="638"/>
      <c r="B91" s="639"/>
      <c r="C91" s="640"/>
      <c r="D91" s="660" t="s">
        <v>1552</v>
      </c>
      <c r="E91" s="717">
        <f>'NRHM State budget sheet 2013-14'!AH291</f>
        <v>0</v>
      </c>
      <c r="F91" s="661"/>
      <c r="G91" s="650"/>
      <c r="H91" s="639"/>
    </row>
    <row r="92" spans="1:8" s="625" customFormat="1" ht="30">
      <c r="A92" s="638"/>
      <c r="B92" s="639"/>
      <c r="C92" s="640"/>
      <c r="D92" s="660" t="s">
        <v>2531</v>
      </c>
      <c r="E92" s="717">
        <f>'NRHM State budget sheet 2013-14'!AH154</f>
        <v>0</v>
      </c>
      <c r="F92" s="661"/>
      <c r="G92" s="650"/>
      <c r="H92" s="639"/>
    </row>
    <row r="93" spans="1:8" s="625" customFormat="1" ht="15">
      <c r="A93" s="638"/>
      <c r="B93" s="639"/>
      <c r="C93" s="640"/>
      <c r="D93" s="660" t="s">
        <v>1456</v>
      </c>
      <c r="E93" s="717">
        <f>'NRHM State budget sheet 2013-14'!AH292</f>
        <v>0</v>
      </c>
      <c r="F93" s="661"/>
      <c r="G93" s="650" t="s">
        <v>583</v>
      </c>
      <c r="H93" s="639" t="s">
        <v>2528</v>
      </c>
    </row>
    <row r="94" spans="1:8" s="625" customFormat="1" ht="15">
      <c r="A94" s="638"/>
      <c r="B94" s="639"/>
      <c r="C94" s="640"/>
      <c r="D94" s="660" t="s">
        <v>1553</v>
      </c>
      <c r="E94" s="717">
        <f>'NRHM State budget sheet 2013-14'!AH293+'NRHM State budget sheet 2013-14'!AH294</f>
        <v>0</v>
      </c>
      <c r="F94" s="661"/>
      <c r="G94" s="650"/>
      <c r="H94" s="639"/>
    </row>
    <row r="95" spans="1:8" s="625" customFormat="1" ht="15">
      <c r="A95" s="638"/>
      <c r="B95" s="639"/>
      <c r="C95" s="640"/>
      <c r="D95" s="724" t="s">
        <v>2532</v>
      </c>
      <c r="E95" s="739">
        <f>SUM(E96:E100)</f>
        <v>0</v>
      </c>
      <c r="F95" s="661"/>
      <c r="G95" s="650" t="s">
        <v>2533</v>
      </c>
      <c r="H95" s="639" t="s">
        <v>2534</v>
      </c>
    </row>
    <row r="96" spans="1:8" s="625" customFormat="1" ht="15">
      <c r="A96" s="638"/>
      <c r="B96" s="639"/>
      <c r="C96" s="640"/>
      <c r="D96" s="660" t="s">
        <v>1393</v>
      </c>
      <c r="E96" s="717">
        <f>'NRHM State budget sheet 2013-14'!AH739</f>
        <v>0</v>
      </c>
      <c r="F96" s="661"/>
      <c r="G96" s="650"/>
      <c r="H96" s="639"/>
    </row>
    <row r="97" spans="1:8" s="625" customFormat="1" ht="15">
      <c r="A97" s="638"/>
      <c r="B97" s="639"/>
      <c r="C97" s="640"/>
      <c r="D97" s="660" t="s">
        <v>1542</v>
      </c>
      <c r="E97" s="717">
        <f>'NRHM State budget sheet 2013-14'!AH740</f>
        <v>0</v>
      </c>
      <c r="F97" s="661"/>
      <c r="G97" s="650"/>
      <c r="H97" s="639"/>
    </row>
    <row r="98" spans="1:8" s="625" customFormat="1" ht="15">
      <c r="A98" s="638"/>
      <c r="B98" s="639"/>
      <c r="C98" s="640"/>
      <c r="D98" s="660" t="s">
        <v>1543</v>
      </c>
      <c r="E98" s="717">
        <f>'NRHM State budget sheet 2013-14'!AH741</f>
        <v>0</v>
      </c>
      <c r="F98" s="661"/>
      <c r="G98" s="650"/>
      <c r="H98" s="639"/>
    </row>
    <row r="99" spans="1:8" s="625" customFormat="1" ht="15">
      <c r="A99" s="638"/>
      <c r="B99" s="639"/>
      <c r="C99" s="640"/>
      <c r="D99" s="660" t="s">
        <v>1551</v>
      </c>
      <c r="E99" s="717">
        <f>'NRHM State budget sheet 2013-14'!AH742</f>
        <v>0</v>
      </c>
      <c r="F99" s="661"/>
      <c r="G99" s="650"/>
      <c r="H99" s="639"/>
    </row>
    <row r="100" spans="1:8" s="625" customFormat="1" ht="15">
      <c r="A100" s="638"/>
      <c r="B100" s="639"/>
      <c r="C100" s="640"/>
      <c r="D100" s="660" t="s">
        <v>1552</v>
      </c>
      <c r="E100" s="717">
        <f>'NRHM State budget sheet 2013-14'!AH743</f>
        <v>0</v>
      </c>
      <c r="F100" s="661"/>
      <c r="G100" s="650"/>
      <c r="H100" s="639"/>
    </row>
    <row r="101" spans="1:8" s="625" customFormat="1" ht="15">
      <c r="A101" s="638"/>
      <c r="B101" s="639"/>
      <c r="C101" s="640"/>
      <c r="D101" s="724" t="s">
        <v>2535</v>
      </c>
      <c r="E101" s="740">
        <f>SUM(E102:E107)</f>
        <v>0</v>
      </c>
      <c r="F101" s="661"/>
      <c r="G101" s="650"/>
      <c r="H101" s="639"/>
    </row>
    <row r="102" spans="1:8" s="625" customFormat="1" ht="15">
      <c r="A102" s="638"/>
      <c r="B102" s="639"/>
      <c r="C102" s="640"/>
      <c r="D102" s="660" t="s">
        <v>1393</v>
      </c>
      <c r="E102" s="717">
        <f>'NRHM State budget sheet 2013-14'!AH279</f>
        <v>0</v>
      </c>
      <c r="F102" s="661"/>
      <c r="G102" s="650"/>
      <c r="H102" s="639"/>
    </row>
    <row r="103" spans="1:8" s="625" customFormat="1" ht="15">
      <c r="A103" s="638"/>
      <c r="B103" s="639"/>
      <c r="C103" s="640"/>
      <c r="D103" s="660" t="s">
        <v>1542</v>
      </c>
      <c r="E103" s="717">
        <f>'NRHM State budget sheet 2013-14'!AH280</f>
        <v>0</v>
      </c>
      <c r="F103" s="661"/>
      <c r="G103" s="650"/>
      <c r="H103" s="639"/>
    </row>
    <row r="104" spans="1:8" s="625" customFormat="1" ht="15">
      <c r="A104" s="638"/>
      <c r="B104" s="639"/>
      <c r="C104" s="640"/>
      <c r="D104" s="660" t="s">
        <v>1543</v>
      </c>
      <c r="E104" s="717">
        <f>'NRHM State budget sheet 2013-14'!AH281</f>
        <v>0</v>
      </c>
      <c r="F104" s="661"/>
      <c r="G104" s="650"/>
      <c r="H104" s="639"/>
    </row>
    <row r="105" spans="1:8" s="625" customFormat="1" ht="15">
      <c r="A105" s="638"/>
      <c r="B105" s="639"/>
      <c r="C105" s="640"/>
      <c r="D105" s="660" t="s">
        <v>1551</v>
      </c>
      <c r="E105" s="717">
        <f>'NRHM State budget sheet 2013-14'!AH282</f>
        <v>0</v>
      </c>
      <c r="F105" s="661"/>
      <c r="G105" s="650"/>
      <c r="H105" s="639"/>
    </row>
    <row r="106" spans="1:8" s="625" customFormat="1" ht="15">
      <c r="A106" s="638"/>
      <c r="B106" s="639"/>
      <c r="C106" s="640"/>
      <c r="D106" s="660" t="s">
        <v>1552</v>
      </c>
      <c r="E106" s="717">
        <f>'NRHM State budget sheet 2013-14'!AH283</f>
        <v>0</v>
      </c>
      <c r="F106" s="661"/>
      <c r="G106" s="650"/>
      <c r="H106" s="639"/>
    </row>
    <row r="107" spans="1:8" s="625" customFormat="1" ht="15">
      <c r="A107" s="638"/>
      <c r="B107" s="639"/>
      <c r="C107" s="640"/>
      <c r="D107" s="660" t="s">
        <v>759</v>
      </c>
      <c r="E107" s="717">
        <f>'NRHM State budget sheet 2013-14'!AH284+'NRHM State budget sheet 2013-14'!AH156</f>
        <v>0</v>
      </c>
      <c r="F107" s="661"/>
      <c r="G107" s="650"/>
      <c r="H107" s="639"/>
    </row>
    <row r="108" spans="1:8" s="625" customFormat="1" ht="15">
      <c r="A108" s="638"/>
      <c r="B108" s="639"/>
      <c r="C108" s="640"/>
      <c r="D108" s="724" t="s">
        <v>1355</v>
      </c>
      <c r="E108" s="740">
        <f>SUM(E109:E116)</f>
        <v>0</v>
      </c>
      <c r="F108" s="661"/>
      <c r="G108" s="650"/>
      <c r="H108" s="639"/>
    </row>
    <row r="109" spans="1:8" s="625" customFormat="1" ht="15">
      <c r="A109" s="638"/>
      <c r="B109" s="639"/>
      <c r="C109" s="640"/>
      <c r="D109" s="660" t="s">
        <v>1393</v>
      </c>
      <c r="E109" s="717">
        <f>'NRHM State budget sheet 2013-14'!AH227</f>
        <v>0</v>
      </c>
      <c r="F109" s="661"/>
      <c r="G109" s="650"/>
      <c r="H109" s="639"/>
    </row>
    <row r="110" spans="1:8" s="625" customFormat="1" ht="15">
      <c r="A110" s="638"/>
      <c r="B110" s="639"/>
      <c r="C110" s="640"/>
      <c r="D110" s="660" t="s">
        <v>1542</v>
      </c>
      <c r="E110" s="717">
        <f>'NRHM State budget sheet 2013-14'!AH228</f>
        <v>0</v>
      </c>
      <c r="F110" s="661"/>
      <c r="G110" s="650"/>
      <c r="H110" s="639"/>
    </row>
    <row r="111" spans="1:8" s="625" customFormat="1" ht="15">
      <c r="A111" s="638"/>
      <c r="B111" s="639"/>
      <c r="C111" s="640"/>
      <c r="D111" s="660" t="s">
        <v>1543</v>
      </c>
      <c r="E111" s="717">
        <f>'NRHM State budget sheet 2013-14'!AH229</f>
        <v>0</v>
      </c>
      <c r="F111" s="661"/>
      <c r="G111" s="650"/>
      <c r="H111" s="639"/>
    </row>
    <row r="112" spans="1:8" s="625" customFormat="1" ht="15">
      <c r="A112" s="638"/>
      <c r="B112" s="639"/>
      <c r="C112" s="640"/>
      <c r="D112" s="660" t="s">
        <v>1551</v>
      </c>
      <c r="E112" s="717">
        <f>'NRHM State budget sheet 2013-14'!AH230</f>
        <v>0</v>
      </c>
      <c r="F112" s="661"/>
      <c r="G112" s="650"/>
      <c r="H112" s="639"/>
    </row>
    <row r="113" spans="1:8" s="625" customFormat="1" ht="15">
      <c r="A113" s="638"/>
      <c r="B113" s="639"/>
      <c r="C113" s="640"/>
      <c r="D113" s="660" t="s">
        <v>1554</v>
      </c>
      <c r="E113" s="717">
        <f>'NRHM State budget sheet 2013-14'!AH231</f>
        <v>0</v>
      </c>
      <c r="F113" s="661"/>
      <c r="G113" s="650"/>
      <c r="H113" s="639"/>
    </row>
    <row r="114" spans="1:8" s="625" customFormat="1" ht="30">
      <c r="A114" s="638"/>
      <c r="B114" s="639"/>
      <c r="C114" s="640"/>
      <c r="D114" s="660" t="s">
        <v>2536</v>
      </c>
      <c r="E114" s="717">
        <f>'NRHM State budget sheet 2013-14'!AH158</f>
        <v>0</v>
      </c>
      <c r="F114" s="661"/>
      <c r="G114" s="650"/>
      <c r="H114" s="639"/>
    </row>
    <row r="115" spans="1:8" s="625" customFormat="1" ht="15">
      <c r="A115" s="638"/>
      <c r="B115" s="639"/>
      <c r="C115" s="640"/>
      <c r="D115" s="660" t="s">
        <v>1555</v>
      </c>
      <c r="E115" s="717">
        <f>'NRHM State budget sheet 2013-14'!AH232</f>
        <v>0</v>
      </c>
      <c r="F115" s="661"/>
      <c r="G115" s="650"/>
      <c r="H115" s="639"/>
    </row>
    <row r="116" spans="1:8" s="625" customFormat="1" ht="15">
      <c r="A116" s="638"/>
      <c r="B116" s="639"/>
      <c r="C116" s="640"/>
      <c r="D116" s="660" t="s">
        <v>869</v>
      </c>
      <c r="E116" s="717">
        <f>'NRHM State budget sheet 2013-14'!AH233</f>
        <v>0</v>
      </c>
      <c r="F116" s="661"/>
      <c r="G116" s="650"/>
      <c r="H116" s="639"/>
    </row>
    <row r="117" spans="1:8" s="625" customFormat="1" ht="15">
      <c r="A117" s="638"/>
      <c r="B117" s="639"/>
      <c r="C117" s="640"/>
      <c r="D117" s="724" t="s">
        <v>2537</v>
      </c>
      <c r="E117" s="740">
        <f>SUM(E118:E125)</f>
        <v>0</v>
      </c>
      <c r="F117" s="661"/>
      <c r="G117" s="650"/>
      <c r="H117" s="639"/>
    </row>
    <row r="118" spans="1:8" s="625" customFormat="1" ht="15">
      <c r="A118" s="638"/>
      <c r="B118" s="639"/>
      <c r="C118" s="640"/>
      <c r="D118" s="660" t="s">
        <v>1393</v>
      </c>
      <c r="E118" s="717">
        <f>'NRHM State budget sheet 2013-14'!AH235</f>
        <v>0</v>
      </c>
      <c r="F118" s="661"/>
      <c r="G118" s="650"/>
      <c r="H118" s="639"/>
    </row>
    <row r="119" spans="1:8" s="625" customFormat="1" ht="15">
      <c r="A119" s="638"/>
      <c r="B119" s="639"/>
      <c r="C119" s="640"/>
      <c r="D119" s="660" t="s">
        <v>1542</v>
      </c>
      <c r="E119" s="717">
        <f>'NRHM State budget sheet 2013-14'!AH236</f>
        <v>0</v>
      </c>
      <c r="F119" s="661"/>
      <c r="G119" s="650"/>
      <c r="H119" s="639"/>
    </row>
    <row r="120" spans="1:8" s="625" customFormat="1" ht="15">
      <c r="A120" s="638"/>
      <c r="B120" s="639"/>
      <c r="C120" s="640"/>
      <c r="D120" s="660" t="s">
        <v>1543</v>
      </c>
      <c r="E120" s="717">
        <f>'NRHM State budget sheet 2013-14'!AH237</f>
        <v>0</v>
      </c>
      <c r="F120" s="661"/>
      <c r="G120" s="650"/>
      <c r="H120" s="639"/>
    </row>
    <row r="121" spans="1:8" s="625" customFormat="1" ht="15">
      <c r="A121" s="638"/>
      <c r="B121" s="639"/>
      <c r="C121" s="640"/>
      <c r="D121" s="660" t="s">
        <v>1551</v>
      </c>
      <c r="E121" s="717">
        <f>'NRHM State budget sheet 2013-14'!AH238</f>
        <v>0</v>
      </c>
      <c r="F121" s="661"/>
      <c r="G121" s="650"/>
      <c r="H121" s="639"/>
    </row>
    <row r="122" spans="1:8" s="625" customFormat="1" ht="15">
      <c r="A122" s="638"/>
      <c r="B122" s="639"/>
      <c r="C122" s="640"/>
      <c r="D122" s="660" t="s">
        <v>1554</v>
      </c>
      <c r="E122" s="717">
        <f>'NRHM State budget sheet 2013-14'!AH239</f>
        <v>0</v>
      </c>
      <c r="F122" s="661"/>
      <c r="G122" s="650"/>
      <c r="H122" s="639"/>
    </row>
    <row r="123" spans="1:8" s="625" customFormat="1" ht="30">
      <c r="A123" s="638"/>
      <c r="B123" s="639"/>
      <c r="C123" s="640"/>
      <c r="D123" s="660" t="s">
        <v>2536</v>
      </c>
      <c r="E123" s="717">
        <f>'NRHM State budget sheet 2013-14'!AH159</f>
        <v>0</v>
      </c>
      <c r="F123" s="661"/>
      <c r="G123" s="650"/>
      <c r="H123" s="639"/>
    </row>
    <row r="124" spans="1:8" s="625" customFormat="1" ht="15">
      <c r="A124" s="638"/>
      <c r="B124" s="639"/>
      <c r="C124" s="640"/>
      <c r="D124" s="660" t="s">
        <v>1555</v>
      </c>
      <c r="E124" s="717">
        <f>'NRHM State budget sheet 2013-14'!AH240</f>
        <v>0</v>
      </c>
      <c r="F124" s="661"/>
      <c r="G124" s="650"/>
      <c r="H124" s="639"/>
    </row>
    <row r="125" spans="1:8" s="625" customFormat="1" ht="15">
      <c r="A125" s="638"/>
      <c r="B125" s="639"/>
      <c r="C125" s="640"/>
      <c r="D125" s="660" t="s">
        <v>869</v>
      </c>
      <c r="E125" s="717">
        <f>'NRHM State budget sheet 2013-14'!AH241+'NRHM State budget sheet 2013-14'!AH285</f>
        <v>0</v>
      </c>
      <c r="F125" s="661"/>
      <c r="G125" s="650"/>
      <c r="H125" s="639"/>
    </row>
    <row r="126" spans="1:8" s="625" customFormat="1" ht="15">
      <c r="A126" s="638"/>
      <c r="B126" s="639"/>
      <c r="C126" s="640"/>
      <c r="D126" s="724" t="s">
        <v>1457</v>
      </c>
      <c r="E126" s="740">
        <f>SUM(E127:E136)</f>
        <v>0</v>
      </c>
      <c r="F126" s="661"/>
      <c r="G126" s="650"/>
      <c r="H126" s="639"/>
    </row>
    <row r="127" spans="1:8" s="625" customFormat="1" ht="15">
      <c r="A127" s="638"/>
      <c r="B127" s="639"/>
      <c r="C127" s="640"/>
      <c r="D127" s="660" t="s">
        <v>1393</v>
      </c>
      <c r="E127" s="717">
        <f>'NRHM State budget sheet 2013-14'!AH218</f>
        <v>0</v>
      </c>
      <c r="F127" s="661"/>
      <c r="G127" s="650"/>
      <c r="H127" s="639"/>
    </row>
    <row r="128" spans="1:8" s="625" customFormat="1" ht="15">
      <c r="A128" s="638"/>
      <c r="B128" s="639"/>
      <c r="C128" s="640"/>
      <c r="D128" s="660" t="s">
        <v>1542</v>
      </c>
      <c r="E128" s="717">
        <f>'NRHM State budget sheet 2013-14'!AH219</f>
        <v>0</v>
      </c>
      <c r="F128" s="661"/>
      <c r="G128" s="650"/>
      <c r="H128" s="639"/>
    </row>
    <row r="129" spans="1:8" s="625" customFormat="1" ht="15">
      <c r="A129" s="638"/>
      <c r="B129" s="639"/>
      <c r="C129" s="640"/>
      <c r="D129" s="660" t="s">
        <v>1543</v>
      </c>
      <c r="E129" s="717">
        <f>'NRHM State budget sheet 2013-14'!AH220</f>
        <v>0</v>
      </c>
      <c r="F129" s="661"/>
      <c r="G129" s="650"/>
      <c r="H129" s="639"/>
    </row>
    <row r="130" spans="1:8" s="625" customFormat="1" ht="15">
      <c r="A130" s="638"/>
      <c r="B130" s="639"/>
      <c r="C130" s="640"/>
      <c r="D130" s="660" t="s">
        <v>1551</v>
      </c>
      <c r="E130" s="717">
        <f>'NRHM State budget sheet 2013-14'!AH221</f>
        <v>0</v>
      </c>
      <c r="F130" s="661"/>
      <c r="G130" s="650"/>
      <c r="H130" s="639"/>
    </row>
    <row r="131" spans="1:8" s="625" customFormat="1" ht="15">
      <c r="A131" s="638"/>
      <c r="B131" s="639"/>
      <c r="C131" s="640"/>
      <c r="D131" s="660" t="s">
        <v>1554</v>
      </c>
      <c r="E131" s="717">
        <f>'NRHM State budget sheet 2013-14'!AH222</f>
        <v>0</v>
      </c>
      <c r="F131" s="661"/>
      <c r="G131" s="650"/>
      <c r="H131" s="639"/>
    </row>
    <row r="132" spans="1:8" s="625" customFormat="1" ht="30">
      <c r="A132" s="638"/>
      <c r="B132" s="639"/>
      <c r="C132" s="640"/>
      <c r="D132" s="660" t="s">
        <v>2536</v>
      </c>
      <c r="E132" s="717">
        <f>'NRHM State budget sheet 2013-14'!AH157</f>
        <v>0</v>
      </c>
      <c r="F132" s="661"/>
      <c r="G132" s="650"/>
      <c r="H132" s="639"/>
    </row>
    <row r="133" spans="1:8" s="625" customFormat="1" ht="15">
      <c r="A133" s="638"/>
      <c r="B133" s="639"/>
      <c r="C133" s="640"/>
      <c r="D133" s="660" t="s">
        <v>748</v>
      </c>
      <c r="E133" s="717">
        <f>'NRHM State budget sheet 2013-14'!AH223</f>
        <v>0</v>
      </c>
      <c r="F133" s="661"/>
      <c r="G133" s="650"/>
      <c r="H133" s="639"/>
    </row>
    <row r="134" spans="1:8" s="625" customFormat="1" ht="15">
      <c r="A134" s="638"/>
      <c r="B134" s="639"/>
      <c r="C134" s="640"/>
      <c r="D134" s="660" t="s">
        <v>1555</v>
      </c>
      <c r="E134" s="717">
        <f>'NRHM State budget sheet 2013-14'!AH224</f>
        <v>0</v>
      </c>
      <c r="F134" s="661"/>
      <c r="G134" s="650"/>
      <c r="H134" s="639"/>
    </row>
    <row r="135" spans="1:8" s="625" customFormat="1" ht="15">
      <c r="A135" s="638"/>
      <c r="B135" s="639"/>
      <c r="C135" s="640"/>
      <c r="D135" s="660" t="s">
        <v>869</v>
      </c>
      <c r="E135" s="717">
        <f>'NRHM State budget sheet 2013-14'!AH225</f>
        <v>0</v>
      </c>
      <c r="F135" s="661"/>
      <c r="G135" s="650"/>
      <c r="H135" s="639"/>
    </row>
    <row r="136" spans="1:8" s="625" customFormat="1" ht="15">
      <c r="A136" s="638"/>
      <c r="B136" s="639"/>
      <c r="C136" s="640"/>
      <c r="D136" s="675" t="s">
        <v>2538</v>
      </c>
      <c r="E136" s="717">
        <f>'NRHM State budget sheet 2013-14'!AH249</f>
        <v>0</v>
      </c>
      <c r="F136" s="661"/>
      <c r="G136" s="650"/>
      <c r="H136" s="639"/>
    </row>
    <row r="137" spans="1:8" s="625" customFormat="1" ht="15">
      <c r="A137" s="638"/>
      <c r="B137" s="639"/>
      <c r="C137" s="640"/>
      <c r="D137" s="724" t="s">
        <v>2539</v>
      </c>
      <c r="E137" s="740">
        <f>SUM(E138:E144)</f>
        <v>0</v>
      </c>
      <c r="F137" s="661"/>
      <c r="G137" s="650"/>
      <c r="H137" s="639"/>
    </row>
    <row r="138" spans="1:8" s="625" customFormat="1" ht="15">
      <c r="A138" s="638"/>
      <c r="B138" s="639"/>
      <c r="C138" s="640"/>
      <c r="D138" s="660" t="s">
        <v>1393</v>
      </c>
      <c r="E138" s="717">
        <f>'NRHM State budget sheet 2013-14'!AH243</f>
        <v>0</v>
      </c>
      <c r="F138" s="661"/>
      <c r="G138" s="650"/>
      <c r="H138" s="639"/>
    </row>
    <row r="139" spans="1:8" s="625" customFormat="1" ht="15">
      <c r="A139" s="638"/>
      <c r="B139" s="639"/>
      <c r="C139" s="640"/>
      <c r="D139" s="660" t="s">
        <v>1542</v>
      </c>
      <c r="E139" s="717">
        <f>'NRHM State budget sheet 2013-14'!AH244</f>
        <v>0</v>
      </c>
      <c r="F139" s="661"/>
      <c r="G139" s="650"/>
      <c r="H139" s="639"/>
    </row>
    <row r="140" spans="1:8" s="625" customFormat="1" ht="15">
      <c r="A140" s="638"/>
      <c r="B140" s="639"/>
      <c r="C140" s="640"/>
      <c r="D140" s="660" t="s">
        <v>1543</v>
      </c>
      <c r="E140" s="717">
        <f>'NRHM State budget sheet 2013-14'!AH245</f>
        <v>0</v>
      </c>
      <c r="F140" s="661"/>
      <c r="G140" s="650"/>
      <c r="H140" s="639"/>
    </row>
    <row r="141" spans="1:8" s="625" customFormat="1" ht="15">
      <c r="A141" s="638"/>
      <c r="B141" s="639"/>
      <c r="C141" s="640"/>
      <c r="D141" s="660" t="s">
        <v>1551</v>
      </c>
      <c r="E141" s="717">
        <f>'NRHM State budget sheet 2013-14'!AH246</f>
        <v>0</v>
      </c>
      <c r="F141" s="661"/>
      <c r="G141" s="650"/>
      <c r="H141" s="639"/>
    </row>
    <row r="142" spans="1:8" s="625" customFormat="1" ht="15">
      <c r="A142" s="638"/>
      <c r="B142" s="639"/>
      <c r="C142" s="640"/>
      <c r="D142" s="660" t="s">
        <v>1554</v>
      </c>
      <c r="E142" s="717">
        <f>'NRHM State budget sheet 2013-14'!AH247</f>
        <v>0</v>
      </c>
      <c r="F142" s="661"/>
      <c r="G142" s="650"/>
      <c r="H142" s="639"/>
    </row>
    <row r="143" spans="1:8" s="625" customFormat="1" ht="30">
      <c r="A143" s="638"/>
      <c r="B143" s="639"/>
      <c r="C143" s="640"/>
      <c r="D143" s="660" t="s">
        <v>2536</v>
      </c>
      <c r="E143" s="717">
        <f>'NRHM State budget sheet 2013-14'!AH160</f>
        <v>0</v>
      </c>
      <c r="F143" s="661"/>
      <c r="G143" s="650"/>
      <c r="H143" s="639"/>
    </row>
    <row r="144" spans="1:8" s="625" customFormat="1" ht="15">
      <c r="A144" s="638"/>
      <c r="B144" s="639"/>
      <c r="C144" s="640"/>
      <c r="D144" s="660" t="s">
        <v>869</v>
      </c>
      <c r="E144" s="717">
        <f>'NRHM State budget sheet 2013-14'!AH248</f>
        <v>0</v>
      </c>
      <c r="F144" s="661"/>
      <c r="G144" s="650"/>
      <c r="H144" s="639"/>
    </row>
    <row r="145" spans="1:8" s="625" customFormat="1" ht="15">
      <c r="A145" s="638"/>
      <c r="B145" s="639"/>
      <c r="C145" s="640"/>
      <c r="D145" s="724" t="s">
        <v>2540</v>
      </c>
      <c r="E145" s="740">
        <f>SUM(E146:E152)</f>
        <v>0</v>
      </c>
      <c r="F145" s="661"/>
      <c r="G145" s="650"/>
      <c r="H145" s="639"/>
    </row>
    <row r="146" spans="1:8" s="625" customFormat="1" ht="15">
      <c r="A146" s="638"/>
      <c r="B146" s="639"/>
      <c r="C146" s="640"/>
      <c r="D146" s="660" t="s">
        <v>1393</v>
      </c>
      <c r="E146" s="717">
        <f>'NRHM State budget sheet 2013-14'!AH298</f>
        <v>0</v>
      </c>
      <c r="F146" s="661"/>
      <c r="G146" s="650"/>
      <c r="H146" s="639"/>
    </row>
    <row r="147" spans="1:8" s="625" customFormat="1" ht="15">
      <c r="A147" s="638"/>
      <c r="B147" s="639"/>
      <c r="C147" s="640"/>
      <c r="D147" s="660" t="s">
        <v>1542</v>
      </c>
      <c r="E147" s="717">
        <f>'NRHM State budget sheet 2013-14'!AH299</f>
        <v>0</v>
      </c>
      <c r="F147" s="661"/>
      <c r="G147" s="650"/>
      <c r="H147" s="639"/>
    </row>
    <row r="148" spans="1:8" s="625" customFormat="1" ht="15">
      <c r="A148" s="638"/>
      <c r="B148" s="639"/>
      <c r="C148" s="640"/>
      <c r="D148" s="660" t="s">
        <v>1543</v>
      </c>
      <c r="E148" s="717">
        <f>'NRHM State budget sheet 2013-14'!AH300</f>
        <v>0</v>
      </c>
      <c r="F148" s="661"/>
      <c r="G148" s="650"/>
      <c r="H148" s="639"/>
    </row>
    <row r="149" spans="1:8" s="625" customFormat="1" ht="15">
      <c r="A149" s="638"/>
      <c r="B149" s="639"/>
      <c r="C149" s="640"/>
      <c r="D149" s="660" t="s">
        <v>1551</v>
      </c>
      <c r="E149" s="717">
        <f>'NRHM State budget sheet 2013-14'!AH301</f>
        <v>0</v>
      </c>
      <c r="F149" s="661"/>
      <c r="G149" s="650"/>
      <c r="H149" s="639"/>
    </row>
    <row r="150" spans="1:8" s="625" customFormat="1" ht="15">
      <c r="A150" s="638"/>
      <c r="B150" s="639"/>
      <c r="C150" s="640"/>
      <c r="D150" s="660" t="s">
        <v>1554</v>
      </c>
      <c r="E150" s="717">
        <f>'NRHM State budget sheet 2013-14'!AH302</f>
        <v>0</v>
      </c>
      <c r="F150" s="661"/>
      <c r="G150" s="650"/>
      <c r="H150" s="639"/>
    </row>
    <row r="151" spans="1:8" s="625" customFormat="1" ht="30">
      <c r="A151" s="638"/>
      <c r="B151" s="639"/>
      <c r="C151" s="640"/>
      <c r="D151" s="660" t="s">
        <v>2536</v>
      </c>
      <c r="E151" s="717">
        <f>'NRHM State budget sheet 2013-14'!AH161</f>
        <v>0</v>
      </c>
      <c r="F151" s="661"/>
      <c r="G151" s="650"/>
      <c r="H151" s="639"/>
    </row>
    <row r="152" spans="1:8" s="625" customFormat="1" ht="15">
      <c r="A152" s="638"/>
      <c r="B152" s="639"/>
      <c r="C152" s="640"/>
      <c r="D152" s="660" t="s">
        <v>869</v>
      </c>
      <c r="E152" s="717">
        <f>'NRHM State budget sheet 2013-14'!AH303</f>
        <v>0</v>
      </c>
      <c r="F152" s="661"/>
      <c r="G152" s="650"/>
      <c r="H152" s="639"/>
    </row>
    <row r="153" spans="1:8" s="625" customFormat="1" ht="15">
      <c r="A153" s="638"/>
      <c r="B153" s="639"/>
      <c r="C153" s="640"/>
      <c r="D153" s="724" t="s">
        <v>2541</v>
      </c>
      <c r="E153" s="740">
        <f>SUM(E154:E160)</f>
        <v>0</v>
      </c>
      <c r="F153" s="661"/>
      <c r="G153" s="650" t="s">
        <v>2533</v>
      </c>
      <c r="H153" s="639" t="s">
        <v>2534</v>
      </c>
    </row>
    <row r="154" spans="1:8" s="625" customFormat="1" ht="15">
      <c r="A154" s="638"/>
      <c r="B154" s="639"/>
      <c r="C154" s="640"/>
      <c r="D154" s="660" t="s">
        <v>1393</v>
      </c>
      <c r="E154" s="717">
        <f>'NRHM State budget sheet 2013-14'!AH745</f>
        <v>0</v>
      </c>
      <c r="F154" s="661"/>
      <c r="G154" s="650"/>
      <c r="H154" s="639"/>
    </row>
    <row r="155" spans="1:8" s="625" customFormat="1" ht="15">
      <c r="A155" s="638"/>
      <c r="B155" s="639"/>
      <c r="C155" s="640"/>
      <c r="D155" s="660" t="s">
        <v>1542</v>
      </c>
      <c r="E155" s="717">
        <f>'NRHM State budget sheet 2013-14'!AH746</f>
        <v>0</v>
      </c>
      <c r="F155" s="661"/>
      <c r="G155" s="650"/>
      <c r="H155" s="639"/>
    </row>
    <row r="156" spans="1:8" s="625" customFormat="1" ht="15">
      <c r="A156" s="638"/>
      <c r="B156" s="639"/>
      <c r="C156" s="640"/>
      <c r="D156" s="660" t="s">
        <v>1543</v>
      </c>
      <c r="E156" s="717">
        <f>'NRHM State budget sheet 2013-14'!AH747</f>
        <v>0</v>
      </c>
      <c r="F156" s="661"/>
      <c r="G156" s="650"/>
      <c r="H156" s="639"/>
    </row>
    <row r="157" spans="1:8" s="625" customFormat="1" ht="15">
      <c r="A157" s="638"/>
      <c r="B157" s="639"/>
      <c r="C157" s="640"/>
      <c r="D157" s="660" t="s">
        <v>1551</v>
      </c>
      <c r="E157" s="717">
        <f>'NRHM State budget sheet 2013-14'!AH748</f>
        <v>0</v>
      </c>
      <c r="F157" s="661"/>
      <c r="G157" s="650"/>
      <c r="H157" s="639"/>
    </row>
    <row r="158" spans="1:8" s="625" customFormat="1" ht="15">
      <c r="A158" s="638"/>
      <c r="B158" s="639"/>
      <c r="C158" s="640"/>
      <c r="D158" s="660" t="s">
        <v>1554</v>
      </c>
      <c r="E158" s="717">
        <f>'NRHM State budget sheet 2013-14'!AH749</f>
        <v>0</v>
      </c>
      <c r="F158" s="661"/>
      <c r="G158" s="650"/>
      <c r="H158" s="639"/>
    </row>
    <row r="159" spans="1:8" s="625" customFormat="1" ht="30">
      <c r="A159" s="638"/>
      <c r="B159" s="639"/>
      <c r="C159" s="640"/>
      <c r="D159" s="660" t="s">
        <v>2536</v>
      </c>
      <c r="E159" s="717">
        <f>'NRHM State budget sheet 2013-14'!AH750</f>
        <v>0</v>
      </c>
      <c r="F159" s="661"/>
      <c r="G159" s="650"/>
      <c r="H159" s="639"/>
    </row>
    <row r="160" spans="1:8" s="625" customFormat="1" ht="15">
      <c r="A160" s="638"/>
      <c r="B160" s="639"/>
      <c r="C160" s="640"/>
      <c r="D160" s="675" t="s">
        <v>869</v>
      </c>
      <c r="E160" s="717">
        <f>'NRHM State budget sheet 2013-14'!AH751</f>
        <v>0</v>
      </c>
      <c r="F160" s="661"/>
      <c r="G160" s="650"/>
      <c r="H160" s="639"/>
    </row>
    <row r="161" spans="1:8" s="625" customFormat="1" ht="15">
      <c r="A161" s="638"/>
      <c r="B161" s="639"/>
      <c r="C161" s="640"/>
      <c r="D161" s="724" t="s">
        <v>2542</v>
      </c>
      <c r="E161" s="740">
        <f>SUM(E162:E168)</f>
        <v>0</v>
      </c>
      <c r="F161" s="661"/>
      <c r="G161" s="650"/>
      <c r="H161" s="639"/>
    </row>
    <row r="162" spans="1:8" s="625" customFormat="1" ht="15">
      <c r="A162" s="638"/>
      <c r="B162" s="639"/>
      <c r="C162" s="640"/>
      <c r="D162" s="660" t="s">
        <v>1393</v>
      </c>
      <c r="E162" s="717">
        <f>'NRHM State budget sheet 2013-14'!AH312</f>
        <v>0</v>
      </c>
      <c r="F162" s="661"/>
      <c r="G162" s="650"/>
      <c r="H162" s="639"/>
    </row>
    <row r="163" spans="1:8" s="625" customFormat="1" ht="15">
      <c r="A163" s="638"/>
      <c r="B163" s="639"/>
      <c r="C163" s="640"/>
      <c r="D163" s="660" t="s">
        <v>1542</v>
      </c>
      <c r="E163" s="717">
        <f>'NRHM State budget sheet 2013-14'!AH313</f>
        <v>0</v>
      </c>
      <c r="F163" s="661"/>
      <c r="G163" s="650"/>
      <c r="H163" s="639"/>
    </row>
    <row r="164" spans="1:8" s="625" customFormat="1" ht="15">
      <c r="A164" s="638"/>
      <c r="B164" s="639"/>
      <c r="C164" s="640"/>
      <c r="D164" s="660" t="s">
        <v>1543</v>
      </c>
      <c r="E164" s="717">
        <f>'NRHM State budget sheet 2013-14'!AH314</f>
        <v>0</v>
      </c>
      <c r="F164" s="661"/>
      <c r="G164" s="650"/>
      <c r="H164" s="639"/>
    </row>
    <row r="165" spans="1:8" s="625" customFormat="1" ht="15">
      <c r="A165" s="638"/>
      <c r="B165" s="639"/>
      <c r="C165" s="640"/>
      <c r="D165" s="660" t="s">
        <v>1551</v>
      </c>
      <c r="E165" s="717">
        <f>'NRHM State budget sheet 2013-14'!AH315</f>
        <v>0</v>
      </c>
      <c r="F165" s="661"/>
      <c r="G165" s="650"/>
      <c r="H165" s="639"/>
    </row>
    <row r="166" spans="1:8" s="625" customFormat="1" ht="15">
      <c r="A166" s="638"/>
      <c r="B166" s="639"/>
      <c r="C166" s="640"/>
      <c r="D166" s="660" t="s">
        <v>1554</v>
      </c>
      <c r="E166" s="717">
        <f>'NRHM State budget sheet 2013-14'!AH316</f>
        <v>0</v>
      </c>
      <c r="F166" s="661"/>
      <c r="G166" s="650"/>
      <c r="H166" s="639"/>
    </row>
    <row r="167" spans="1:8" s="625" customFormat="1" ht="30">
      <c r="A167" s="638"/>
      <c r="B167" s="639"/>
      <c r="C167" s="640"/>
      <c r="D167" s="660" t="s">
        <v>2536</v>
      </c>
      <c r="E167" s="717">
        <f>'NRHM State budget sheet 2013-14'!AH163</f>
        <v>0</v>
      </c>
      <c r="F167" s="661"/>
      <c r="G167" s="650"/>
      <c r="H167" s="639"/>
    </row>
    <row r="168" spans="1:8" s="625" customFormat="1" ht="15">
      <c r="A168" s="638"/>
      <c r="B168" s="639"/>
      <c r="C168" s="640"/>
      <c r="D168" s="660" t="s">
        <v>869</v>
      </c>
      <c r="E168" s="717">
        <f>'NRHM State budget sheet 2013-14'!AH317</f>
        <v>0</v>
      </c>
      <c r="F168" s="661"/>
      <c r="G168" s="650"/>
      <c r="H168" s="639"/>
    </row>
    <row r="169" spans="1:8" s="625" customFormat="1" ht="15">
      <c r="A169" s="638"/>
      <c r="B169" s="639"/>
      <c r="C169" s="640"/>
      <c r="D169" s="724" t="s">
        <v>2543</v>
      </c>
      <c r="E169" s="740">
        <f>SUM(E170:E176)</f>
        <v>0</v>
      </c>
      <c r="F169" s="661"/>
      <c r="G169" s="650"/>
      <c r="H169" s="639"/>
    </row>
    <row r="170" spans="1:8" s="625" customFormat="1" ht="15">
      <c r="A170" s="638"/>
      <c r="B170" s="639"/>
      <c r="C170" s="640"/>
      <c r="D170" s="660" t="s">
        <v>1393</v>
      </c>
      <c r="E170" s="717">
        <f>'NRHM State budget sheet 2013-14'!AH305</f>
        <v>0</v>
      </c>
      <c r="F170" s="661"/>
      <c r="G170" s="650"/>
      <c r="H170" s="639"/>
    </row>
    <row r="171" spans="1:8" s="625" customFormat="1" ht="15">
      <c r="A171" s="638"/>
      <c r="B171" s="639"/>
      <c r="C171" s="640"/>
      <c r="D171" s="660" t="s">
        <v>1542</v>
      </c>
      <c r="E171" s="717">
        <f>'NRHM State budget sheet 2013-14'!AH306</f>
        <v>0</v>
      </c>
      <c r="F171" s="661"/>
      <c r="G171" s="650"/>
      <c r="H171" s="639"/>
    </row>
    <row r="172" spans="1:8" s="625" customFormat="1" ht="15">
      <c r="A172" s="638"/>
      <c r="B172" s="639"/>
      <c r="C172" s="640"/>
      <c r="D172" s="660" t="s">
        <v>1543</v>
      </c>
      <c r="E172" s="717">
        <f>'NRHM State budget sheet 2013-14'!AH307</f>
        <v>0</v>
      </c>
      <c r="F172" s="661"/>
      <c r="G172" s="650"/>
      <c r="H172" s="639"/>
    </row>
    <row r="173" spans="1:8" s="625" customFormat="1" ht="15">
      <c r="A173" s="638"/>
      <c r="B173" s="639"/>
      <c r="C173" s="640"/>
      <c r="D173" s="660" t="s">
        <v>1551</v>
      </c>
      <c r="E173" s="717">
        <f>'NRHM State budget sheet 2013-14'!AH308</f>
        <v>0</v>
      </c>
      <c r="F173" s="661"/>
      <c r="G173" s="650"/>
      <c r="H173" s="639"/>
    </row>
    <row r="174" spans="1:8" s="625" customFormat="1" ht="15">
      <c r="A174" s="638"/>
      <c r="B174" s="639"/>
      <c r="C174" s="640"/>
      <c r="D174" s="660" t="s">
        <v>1554</v>
      </c>
      <c r="E174" s="717">
        <f>'NRHM State budget sheet 2013-14'!AH309</f>
        <v>0</v>
      </c>
      <c r="F174" s="661"/>
      <c r="G174" s="650"/>
      <c r="H174" s="639"/>
    </row>
    <row r="175" spans="1:8" s="625" customFormat="1" ht="30">
      <c r="A175" s="638"/>
      <c r="B175" s="639"/>
      <c r="C175" s="640"/>
      <c r="D175" s="660" t="s">
        <v>2536</v>
      </c>
      <c r="E175" s="717">
        <f>'NRHM State budget sheet 2013-14'!AH162</f>
        <v>0</v>
      </c>
      <c r="F175" s="661"/>
      <c r="G175" s="650"/>
      <c r="H175" s="639"/>
    </row>
    <row r="176" spans="1:8" s="625" customFormat="1" ht="15">
      <c r="A176" s="638"/>
      <c r="B176" s="639"/>
      <c r="C176" s="640"/>
      <c r="D176" s="660" t="s">
        <v>869</v>
      </c>
      <c r="E176" s="717">
        <f>'NRHM State budget sheet 2013-14'!AH310</f>
        <v>0</v>
      </c>
      <c r="F176" s="661"/>
      <c r="G176" s="650"/>
      <c r="H176" s="639"/>
    </row>
    <row r="177" spans="1:8" s="625" customFormat="1" ht="30">
      <c r="A177" s="638"/>
      <c r="B177" s="639"/>
      <c r="C177" s="640"/>
      <c r="D177" s="724" t="s">
        <v>2544</v>
      </c>
      <c r="E177" s="740">
        <f>SUM(E178:E185)</f>
        <v>0</v>
      </c>
      <c r="F177" s="661"/>
      <c r="G177" s="650" t="s">
        <v>635</v>
      </c>
      <c r="H177" s="639" t="s">
        <v>2545</v>
      </c>
    </row>
    <row r="178" spans="1:8" s="625" customFormat="1" ht="15">
      <c r="A178" s="638"/>
      <c r="B178" s="639"/>
      <c r="C178" s="640"/>
      <c r="D178" s="660" t="s">
        <v>1455</v>
      </c>
      <c r="E178" s="717">
        <f>'NRHM State budget sheet 2013-14'!AH319</f>
        <v>0</v>
      </c>
      <c r="F178" s="661"/>
      <c r="G178" s="650"/>
      <c r="H178" s="639"/>
    </row>
    <row r="179" spans="1:8" s="625" customFormat="1" ht="15">
      <c r="A179" s="638"/>
      <c r="B179" s="639"/>
      <c r="C179" s="640"/>
      <c r="D179" s="660" t="s">
        <v>1557</v>
      </c>
      <c r="E179" s="717">
        <f>'NRHM State budget sheet 2013-14'!AH320</f>
        <v>0</v>
      </c>
      <c r="F179" s="661"/>
      <c r="G179" s="650"/>
      <c r="H179" s="639"/>
    </row>
    <row r="180" spans="1:8" s="625" customFormat="1" ht="15">
      <c r="A180" s="638"/>
      <c r="B180" s="639"/>
      <c r="C180" s="640"/>
      <c r="D180" s="660" t="s">
        <v>1558</v>
      </c>
      <c r="E180" s="717">
        <f>'NRHM State budget sheet 2013-14'!AH321</f>
        <v>0</v>
      </c>
      <c r="F180" s="661"/>
      <c r="G180" s="650"/>
      <c r="H180" s="639"/>
    </row>
    <row r="181" spans="1:8" s="625" customFormat="1" ht="15">
      <c r="A181" s="638"/>
      <c r="B181" s="639"/>
      <c r="C181" s="640"/>
      <c r="D181" s="660" t="s">
        <v>1559</v>
      </c>
      <c r="E181" s="717">
        <f>'NRHM State budget sheet 2013-14'!AH322</f>
        <v>0</v>
      </c>
      <c r="F181" s="661"/>
      <c r="G181" s="650"/>
      <c r="H181" s="639"/>
    </row>
    <row r="182" spans="1:8" s="625" customFormat="1" ht="15">
      <c r="A182" s="638"/>
      <c r="B182" s="639"/>
      <c r="C182" s="640"/>
      <c r="D182" s="660" t="s">
        <v>1560</v>
      </c>
      <c r="E182" s="717">
        <f>'NRHM State budget sheet 2013-14'!AH323</f>
        <v>0</v>
      </c>
      <c r="F182" s="661"/>
      <c r="G182" s="650"/>
      <c r="H182" s="639"/>
    </row>
    <row r="183" spans="1:8" s="625" customFormat="1" ht="15">
      <c r="A183" s="638"/>
      <c r="B183" s="639"/>
      <c r="C183" s="640"/>
      <c r="D183" s="660" t="s">
        <v>1561</v>
      </c>
      <c r="E183" s="717">
        <f>'NRHM State budget sheet 2013-14'!AH324</f>
        <v>0</v>
      </c>
      <c r="F183" s="661"/>
      <c r="G183" s="650"/>
      <c r="H183" s="639"/>
    </row>
    <row r="184" spans="1:8" s="625" customFormat="1" ht="15">
      <c r="A184" s="638"/>
      <c r="B184" s="639"/>
      <c r="C184" s="640"/>
      <c r="D184" s="660" t="s">
        <v>1457</v>
      </c>
      <c r="E184" s="717">
        <f>'NRHM State budget sheet 2013-14'!AH325</f>
        <v>0</v>
      </c>
      <c r="F184" s="661"/>
      <c r="G184" s="650"/>
      <c r="H184" s="639"/>
    </row>
    <row r="185" spans="1:8" s="625" customFormat="1" ht="15">
      <c r="A185" s="638"/>
      <c r="B185" s="639"/>
      <c r="C185" s="640"/>
      <c r="D185" s="660" t="s">
        <v>1019</v>
      </c>
      <c r="E185" s="717">
        <f>'NRHM State budget sheet 2013-14'!AH326</f>
        <v>0</v>
      </c>
      <c r="F185" s="661"/>
      <c r="G185" s="650"/>
      <c r="H185" s="639"/>
    </row>
    <row r="186" spans="1:8" s="625" customFormat="1" ht="15" customHeight="1">
      <c r="A186" s="638"/>
      <c r="B186" s="639"/>
      <c r="C186" s="640"/>
      <c r="D186" s="724" t="s">
        <v>2546</v>
      </c>
      <c r="E186" s="740">
        <f>SUM(E187:E196)</f>
        <v>0</v>
      </c>
      <c r="F186" s="661"/>
      <c r="G186" s="650" t="s">
        <v>2547</v>
      </c>
      <c r="H186" s="639" t="s">
        <v>2548</v>
      </c>
    </row>
    <row r="187" spans="1:8" s="625" customFormat="1" ht="15" customHeight="1">
      <c r="A187" s="638"/>
      <c r="B187" s="639"/>
      <c r="C187" s="640"/>
      <c r="D187" s="660" t="s">
        <v>2549</v>
      </c>
      <c r="E187" s="717">
        <f>'NRHM State budget sheet 2013-14'!AH328</f>
        <v>0</v>
      </c>
      <c r="F187" s="661"/>
      <c r="G187" s="650"/>
      <c r="H187" s="639"/>
    </row>
    <row r="188" spans="1:8" s="625" customFormat="1" ht="15" customHeight="1">
      <c r="A188" s="638"/>
      <c r="B188" s="639"/>
      <c r="C188" s="640"/>
      <c r="D188" s="660" t="s">
        <v>1562</v>
      </c>
      <c r="E188" s="717">
        <f>'NRHM State budget sheet 2013-14'!AH329</f>
        <v>0</v>
      </c>
      <c r="F188" s="661"/>
      <c r="G188" s="650"/>
      <c r="H188" s="639"/>
    </row>
    <row r="189" spans="1:8" s="625" customFormat="1" ht="15" customHeight="1">
      <c r="A189" s="638"/>
      <c r="B189" s="639"/>
      <c r="C189" s="640"/>
      <c r="D189" s="660" t="s">
        <v>1563</v>
      </c>
      <c r="E189" s="717">
        <f>'NRHM State budget sheet 2013-14'!AH330</f>
        <v>0</v>
      </c>
      <c r="F189" s="661"/>
      <c r="G189" s="650"/>
      <c r="H189" s="639"/>
    </row>
    <row r="190" spans="1:8" s="625" customFormat="1" ht="17.25" customHeight="1">
      <c r="A190" s="638"/>
      <c r="B190" s="639"/>
      <c r="C190" s="640"/>
      <c r="D190" s="660" t="s">
        <v>1564</v>
      </c>
      <c r="E190" s="717">
        <f>'NRHM State budget sheet 2013-14'!AH331</f>
        <v>0</v>
      </c>
      <c r="F190" s="661"/>
      <c r="G190" s="650"/>
      <c r="H190" s="639"/>
    </row>
    <row r="191" spans="1:8" s="625" customFormat="1" ht="15">
      <c r="A191" s="638"/>
      <c r="B191" s="639"/>
      <c r="C191" s="640"/>
      <c r="D191" s="675" t="s">
        <v>2550</v>
      </c>
      <c r="E191" s="717">
        <f>'NRHM State budget sheet 2013-14'!AH1106</f>
        <v>0</v>
      </c>
      <c r="F191" s="661"/>
      <c r="G191" s="650"/>
      <c r="H191" s="639"/>
    </row>
    <row r="192" spans="1:8" s="625" customFormat="1" ht="30">
      <c r="A192" s="638"/>
      <c r="B192" s="639"/>
      <c r="C192" s="640"/>
      <c r="D192" s="660" t="s">
        <v>2551</v>
      </c>
      <c r="E192" s="717">
        <f>'NRHM State budget sheet 2013-14'!AH335+'NRHM State budget sheet 2013-14'!AH295+'NRHM State budget sheet 2013-14'!AH337</f>
        <v>0</v>
      </c>
      <c r="F192" s="661"/>
      <c r="G192" s="650"/>
      <c r="H192" s="639"/>
    </row>
    <row r="193" spans="1:8" s="625" customFormat="1" ht="30">
      <c r="A193" s="638"/>
      <c r="B193" s="639"/>
      <c r="C193" s="640"/>
      <c r="D193" s="660" t="s">
        <v>1458</v>
      </c>
      <c r="E193" s="717">
        <f>'NRHM State budget sheet 2013-14'!AH332</f>
        <v>0</v>
      </c>
      <c r="F193" s="661"/>
      <c r="G193" s="650"/>
      <c r="H193" s="639"/>
    </row>
    <row r="194" spans="1:8" s="625" customFormat="1" ht="15">
      <c r="A194" s="638"/>
      <c r="B194" s="639"/>
      <c r="C194" s="640"/>
      <c r="D194" s="660" t="s">
        <v>2552</v>
      </c>
      <c r="E194" s="717">
        <f>'NRHM State budget sheet 2013-14'!AH334</f>
        <v>0</v>
      </c>
      <c r="F194" s="661"/>
      <c r="G194" s="650"/>
      <c r="H194" s="639"/>
    </row>
    <row r="195" spans="1:8" s="625" customFormat="1" ht="15">
      <c r="A195" s="638"/>
      <c r="B195" s="639"/>
      <c r="C195" s="640"/>
      <c r="D195" s="660" t="s">
        <v>759</v>
      </c>
      <c r="E195" s="717">
        <f>'NRHM State budget sheet 2013-14'!AH333+'NRHM State budget sheet 2013-14'!AH165+'NRHM State budget sheet 2013-14'!AH296+'NRHM State budget sheet 2013-14'!AH752</f>
        <v>0</v>
      </c>
      <c r="F195" s="661"/>
      <c r="G195" s="650"/>
      <c r="H195" s="639"/>
    </row>
    <row r="196" spans="1:8" s="625" customFormat="1" ht="33" customHeight="1">
      <c r="A196" s="638"/>
      <c r="B196" s="639"/>
      <c r="C196" s="640"/>
      <c r="D196" s="660" t="s">
        <v>351</v>
      </c>
      <c r="E196" s="717">
        <f>'NRHM State budget sheet 2013-14'!AH336</f>
        <v>0</v>
      </c>
      <c r="F196" s="661"/>
      <c r="G196" s="650"/>
      <c r="H196" s="639"/>
    </row>
    <row r="197" spans="1:8" s="625" customFormat="1" ht="33" customHeight="1">
      <c r="A197" s="634">
        <v>2.2000000000000002</v>
      </c>
      <c r="B197" s="635"/>
      <c r="C197" s="636" t="s">
        <v>2553</v>
      </c>
      <c r="D197" s="665"/>
      <c r="E197" s="736">
        <f>E198+E210+E219+E227+E233+E241+E244+E250</f>
        <v>0</v>
      </c>
      <c r="F197" s="667"/>
      <c r="G197" s="635"/>
      <c r="H197" s="635"/>
    </row>
    <row r="198" spans="1:8" s="625" customFormat="1" ht="51" customHeight="1">
      <c r="A198" s="638"/>
      <c r="B198" s="639"/>
      <c r="C198" s="640"/>
      <c r="D198" s="725" t="s">
        <v>2554</v>
      </c>
      <c r="E198" s="740">
        <f>SUM(E199:E209)</f>
        <v>0</v>
      </c>
      <c r="F198" s="676"/>
      <c r="G198" s="647" t="s">
        <v>709</v>
      </c>
      <c r="H198" s="651"/>
    </row>
    <row r="199" spans="1:8" s="625" customFormat="1" ht="16.5" customHeight="1">
      <c r="A199" s="638"/>
      <c r="B199" s="639"/>
      <c r="C199" s="640"/>
      <c r="D199" s="660" t="s">
        <v>1567</v>
      </c>
      <c r="E199" s="717">
        <f>'NRHM State budget sheet 2013-14'!AH504</f>
        <v>0</v>
      </c>
      <c r="F199" s="676"/>
      <c r="G199" s="647"/>
      <c r="H199" s="651"/>
    </row>
    <row r="200" spans="1:8" s="625" customFormat="1" ht="16.5" customHeight="1">
      <c r="A200" s="638"/>
      <c r="B200" s="639"/>
      <c r="C200" s="640"/>
      <c r="D200" s="660" t="s">
        <v>1568</v>
      </c>
      <c r="E200" s="717">
        <f>'NRHM State budget sheet 2013-14'!AH505</f>
        <v>0</v>
      </c>
      <c r="F200" s="676"/>
      <c r="G200" s="647"/>
      <c r="H200" s="651"/>
    </row>
    <row r="201" spans="1:8" s="625" customFormat="1" ht="16.5" customHeight="1">
      <c r="A201" s="638"/>
      <c r="B201" s="639"/>
      <c r="C201" s="640"/>
      <c r="D201" s="660" t="s">
        <v>1569</v>
      </c>
      <c r="E201" s="717">
        <f>'NRHM State budget sheet 2013-14'!AH506</f>
        <v>0</v>
      </c>
      <c r="F201" s="676"/>
      <c r="G201" s="647"/>
      <c r="H201" s="651"/>
    </row>
    <row r="202" spans="1:8" s="625" customFormat="1" ht="16.5" customHeight="1">
      <c r="A202" s="638"/>
      <c r="B202" s="639"/>
      <c r="C202" s="640"/>
      <c r="D202" s="660" t="s">
        <v>1570</v>
      </c>
      <c r="E202" s="717">
        <f>'NRHM State budget sheet 2013-14'!AH507</f>
        <v>0</v>
      </c>
      <c r="F202" s="676"/>
      <c r="G202" s="647"/>
      <c r="H202" s="651"/>
    </row>
    <row r="203" spans="1:8" s="625" customFormat="1" ht="47.25" customHeight="1">
      <c r="A203" s="638"/>
      <c r="B203" s="639"/>
      <c r="C203" s="640"/>
      <c r="D203" s="660" t="s">
        <v>1571</v>
      </c>
      <c r="E203" s="717">
        <f>'NRHM State budget sheet 2013-14'!AH508</f>
        <v>0</v>
      </c>
      <c r="F203" s="676"/>
      <c r="G203" s="647"/>
      <c r="H203" s="651"/>
    </row>
    <row r="204" spans="1:8" s="625" customFormat="1" ht="16.5" customHeight="1">
      <c r="A204" s="638"/>
      <c r="B204" s="639"/>
      <c r="C204" s="640"/>
      <c r="D204" s="660" t="s">
        <v>1572</v>
      </c>
      <c r="E204" s="717">
        <f>'NRHM State budget sheet 2013-14'!AH509</f>
        <v>0</v>
      </c>
      <c r="F204" s="676"/>
      <c r="G204" s="647"/>
      <c r="H204" s="651"/>
    </row>
    <row r="205" spans="1:8" s="625" customFormat="1" ht="16.5" customHeight="1">
      <c r="A205" s="638"/>
      <c r="B205" s="639"/>
      <c r="C205" s="640"/>
      <c r="D205" s="660" t="s">
        <v>1573</v>
      </c>
      <c r="E205" s="717">
        <f>'NRHM State budget sheet 2013-14'!AH510</f>
        <v>0</v>
      </c>
      <c r="F205" s="676"/>
      <c r="G205" s="647"/>
      <c r="H205" s="651"/>
    </row>
    <row r="206" spans="1:8" s="625" customFormat="1" ht="16.5" customHeight="1">
      <c r="A206" s="638"/>
      <c r="B206" s="639"/>
      <c r="C206" s="640"/>
      <c r="D206" s="660" t="s">
        <v>996</v>
      </c>
      <c r="E206" s="717">
        <f>'NRHM State budget sheet 2013-14'!AH511</f>
        <v>0</v>
      </c>
      <c r="F206" s="676"/>
      <c r="G206" s="647"/>
      <c r="H206" s="651"/>
    </row>
    <row r="207" spans="1:8" s="625" customFormat="1" ht="16.5" customHeight="1">
      <c r="A207" s="638"/>
      <c r="B207" s="639"/>
      <c r="C207" s="640"/>
      <c r="D207" s="660" t="s">
        <v>1574</v>
      </c>
      <c r="E207" s="717">
        <f>'NRHM State budget sheet 2013-14'!AH512</f>
        <v>0</v>
      </c>
      <c r="F207" s="676"/>
      <c r="G207" s="647"/>
      <c r="H207" s="651"/>
    </row>
    <row r="208" spans="1:8" s="625" customFormat="1" ht="16.5" customHeight="1">
      <c r="A208" s="638"/>
      <c r="B208" s="639"/>
      <c r="C208" s="640"/>
      <c r="D208" s="660" t="s">
        <v>1575</v>
      </c>
      <c r="E208" s="717">
        <f>'NRHM State budget sheet 2013-14'!AH513</f>
        <v>0</v>
      </c>
      <c r="F208" s="676"/>
      <c r="G208" s="647"/>
      <c r="H208" s="651"/>
    </row>
    <row r="209" spans="1:8" s="625" customFormat="1" ht="16.5" customHeight="1">
      <c r="A209" s="638"/>
      <c r="B209" s="639"/>
      <c r="C209" s="640"/>
      <c r="D209" s="660" t="s">
        <v>1544</v>
      </c>
      <c r="E209" s="717">
        <f>'NRHM State budget sheet 2013-14'!AH514</f>
        <v>0</v>
      </c>
      <c r="F209" s="676"/>
      <c r="G209" s="647"/>
      <c r="H209" s="651"/>
    </row>
    <row r="210" spans="1:8" s="625" customFormat="1" ht="15">
      <c r="A210" s="638"/>
      <c r="B210" s="639"/>
      <c r="C210" s="640"/>
      <c r="D210" s="725" t="s">
        <v>2555</v>
      </c>
      <c r="E210" s="740">
        <f>SUM(E211:E218)</f>
        <v>0</v>
      </c>
      <c r="F210" s="676"/>
      <c r="G210" s="647" t="s">
        <v>711</v>
      </c>
      <c r="H210" s="651"/>
    </row>
    <row r="211" spans="1:8" s="625" customFormat="1" ht="15">
      <c r="A211" s="638"/>
      <c r="B211" s="639"/>
      <c r="C211" s="640"/>
      <c r="D211" s="660" t="s">
        <v>1576</v>
      </c>
      <c r="E211" s="717">
        <f>'NRHM State budget sheet 2013-14'!AH522</f>
        <v>0</v>
      </c>
      <c r="F211" s="676"/>
      <c r="G211" s="647"/>
      <c r="H211" s="651"/>
    </row>
    <row r="212" spans="1:8" s="625" customFormat="1" ht="15">
      <c r="A212" s="638"/>
      <c r="B212" s="639"/>
      <c r="C212" s="640"/>
      <c r="D212" s="660" t="s">
        <v>1577</v>
      </c>
      <c r="E212" s="717">
        <f>'NRHM State budget sheet 2013-14'!AH523</f>
        <v>0</v>
      </c>
      <c r="F212" s="676"/>
      <c r="G212" s="647"/>
      <c r="H212" s="651"/>
    </row>
    <row r="213" spans="1:8" s="625" customFormat="1" ht="15">
      <c r="A213" s="638"/>
      <c r="B213" s="639"/>
      <c r="C213" s="640"/>
      <c r="D213" s="660" t="s">
        <v>1578</v>
      </c>
      <c r="E213" s="717">
        <f>'NRHM State budget sheet 2013-14'!AH524</f>
        <v>0</v>
      </c>
      <c r="F213" s="676"/>
      <c r="G213" s="647"/>
      <c r="H213" s="651"/>
    </row>
    <row r="214" spans="1:8" s="625" customFormat="1" ht="30">
      <c r="A214" s="638"/>
      <c r="B214" s="639"/>
      <c r="C214" s="640"/>
      <c r="D214" s="660" t="s">
        <v>1579</v>
      </c>
      <c r="E214" s="717">
        <f>'NRHM State budget sheet 2013-14'!AH525</f>
        <v>0</v>
      </c>
      <c r="F214" s="676"/>
      <c r="G214" s="647"/>
      <c r="H214" s="651"/>
    </row>
    <row r="215" spans="1:8" s="625" customFormat="1" ht="15">
      <c r="A215" s="638"/>
      <c r="B215" s="639"/>
      <c r="C215" s="640"/>
      <c r="D215" s="660" t="s">
        <v>1573</v>
      </c>
      <c r="E215" s="717">
        <f>'NRHM State budget sheet 2013-14'!AH526</f>
        <v>0</v>
      </c>
      <c r="F215" s="676"/>
      <c r="G215" s="647"/>
      <c r="H215" s="651"/>
    </row>
    <row r="216" spans="1:8" s="625" customFormat="1" ht="15">
      <c r="A216" s="638"/>
      <c r="B216" s="639"/>
      <c r="C216" s="640"/>
      <c r="D216" s="660" t="s">
        <v>996</v>
      </c>
      <c r="E216" s="717">
        <f>'NRHM State budget sheet 2013-14'!AH527</f>
        <v>0</v>
      </c>
      <c r="F216" s="676"/>
      <c r="G216" s="647"/>
      <c r="H216" s="651"/>
    </row>
    <row r="217" spans="1:8" s="625" customFormat="1" ht="15">
      <c r="A217" s="638"/>
      <c r="B217" s="639"/>
      <c r="C217" s="640"/>
      <c r="D217" s="660" t="s">
        <v>1574</v>
      </c>
      <c r="E217" s="717">
        <f>'NRHM State budget sheet 2013-14'!AH528</f>
        <v>0</v>
      </c>
      <c r="F217" s="676"/>
      <c r="G217" s="647"/>
      <c r="H217" s="651"/>
    </row>
    <row r="218" spans="1:8" s="625" customFormat="1" ht="15">
      <c r="A218" s="638"/>
      <c r="B218" s="639"/>
      <c r="C218" s="640"/>
      <c r="D218" s="660" t="s">
        <v>1544</v>
      </c>
      <c r="E218" s="717">
        <f>'NRHM State budget sheet 2013-14'!AH529</f>
        <v>0</v>
      </c>
      <c r="F218" s="676"/>
      <c r="G218" s="647"/>
      <c r="H218" s="651"/>
    </row>
    <row r="219" spans="1:8" s="625" customFormat="1" ht="15">
      <c r="A219" s="638"/>
      <c r="B219" s="639"/>
      <c r="C219" s="640"/>
      <c r="D219" s="725" t="s">
        <v>2556</v>
      </c>
      <c r="E219" s="739">
        <f>SUM(E220:E226)</f>
        <v>0</v>
      </c>
      <c r="F219" s="676"/>
      <c r="G219" s="647" t="s">
        <v>451</v>
      </c>
      <c r="H219" s="651"/>
    </row>
    <row r="220" spans="1:8" s="625" customFormat="1" ht="15">
      <c r="A220" s="638"/>
      <c r="B220" s="639"/>
      <c r="C220" s="640"/>
      <c r="D220" s="660" t="s">
        <v>1580</v>
      </c>
      <c r="E220" s="717">
        <f>'NRHM State budget sheet 2013-14'!AH536</f>
        <v>0</v>
      </c>
      <c r="F220" s="676"/>
      <c r="G220" s="647"/>
      <c r="H220" s="651"/>
    </row>
    <row r="221" spans="1:8" s="625" customFormat="1" ht="15">
      <c r="A221" s="638"/>
      <c r="B221" s="639"/>
      <c r="C221" s="640"/>
      <c r="D221" s="660" t="s">
        <v>1581</v>
      </c>
      <c r="E221" s="717">
        <f>'NRHM State budget sheet 2013-14'!AH537</f>
        <v>0</v>
      </c>
      <c r="F221" s="676"/>
      <c r="G221" s="647"/>
      <c r="H221" s="651"/>
    </row>
    <row r="222" spans="1:8" s="625" customFormat="1" ht="15">
      <c r="A222" s="638"/>
      <c r="B222" s="639"/>
      <c r="C222" s="640"/>
      <c r="D222" s="660" t="s">
        <v>1582</v>
      </c>
      <c r="E222" s="717">
        <f>'NRHM State budget sheet 2013-14'!AH538</f>
        <v>0</v>
      </c>
      <c r="F222" s="676"/>
      <c r="G222" s="647"/>
      <c r="H222" s="651"/>
    </row>
    <row r="223" spans="1:8" s="625" customFormat="1" ht="15">
      <c r="A223" s="638"/>
      <c r="B223" s="639"/>
      <c r="C223" s="640"/>
      <c r="D223" s="660" t="s">
        <v>1573</v>
      </c>
      <c r="E223" s="717">
        <f>'NRHM State budget sheet 2013-14'!AH539</f>
        <v>0</v>
      </c>
      <c r="F223" s="676"/>
      <c r="G223" s="647"/>
      <c r="H223" s="651"/>
    </row>
    <row r="224" spans="1:8" s="625" customFormat="1" ht="15">
      <c r="A224" s="638"/>
      <c r="B224" s="639"/>
      <c r="C224" s="640"/>
      <c r="D224" s="660" t="s">
        <v>996</v>
      </c>
      <c r="E224" s="717">
        <f>'NRHM State budget sheet 2013-14'!AH540</f>
        <v>0</v>
      </c>
      <c r="F224" s="676"/>
      <c r="G224" s="647"/>
      <c r="H224" s="651"/>
    </row>
    <row r="225" spans="1:8" s="625" customFormat="1" ht="15">
      <c r="A225" s="638"/>
      <c r="B225" s="639"/>
      <c r="C225" s="640"/>
      <c r="D225" s="660" t="s">
        <v>1574</v>
      </c>
      <c r="E225" s="717">
        <f>'NRHM State budget sheet 2013-14'!AH541</f>
        <v>0</v>
      </c>
      <c r="F225" s="676"/>
      <c r="G225" s="647"/>
      <c r="H225" s="651"/>
    </row>
    <row r="226" spans="1:8" s="625" customFormat="1" ht="15">
      <c r="A226" s="638"/>
      <c r="B226" s="639"/>
      <c r="C226" s="640"/>
      <c r="D226" s="660" t="s">
        <v>1544</v>
      </c>
      <c r="E226" s="717">
        <f>'NRHM State budget sheet 2013-14'!AH542</f>
        <v>0</v>
      </c>
      <c r="F226" s="676"/>
      <c r="G226" s="647"/>
      <c r="H226" s="651"/>
    </row>
    <row r="227" spans="1:8" s="625" customFormat="1" ht="15">
      <c r="A227" s="638"/>
      <c r="B227" s="639"/>
      <c r="C227" s="640"/>
      <c r="D227" s="725" t="s">
        <v>2557</v>
      </c>
      <c r="E227" s="739">
        <f>SUM(E228:E232)</f>
        <v>0</v>
      </c>
      <c r="F227" s="676"/>
      <c r="G227" s="647" t="s">
        <v>2558</v>
      </c>
      <c r="H227" s="651" t="s">
        <v>2559</v>
      </c>
    </row>
    <row r="228" spans="1:8" s="625" customFormat="1" ht="30">
      <c r="A228" s="638"/>
      <c r="B228" s="639"/>
      <c r="C228" s="640"/>
      <c r="D228" s="660" t="s">
        <v>1583</v>
      </c>
      <c r="E228" s="717">
        <f>'NRHM State budget sheet 2013-14'!AH903</f>
        <v>0</v>
      </c>
      <c r="F228" s="676"/>
      <c r="G228" s="647"/>
      <c r="H228" s="651"/>
    </row>
    <row r="229" spans="1:8" s="625" customFormat="1" ht="16.5" customHeight="1">
      <c r="A229" s="638"/>
      <c r="B229" s="639"/>
      <c r="C229" s="640"/>
      <c r="D229" s="660" t="s">
        <v>1584</v>
      </c>
      <c r="E229" s="717">
        <f>'NRHM State budget sheet 2013-14'!AH904</f>
        <v>0</v>
      </c>
      <c r="F229" s="676"/>
      <c r="G229" s="647"/>
      <c r="H229" s="651"/>
    </row>
    <row r="230" spans="1:8" s="625" customFormat="1" ht="15">
      <c r="A230" s="638"/>
      <c r="B230" s="639"/>
      <c r="C230" s="640"/>
      <c r="D230" s="660" t="s">
        <v>1585</v>
      </c>
      <c r="E230" s="717">
        <f>'NRHM State budget sheet 2013-14'!AH905</f>
        <v>0</v>
      </c>
      <c r="F230" s="676"/>
      <c r="G230" s="647"/>
      <c r="H230" s="651"/>
    </row>
    <row r="231" spans="1:8" s="625" customFormat="1" ht="15">
      <c r="A231" s="638"/>
      <c r="B231" s="639"/>
      <c r="C231" s="640"/>
      <c r="D231" s="660" t="s">
        <v>996</v>
      </c>
      <c r="E231" s="717">
        <f>'NRHM State budget sheet 2013-14'!AH906</f>
        <v>0</v>
      </c>
      <c r="F231" s="676"/>
      <c r="G231" s="647"/>
      <c r="H231" s="651"/>
    </row>
    <row r="232" spans="1:8" s="625" customFormat="1" ht="15">
      <c r="A232" s="638"/>
      <c r="B232" s="639"/>
      <c r="C232" s="640"/>
      <c r="D232" s="660" t="s">
        <v>1544</v>
      </c>
      <c r="E232" s="717">
        <f>'NRHM State budget sheet 2013-14'!AH907+'NRHM State budget sheet 2013-14'!AH902</f>
        <v>0</v>
      </c>
      <c r="F232" s="676"/>
      <c r="G232" s="647"/>
      <c r="H232" s="651"/>
    </row>
    <row r="233" spans="1:8" s="625" customFormat="1" ht="49.5" customHeight="1">
      <c r="A233" s="638"/>
      <c r="B233" s="639"/>
      <c r="C233" s="640"/>
      <c r="D233" s="724" t="s">
        <v>2560</v>
      </c>
      <c r="E233" s="739">
        <f>SUM(E234:E240)</f>
        <v>0</v>
      </c>
      <c r="F233" s="676"/>
      <c r="G233" s="647"/>
      <c r="H233" s="651"/>
    </row>
    <row r="234" spans="1:8" s="625" customFormat="1" ht="15">
      <c r="A234" s="638"/>
      <c r="B234" s="639"/>
      <c r="C234" s="640"/>
      <c r="D234" s="660" t="s">
        <v>1393</v>
      </c>
      <c r="E234" s="717">
        <f>'NRHM State budget sheet 2013-14'!AH349</f>
        <v>0</v>
      </c>
      <c r="F234" s="676"/>
      <c r="G234" s="647"/>
      <c r="H234" s="651"/>
    </row>
    <row r="235" spans="1:8" s="625" customFormat="1" ht="15">
      <c r="A235" s="638"/>
      <c r="B235" s="639"/>
      <c r="C235" s="640"/>
      <c r="D235" s="660" t="s">
        <v>1542</v>
      </c>
      <c r="E235" s="717">
        <f>'NRHM State budget sheet 2013-14'!AH350</f>
        <v>0</v>
      </c>
      <c r="F235" s="676"/>
      <c r="G235" s="647"/>
      <c r="H235" s="651"/>
    </row>
    <row r="236" spans="1:8" s="625" customFormat="1" ht="15">
      <c r="A236" s="638"/>
      <c r="B236" s="639"/>
      <c r="C236" s="640"/>
      <c r="D236" s="660" t="s">
        <v>1543</v>
      </c>
      <c r="E236" s="717">
        <f>'NRHM State budget sheet 2013-14'!AH351</f>
        <v>0</v>
      </c>
      <c r="F236" s="676"/>
      <c r="G236" s="647"/>
      <c r="H236" s="651"/>
    </row>
    <row r="237" spans="1:8" s="625" customFormat="1" ht="15">
      <c r="A237" s="638"/>
      <c r="B237" s="639"/>
      <c r="C237" s="640"/>
      <c r="D237" s="660" t="s">
        <v>1551</v>
      </c>
      <c r="E237" s="717">
        <f>'NRHM State budget sheet 2013-14'!AH352</f>
        <v>0</v>
      </c>
      <c r="F237" s="676"/>
      <c r="G237" s="647"/>
      <c r="H237" s="651"/>
    </row>
    <row r="238" spans="1:8" s="625" customFormat="1" ht="15">
      <c r="A238" s="638"/>
      <c r="B238" s="639"/>
      <c r="C238" s="640"/>
      <c r="D238" s="660" t="s">
        <v>1554</v>
      </c>
      <c r="E238" s="717">
        <f>'NRHM State budget sheet 2013-14'!AH353</f>
        <v>0</v>
      </c>
      <c r="F238" s="676"/>
      <c r="G238" s="647"/>
      <c r="H238" s="651"/>
    </row>
    <row r="239" spans="1:8" s="625" customFormat="1" ht="15">
      <c r="A239" s="638"/>
      <c r="B239" s="639"/>
      <c r="C239" s="640"/>
      <c r="D239" s="660" t="s">
        <v>1556</v>
      </c>
      <c r="E239" s="717">
        <f>'NRHM State budget sheet 2013-14'!AH164</f>
        <v>0</v>
      </c>
      <c r="F239" s="676"/>
      <c r="G239" s="647"/>
      <c r="H239" s="651"/>
    </row>
    <row r="240" spans="1:8" s="625" customFormat="1" ht="15">
      <c r="A240" s="638"/>
      <c r="B240" s="639"/>
      <c r="C240" s="640"/>
      <c r="D240" s="660" t="s">
        <v>1587</v>
      </c>
      <c r="E240" s="717">
        <f>'NRHM State budget sheet 2013-14'!AH354</f>
        <v>0</v>
      </c>
      <c r="F240" s="676"/>
      <c r="G240" s="647"/>
      <c r="H240" s="651"/>
    </row>
    <row r="241" spans="1:8" s="625" customFormat="1" ht="15">
      <c r="A241" s="638"/>
      <c r="B241" s="639"/>
      <c r="C241" s="640"/>
      <c r="D241" s="726" t="s">
        <v>2561</v>
      </c>
      <c r="E241" s="740">
        <f>SUM(E242:E243)</f>
        <v>0</v>
      </c>
      <c r="F241" s="676"/>
      <c r="G241" s="647" t="s">
        <v>906</v>
      </c>
      <c r="H241" s="651"/>
    </row>
    <row r="242" spans="1:8" s="625" customFormat="1" ht="15">
      <c r="A242" s="638"/>
      <c r="B242" s="639"/>
      <c r="C242" s="640"/>
      <c r="D242" s="660" t="s">
        <v>1588</v>
      </c>
      <c r="E242" s="717">
        <f>'NRHM State budget sheet 2013-14'!AH1040</f>
        <v>0</v>
      </c>
      <c r="F242" s="676"/>
      <c r="G242" s="647"/>
      <c r="H242" s="651"/>
    </row>
    <row r="243" spans="1:8" s="625" customFormat="1" ht="15">
      <c r="A243" s="638"/>
      <c r="B243" s="639"/>
      <c r="C243" s="640"/>
      <c r="D243" s="660" t="s">
        <v>1589</v>
      </c>
      <c r="E243" s="717">
        <f>'NRHM State budget sheet 2013-14'!AH1041</f>
        <v>0</v>
      </c>
      <c r="F243" s="676"/>
      <c r="G243" s="647"/>
      <c r="H243" s="651"/>
    </row>
    <row r="244" spans="1:8" s="625" customFormat="1" ht="30">
      <c r="A244" s="638"/>
      <c r="B244" s="639"/>
      <c r="C244" s="640"/>
      <c r="D244" s="726" t="s">
        <v>2562</v>
      </c>
      <c r="E244" s="740">
        <f>SUM(E245:E249)</f>
        <v>0</v>
      </c>
      <c r="F244" s="676"/>
      <c r="G244" s="647" t="s">
        <v>2563</v>
      </c>
      <c r="H244" s="651" t="s">
        <v>2564</v>
      </c>
    </row>
    <row r="245" spans="1:8" s="625" customFormat="1" ht="15">
      <c r="A245" s="638"/>
      <c r="B245" s="639"/>
      <c r="C245" s="640"/>
      <c r="D245" s="660" t="s">
        <v>1588</v>
      </c>
      <c r="E245" s="717">
        <f>'NRHM State budget sheet 2013-14'!AH699</f>
        <v>0</v>
      </c>
      <c r="F245" s="676"/>
      <c r="G245" s="647"/>
      <c r="H245" s="651"/>
    </row>
    <row r="246" spans="1:8" s="625" customFormat="1" ht="15">
      <c r="A246" s="638"/>
      <c r="B246" s="639"/>
      <c r="C246" s="640"/>
      <c r="D246" s="660" t="s">
        <v>1589</v>
      </c>
      <c r="E246" s="717">
        <f>'NRHM State budget sheet 2013-14'!AH700</f>
        <v>0</v>
      </c>
      <c r="F246" s="676"/>
      <c r="G246" s="647"/>
      <c r="H246" s="651"/>
    </row>
    <row r="247" spans="1:8" s="625" customFormat="1" ht="16.5" customHeight="1">
      <c r="A247" s="638"/>
      <c r="B247" s="639"/>
      <c r="C247" s="640"/>
      <c r="D247" s="675" t="s">
        <v>2565</v>
      </c>
      <c r="E247" s="698"/>
      <c r="F247" s="676"/>
      <c r="G247" s="646" t="s">
        <v>936</v>
      </c>
      <c r="H247" s="649" t="s">
        <v>2566</v>
      </c>
    </row>
    <row r="248" spans="1:8" s="625" customFormat="1" ht="15" customHeight="1">
      <c r="A248" s="638"/>
      <c r="B248" s="639"/>
      <c r="C248" s="640"/>
      <c r="D248" s="660" t="s">
        <v>2567</v>
      </c>
      <c r="E248" s="717">
        <f>'NRHM State budget sheet 2013-14'!AH1104</f>
        <v>0</v>
      </c>
      <c r="F248" s="676"/>
      <c r="G248" s="646"/>
      <c r="H248" s="649"/>
    </row>
    <row r="249" spans="1:8" s="625" customFormat="1" ht="15" customHeight="1">
      <c r="A249" s="638"/>
      <c r="B249" s="639"/>
      <c r="C249" s="640"/>
      <c r="D249" s="660" t="s">
        <v>2568</v>
      </c>
      <c r="E249" s="717">
        <f>'NRHM State budget sheet 2013-14'!AH1105</f>
        <v>0</v>
      </c>
      <c r="F249" s="676"/>
      <c r="G249" s="646"/>
      <c r="H249" s="649"/>
    </row>
    <row r="250" spans="1:8" s="625" customFormat="1" ht="15">
      <c r="A250" s="638"/>
      <c r="B250" s="639"/>
      <c r="C250" s="640"/>
      <c r="D250" s="726" t="s">
        <v>2569</v>
      </c>
      <c r="E250" s="740">
        <f>SUM(E251:E252)</f>
        <v>0</v>
      </c>
      <c r="F250" s="676"/>
      <c r="G250" s="647"/>
      <c r="H250" s="651"/>
    </row>
    <row r="251" spans="1:8" s="625" customFormat="1" ht="15">
      <c r="A251" s="638"/>
      <c r="B251" s="639"/>
      <c r="C251" s="640"/>
      <c r="D251" s="718" t="s">
        <v>2570</v>
      </c>
      <c r="E251" s="717">
        <f>'NRHM State budget sheet 2013-14'!AH549</f>
        <v>0</v>
      </c>
      <c r="F251" s="676"/>
      <c r="G251" s="647"/>
      <c r="H251" s="651"/>
    </row>
    <row r="252" spans="1:8" s="625" customFormat="1" ht="15">
      <c r="A252" s="638"/>
      <c r="B252" s="639"/>
      <c r="C252" s="640"/>
      <c r="D252" s="718" t="s">
        <v>759</v>
      </c>
      <c r="E252" s="717">
        <f>'NRHM State budget sheet 2013-14'!AH550+'NRHM State budget sheet 2013-14'!AH551+'NRHM State budget sheet 2013-14'!AH553+'NRHM State budget sheet 2013-14'!AH552</f>
        <v>0</v>
      </c>
      <c r="F252" s="676"/>
      <c r="G252" s="647"/>
      <c r="H252" s="651"/>
    </row>
    <row r="253" spans="1:8" s="625" customFormat="1" ht="15.75" customHeight="1">
      <c r="A253" s="631">
        <v>3</v>
      </c>
      <c r="B253" s="845" t="s">
        <v>2571</v>
      </c>
      <c r="C253" s="846"/>
      <c r="D253" s="847"/>
      <c r="E253" s="682">
        <f>E254+E259+E262+E263+E266+E267+E268+E269+E270+E271</f>
        <v>0</v>
      </c>
      <c r="F253" s="683"/>
      <c r="G253" s="632"/>
      <c r="H253" s="632"/>
    </row>
    <row r="254" spans="1:8" s="625" customFormat="1" ht="18" customHeight="1">
      <c r="A254" s="634">
        <v>3.1</v>
      </c>
      <c r="B254" s="635"/>
      <c r="C254" s="636" t="s">
        <v>2572</v>
      </c>
      <c r="D254" s="665"/>
      <c r="E254" s="736">
        <f>SUM(E255:E258)</f>
        <v>0</v>
      </c>
      <c r="F254" s="667"/>
      <c r="G254" s="635"/>
      <c r="H254" s="636" t="s">
        <v>2508</v>
      </c>
    </row>
    <row r="255" spans="1:8" s="625" customFormat="1" ht="15">
      <c r="A255" s="638"/>
      <c r="B255" s="639"/>
      <c r="C255" s="640"/>
      <c r="D255" s="660" t="s">
        <v>2573</v>
      </c>
      <c r="E255" s="717">
        <f>'NRHM State budget sheet 2013-14'!AH44</f>
        <v>0</v>
      </c>
      <c r="F255" s="661"/>
      <c r="G255" s="641" t="s">
        <v>1460</v>
      </c>
      <c r="H255" s="640"/>
    </row>
    <row r="256" spans="1:8" s="625" customFormat="1" ht="18" customHeight="1">
      <c r="A256" s="638"/>
      <c r="B256" s="639"/>
      <c r="C256" s="640"/>
      <c r="D256" s="660" t="s">
        <v>1590</v>
      </c>
      <c r="E256" s="717">
        <f>'NRHM State budget sheet 2013-14'!AH1001</f>
        <v>0</v>
      </c>
      <c r="F256" s="661"/>
      <c r="G256" s="641"/>
      <c r="H256" s="640"/>
    </row>
    <row r="257" spans="1:8" s="625" customFormat="1" ht="15">
      <c r="A257" s="638"/>
      <c r="B257" s="639"/>
      <c r="C257" s="640"/>
      <c r="D257" s="660" t="s">
        <v>1591</v>
      </c>
      <c r="E257" s="717">
        <f>'NRHM State budget sheet 2013-14'!AH1002</f>
        <v>0</v>
      </c>
      <c r="F257" s="661"/>
      <c r="G257" s="641"/>
      <c r="H257" s="640"/>
    </row>
    <row r="258" spans="1:8" s="625" customFormat="1" ht="15">
      <c r="A258" s="638"/>
      <c r="B258" s="639"/>
      <c r="C258" s="640"/>
      <c r="D258" s="660" t="s">
        <v>759</v>
      </c>
      <c r="E258" s="717">
        <f>SUM('NRHM State budget sheet 2013-14'!AH1004:AH1008)</f>
        <v>0</v>
      </c>
      <c r="F258" s="661"/>
      <c r="G258" s="641" t="s">
        <v>2574</v>
      </c>
      <c r="H258" s="640"/>
    </row>
    <row r="259" spans="1:8" s="625" customFormat="1" ht="29.25" customHeight="1">
      <c r="A259" s="634">
        <v>3.2</v>
      </c>
      <c r="B259" s="635"/>
      <c r="C259" s="636" t="s">
        <v>2575</v>
      </c>
      <c r="D259" s="665"/>
      <c r="E259" s="736">
        <f>SUM(E260:E261)</f>
        <v>0</v>
      </c>
      <c r="F259" s="667"/>
      <c r="G259" s="652" t="s">
        <v>898</v>
      </c>
      <c r="H259" s="636" t="s">
        <v>2528</v>
      </c>
    </row>
    <row r="260" spans="1:8" s="625" customFormat="1" ht="15">
      <c r="A260" s="638"/>
      <c r="B260" s="639"/>
      <c r="C260" s="640"/>
      <c r="D260" s="660" t="s">
        <v>2573</v>
      </c>
      <c r="E260" s="717">
        <f>'NRHM State budget sheet 2013-14'!AH70</f>
        <v>0</v>
      </c>
      <c r="F260" s="661"/>
      <c r="G260" s="641" t="s">
        <v>600</v>
      </c>
      <c r="H260" s="640"/>
    </row>
    <row r="261" spans="1:8" s="625" customFormat="1" ht="45">
      <c r="A261" s="638"/>
      <c r="B261" s="639"/>
      <c r="C261" s="640"/>
      <c r="D261" s="660" t="s">
        <v>2576</v>
      </c>
      <c r="E261" s="717">
        <f>SUM('NRHM State budget sheet 2013-14'!AH1012:AH1016)</f>
        <v>0</v>
      </c>
      <c r="F261" s="661"/>
      <c r="G261" s="641" t="s">
        <v>898</v>
      </c>
      <c r="H261" s="640"/>
    </row>
    <row r="262" spans="1:8" s="625" customFormat="1" ht="18.75" customHeight="1">
      <c r="A262" s="634">
        <v>3.3</v>
      </c>
      <c r="B262" s="635"/>
      <c r="C262" s="636" t="s">
        <v>2577</v>
      </c>
      <c r="D262" s="665"/>
      <c r="E262" s="736">
        <f>'NRHM State budget sheet 2013-14'!AH1017</f>
        <v>0</v>
      </c>
      <c r="F262" s="667"/>
      <c r="G262" s="637" t="s">
        <v>900</v>
      </c>
      <c r="H262" s="636" t="s">
        <v>2578</v>
      </c>
    </row>
    <row r="263" spans="1:8" s="625" customFormat="1" ht="15">
      <c r="A263" s="634">
        <v>3.4</v>
      </c>
      <c r="B263" s="635"/>
      <c r="C263" s="636" t="s">
        <v>2579</v>
      </c>
      <c r="D263" s="665"/>
      <c r="E263" s="736">
        <f>SUM(E264:E265)</f>
        <v>0</v>
      </c>
      <c r="F263" s="667"/>
      <c r="G263" s="637"/>
      <c r="H263" s="636" t="s">
        <v>2580</v>
      </c>
    </row>
    <row r="264" spans="1:8" s="625" customFormat="1" ht="15">
      <c r="A264" s="638"/>
      <c r="B264" s="639"/>
      <c r="C264" s="640"/>
      <c r="D264" s="660" t="s">
        <v>1461</v>
      </c>
      <c r="E264" s="717">
        <f>'NRHM State budget sheet 2013-14'!AH1033</f>
        <v>0</v>
      </c>
      <c r="F264" s="661"/>
      <c r="G264" s="641" t="s">
        <v>904</v>
      </c>
      <c r="H264" s="640"/>
    </row>
    <row r="265" spans="1:8" s="625" customFormat="1" ht="15">
      <c r="A265" s="638"/>
      <c r="B265" s="639"/>
      <c r="C265" s="640"/>
      <c r="D265" s="660" t="s">
        <v>1462</v>
      </c>
      <c r="E265" s="717">
        <f>'NRHM State budget sheet 2013-14'!AH1034</f>
        <v>0</v>
      </c>
      <c r="F265" s="661"/>
      <c r="G265" s="641" t="s">
        <v>904</v>
      </c>
      <c r="H265" s="640"/>
    </row>
    <row r="266" spans="1:8" s="625" customFormat="1" ht="31.5" customHeight="1">
      <c r="A266" s="634">
        <v>3.5</v>
      </c>
      <c r="B266" s="635"/>
      <c r="C266" s="636" t="s">
        <v>2581</v>
      </c>
      <c r="D266" s="665"/>
      <c r="E266" s="736">
        <f>'NRHM State budget sheet 2013-14'!AH1035</f>
        <v>0</v>
      </c>
      <c r="F266" s="667"/>
      <c r="G266" s="637" t="s">
        <v>904</v>
      </c>
      <c r="H266" s="636" t="s">
        <v>2545</v>
      </c>
    </row>
    <row r="267" spans="1:8" s="625" customFormat="1" ht="30.75" customHeight="1">
      <c r="A267" s="634">
        <v>3.6</v>
      </c>
      <c r="B267" s="635"/>
      <c r="C267" s="636" t="s">
        <v>2582</v>
      </c>
      <c r="D267" s="665"/>
      <c r="E267" s="736">
        <f>'NRHM State budget sheet 2013-14'!AH1036</f>
        <v>0</v>
      </c>
      <c r="F267" s="667"/>
      <c r="G267" s="637" t="s">
        <v>638</v>
      </c>
      <c r="H267" s="636" t="s">
        <v>2583</v>
      </c>
    </row>
    <row r="268" spans="1:8" s="625" customFormat="1" ht="15">
      <c r="A268" s="634">
        <v>3.7</v>
      </c>
      <c r="B268" s="635"/>
      <c r="C268" s="636" t="s">
        <v>2584</v>
      </c>
      <c r="D268" s="665"/>
      <c r="E268" s="736">
        <f>'NRHM State budget sheet 2013-14'!AH1037</f>
        <v>0</v>
      </c>
      <c r="F268" s="667"/>
      <c r="G268" s="637"/>
      <c r="H268" s="636"/>
    </row>
    <row r="269" spans="1:8" s="625" customFormat="1" ht="30" customHeight="1">
      <c r="A269" s="634">
        <v>3.8</v>
      </c>
      <c r="B269" s="635"/>
      <c r="C269" s="636" t="s">
        <v>2585</v>
      </c>
      <c r="D269" s="665"/>
      <c r="E269" s="736">
        <f>'NRHM State budget sheet 2013-14'!AH1031</f>
        <v>0</v>
      </c>
      <c r="F269" s="667"/>
      <c r="G269" s="637" t="s">
        <v>904</v>
      </c>
      <c r="H269" s="636" t="s">
        <v>2586</v>
      </c>
    </row>
    <row r="270" spans="1:8" s="625" customFormat="1" ht="30">
      <c r="A270" s="634">
        <v>3.9</v>
      </c>
      <c r="B270" s="635"/>
      <c r="C270" s="636" t="s">
        <v>2587</v>
      </c>
      <c r="D270" s="665"/>
      <c r="E270" s="736">
        <f>'NRHM State budget sheet 2013-14'!AH1030</f>
        <v>0</v>
      </c>
      <c r="F270" s="667"/>
      <c r="G270" s="637" t="s">
        <v>904</v>
      </c>
      <c r="H270" s="636" t="s">
        <v>2586</v>
      </c>
    </row>
    <row r="271" spans="1:8" s="625" customFormat="1" ht="15">
      <c r="A271" s="634">
        <v>3.1</v>
      </c>
      <c r="B271" s="635"/>
      <c r="C271" s="636" t="s">
        <v>903</v>
      </c>
      <c r="D271" s="665"/>
      <c r="E271" s="736">
        <f>'NRHM State budget sheet 2013-14'!AH1023</f>
        <v>0</v>
      </c>
      <c r="F271" s="667"/>
      <c r="G271" s="637" t="s">
        <v>2588</v>
      </c>
      <c r="H271" s="635"/>
    </row>
    <row r="272" spans="1:8" s="625" customFormat="1" ht="15.75" customHeight="1">
      <c r="A272" s="631">
        <v>4</v>
      </c>
      <c r="B272" s="845" t="s">
        <v>2589</v>
      </c>
      <c r="C272" s="846"/>
      <c r="D272" s="847"/>
      <c r="E272" s="703">
        <f>E273+E293</f>
        <v>0</v>
      </c>
      <c r="F272" s="683"/>
      <c r="G272" s="633"/>
      <c r="H272" s="633"/>
    </row>
    <row r="273" spans="1:8" s="625" customFormat="1" ht="15">
      <c r="A273" s="634">
        <v>4.0999999999999996</v>
      </c>
      <c r="B273" s="635"/>
      <c r="C273" s="636" t="s">
        <v>2590</v>
      </c>
      <c r="D273" s="727"/>
      <c r="E273" s="755">
        <f>E274+E278+E279+E286+E289+E290+E291+E292</f>
        <v>0</v>
      </c>
      <c r="F273" s="673"/>
      <c r="G273" s="653" t="s">
        <v>2591</v>
      </c>
      <c r="H273" s="644" t="s">
        <v>2508</v>
      </c>
    </row>
    <row r="274" spans="1:8" s="625" customFormat="1" ht="15">
      <c r="A274" s="654"/>
      <c r="B274" s="649"/>
      <c r="C274" s="651"/>
      <c r="D274" s="724" t="s">
        <v>2592</v>
      </c>
      <c r="E274" s="740">
        <f>SUM(E275:E277)</f>
        <v>0</v>
      </c>
      <c r="F274" s="676"/>
      <c r="G274" s="647"/>
      <c r="H274" s="651"/>
    </row>
    <row r="275" spans="1:8" s="625" customFormat="1" ht="15" customHeight="1">
      <c r="A275" s="654"/>
      <c r="B275" s="649"/>
      <c r="C275" s="651"/>
      <c r="D275" s="660" t="s">
        <v>1592</v>
      </c>
      <c r="E275" s="717">
        <f>'NRHM State budget sheet 2013-14'!AH946</f>
        <v>0</v>
      </c>
      <c r="F275" s="676"/>
      <c r="G275" s="647"/>
      <c r="H275" s="651"/>
    </row>
    <row r="276" spans="1:8" s="625" customFormat="1" ht="30">
      <c r="A276" s="654"/>
      <c r="B276" s="649"/>
      <c r="C276" s="651"/>
      <c r="D276" s="660" t="s">
        <v>1593</v>
      </c>
      <c r="E276" s="717">
        <f>'NRHM State budget sheet 2013-14'!AH947</f>
        <v>0</v>
      </c>
      <c r="F276" s="676"/>
      <c r="G276" s="647"/>
      <c r="H276" s="651"/>
    </row>
    <row r="277" spans="1:8" s="625" customFormat="1" ht="15">
      <c r="A277" s="654"/>
      <c r="B277" s="649"/>
      <c r="C277" s="651"/>
      <c r="D277" s="660" t="s">
        <v>1594</v>
      </c>
      <c r="E277" s="717">
        <f>'NRHM State budget sheet 2013-14'!AH948</f>
        <v>0</v>
      </c>
      <c r="F277" s="676"/>
      <c r="G277" s="647"/>
      <c r="H277" s="651"/>
    </row>
    <row r="278" spans="1:8" s="625" customFormat="1" ht="30">
      <c r="A278" s="638"/>
      <c r="B278" s="639"/>
      <c r="C278" s="655"/>
      <c r="D278" s="724" t="s">
        <v>2593</v>
      </c>
      <c r="E278" s="740">
        <f>'NRHM State budget sheet 2013-14'!AH959</f>
        <v>0</v>
      </c>
      <c r="F278" s="661"/>
      <c r="G278" s="641" t="s">
        <v>2594</v>
      </c>
      <c r="H278" s="640" t="s">
        <v>2528</v>
      </c>
    </row>
    <row r="279" spans="1:8" s="625" customFormat="1" ht="15">
      <c r="A279" s="638"/>
      <c r="B279" s="639"/>
      <c r="C279" s="655"/>
      <c r="D279" s="724" t="s">
        <v>2595</v>
      </c>
      <c r="E279" s="740">
        <f>SUM(E280:E285)</f>
        <v>0</v>
      </c>
      <c r="F279" s="661"/>
      <c r="G279" s="641" t="s">
        <v>2596</v>
      </c>
      <c r="H279" s="640" t="s">
        <v>2597</v>
      </c>
    </row>
    <row r="280" spans="1:8" s="625" customFormat="1" ht="15">
      <c r="A280" s="638"/>
      <c r="B280" s="639"/>
      <c r="C280" s="655"/>
      <c r="D280" s="660" t="s">
        <v>1595</v>
      </c>
      <c r="E280" s="717">
        <f>'NRHM State budget sheet 2013-14'!AH971</f>
        <v>0</v>
      </c>
      <c r="F280" s="661"/>
      <c r="G280" s="641"/>
      <c r="H280" s="640"/>
    </row>
    <row r="281" spans="1:8" s="625" customFormat="1" ht="15">
      <c r="A281" s="638"/>
      <c r="B281" s="639"/>
      <c r="C281" s="655"/>
      <c r="D281" s="660" t="s">
        <v>1596</v>
      </c>
      <c r="E281" s="717">
        <f>'NRHM State budget sheet 2013-14'!AH972</f>
        <v>0</v>
      </c>
      <c r="F281" s="661"/>
      <c r="G281" s="641"/>
      <c r="H281" s="640"/>
    </row>
    <row r="282" spans="1:8" s="625" customFormat="1" ht="15">
      <c r="A282" s="638"/>
      <c r="B282" s="639"/>
      <c r="C282" s="655"/>
      <c r="D282" s="660" t="s">
        <v>1597</v>
      </c>
      <c r="E282" s="717">
        <f>'NRHM State budget sheet 2013-14'!AH973</f>
        <v>0</v>
      </c>
      <c r="F282" s="661"/>
      <c r="G282" s="641"/>
      <c r="H282" s="640"/>
    </row>
    <row r="283" spans="1:8" s="625" customFormat="1" ht="15">
      <c r="A283" s="638"/>
      <c r="B283" s="639"/>
      <c r="C283" s="655"/>
      <c r="D283" s="660" t="s">
        <v>1598</v>
      </c>
      <c r="E283" s="717">
        <f>'NRHM State budget sheet 2013-14'!AH974</f>
        <v>0</v>
      </c>
      <c r="F283" s="661"/>
      <c r="G283" s="641"/>
      <c r="H283" s="640"/>
    </row>
    <row r="284" spans="1:8" s="625" customFormat="1" ht="15">
      <c r="A284" s="638"/>
      <c r="B284" s="639"/>
      <c r="C284" s="655"/>
      <c r="D284" s="660" t="s">
        <v>2331</v>
      </c>
      <c r="E284" s="717">
        <f>'NRHM State budget sheet 2013-14'!AH975</f>
        <v>0</v>
      </c>
      <c r="F284" s="661"/>
      <c r="G284" s="641"/>
      <c r="H284" s="640"/>
    </row>
    <row r="285" spans="1:8" s="625" customFormat="1" ht="15">
      <c r="A285" s="638"/>
      <c r="B285" s="639"/>
      <c r="C285" s="655"/>
      <c r="D285" s="660" t="s">
        <v>1599</v>
      </c>
      <c r="E285" s="717">
        <f>'NRHM State budget sheet 2013-14'!AH976</f>
        <v>0</v>
      </c>
      <c r="F285" s="661"/>
      <c r="G285" s="641"/>
      <c r="H285" s="640"/>
    </row>
    <row r="286" spans="1:8" s="625" customFormat="1" ht="30">
      <c r="A286" s="638"/>
      <c r="B286" s="639"/>
      <c r="C286" s="655"/>
      <c r="D286" s="724" t="s">
        <v>1463</v>
      </c>
      <c r="E286" s="740">
        <f>SUM(E287:E288)</f>
        <v>0</v>
      </c>
      <c r="F286" s="661"/>
      <c r="G286" s="641" t="s">
        <v>2598</v>
      </c>
      <c r="H286" s="640" t="s">
        <v>2599</v>
      </c>
    </row>
    <row r="287" spans="1:8" s="625" customFormat="1" ht="15">
      <c r="A287" s="638"/>
      <c r="B287" s="639"/>
      <c r="C287" s="655"/>
      <c r="D287" s="660" t="s">
        <v>1600</v>
      </c>
      <c r="E287" s="717">
        <f>'NRHM State budget sheet 2013-14'!AH994</f>
        <v>0</v>
      </c>
      <c r="F287" s="661"/>
      <c r="G287" s="641"/>
      <c r="H287" s="640"/>
    </row>
    <row r="288" spans="1:8" s="625" customFormat="1" ht="75">
      <c r="A288" s="638"/>
      <c r="B288" s="639"/>
      <c r="C288" s="655"/>
      <c r="D288" s="660" t="s">
        <v>2600</v>
      </c>
      <c r="E288" s="717">
        <f>'NRHM State budget sheet 2013-14'!AH995</f>
        <v>0</v>
      </c>
      <c r="F288" s="661"/>
      <c r="G288" s="641"/>
      <c r="H288" s="640"/>
    </row>
    <row r="289" spans="1:8" ht="16.5" customHeight="1">
      <c r="A289" s="638"/>
      <c r="B289" s="639"/>
      <c r="C289" s="655"/>
      <c r="D289" s="724" t="s">
        <v>1464</v>
      </c>
      <c r="E289" s="740">
        <f>'NRHM State budget sheet 2013-14'!AH996</f>
        <v>0</v>
      </c>
      <c r="F289" s="661"/>
      <c r="G289" s="641" t="s">
        <v>786</v>
      </c>
      <c r="H289" s="639" t="s">
        <v>2519</v>
      </c>
    </row>
    <row r="290" spans="1:8" ht="15">
      <c r="A290" s="638"/>
      <c r="B290" s="639"/>
      <c r="C290" s="655"/>
      <c r="D290" s="724" t="s">
        <v>2601</v>
      </c>
      <c r="E290" s="740">
        <f>'NRHM State budget sheet 2013-14'!AH982</f>
        <v>0</v>
      </c>
      <c r="F290" s="661"/>
      <c r="G290" s="641" t="s">
        <v>890</v>
      </c>
      <c r="H290" s="639"/>
    </row>
    <row r="291" spans="1:8" ht="15">
      <c r="A291" s="638"/>
      <c r="B291" s="639"/>
      <c r="C291" s="655"/>
      <c r="D291" s="724" t="s">
        <v>1465</v>
      </c>
      <c r="E291" s="740">
        <f>'NRHM State budget sheet 2013-14'!AH997</f>
        <v>0</v>
      </c>
      <c r="F291" s="661"/>
      <c r="G291" s="641"/>
      <c r="H291" s="639"/>
    </row>
    <row r="292" spans="1:8" ht="15">
      <c r="A292" s="638"/>
      <c r="B292" s="639"/>
      <c r="C292" s="655"/>
      <c r="D292" s="724" t="s">
        <v>2602</v>
      </c>
      <c r="E292" s="740">
        <f>'NRHM State budget sheet 2013-14'!AH987</f>
        <v>0</v>
      </c>
      <c r="F292" s="661"/>
      <c r="G292" s="641" t="s">
        <v>2598</v>
      </c>
      <c r="H292" s="640" t="s">
        <v>2586</v>
      </c>
    </row>
    <row r="293" spans="1:8" ht="15">
      <c r="A293" s="634">
        <v>4.2</v>
      </c>
      <c r="B293" s="635"/>
      <c r="C293" s="656" t="s">
        <v>574</v>
      </c>
      <c r="D293" s="665"/>
      <c r="E293" s="736">
        <f>SUM(E294:E298)</f>
        <v>0</v>
      </c>
      <c r="F293" s="667"/>
      <c r="G293" s="637"/>
      <c r="H293" s="636"/>
    </row>
    <row r="294" spans="1:8" ht="30">
      <c r="A294" s="638"/>
      <c r="B294" s="639"/>
      <c r="C294" s="640"/>
      <c r="D294" s="660" t="s">
        <v>2603</v>
      </c>
      <c r="E294" s="717">
        <f>'NRHM State budget sheet 2013-14'!AH45</f>
        <v>0</v>
      </c>
      <c r="F294" s="661"/>
      <c r="G294" s="641"/>
      <c r="H294" s="640"/>
    </row>
    <row r="295" spans="1:8" ht="15">
      <c r="A295" s="657"/>
      <c r="B295" s="658"/>
      <c r="C295" s="659"/>
      <c r="D295" s="660" t="s">
        <v>1601</v>
      </c>
      <c r="E295" s="743">
        <f>'NRHM State budget sheet 2013-14'!AH1009</f>
        <v>0</v>
      </c>
      <c r="F295" s="661"/>
      <c r="G295" s="641"/>
      <c r="H295" s="640"/>
    </row>
    <row r="296" spans="1:8" ht="30">
      <c r="A296" s="638"/>
      <c r="B296" s="639"/>
      <c r="C296" s="640"/>
      <c r="D296" s="660" t="s">
        <v>1602</v>
      </c>
      <c r="E296" s="743">
        <f>'NRHM State budget sheet 2013-14'!AH1010</f>
        <v>0</v>
      </c>
      <c r="F296" s="661"/>
      <c r="G296" s="641"/>
      <c r="H296" s="640"/>
    </row>
    <row r="297" spans="1:8" ht="15">
      <c r="A297" s="638"/>
      <c r="B297" s="639"/>
      <c r="C297" s="655"/>
      <c r="D297" s="660" t="s">
        <v>2604</v>
      </c>
      <c r="E297" s="743">
        <f>'NRHM State budget sheet 2013-14'!AH71</f>
        <v>0</v>
      </c>
      <c r="F297" s="661"/>
      <c r="G297" s="641" t="s">
        <v>601</v>
      </c>
      <c r="H297" s="640" t="s">
        <v>2528</v>
      </c>
    </row>
    <row r="298" spans="1:8" ht="15">
      <c r="A298" s="638"/>
      <c r="B298" s="639"/>
      <c r="C298" s="655"/>
      <c r="D298" s="660" t="s">
        <v>759</v>
      </c>
      <c r="E298" s="743">
        <f>'NRHM State budget sheet 2013-14'!AH998</f>
        <v>0</v>
      </c>
      <c r="F298" s="661"/>
      <c r="G298" s="641"/>
      <c r="H298" s="640"/>
    </row>
    <row r="299" spans="1:8" ht="15.75" customHeight="1">
      <c r="A299" s="631">
        <v>5</v>
      </c>
      <c r="B299" s="848" t="s">
        <v>2605</v>
      </c>
      <c r="C299" s="846"/>
      <c r="D299" s="847"/>
      <c r="E299" s="784">
        <f>E300+E310+E317+E328+E333+E339+E343+E344+E347+E348+E355+E356+E357+E358+E359+E360+E361+E362</f>
        <v>0</v>
      </c>
      <c r="F299" s="663"/>
      <c r="G299" s="632"/>
      <c r="H299" s="632"/>
    </row>
    <row r="300" spans="1:8" ht="15">
      <c r="A300" s="634">
        <v>5.0999999999999996</v>
      </c>
      <c r="B300" s="635"/>
      <c r="C300" s="664" t="s">
        <v>194</v>
      </c>
      <c r="D300" s="665"/>
      <c r="E300" s="736">
        <f>SUM(E301:E309)</f>
        <v>0</v>
      </c>
      <c r="F300" s="667"/>
      <c r="G300" s="637" t="s">
        <v>659</v>
      </c>
      <c r="H300" s="636" t="s">
        <v>2508</v>
      </c>
    </row>
    <row r="301" spans="1:8" ht="30">
      <c r="A301" s="638"/>
      <c r="B301" s="639"/>
      <c r="C301" s="640"/>
      <c r="D301" s="660" t="s">
        <v>2606</v>
      </c>
      <c r="E301" s="743">
        <f>'NRHM State budget sheet 2013-14'!AH366</f>
        <v>0</v>
      </c>
      <c r="F301" s="661"/>
      <c r="G301" s="641" t="s">
        <v>660</v>
      </c>
      <c r="H301" s="640"/>
    </row>
    <row r="302" spans="1:8" ht="15">
      <c r="A302" s="638"/>
      <c r="B302" s="639"/>
      <c r="C302" s="640"/>
      <c r="D302" s="660" t="s">
        <v>201</v>
      </c>
      <c r="E302" s="743">
        <f>'NRHM State budget sheet 2013-14'!AH371</f>
        <v>0</v>
      </c>
      <c r="F302" s="661"/>
      <c r="G302" s="641" t="s">
        <v>662</v>
      </c>
      <c r="H302" s="640"/>
    </row>
    <row r="303" spans="1:8" ht="17.25" customHeight="1">
      <c r="A303" s="638"/>
      <c r="B303" s="639"/>
      <c r="C303" s="640"/>
      <c r="D303" s="660" t="s">
        <v>664</v>
      </c>
      <c r="E303" s="743">
        <f>'NRHM State budget sheet 2013-14'!AH375</f>
        <v>0</v>
      </c>
      <c r="F303" s="661"/>
      <c r="G303" s="641" t="s">
        <v>663</v>
      </c>
      <c r="H303" s="640"/>
    </row>
    <row r="304" spans="1:8" ht="31.5" customHeight="1">
      <c r="A304" s="638"/>
      <c r="B304" s="639"/>
      <c r="C304" s="640"/>
      <c r="D304" s="660" t="s">
        <v>2607</v>
      </c>
      <c r="E304" s="743">
        <f>'NRHM State budget sheet 2013-14'!AH379</f>
        <v>0</v>
      </c>
      <c r="F304" s="661"/>
      <c r="G304" s="641" t="s">
        <v>665</v>
      </c>
      <c r="H304" s="640"/>
    </row>
    <row r="305" spans="1:8" ht="15">
      <c r="A305" s="638"/>
      <c r="B305" s="639"/>
      <c r="C305" s="640"/>
      <c r="D305" s="660" t="s">
        <v>211</v>
      </c>
      <c r="E305" s="743">
        <f>'NRHM State budget sheet 2013-14'!AH382</f>
        <v>0</v>
      </c>
      <c r="F305" s="661"/>
      <c r="G305" s="641" t="s">
        <v>667</v>
      </c>
      <c r="H305" s="640"/>
    </row>
    <row r="306" spans="1:8" ht="15">
      <c r="A306" s="638"/>
      <c r="B306" s="639"/>
      <c r="C306" s="640"/>
      <c r="D306" s="660" t="s">
        <v>2608</v>
      </c>
      <c r="E306" s="743">
        <f>'NRHM State budget sheet 2013-14'!AH386</f>
        <v>0</v>
      </c>
      <c r="F306" s="661"/>
      <c r="G306" s="641" t="s">
        <v>668</v>
      </c>
      <c r="H306" s="640"/>
    </row>
    <row r="307" spans="1:8" ht="15">
      <c r="A307" s="638"/>
      <c r="B307" s="639"/>
      <c r="C307" s="640"/>
      <c r="D307" s="660" t="s">
        <v>2609</v>
      </c>
      <c r="E307" s="743">
        <f>'NRHM State budget sheet 2013-14'!AH398</f>
        <v>0</v>
      </c>
      <c r="F307" s="661"/>
      <c r="G307" s="641"/>
      <c r="H307" s="640"/>
    </row>
    <row r="308" spans="1:8" ht="15">
      <c r="A308" s="638"/>
      <c r="B308" s="639"/>
      <c r="C308" s="640"/>
      <c r="D308" s="660" t="s">
        <v>1603</v>
      </c>
      <c r="E308" s="743">
        <f>'NRHM State budget sheet 2013-14'!AH399</f>
        <v>0</v>
      </c>
      <c r="F308" s="661"/>
      <c r="G308" s="641"/>
      <c r="H308" s="640"/>
    </row>
    <row r="309" spans="1:8" ht="20.25" customHeight="1">
      <c r="A309" s="638"/>
      <c r="B309" s="639"/>
      <c r="C309" s="640"/>
      <c r="D309" s="660" t="s">
        <v>2610</v>
      </c>
      <c r="E309" s="743">
        <f>'NRHM State budget sheet 2013-14'!AH387</f>
        <v>0</v>
      </c>
      <c r="F309" s="661"/>
      <c r="G309" s="641" t="s">
        <v>670</v>
      </c>
      <c r="H309" s="640"/>
    </row>
    <row r="310" spans="1:8" ht="15">
      <c r="A310" s="634">
        <v>5.2</v>
      </c>
      <c r="B310" s="635"/>
      <c r="C310" s="664" t="s">
        <v>222</v>
      </c>
      <c r="D310" s="665"/>
      <c r="E310" s="736">
        <f>SUM(E311:E316)</f>
        <v>0</v>
      </c>
      <c r="F310" s="667"/>
      <c r="G310" s="637" t="s">
        <v>674</v>
      </c>
      <c r="H310" s="636" t="s">
        <v>2528</v>
      </c>
    </row>
    <row r="311" spans="1:8" ht="15">
      <c r="A311" s="638"/>
      <c r="B311" s="639"/>
      <c r="C311" s="640"/>
      <c r="D311" s="660" t="s">
        <v>676</v>
      </c>
      <c r="E311" s="743">
        <f>'NRHM State budget sheet 2013-14'!AH405</f>
        <v>0</v>
      </c>
      <c r="F311" s="661"/>
      <c r="G311" s="641" t="s">
        <v>675</v>
      </c>
      <c r="H311" s="640"/>
    </row>
    <row r="312" spans="1:8" ht="15">
      <c r="A312" s="638"/>
      <c r="B312" s="639"/>
      <c r="C312" s="640"/>
      <c r="D312" s="660" t="s">
        <v>678</v>
      </c>
      <c r="E312" s="743">
        <f>'NRHM State budget sheet 2013-14'!AH409</f>
        <v>0</v>
      </c>
      <c r="F312" s="661"/>
      <c r="G312" s="641" t="s">
        <v>677</v>
      </c>
      <c r="H312" s="640"/>
    </row>
    <row r="313" spans="1:8" ht="15">
      <c r="A313" s="638"/>
      <c r="B313" s="639"/>
      <c r="C313" s="640"/>
      <c r="D313" s="660" t="s">
        <v>680</v>
      </c>
      <c r="E313" s="743">
        <f>'NRHM State budget sheet 2013-14'!AH414+'NRHM State budget sheet 2013-14'!AH415</f>
        <v>0</v>
      </c>
      <c r="F313" s="661"/>
      <c r="G313" s="641" t="s">
        <v>679</v>
      </c>
      <c r="H313" s="640"/>
    </row>
    <row r="314" spans="1:8" ht="30">
      <c r="A314" s="638"/>
      <c r="B314" s="639"/>
      <c r="C314" s="640"/>
      <c r="D314" s="660" t="s">
        <v>682</v>
      </c>
      <c r="E314" s="743">
        <f>'NRHM State budget sheet 2013-14'!AH416</f>
        <v>0</v>
      </c>
      <c r="F314" s="661"/>
      <c r="G314" s="641" t="s">
        <v>681</v>
      </c>
      <c r="H314" s="640"/>
    </row>
    <row r="315" spans="1:8" ht="15">
      <c r="A315" s="638"/>
      <c r="B315" s="639"/>
      <c r="C315" s="640"/>
      <c r="D315" s="660" t="s">
        <v>2611</v>
      </c>
      <c r="E315" s="743">
        <f>'NRHM State budget sheet 2013-14'!AH420</f>
        <v>0</v>
      </c>
      <c r="F315" s="661"/>
      <c r="G315" s="641"/>
      <c r="H315" s="640"/>
    </row>
    <row r="316" spans="1:8" ht="15">
      <c r="A316" s="638"/>
      <c r="B316" s="639"/>
      <c r="C316" s="640"/>
      <c r="D316" s="660" t="s">
        <v>684</v>
      </c>
      <c r="E316" s="743">
        <f>'NRHM State budget sheet 2013-14'!AH425</f>
        <v>0</v>
      </c>
      <c r="F316" s="661"/>
      <c r="G316" s="641" t="s">
        <v>683</v>
      </c>
      <c r="H316" s="640"/>
    </row>
    <row r="317" spans="1:8" ht="15">
      <c r="A317" s="634">
        <v>5.3</v>
      </c>
      <c r="B317" s="635"/>
      <c r="C317" s="664" t="s">
        <v>243</v>
      </c>
      <c r="D317" s="665"/>
      <c r="E317" s="736">
        <f>SUM(E318:E327)</f>
        <v>0</v>
      </c>
      <c r="F317" s="667"/>
      <c r="G317" s="637" t="s">
        <v>685</v>
      </c>
      <c r="H317" s="636" t="s">
        <v>2597</v>
      </c>
    </row>
    <row r="318" spans="1:8" ht="15">
      <c r="A318" s="638"/>
      <c r="B318" s="639"/>
      <c r="C318" s="640"/>
      <c r="D318" s="660" t="s">
        <v>244</v>
      </c>
      <c r="E318" s="743">
        <f>'NRHM State budget sheet 2013-14'!AH432</f>
        <v>0</v>
      </c>
      <c r="F318" s="661"/>
      <c r="G318" s="641" t="s">
        <v>686</v>
      </c>
      <c r="H318" s="640"/>
    </row>
    <row r="319" spans="1:8" ht="15">
      <c r="A319" s="638"/>
      <c r="B319" s="639"/>
      <c r="C319" s="640"/>
      <c r="D319" s="660" t="s">
        <v>247</v>
      </c>
      <c r="E319" s="743">
        <f>'NRHM State budget sheet 2013-14'!AH435</f>
        <v>0</v>
      </c>
      <c r="F319" s="661"/>
      <c r="G319" s="641" t="s">
        <v>687</v>
      </c>
      <c r="H319" s="640"/>
    </row>
    <row r="320" spans="1:8" ht="15">
      <c r="A320" s="638"/>
      <c r="B320" s="639"/>
      <c r="C320" s="640"/>
      <c r="D320" s="660" t="s">
        <v>690</v>
      </c>
      <c r="E320" s="743">
        <f>'NRHM State budget sheet 2013-14'!AH438</f>
        <v>0</v>
      </c>
      <c r="F320" s="661"/>
      <c r="G320" s="641" t="s">
        <v>689</v>
      </c>
      <c r="H320" s="640"/>
    </row>
    <row r="321" spans="1:8" ht="15">
      <c r="A321" s="638"/>
      <c r="B321" s="639"/>
      <c r="C321" s="640"/>
      <c r="D321" s="660" t="s">
        <v>692</v>
      </c>
      <c r="E321" s="743">
        <f>'NRHM State budget sheet 2013-14'!AH441</f>
        <v>0</v>
      </c>
      <c r="F321" s="661"/>
      <c r="G321" s="641" t="s">
        <v>691</v>
      </c>
      <c r="H321" s="640"/>
    </row>
    <row r="322" spans="1:8" ht="30">
      <c r="A322" s="638"/>
      <c r="B322" s="639"/>
      <c r="C322" s="640"/>
      <c r="D322" s="660" t="s">
        <v>694</v>
      </c>
      <c r="E322" s="743">
        <f>'NRHM State budget sheet 2013-14'!AH446</f>
        <v>0</v>
      </c>
      <c r="F322" s="661"/>
      <c r="G322" s="641" t="s">
        <v>693</v>
      </c>
      <c r="H322" s="640"/>
    </row>
    <row r="323" spans="1:8" ht="18" customHeight="1">
      <c r="A323" s="638"/>
      <c r="B323" s="639"/>
      <c r="C323" s="640"/>
      <c r="D323" s="660" t="s">
        <v>1604</v>
      </c>
      <c r="E323" s="743">
        <f>'NRHM State budget sheet 2013-14'!AH453</f>
        <v>0</v>
      </c>
      <c r="F323" s="661"/>
      <c r="G323" s="650"/>
      <c r="H323" s="639"/>
    </row>
    <row r="324" spans="1:8" ht="15">
      <c r="A324" s="638"/>
      <c r="B324" s="639"/>
      <c r="C324" s="640"/>
      <c r="D324" s="660" t="s">
        <v>2256</v>
      </c>
      <c r="E324" s="743">
        <f>'NRHM State budget sheet 2013-14'!AH454</f>
        <v>0</v>
      </c>
      <c r="F324" s="661"/>
      <c r="G324" s="650"/>
      <c r="H324" s="639"/>
    </row>
    <row r="325" spans="1:8" ht="15">
      <c r="A325" s="638"/>
      <c r="B325" s="639"/>
      <c r="C325" s="640"/>
      <c r="D325" s="660" t="s">
        <v>1605</v>
      </c>
      <c r="E325" s="743">
        <f>'NRHM State budget sheet 2013-14'!AH455</f>
        <v>0</v>
      </c>
      <c r="F325" s="661"/>
      <c r="G325" s="650"/>
      <c r="H325" s="639"/>
    </row>
    <row r="326" spans="1:8" ht="30">
      <c r="A326" s="638"/>
      <c r="B326" s="639"/>
      <c r="C326" s="640"/>
      <c r="D326" s="660" t="s">
        <v>1606</v>
      </c>
      <c r="E326" s="743">
        <f>'NRHM State budget sheet 2013-14'!AH456</f>
        <v>0</v>
      </c>
      <c r="F326" s="661"/>
      <c r="G326" s="650"/>
      <c r="H326" s="639"/>
    </row>
    <row r="327" spans="1:8" ht="30">
      <c r="A327" s="638"/>
      <c r="B327" s="639"/>
      <c r="C327" s="640"/>
      <c r="D327" s="660" t="s">
        <v>2612</v>
      </c>
      <c r="E327" s="743">
        <f>'NRHM State budget sheet 2013-14'!AH447</f>
        <v>0</v>
      </c>
      <c r="F327" s="661"/>
      <c r="G327" s="641" t="s">
        <v>695</v>
      </c>
      <c r="H327" s="640"/>
    </row>
    <row r="328" spans="1:8" ht="15">
      <c r="A328" s="634">
        <v>5.4</v>
      </c>
      <c r="B328" s="635"/>
      <c r="C328" s="664" t="s">
        <v>698</v>
      </c>
      <c r="D328" s="665"/>
      <c r="E328" s="736">
        <f>SUM(E329:E332)</f>
        <v>0</v>
      </c>
      <c r="F328" s="667"/>
      <c r="G328" s="637" t="s">
        <v>697</v>
      </c>
      <c r="H328" s="636" t="s">
        <v>2580</v>
      </c>
    </row>
    <row r="329" spans="1:8" ht="45">
      <c r="A329" s="638"/>
      <c r="B329" s="639"/>
      <c r="C329" s="668"/>
      <c r="D329" s="660" t="s">
        <v>2613</v>
      </c>
      <c r="E329" s="743">
        <f>'NRHM State budget sheet 2013-14'!AH458+'NRHM State budget sheet 2013-14'!AH459+'NRHM State budget sheet 2013-14'!AH460+'NRHM State budget sheet 2013-14'!AH461+'NRHM State budget sheet 2013-14'!AH462+'NRHM State budget sheet 2013-14'!AH463</f>
        <v>0</v>
      </c>
      <c r="F329" s="661"/>
      <c r="G329" s="641"/>
      <c r="H329" s="640"/>
    </row>
    <row r="330" spans="1:8" ht="30">
      <c r="A330" s="638"/>
      <c r="B330" s="639"/>
      <c r="C330" s="668" t="s">
        <v>1467</v>
      </c>
      <c r="D330" s="660" t="s">
        <v>1607</v>
      </c>
      <c r="E330" s="743">
        <f>'NRHM State budget sheet 2013-14'!AH470</f>
        <v>0</v>
      </c>
      <c r="F330" s="661"/>
      <c r="G330" s="641"/>
      <c r="H330" s="640"/>
    </row>
    <row r="331" spans="1:8" ht="30">
      <c r="A331" s="638"/>
      <c r="B331" s="639"/>
      <c r="C331" s="668"/>
      <c r="D331" s="660" t="s">
        <v>1608</v>
      </c>
      <c r="E331" s="743">
        <f>'NRHM State budget sheet 2013-14'!AH471</f>
        <v>0</v>
      </c>
      <c r="F331" s="661"/>
      <c r="G331" s="641"/>
      <c r="H331" s="640"/>
    </row>
    <row r="332" spans="1:8" ht="30">
      <c r="A332" s="638"/>
      <c r="B332" s="639"/>
      <c r="C332" s="668" t="s">
        <v>2614</v>
      </c>
      <c r="D332" s="660" t="s">
        <v>2614</v>
      </c>
      <c r="E332" s="743">
        <f>'NRHM State budget sheet 2013-14'!AH472</f>
        <v>0</v>
      </c>
      <c r="F332" s="661"/>
      <c r="G332" s="641"/>
      <c r="H332" s="640"/>
    </row>
    <row r="333" spans="1:8" ht="15">
      <c r="A333" s="669">
        <v>5.5</v>
      </c>
      <c r="B333" s="670"/>
      <c r="C333" s="671" t="s">
        <v>2615</v>
      </c>
      <c r="D333" s="672"/>
      <c r="E333" s="736">
        <f>SUM(E334:E338)</f>
        <v>0</v>
      </c>
      <c r="F333" s="673"/>
      <c r="G333" s="653"/>
      <c r="H333" s="644" t="s">
        <v>2545</v>
      </c>
    </row>
    <row r="334" spans="1:8" ht="30">
      <c r="A334" s="645"/>
      <c r="B334" s="646"/>
      <c r="C334" s="674"/>
      <c r="D334" s="675" t="s">
        <v>2616</v>
      </c>
      <c r="E334" s="743">
        <f>'NRHM State budget sheet 2013-14'!AH474</f>
        <v>0</v>
      </c>
      <c r="F334" s="676"/>
      <c r="G334" s="647"/>
      <c r="H334" s="651"/>
    </row>
    <row r="335" spans="1:8" ht="15">
      <c r="A335" s="645"/>
      <c r="B335" s="646"/>
      <c r="C335" s="674"/>
      <c r="D335" s="675" t="s">
        <v>1609</v>
      </c>
      <c r="E335" s="743">
        <f>'NRHM State budget sheet 2013-14'!AH475</f>
        <v>0</v>
      </c>
      <c r="F335" s="676"/>
      <c r="G335" s="647"/>
      <c r="H335" s="651"/>
    </row>
    <row r="336" spans="1:8" ht="30">
      <c r="A336" s="645"/>
      <c r="B336" s="646"/>
      <c r="C336" s="674"/>
      <c r="D336" s="675" t="s">
        <v>1610</v>
      </c>
      <c r="E336" s="743">
        <f>'NRHM State budget sheet 2013-14'!AH476</f>
        <v>0</v>
      </c>
      <c r="F336" s="676"/>
      <c r="G336" s="647"/>
      <c r="H336" s="651"/>
    </row>
    <row r="337" spans="1:8" ht="15">
      <c r="A337" s="645"/>
      <c r="B337" s="646"/>
      <c r="C337" s="674"/>
      <c r="D337" s="675" t="s">
        <v>1611</v>
      </c>
      <c r="E337" s="743">
        <f>'NRHM State budget sheet 2013-14'!AH477</f>
        <v>0</v>
      </c>
      <c r="F337" s="676"/>
      <c r="G337" s="647"/>
      <c r="H337" s="651"/>
    </row>
    <row r="338" spans="1:8" ht="15">
      <c r="A338" s="645"/>
      <c r="B338" s="646"/>
      <c r="C338" s="674"/>
      <c r="D338" s="675" t="s">
        <v>1612</v>
      </c>
      <c r="E338" s="743">
        <f>'NRHM State budget sheet 2013-14'!AH478</f>
        <v>0</v>
      </c>
      <c r="F338" s="676"/>
      <c r="G338" s="647"/>
      <c r="H338" s="651"/>
    </row>
    <row r="339" spans="1:8" ht="18" customHeight="1">
      <c r="A339" s="669">
        <v>5.6</v>
      </c>
      <c r="B339" s="670"/>
      <c r="C339" s="671" t="s">
        <v>700</v>
      </c>
      <c r="D339" s="672"/>
      <c r="E339" s="736">
        <f>SUM(E340:E342)</f>
        <v>0</v>
      </c>
      <c r="F339" s="673"/>
      <c r="G339" s="653" t="s">
        <v>699</v>
      </c>
      <c r="H339" s="644"/>
    </row>
    <row r="340" spans="1:8" ht="17.25" customHeight="1">
      <c r="A340" s="645"/>
      <c r="B340" s="646"/>
      <c r="C340" s="647"/>
      <c r="D340" s="675" t="s">
        <v>702</v>
      </c>
      <c r="E340" s="743">
        <f>'NRHM State budget sheet 2013-14'!AH480</f>
        <v>0</v>
      </c>
      <c r="F340" s="676"/>
      <c r="G340" s="647" t="s">
        <v>701</v>
      </c>
      <c r="H340" s="651"/>
    </row>
    <row r="341" spans="1:8" ht="15">
      <c r="A341" s="645"/>
      <c r="B341" s="646"/>
      <c r="C341" s="647"/>
      <c r="D341" s="675" t="s">
        <v>704</v>
      </c>
      <c r="E341" s="743">
        <f>'NRHM State budget sheet 2013-14'!AH481</f>
        <v>0</v>
      </c>
      <c r="F341" s="676"/>
      <c r="G341" s="647" t="s">
        <v>703</v>
      </c>
      <c r="H341" s="651"/>
    </row>
    <row r="342" spans="1:8" ht="15">
      <c r="A342" s="645"/>
      <c r="B342" s="646"/>
      <c r="C342" s="647"/>
      <c r="D342" s="675" t="s">
        <v>2617</v>
      </c>
      <c r="E342" s="743">
        <f>'NRHM State budget sheet 2013-14'!AH482</f>
        <v>0</v>
      </c>
      <c r="F342" s="676"/>
      <c r="G342" s="647"/>
      <c r="H342" s="651"/>
    </row>
    <row r="343" spans="1:8" ht="18" customHeight="1">
      <c r="A343" s="642">
        <v>5.7</v>
      </c>
      <c r="B343" s="643"/>
      <c r="C343" s="644" t="s">
        <v>2618</v>
      </c>
      <c r="D343" s="672"/>
      <c r="E343" s="744">
        <f>'NRHM State budget sheet 2013-14'!AH497</f>
        <v>0</v>
      </c>
      <c r="F343" s="673"/>
      <c r="G343" s="653" t="s">
        <v>435</v>
      </c>
      <c r="H343" s="644" t="s">
        <v>2619</v>
      </c>
    </row>
    <row r="344" spans="1:8" ht="30">
      <c r="A344" s="642">
        <v>5.8</v>
      </c>
      <c r="B344" s="643"/>
      <c r="C344" s="644" t="s">
        <v>442</v>
      </c>
      <c r="D344" s="672"/>
      <c r="E344" s="744">
        <f>SUM(E345:E346)</f>
        <v>0</v>
      </c>
      <c r="F344" s="673"/>
      <c r="G344" s="653" t="s">
        <v>441</v>
      </c>
      <c r="H344" s="644"/>
    </row>
    <row r="345" spans="1:8" ht="45">
      <c r="A345" s="638"/>
      <c r="B345" s="639"/>
      <c r="C345" s="640"/>
      <c r="D345" s="677" t="s">
        <v>444</v>
      </c>
      <c r="E345" s="743">
        <f>'NRHM State budget sheet 2013-14'!AH495</f>
        <v>0</v>
      </c>
      <c r="F345" s="661"/>
      <c r="G345" s="641" t="s">
        <v>443</v>
      </c>
      <c r="H345" s="651"/>
    </row>
    <row r="346" spans="1:8" ht="30.75" customHeight="1">
      <c r="A346" s="638"/>
      <c r="B346" s="639"/>
      <c r="C346" s="640"/>
      <c r="D346" s="677" t="s">
        <v>1342</v>
      </c>
      <c r="E346" s="743">
        <f>'NRHM State budget sheet 2013-14'!AH496</f>
        <v>0</v>
      </c>
      <c r="F346" s="661"/>
      <c r="G346" s="641" t="s">
        <v>445</v>
      </c>
      <c r="H346" s="651"/>
    </row>
    <row r="347" spans="1:8" ht="15">
      <c r="A347" s="786">
        <v>5.9</v>
      </c>
      <c r="B347" s="643"/>
      <c r="C347" s="671" t="s">
        <v>218</v>
      </c>
      <c r="D347" s="672"/>
      <c r="E347" s="744">
        <f>'NRHM State budget sheet 2013-14'!AH401+'NRHM State budget sheet 2013-14'!AH402+'NRHM State budget sheet 2013-14'!AH403</f>
        <v>0</v>
      </c>
      <c r="F347" s="673"/>
      <c r="G347" s="653" t="s">
        <v>672</v>
      </c>
      <c r="H347" s="651"/>
    </row>
    <row r="348" spans="1:8" ht="15">
      <c r="A348" s="678">
        <v>5.0999999999999996</v>
      </c>
      <c r="B348" s="643"/>
      <c r="C348" s="644" t="s">
        <v>2620</v>
      </c>
      <c r="D348" s="679"/>
      <c r="E348" s="736">
        <f>SUM(E349:E354)</f>
        <v>0</v>
      </c>
      <c r="F348" s="673"/>
      <c r="G348" s="653"/>
      <c r="H348" s="651" t="s">
        <v>2566</v>
      </c>
    </row>
    <row r="349" spans="1:8" ht="120">
      <c r="A349" s="654"/>
      <c r="B349" s="649"/>
      <c r="C349" s="651"/>
      <c r="D349" s="675" t="s">
        <v>2621</v>
      </c>
      <c r="E349" s="743">
        <f>'NRHM State budget sheet 2013-14'!AH1108</f>
        <v>0</v>
      </c>
      <c r="F349" s="676"/>
      <c r="G349" s="647"/>
      <c r="H349" s="651"/>
    </row>
    <row r="350" spans="1:8" ht="79.5" customHeight="1">
      <c r="A350" s="654"/>
      <c r="B350" s="649"/>
      <c r="C350" s="651"/>
      <c r="D350" s="675" t="s">
        <v>2622</v>
      </c>
      <c r="E350" s="743">
        <f>'NRHM State budget sheet 2013-14'!AH1109</f>
        <v>0</v>
      </c>
      <c r="F350" s="676"/>
      <c r="G350" s="647"/>
      <c r="H350" s="651"/>
    </row>
    <row r="351" spans="1:8" ht="60">
      <c r="A351" s="654"/>
      <c r="B351" s="649"/>
      <c r="C351" s="651"/>
      <c r="D351" s="675" t="s">
        <v>2623</v>
      </c>
      <c r="E351" s="743">
        <f>'NRHM State budget sheet 2013-14'!AH1110</f>
        <v>0</v>
      </c>
      <c r="F351" s="676"/>
      <c r="G351" s="647"/>
      <c r="H351" s="651"/>
    </row>
    <row r="352" spans="1:8" ht="60">
      <c r="A352" s="654"/>
      <c r="B352" s="649"/>
      <c r="C352" s="651"/>
      <c r="D352" s="675" t="s">
        <v>2624</v>
      </c>
      <c r="E352" s="743">
        <f>'NRHM State budget sheet 2013-14'!AH1111</f>
        <v>0</v>
      </c>
      <c r="F352" s="676"/>
      <c r="G352" s="647"/>
      <c r="H352" s="651"/>
    </row>
    <row r="353" spans="1:8" ht="45">
      <c r="A353" s="654"/>
      <c r="B353" s="649"/>
      <c r="C353" s="651"/>
      <c r="D353" s="675" t="s">
        <v>2625</v>
      </c>
      <c r="E353" s="743">
        <f>'NRHM State budget sheet 2013-14'!AH1112</f>
        <v>0</v>
      </c>
      <c r="F353" s="676"/>
      <c r="G353" s="647"/>
      <c r="H353" s="651"/>
    </row>
    <row r="354" spans="1:8" ht="15">
      <c r="A354" s="654"/>
      <c r="B354" s="649"/>
      <c r="C354" s="651"/>
      <c r="D354" s="675" t="s">
        <v>759</v>
      </c>
      <c r="E354" s="743">
        <f>'NRHM State budget sheet 2013-14'!AH1113</f>
        <v>0</v>
      </c>
      <c r="F354" s="676"/>
      <c r="G354" s="681"/>
      <c r="H354" s="680"/>
    </row>
    <row r="355" spans="1:8" ht="15">
      <c r="A355" s="642">
        <v>5.1100000000000003</v>
      </c>
      <c r="B355" s="643"/>
      <c r="C355" s="644" t="s">
        <v>2626</v>
      </c>
      <c r="D355" s="679"/>
      <c r="E355" s="744">
        <f>'NRHM State budget sheet 2013-14'!AH489</f>
        <v>0</v>
      </c>
      <c r="F355" s="673"/>
      <c r="G355" s="653"/>
      <c r="H355" s="651" t="s">
        <v>2626</v>
      </c>
    </row>
    <row r="356" spans="1:8" ht="29.25" customHeight="1">
      <c r="A356" s="642">
        <v>5.12</v>
      </c>
      <c r="B356" s="643"/>
      <c r="C356" s="644" t="s">
        <v>2627</v>
      </c>
      <c r="D356" s="672"/>
      <c r="E356" s="744">
        <f>'NRHM State budget sheet 2013-14'!AH728</f>
        <v>0</v>
      </c>
      <c r="F356" s="673"/>
      <c r="G356" s="670" t="s">
        <v>2628</v>
      </c>
      <c r="H356" s="649" t="s">
        <v>2586</v>
      </c>
    </row>
    <row r="357" spans="1:8" ht="15">
      <c r="A357" s="642">
        <v>5.13</v>
      </c>
      <c r="B357" s="643"/>
      <c r="C357" s="644" t="s">
        <v>2629</v>
      </c>
      <c r="D357" s="672"/>
      <c r="E357" s="744">
        <f>'NRHM State budget sheet 2013-14'!AH758</f>
        <v>0</v>
      </c>
      <c r="F357" s="673"/>
      <c r="G357" s="670" t="s">
        <v>2533</v>
      </c>
      <c r="H357" s="649" t="s">
        <v>2630</v>
      </c>
    </row>
    <row r="358" spans="1:8" ht="15">
      <c r="A358" s="642">
        <v>5.14</v>
      </c>
      <c r="B358" s="643"/>
      <c r="C358" s="644" t="s">
        <v>2631</v>
      </c>
      <c r="D358" s="672"/>
      <c r="E358" s="744">
        <f>'NRHM State budget sheet 2013-14'!AH928</f>
        <v>0</v>
      </c>
      <c r="F358" s="673"/>
      <c r="G358" s="670" t="s">
        <v>874</v>
      </c>
      <c r="H358" s="649" t="s">
        <v>2559</v>
      </c>
    </row>
    <row r="359" spans="1:8" ht="15">
      <c r="A359" s="642">
        <v>5.15</v>
      </c>
      <c r="B359" s="643"/>
      <c r="C359" s="644" t="s">
        <v>2632</v>
      </c>
      <c r="D359" s="672"/>
      <c r="E359" s="744">
        <f>'NRHM State budget sheet 2013-14'!AH929</f>
        <v>0</v>
      </c>
      <c r="F359" s="673"/>
      <c r="G359" s="670" t="s">
        <v>876</v>
      </c>
      <c r="H359" s="649" t="s">
        <v>2633</v>
      </c>
    </row>
    <row r="360" spans="1:8" ht="15">
      <c r="A360" s="642">
        <v>5.16</v>
      </c>
      <c r="B360" s="643"/>
      <c r="C360" s="644" t="s">
        <v>2176</v>
      </c>
      <c r="D360" s="672"/>
      <c r="E360" s="744">
        <f>'NRHM State budget sheet 2013-14'!AH498</f>
        <v>0</v>
      </c>
      <c r="F360" s="673"/>
      <c r="G360" s="670"/>
      <c r="H360" s="649"/>
    </row>
    <row r="361" spans="1:8" ht="45">
      <c r="A361" s="642">
        <v>5.17</v>
      </c>
      <c r="B361" s="643"/>
      <c r="C361" s="644" t="s">
        <v>2634</v>
      </c>
      <c r="D361" s="672"/>
      <c r="E361" s="744">
        <f>'NRHM State budget sheet 2013-14'!AH358+'NRHM State budget sheet 2013-14'!AH491</f>
        <v>0</v>
      </c>
      <c r="F361" s="673"/>
      <c r="G361" s="670"/>
      <c r="H361" s="649"/>
    </row>
    <row r="362" spans="1:8" ht="30">
      <c r="A362" s="642">
        <v>5.18</v>
      </c>
      <c r="B362" s="643"/>
      <c r="C362" s="644" t="s">
        <v>706</v>
      </c>
      <c r="D362" s="672"/>
      <c r="E362" s="744">
        <f>'NRHM State budget sheet 2013-14'!AH490+'NRHM State budget sheet 2013-14'!AH484+'NRHM State budget sheet 2013-14'!AH485+'NRHM State budget sheet 2013-14'!AH486+'NRHM State budget sheet 2013-14'!AH487+'NRHM State budget sheet 2013-14'!AH488</f>
        <v>0</v>
      </c>
      <c r="F362" s="673"/>
      <c r="G362" s="653" t="s">
        <v>705</v>
      </c>
      <c r="H362" s="651"/>
    </row>
    <row r="363" spans="1:8" ht="15.75" customHeight="1">
      <c r="A363" s="631">
        <v>6</v>
      </c>
      <c r="B363" s="845" t="s">
        <v>2635</v>
      </c>
      <c r="C363" s="846"/>
      <c r="D363" s="847"/>
      <c r="E363" s="703">
        <f>E364+E371+E377</f>
        <v>0</v>
      </c>
      <c r="F363" s="683"/>
      <c r="G363" s="632"/>
      <c r="H363" s="632" t="s">
        <v>2636</v>
      </c>
    </row>
    <row r="364" spans="1:8" ht="15.75" customHeight="1">
      <c r="A364" s="634">
        <v>6.1</v>
      </c>
      <c r="B364" s="635"/>
      <c r="C364" s="636" t="s">
        <v>2637</v>
      </c>
      <c r="D364" s="665"/>
      <c r="E364" s="785">
        <f>SUM(E365:E370)</f>
        <v>0</v>
      </c>
      <c r="F364" s="685"/>
      <c r="G364" s="841" t="s">
        <v>2638</v>
      </c>
      <c r="H364" s="635"/>
    </row>
    <row r="365" spans="1:8" ht="30">
      <c r="A365" s="638"/>
      <c r="B365" s="639"/>
      <c r="C365" s="640"/>
      <c r="D365" s="675" t="s">
        <v>2639</v>
      </c>
      <c r="E365" s="745">
        <f>'NRHM State budget sheet 2013-14'!AH812</f>
        <v>0</v>
      </c>
      <c r="F365" s="676" t="s">
        <v>1406</v>
      </c>
      <c r="G365" s="841"/>
      <c r="H365" s="639"/>
    </row>
    <row r="366" spans="1:8" ht="30">
      <c r="A366" s="638"/>
      <c r="B366" s="639"/>
      <c r="C366" s="640"/>
      <c r="D366" s="686" t="s">
        <v>2640</v>
      </c>
      <c r="E366" s="743">
        <f>'NRHM State budget sheet 2013-14'!AH817</f>
        <v>0</v>
      </c>
      <c r="F366" s="676" t="s">
        <v>2641</v>
      </c>
      <c r="G366" s="841"/>
      <c r="H366" s="639"/>
    </row>
    <row r="367" spans="1:8" ht="15">
      <c r="A367" s="638"/>
      <c r="B367" s="639"/>
      <c r="C367" s="640"/>
      <c r="D367" s="675" t="s">
        <v>2642</v>
      </c>
      <c r="E367" s="743">
        <f>'NRHM State budget sheet 2013-14'!AH814</f>
        <v>0</v>
      </c>
      <c r="F367" s="676" t="s">
        <v>1406</v>
      </c>
      <c r="G367" s="841"/>
      <c r="H367" s="639"/>
    </row>
    <row r="368" spans="1:8" ht="15">
      <c r="A368" s="638"/>
      <c r="B368" s="639"/>
      <c r="C368" s="640"/>
      <c r="D368" s="747" t="s">
        <v>1508</v>
      </c>
      <c r="E368" s="743">
        <f>'NRHM State budget sheet 2013-14'!AH819</f>
        <v>0</v>
      </c>
      <c r="F368" s="676" t="s">
        <v>2641</v>
      </c>
      <c r="G368" s="841"/>
      <c r="H368" s="639"/>
    </row>
    <row r="369" spans="1:8" ht="15">
      <c r="A369" s="638"/>
      <c r="B369" s="639"/>
      <c r="C369" s="640"/>
      <c r="D369" s="686" t="s">
        <v>2643</v>
      </c>
      <c r="E369" s="743">
        <f>'NRHM State budget sheet 2013-14'!AH72+'NRHM State budget sheet 2013-14'!AH48</f>
        <v>0</v>
      </c>
      <c r="F369" s="676"/>
      <c r="G369" s="841"/>
      <c r="H369" s="639"/>
    </row>
    <row r="370" spans="1:8" ht="30">
      <c r="A370" s="638"/>
      <c r="B370" s="639"/>
      <c r="C370" s="640"/>
      <c r="D370" s="747" t="s">
        <v>1416</v>
      </c>
      <c r="E370" s="743">
        <f>'NRHM State budget sheet 2013-14'!AH821</f>
        <v>0</v>
      </c>
      <c r="F370" s="661" t="s">
        <v>1408</v>
      </c>
      <c r="G370" s="841"/>
      <c r="H370" s="639"/>
    </row>
    <row r="371" spans="1:8" ht="15">
      <c r="A371" s="634">
        <v>6.2</v>
      </c>
      <c r="B371" s="635"/>
      <c r="C371" s="636" t="s">
        <v>2644</v>
      </c>
      <c r="D371" s="665"/>
      <c r="E371" s="785">
        <f>SUM(E372:E376)</f>
        <v>0</v>
      </c>
      <c r="F371" s="685"/>
      <c r="G371" s="841"/>
      <c r="H371" s="635"/>
    </row>
    <row r="372" spans="1:8" ht="45">
      <c r="A372" s="638"/>
      <c r="B372" s="639"/>
      <c r="C372" s="640"/>
      <c r="D372" s="675" t="s">
        <v>2645</v>
      </c>
      <c r="E372" s="743">
        <f>'NRHM State budget sheet 2013-14'!AH813</f>
        <v>0</v>
      </c>
      <c r="F372" s="676" t="s">
        <v>1406</v>
      </c>
      <c r="G372" s="841"/>
      <c r="H372" s="639"/>
    </row>
    <row r="373" spans="1:8" ht="15">
      <c r="A373" s="638"/>
      <c r="B373" s="639"/>
      <c r="C373" s="640"/>
      <c r="D373" s="688" t="s">
        <v>2646</v>
      </c>
      <c r="E373" s="745">
        <f>'NRHM State budget sheet 2013-14'!AH818</f>
        <v>0</v>
      </c>
      <c r="F373" s="676" t="s">
        <v>1407</v>
      </c>
      <c r="G373" s="841"/>
      <c r="H373" s="639"/>
    </row>
    <row r="374" spans="1:8" ht="15">
      <c r="A374" s="638"/>
      <c r="B374" s="639"/>
      <c r="C374" s="640"/>
      <c r="D374" s="675" t="s">
        <v>2642</v>
      </c>
      <c r="E374" s="743">
        <f>'NRHM State budget sheet 2013-14'!AH815</f>
        <v>0</v>
      </c>
      <c r="F374" s="676" t="s">
        <v>1406</v>
      </c>
      <c r="G374" s="841"/>
      <c r="H374" s="639"/>
    </row>
    <row r="375" spans="1:8" ht="30">
      <c r="A375" s="638"/>
      <c r="B375" s="639"/>
      <c r="C375" s="640"/>
      <c r="D375" s="747" t="s">
        <v>1415</v>
      </c>
      <c r="E375" s="743">
        <f>'NRHM State budget sheet 2013-14'!AH820</f>
        <v>0</v>
      </c>
      <c r="F375" s="676" t="s">
        <v>2647</v>
      </c>
      <c r="G375" s="841"/>
      <c r="H375" s="639"/>
    </row>
    <row r="376" spans="1:8" ht="30">
      <c r="A376" s="638"/>
      <c r="B376" s="639"/>
      <c r="C376" s="640"/>
      <c r="D376" s="687" t="s">
        <v>2648</v>
      </c>
      <c r="E376" s="743">
        <f>'NRHM State budget sheet 2013-14'!AH822+'NRHM State budget sheet 2013-14'!AH823</f>
        <v>0</v>
      </c>
      <c r="F376" s="661" t="s">
        <v>1408</v>
      </c>
      <c r="G376" s="689"/>
      <c r="H376" s="639"/>
    </row>
    <row r="377" spans="1:8" ht="15">
      <c r="A377" s="634">
        <v>6.3</v>
      </c>
      <c r="B377" s="635"/>
      <c r="C377" s="636" t="s">
        <v>2649</v>
      </c>
      <c r="D377" s="665"/>
      <c r="E377" s="785">
        <f>SUM(E378:E380)</f>
        <v>0</v>
      </c>
      <c r="F377" s="685"/>
      <c r="G377" s="635"/>
      <c r="H377" s="635"/>
    </row>
    <row r="378" spans="1:8" ht="15">
      <c r="A378" s="639"/>
      <c r="B378" s="639"/>
      <c r="C378" s="640"/>
      <c r="D378" s="660" t="s">
        <v>1406</v>
      </c>
      <c r="E378" s="743">
        <f>'NRHM State budget sheet 2013-14'!AH824</f>
        <v>0</v>
      </c>
      <c r="F378" s="690"/>
      <c r="G378" s="639"/>
      <c r="H378" s="639"/>
    </row>
    <row r="379" spans="1:8" ht="15">
      <c r="A379" s="639"/>
      <c r="B379" s="639"/>
      <c r="C379" s="640"/>
      <c r="D379" s="660" t="s">
        <v>1407</v>
      </c>
      <c r="E379" s="743">
        <f>'NRHM State budget sheet 2013-14'!AH825</f>
        <v>0</v>
      </c>
      <c r="F379" s="690"/>
      <c r="G379" s="639"/>
      <c r="H379" s="639"/>
    </row>
    <row r="380" spans="1:8" ht="15">
      <c r="A380" s="639"/>
      <c r="B380" s="639"/>
      <c r="C380" s="640"/>
      <c r="D380" s="660" t="s">
        <v>2650</v>
      </c>
      <c r="E380" s="743">
        <f>'NRHM State budget sheet 2013-14'!AH826</f>
        <v>0</v>
      </c>
      <c r="F380" s="690"/>
      <c r="G380" s="639"/>
      <c r="H380" s="639"/>
    </row>
    <row r="381" spans="1:8" ht="18.75" customHeight="1">
      <c r="A381" s="631">
        <v>7</v>
      </c>
      <c r="B381" s="691" t="s">
        <v>2651</v>
      </c>
      <c r="C381" s="692"/>
      <c r="D381" s="692"/>
      <c r="E381" s="682">
        <f>E382+E387</f>
        <v>0</v>
      </c>
      <c r="F381" s="693"/>
      <c r="G381" s="632"/>
      <c r="H381" s="632" t="s">
        <v>2586</v>
      </c>
    </row>
    <row r="382" spans="1:8" ht="18.75" customHeight="1">
      <c r="A382" s="642"/>
      <c r="B382" s="643" t="s">
        <v>2651</v>
      </c>
      <c r="C382" s="653"/>
      <c r="D382" s="672"/>
      <c r="E382" s="736">
        <f>SUM(E383:E386)</f>
        <v>0</v>
      </c>
      <c r="F382" s="694"/>
      <c r="G382" s="643"/>
      <c r="H382" s="643"/>
    </row>
    <row r="383" spans="1:8" ht="15">
      <c r="A383" s="638"/>
      <c r="B383" s="639"/>
      <c r="C383" s="641" t="s">
        <v>2652</v>
      </c>
      <c r="D383" s="675"/>
      <c r="E383" s="743">
        <f>'NRHM State budget sheet 2013-14'!AH789</f>
        <v>0</v>
      </c>
      <c r="F383" s="620"/>
      <c r="G383" s="639"/>
      <c r="H383" s="639"/>
    </row>
    <row r="384" spans="1:8" ht="15">
      <c r="A384" s="638"/>
      <c r="B384" s="639"/>
      <c r="C384" s="641" t="s">
        <v>1407</v>
      </c>
      <c r="D384" s="675"/>
      <c r="E384" s="743">
        <f>'NRHM State budget sheet 2013-14'!AH790</f>
        <v>0</v>
      </c>
      <c r="F384" s="620"/>
      <c r="G384" s="639"/>
      <c r="H384" s="639"/>
    </row>
    <row r="385" spans="1:8" ht="15">
      <c r="A385" s="638"/>
      <c r="B385" s="639"/>
      <c r="C385" s="641"/>
      <c r="D385" s="675" t="s">
        <v>2653</v>
      </c>
      <c r="E385" s="743">
        <f>'NRHM State budget sheet 2013-14'!AH791+'NRHM State budget sheet 2013-14'!AH792</f>
        <v>0</v>
      </c>
      <c r="F385" s="620"/>
      <c r="G385" s="639"/>
      <c r="H385" s="639"/>
    </row>
    <row r="386" spans="1:8" ht="15">
      <c r="A386" s="638"/>
      <c r="B386" s="639"/>
      <c r="C386" s="641"/>
      <c r="D386" s="675" t="s">
        <v>2654</v>
      </c>
      <c r="E386" s="743">
        <f>'NRHM State budget sheet 2013-14'!AH793</f>
        <v>0</v>
      </c>
      <c r="F386" s="620"/>
      <c r="G386" s="639"/>
      <c r="H386" s="639"/>
    </row>
    <row r="387" spans="1:8" ht="30">
      <c r="A387" s="642"/>
      <c r="B387" s="643" t="s">
        <v>2655</v>
      </c>
      <c r="C387" s="653"/>
      <c r="D387" s="672"/>
      <c r="E387" s="736">
        <f>SUM(E388:E391)</f>
        <v>0</v>
      </c>
      <c r="F387" s="694"/>
      <c r="G387" s="643"/>
      <c r="H387" s="643" t="s">
        <v>2586</v>
      </c>
    </row>
    <row r="388" spans="1:8" ht="15">
      <c r="A388" s="638"/>
      <c r="B388" s="639"/>
      <c r="C388" s="641" t="s">
        <v>2652</v>
      </c>
      <c r="D388" s="675"/>
      <c r="E388" s="743">
        <f>'NRHM State budget sheet 2013-14'!AH800</f>
        <v>0</v>
      </c>
      <c r="F388" s="620"/>
      <c r="G388" s="639"/>
      <c r="H388" s="639"/>
    </row>
    <row r="389" spans="1:8" ht="15">
      <c r="A389" s="638"/>
      <c r="B389" s="639"/>
      <c r="C389" s="641" t="s">
        <v>1407</v>
      </c>
      <c r="D389" s="675"/>
      <c r="E389" s="743">
        <f>'NRHM State budget sheet 2013-14'!AH801</f>
        <v>0</v>
      </c>
      <c r="F389" s="620"/>
      <c r="G389" s="639"/>
      <c r="H389" s="639"/>
    </row>
    <row r="390" spans="1:8" ht="15">
      <c r="A390" s="638"/>
      <c r="B390" s="639"/>
      <c r="C390" s="641"/>
      <c r="D390" s="675" t="s">
        <v>2653</v>
      </c>
      <c r="E390" s="743">
        <f>'NRHM State budget sheet 2013-14'!AH802+'NRHM State budget sheet 2013-14'!AH803</f>
        <v>0</v>
      </c>
      <c r="F390" s="620"/>
      <c r="G390" s="639"/>
      <c r="H390" s="639"/>
    </row>
    <row r="391" spans="1:8" ht="15">
      <c r="A391" s="638"/>
      <c r="B391" s="639"/>
      <c r="C391" s="640"/>
      <c r="D391" s="675" t="s">
        <v>2656</v>
      </c>
      <c r="E391" s="743">
        <f>'NRHM State budget sheet 2013-14'!AH804</f>
        <v>0</v>
      </c>
      <c r="F391" s="620"/>
      <c r="G391" s="639"/>
      <c r="H391" s="639"/>
    </row>
    <row r="392" spans="1:8" ht="15.75" customHeight="1">
      <c r="A392" s="631">
        <v>8</v>
      </c>
      <c r="B392" s="631" t="s">
        <v>2657</v>
      </c>
      <c r="C392" s="695"/>
      <c r="D392" s="695"/>
      <c r="E392" s="662">
        <f>E393+E416+E433</f>
        <v>0</v>
      </c>
      <c r="F392" s="696"/>
      <c r="G392" s="632"/>
      <c r="H392" s="632"/>
    </row>
    <row r="393" spans="1:8" ht="44.25" customHeight="1">
      <c r="A393" s="634">
        <v>8.1</v>
      </c>
      <c r="B393" s="635"/>
      <c r="C393" s="636" t="s">
        <v>2658</v>
      </c>
      <c r="D393" s="665"/>
      <c r="E393" s="666">
        <f>SUM(E394:E415)</f>
        <v>0</v>
      </c>
      <c r="F393" s="697"/>
      <c r="G393" s="635"/>
      <c r="H393" s="635" t="s">
        <v>2586</v>
      </c>
    </row>
    <row r="394" spans="1:8" ht="30">
      <c r="A394" s="638"/>
      <c r="B394" s="639"/>
      <c r="C394" s="640"/>
      <c r="D394" s="677" t="s">
        <v>2659</v>
      </c>
      <c r="E394" s="698"/>
      <c r="F394" s="620"/>
      <c r="G394" s="641" t="s">
        <v>721</v>
      </c>
      <c r="H394" s="639"/>
    </row>
    <row r="395" spans="1:8" ht="15">
      <c r="A395" s="638"/>
      <c r="B395" s="639"/>
      <c r="C395" s="640"/>
      <c r="D395" s="660" t="s">
        <v>1613</v>
      </c>
      <c r="E395" s="743">
        <f>'NRHM State budget sheet 2013-14'!AH587</f>
        <v>0</v>
      </c>
      <c r="F395" s="620"/>
      <c r="G395" s="641"/>
      <c r="H395" s="639"/>
    </row>
    <row r="396" spans="1:8" ht="15">
      <c r="A396" s="638"/>
      <c r="B396" s="639"/>
      <c r="C396" s="640"/>
      <c r="D396" s="660" t="s">
        <v>1614</v>
      </c>
      <c r="E396" s="743">
        <f>'NRHM State budget sheet 2013-14'!AH588</f>
        <v>0</v>
      </c>
      <c r="F396" s="620"/>
      <c r="G396" s="641"/>
      <c r="H396" s="639"/>
    </row>
    <row r="397" spans="1:8" ht="15">
      <c r="A397" s="657"/>
      <c r="B397" s="658"/>
      <c r="C397" s="659"/>
      <c r="D397" s="699" t="s">
        <v>1615</v>
      </c>
      <c r="E397" s="743">
        <f>'NRHM State budget sheet 2013-14'!AH589</f>
        <v>0</v>
      </c>
      <c r="F397" s="700"/>
      <c r="G397" s="701"/>
      <c r="H397" s="658"/>
    </row>
    <row r="398" spans="1:8" ht="15">
      <c r="A398" s="638"/>
      <c r="B398" s="639"/>
      <c r="C398" s="640"/>
      <c r="D398" s="660" t="s">
        <v>1616</v>
      </c>
      <c r="E398" s="743">
        <f>'NRHM State budget sheet 2013-14'!AH591+'NRHM State budget sheet 2013-14'!AH592+'NRHM State budget sheet 2013-14'!AH593+'NRHM State budget sheet 2013-14'!AH594+'NRHM State budget sheet 2013-14'!AH595+'NRHM State budget sheet 2013-14'!AH596</f>
        <v>0</v>
      </c>
      <c r="F398" s="620"/>
      <c r="G398" s="641"/>
      <c r="H398" s="639"/>
    </row>
    <row r="399" spans="1:8" ht="15">
      <c r="A399" s="638"/>
      <c r="B399" s="639"/>
      <c r="C399" s="640"/>
      <c r="D399" s="677" t="s">
        <v>724</v>
      </c>
      <c r="E399" s="743">
        <f>'NRHM State budget sheet 2013-14'!AH598</f>
        <v>0</v>
      </c>
      <c r="F399" s="620" t="s">
        <v>2660</v>
      </c>
      <c r="G399" s="641" t="s">
        <v>723</v>
      </c>
      <c r="H399" s="639"/>
    </row>
    <row r="400" spans="1:8" ht="15">
      <c r="A400" s="638"/>
      <c r="B400" s="639"/>
      <c r="C400" s="640"/>
      <c r="D400" s="702"/>
      <c r="E400" s="743">
        <f>'NRHM State budget sheet 2013-14'!AH602</f>
        <v>0</v>
      </c>
      <c r="F400" s="620" t="s">
        <v>1376</v>
      </c>
      <c r="G400" s="650"/>
      <c r="H400" s="639"/>
    </row>
    <row r="401" spans="1:8" ht="15">
      <c r="A401" s="638"/>
      <c r="B401" s="639"/>
      <c r="C401" s="640"/>
      <c r="D401" s="660" t="s">
        <v>1617</v>
      </c>
      <c r="E401" s="743">
        <f>'NRHM State budget sheet 2013-14'!AH601</f>
        <v>0</v>
      </c>
      <c r="F401" s="620" t="s">
        <v>2660</v>
      </c>
      <c r="G401" s="650"/>
      <c r="H401" s="639"/>
    </row>
    <row r="402" spans="1:8" ht="30">
      <c r="A402" s="638"/>
      <c r="B402" s="639"/>
      <c r="C402" s="640"/>
      <c r="D402" s="748" t="s">
        <v>726</v>
      </c>
      <c r="E402" s="743">
        <f>'NRHM State budget sheet 2013-14'!AH599</f>
        <v>0</v>
      </c>
      <c r="F402" s="620" t="s">
        <v>1376</v>
      </c>
      <c r="G402" s="650"/>
      <c r="H402" s="639"/>
    </row>
    <row r="403" spans="1:8" ht="18.75" customHeight="1">
      <c r="A403" s="638"/>
      <c r="B403" s="639"/>
      <c r="C403" s="640"/>
      <c r="D403" s="675" t="s">
        <v>728</v>
      </c>
      <c r="E403" s="743">
        <f>'NRHM State budget sheet 2013-14'!AH635</f>
        <v>0</v>
      </c>
      <c r="F403" s="620"/>
      <c r="G403" s="641" t="s">
        <v>727</v>
      </c>
      <c r="H403" s="639"/>
    </row>
    <row r="404" spans="1:8" ht="30">
      <c r="A404" s="638"/>
      <c r="B404" s="639"/>
      <c r="C404" s="640"/>
      <c r="D404" s="660" t="s">
        <v>730</v>
      </c>
      <c r="E404" s="746"/>
      <c r="F404" s="620"/>
      <c r="G404" s="641" t="s">
        <v>729</v>
      </c>
      <c r="H404" s="639"/>
    </row>
    <row r="405" spans="1:8" ht="15">
      <c r="A405" s="638"/>
      <c r="B405" s="639"/>
      <c r="C405" s="640"/>
      <c r="D405" s="660" t="s">
        <v>1618</v>
      </c>
      <c r="E405" s="743">
        <f>'NRHM State budget sheet 2013-14'!AH637</f>
        <v>0</v>
      </c>
      <c r="F405" s="620"/>
      <c r="G405" s="641"/>
      <c r="H405" s="639"/>
    </row>
    <row r="406" spans="1:8" ht="15">
      <c r="A406" s="638"/>
      <c r="B406" s="639"/>
      <c r="C406" s="640"/>
      <c r="D406" s="660" t="s">
        <v>1619</v>
      </c>
      <c r="E406" s="743">
        <f>'NRHM State budget sheet 2013-14'!AH638</f>
        <v>0</v>
      </c>
      <c r="F406" s="620"/>
      <c r="G406" s="641"/>
      <c r="H406" s="639"/>
    </row>
    <row r="407" spans="1:8" ht="15">
      <c r="A407" s="638"/>
      <c r="B407" s="639"/>
      <c r="C407" s="640"/>
      <c r="D407" s="660" t="s">
        <v>1620</v>
      </c>
      <c r="E407" s="743">
        <f>'NRHM State budget sheet 2013-14'!AH639</f>
        <v>0</v>
      </c>
      <c r="F407" s="620"/>
      <c r="G407" s="641"/>
      <c r="H407" s="639"/>
    </row>
    <row r="408" spans="1:8" ht="47.25" customHeight="1">
      <c r="A408" s="638"/>
      <c r="B408" s="639"/>
      <c r="C408" s="640"/>
      <c r="D408" s="660" t="s">
        <v>1621</v>
      </c>
      <c r="E408" s="743">
        <f>'NRHM State budget sheet 2013-14'!AH640</f>
        <v>0</v>
      </c>
      <c r="F408" s="620"/>
      <c r="G408" s="641"/>
      <c r="H408" s="639"/>
    </row>
    <row r="409" spans="1:8" ht="30">
      <c r="A409" s="638"/>
      <c r="B409" s="639"/>
      <c r="C409" s="640"/>
      <c r="D409" s="660" t="s">
        <v>726</v>
      </c>
      <c r="E409" s="746"/>
      <c r="F409" s="620"/>
      <c r="G409" s="641" t="s">
        <v>725</v>
      </c>
      <c r="H409" s="639"/>
    </row>
    <row r="410" spans="1:8" ht="45">
      <c r="A410" s="638"/>
      <c r="B410" s="639"/>
      <c r="C410" s="640"/>
      <c r="D410" s="660" t="s">
        <v>1377</v>
      </c>
      <c r="E410" s="743">
        <f>'NRHM State budget sheet 2013-14'!AH604</f>
        <v>0</v>
      </c>
      <c r="F410" s="620" t="s">
        <v>2661</v>
      </c>
      <c r="G410" s="650" t="s">
        <v>567</v>
      </c>
      <c r="H410" s="639" t="s">
        <v>2508</v>
      </c>
    </row>
    <row r="411" spans="1:8" ht="45">
      <c r="A411" s="638"/>
      <c r="B411" s="639"/>
      <c r="C411" s="640"/>
      <c r="D411" s="660" t="s">
        <v>1378</v>
      </c>
      <c r="E411" s="743">
        <f>'NRHM State budget sheet 2013-14'!AH608</f>
        <v>0</v>
      </c>
      <c r="F411" s="620" t="s">
        <v>2662</v>
      </c>
      <c r="G411" s="650" t="s">
        <v>596</v>
      </c>
      <c r="H411" s="639" t="s">
        <v>2528</v>
      </c>
    </row>
    <row r="412" spans="1:8" ht="45">
      <c r="A412" s="638"/>
      <c r="B412" s="639"/>
      <c r="C412" s="640"/>
      <c r="D412" s="660" t="s">
        <v>1379</v>
      </c>
      <c r="E412" s="743">
        <f>'NRHM State budget sheet 2013-14'!AH612</f>
        <v>0</v>
      </c>
      <c r="F412" s="620" t="s">
        <v>2663</v>
      </c>
      <c r="G412" s="650"/>
      <c r="H412" s="639" t="s">
        <v>2597</v>
      </c>
    </row>
    <row r="413" spans="1:8" ht="45">
      <c r="A413" s="638"/>
      <c r="B413" s="639"/>
      <c r="C413" s="640"/>
      <c r="D413" s="660" t="s">
        <v>132</v>
      </c>
      <c r="E413" s="743">
        <f>'NRHM State budget sheet 2013-14'!AH1115+'NRHM State budget sheet 2013-14'!AH1088</f>
        <v>0</v>
      </c>
      <c r="F413" s="620" t="s">
        <v>2664</v>
      </c>
      <c r="G413" s="650" t="s">
        <v>942</v>
      </c>
      <c r="H413" s="639" t="s">
        <v>2566</v>
      </c>
    </row>
    <row r="414" spans="1:8" ht="15">
      <c r="A414" s="638"/>
      <c r="B414" s="639"/>
      <c r="C414" s="640"/>
      <c r="D414" s="660" t="s">
        <v>1380</v>
      </c>
      <c r="E414" s="743">
        <f>'NRHM State budget sheet 2013-14'!AH616+'NRHM State budget sheet 2013-14'!AH618+'NRHM State budget sheet 2013-14'!AH619+'NRHM State budget sheet 2013-14'!AH620+'NRHM State budget sheet 2013-14'!AH622+'NRHM State budget sheet 2013-14'!AH621+'NRHM State budget sheet 2013-14'!AH623+'NRHM State budget sheet 2013-14'!AH624+'NRHM State budget sheet 2013-14'!AH625+'NRHM State budget sheet 2013-14'!AH626+'NRHM State budget sheet 2013-14'!AH627+'NRHM State budget sheet 2013-14'!AH628+'NRHM State budget sheet 2013-14'!AH629</f>
        <v>0</v>
      </c>
      <c r="F414" s="620" t="s">
        <v>2665</v>
      </c>
      <c r="G414" s="650"/>
      <c r="H414" s="639"/>
    </row>
    <row r="415" spans="1:8" ht="45">
      <c r="A415" s="638"/>
      <c r="B415" s="639"/>
      <c r="C415" s="640"/>
      <c r="D415" s="660" t="s">
        <v>1622</v>
      </c>
      <c r="E415" s="743">
        <f>'NRHM State budget sheet 2013-14'!AH631+'NRHM State budget sheet 2013-14'!AH632+'NRHM State budget sheet 2013-14'!AH633+'NRHM State budget sheet 2013-14'!AH634</f>
        <v>0</v>
      </c>
      <c r="F415" s="690"/>
      <c r="G415" s="650"/>
      <c r="H415" s="639"/>
    </row>
    <row r="416" spans="1:8" ht="15">
      <c r="A416" s="634">
        <v>8.1999999999999993</v>
      </c>
      <c r="B416" s="635"/>
      <c r="C416" s="636" t="s">
        <v>2666</v>
      </c>
      <c r="D416" s="665"/>
      <c r="E416" s="736">
        <f>SUM(E417:E432)</f>
        <v>0</v>
      </c>
      <c r="F416" s="697"/>
      <c r="G416" s="635" t="s">
        <v>2667</v>
      </c>
      <c r="H416" s="635" t="s">
        <v>2586</v>
      </c>
    </row>
    <row r="417" spans="1:8" ht="15">
      <c r="A417" s="638"/>
      <c r="B417" s="639"/>
      <c r="C417" s="640"/>
      <c r="D417" s="660" t="s">
        <v>2668</v>
      </c>
      <c r="E417" s="743">
        <f>'NRHM State budget sheet 2013-14'!AH719</f>
        <v>0</v>
      </c>
      <c r="F417" s="620" t="s">
        <v>1393</v>
      </c>
      <c r="G417" s="650"/>
      <c r="H417" s="639"/>
    </row>
    <row r="418" spans="1:8" ht="30">
      <c r="A418" s="638"/>
      <c r="B418" s="639"/>
      <c r="C418" s="640"/>
      <c r="D418" s="748" t="s">
        <v>1516</v>
      </c>
      <c r="E418" s="743">
        <f>'NRHM State budget sheet 2013-14'!AH723</f>
        <v>0</v>
      </c>
      <c r="F418" s="620" t="s">
        <v>1384</v>
      </c>
      <c r="G418" s="650"/>
      <c r="H418" s="639"/>
    </row>
    <row r="419" spans="1:8" ht="15">
      <c r="A419" s="638"/>
      <c r="B419" s="639"/>
      <c r="C419" s="640"/>
      <c r="D419" s="748" t="s">
        <v>746</v>
      </c>
      <c r="E419" s="743">
        <f>'NRHM State budget sheet 2013-14'!AH720</f>
        <v>0</v>
      </c>
      <c r="F419" s="620" t="s">
        <v>1454</v>
      </c>
      <c r="G419" s="650"/>
      <c r="H419" s="639"/>
    </row>
    <row r="420" spans="1:8" ht="15" customHeight="1">
      <c r="A420" s="638"/>
      <c r="B420" s="639"/>
      <c r="C420" s="640"/>
      <c r="D420" s="748" t="s">
        <v>797</v>
      </c>
      <c r="E420" s="743">
        <f>'NRHM State budget sheet 2013-14'!AH721</f>
        <v>0</v>
      </c>
      <c r="F420" s="620" t="s">
        <v>2511</v>
      </c>
      <c r="G420" s="650"/>
      <c r="H420" s="639"/>
    </row>
    <row r="421" spans="1:8" ht="15">
      <c r="A421" s="638"/>
      <c r="B421" s="639"/>
      <c r="C421" s="640"/>
      <c r="D421" s="748" t="s">
        <v>1384</v>
      </c>
      <c r="E421" s="743">
        <f>'NRHM State budget sheet 2013-14'!AH722</f>
        <v>0</v>
      </c>
      <c r="F421" s="620" t="s">
        <v>759</v>
      </c>
      <c r="G421" s="650"/>
      <c r="H421" s="639"/>
    </row>
    <row r="422" spans="1:8" ht="15">
      <c r="A422" s="638"/>
      <c r="B422" s="639"/>
      <c r="C422" s="640"/>
      <c r="D422" s="749" t="s">
        <v>2669</v>
      </c>
      <c r="E422" s="743">
        <f>'NRHM State budget sheet 2013-14'!AH651</f>
        <v>0</v>
      </c>
      <c r="F422" s="620" t="s">
        <v>1393</v>
      </c>
      <c r="G422" s="650"/>
      <c r="H422" s="639"/>
    </row>
    <row r="423" spans="1:8" ht="15">
      <c r="A423" s="638"/>
      <c r="B423" s="639"/>
      <c r="C423" s="640"/>
      <c r="D423" s="748" t="s">
        <v>1503</v>
      </c>
      <c r="E423" s="743">
        <f>'NRHM State budget sheet 2013-14'!AH652</f>
        <v>0</v>
      </c>
      <c r="F423" s="620" t="s">
        <v>1384</v>
      </c>
      <c r="G423" s="650"/>
      <c r="H423" s="639"/>
    </row>
    <row r="424" spans="1:8" ht="15">
      <c r="A424" s="638"/>
      <c r="B424" s="639"/>
      <c r="C424" s="640"/>
      <c r="D424" s="748" t="s">
        <v>746</v>
      </c>
      <c r="E424" s="743">
        <f>'NRHM State budget sheet 2013-14'!AH648</f>
        <v>0</v>
      </c>
      <c r="F424" s="620" t="s">
        <v>1454</v>
      </c>
      <c r="G424" s="650"/>
      <c r="H424" s="639"/>
    </row>
    <row r="425" spans="1:8" ht="15">
      <c r="A425" s="638"/>
      <c r="B425" s="639"/>
      <c r="C425" s="640"/>
      <c r="D425" s="748" t="s">
        <v>2511</v>
      </c>
      <c r="E425" s="743">
        <f>'NRHM State budget sheet 2013-14'!AH649</f>
        <v>0</v>
      </c>
      <c r="F425" s="620" t="s">
        <v>2511</v>
      </c>
      <c r="G425" s="650"/>
      <c r="H425" s="639"/>
    </row>
    <row r="426" spans="1:8" ht="15">
      <c r="A426" s="638"/>
      <c r="B426" s="639"/>
      <c r="C426" s="640"/>
      <c r="D426" s="748" t="s">
        <v>1393</v>
      </c>
      <c r="E426" s="743">
        <f>'NRHM State budget sheet 2013-14'!AH650</f>
        <v>0</v>
      </c>
      <c r="F426" s="620" t="s">
        <v>2513</v>
      </c>
      <c r="G426" s="650"/>
      <c r="H426" s="639"/>
    </row>
    <row r="427" spans="1:8" ht="15">
      <c r="A427" s="638"/>
      <c r="B427" s="639"/>
      <c r="C427" s="640"/>
      <c r="D427" s="748" t="s">
        <v>750</v>
      </c>
      <c r="E427" s="743">
        <f>'NRHM State budget sheet 2013-14'!AH653</f>
        <v>0</v>
      </c>
      <c r="F427" s="620" t="s">
        <v>759</v>
      </c>
      <c r="G427" s="650"/>
      <c r="H427" s="639"/>
    </row>
    <row r="428" spans="1:8" ht="15">
      <c r="A428" s="638"/>
      <c r="B428" s="639"/>
      <c r="C428" s="640"/>
      <c r="D428" s="749" t="s">
        <v>2670</v>
      </c>
      <c r="E428" s="743">
        <f>'NRHM State budget sheet 2013-14'!AH642</f>
        <v>0</v>
      </c>
      <c r="F428" s="620" t="s">
        <v>2671</v>
      </c>
      <c r="G428" s="650"/>
      <c r="H428" s="639"/>
    </row>
    <row r="429" spans="1:8" ht="15">
      <c r="A429" s="638"/>
      <c r="B429" s="639"/>
      <c r="C429" s="640"/>
      <c r="D429" s="748" t="s">
        <v>738</v>
      </c>
      <c r="E429" s="743">
        <f>'NRHM State budget sheet 2013-14'!AH643</f>
        <v>0</v>
      </c>
      <c r="F429" s="620" t="s">
        <v>2511</v>
      </c>
      <c r="G429" s="650"/>
      <c r="H429" s="639"/>
    </row>
    <row r="430" spans="1:8" ht="15">
      <c r="A430" s="638"/>
      <c r="B430" s="639"/>
      <c r="C430" s="640"/>
      <c r="D430" s="748" t="s">
        <v>740</v>
      </c>
      <c r="E430" s="743">
        <f>'NRHM State budget sheet 2013-14'!AH644</f>
        <v>0</v>
      </c>
      <c r="F430" s="620" t="s">
        <v>2513</v>
      </c>
      <c r="G430" s="650"/>
      <c r="H430" s="639"/>
    </row>
    <row r="431" spans="1:8" ht="30">
      <c r="A431" s="638"/>
      <c r="B431" s="639"/>
      <c r="C431" s="640"/>
      <c r="D431" s="748" t="s">
        <v>2225</v>
      </c>
      <c r="E431" s="743">
        <f>'NRHM State budget sheet 2013-14'!AH646</f>
        <v>0</v>
      </c>
      <c r="F431" s="620" t="s">
        <v>759</v>
      </c>
      <c r="G431" s="650"/>
      <c r="H431" s="639"/>
    </row>
    <row r="432" spans="1:8" ht="30">
      <c r="A432" s="638"/>
      <c r="B432" s="639"/>
      <c r="D432" s="660" t="s">
        <v>2672</v>
      </c>
      <c r="E432" s="743">
        <f>'NRHM State budget sheet 2013-14'!AH645</f>
        <v>0</v>
      </c>
      <c r="F432" s="620"/>
      <c r="G432" s="650" t="s">
        <v>2673</v>
      </c>
      <c r="H432" s="639" t="s">
        <v>2586</v>
      </c>
    </row>
    <row r="433" spans="1:8" ht="15">
      <c r="A433" s="634">
        <v>8.3000000000000007</v>
      </c>
      <c r="B433" s="635"/>
      <c r="C433" s="636" t="s">
        <v>2674</v>
      </c>
      <c r="D433" s="665"/>
      <c r="E433" s="736">
        <f>SUM(E434:E437)</f>
        <v>0</v>
      </c>
      <c r="F433" s="697"/>
      <c r="G433" s="635"/>
      <c r="H433" s="635" t="s">
        <v>2586</v>
      </c>
    </row>
    <row r="434" spans="1:8" ht="15">
      <c r="A434" s="638"/>
      <c r="B434" s="639"/>
      <c r="C434" s="640"/>
      <c r="D434" s="677" t="s">
        <v>863</v>
      </c>
      <c r="E434" s="743">
        <f>'NRHM State budget sheet 2013-14'!AH872</f>
        <v>0</v>
      </c>
      <c r="F434" s="620"/>
      <c r="G434" s="641" t="s">
        <v>862</v>
      </c>
      <c r="H434" s="639"/>
    </row>
    <row r="435" spans="1:8" ht="15">
      <c r="A435" s="638"/>
      <c r="B435" s="639"/>
      <c r="C435" s="640"/>
      <c r="D435" s="677" t="s">
        <v>865</v>
      </c>
      <c r="E435" s="743">
        <f>'NRHM State budget sheet 2013-14'!AH873</f>
        <v>0</v>
      </c>
      <c r="F435" s="620"/>
      <c r="G435" s="641" t="s">
        <v>864</v>
      </c>
      <c r="H435" s="639"/>
    </row>
    <row r="436" spans="1:8" ht="15">
      <c r="A436" s="638"/>
      <c r="B436" s="639"/>
      <c r="C436" s="640"/>
      <c r="D436" s="677" t="s">
        <v>867</v>
      </c>
      <c r="E436" s="743">
        <f>'NRHM State budget sheet 2013-14'!AH874</f>
        <v>0</v>
      </c>
      <c r="F436" s="620"/>
      <c r="G436" s="641" t="s">
        <v>866</v>
      </c>
      <c r="H436" s="639"/>
    </row>
    <row r="437" spans="1:8" ht="15">
      <c r="A437" s="638"/>
      <c r="B437" s="639"/>
      <c r="C437" s="640"/>
      <c r="D437" s="677" t="s">
        <v>869</v>
      </c>
      <c r="E437" s="743">
        <f>'NRHM State budget sheet 2013-14'!AH875</f>
        <v>0</v>
      </c>
      <c r="F437" s="620"/>
      <c r="G437" s="641" t="s">
        <v>868</v>
      </c>
      <c r="H437" s="639"/>
    </row>
    <row r="438" spans="1:8" ht="17.25" customHeight="1">
      <c r="A438" s="631">
        <v>9</v>
      </c>
      <c r="B438" s="691" t="s">
        <v>2675</v>
      </c>
      <c r="C438" s="692"/>
      <c r="D438" s="692"/>
      <c r="E438" s="703">
        <f>E439+E447+E451+E457+E467+E482+E488+E491+E492+E495+E496</f>
        <v>0</v>
      </c>
      <c r="F438" s="693"/>
      <c r="G438" s="632"/>
      <c r="H438" s="632"/>
    </row>
    <row r="439" spans="1:8" ht="15">
      <c r="A439" s="634">
        <v>9.1</v>
      </c>
      <c r="B439" s="635"/>
      <c r="C439" s="636" t="s">
        <v>2676</v>
      </c>
      <c r="D439" s="665"/>
      <c r="E439" s="785">
        <f>SUM(E440:E446)</f>
        <v>0</v>
      </c>
      <c r="F439" s="704"/>
      <c r="G439" s="705"/>
      <c r="H439" s="705"/>
    </row>
    <row r="440" spans="1:8" ht="15">
      <c r="A440" s="638"/>
      <c r="B440" s="639"/>
      <c r="C440" s="640"/>
      <c r="D440" s="660" t="s">
        <v>126</v>
      </c>
      <c r="E440" s="743">
        <f>'NRHM State budget sheet 2013-14'!AH19</f>
        <v>0</v>
      </c>
      <c r="F440" s="620"/>
      <c r="G440" s="641" t="s">
        <v>551</v>
      </c>
      <c r="H440" s="640" t="s">
        <v>2677</v>
      </c>
    </row>
    <row r="441" spans="1:8" ht="15">
      <c r="A441" s="638"/>
      <c r="B441" s="639"/>
      <c r="C441" s="640"/>
      <c r="D441" s="660" t="s">
        <v>127</v>
      </c>
      <c r="E441" s="746"/>
      <c r="F441" s="620"/>
      <c r="G441" s="641" t="s">
        <v>553</v>
      </c>
      <c r="H441" s="640"/>
    </row>
    <row r="442" spans="1:8" ht="15">
      <c r="A442" s="638"/>
      <c r="B442" s="639"/>
      <c r="C442" s="640"/>
      <c r="D442" s="748" t="s">
        <v>129</v>
      </c>
      <c r="E442" s="743">
        <f>'NRHM State budget sheet 2013-14'!AH21</f>
        <v>0</v>
      </c>
      <c r="F442" s="620" t="s">
        <v>128</v>
      </c>
      <c r="G442" s="641" t="s">
        <v>1468</v>
      </c>
      <c r="H442" s="640"/>
    </row>
    <row r="443" spans="1:8" ht="15">
      <c r="A443" s="638"/>
      <c r="B443" s="639"/>
      <c r="C443" s="640"/>
      <c r="D443" s="748" t="s">
        <v>130</v>
      </c>
      <c r="E443" s="743">
        <f>'NRHM State budget sheet 2013-14'!AH22</f>
        <v>0</v>
      </c>
      <c r="F443" s="620" t="s">
        <v>129</v>
      </c>
      <c r="G443" s="641" t="s">
        <v>1469</v>
      </c>
      <c r="H443" s="640"/>
    </row>
    <row r="444" spans="1:8" ht="15">
      <c r="A444" s="638"/>
      <c r="B444" s="639"/>
      <c r="C444" s="640"/>
      <c r="D444" s="748" t="s">
        <v>1834</v>
      </c>
      <c r="E444" s="743">
        <f>'NRHM State budget sheet 2013-14'!AH23</f>
        <v>0</v>
      </c>
      <c r="F444" s="620" t="s">
        <v>130</v>
      </c>
      <c r="G444" s="641" t="s">
        <v>1470</v>
      </c>
      <c r="H444" s="640"/>
    </row>
    <row r="445" spans="1:8" ht="15">
      <c r="A445" s="638"/>
      <c r="B445" s="639"/>
      <c r="C445" s="640"/>
      <c r="D445" s="660" t="s">
        <v>2678</v>
      </c>
      <c r="E445" s="743">
        <f>'NRHM State budget sheet 2013-14'!AH24</f>
        <v>0</v>
      </c>
      <c r="F445" s="620"/>
      <c r="G445" s="641" t="s">
        <v>2679</v>
      </c>
      <c r="H445" s="640"/>
    </row>
    <row r="446" spans="1:8" ht="15">
      <c r="A446" s="657"/>
      <c r="B446" s="658"/>
      <c r="C446" s="659"/>
      <c r="D446" s="699" t="s">
        <v>564</v>
      </c>
      <c r="E446" s="743">
        <f>'NRHM State budget sheet 2013-14'!AH25</f>
        <v>0</v>
      </c>
      <c r="F446" s="700"/>
      <c r="G446" s="701" t="s">
        <v>2680</v>
      </c>
      <c r="H446" s="659"/>
    </row>
    <row r="447" spans="1:8" ht="44.25" customHeight="1">
      <c r="A447" s="634">
        <v>9.1999999999999993</v>
      </c>
      <c r="B447" s="635"/>
      <c r="C447" s="636" t="s">
        <v>2681</v>
      </c>
      <c r="D447" s="665"/>
      <c r="E447" s="684">
        <f>SUM(E448:E450)</f>
        <v>0</v>
      </c>
      <c r="F447" s="704"/>
      <c r="G447" s="705"/>
      <c r="H447" s="705"/>
    </row>
    <row r="448" spans="1:8" s="625" customFormat="1" ht="15">
      <c r="A448" s="638"/>
      <c r="B448" s="639"/>
      <c r="C448" s="640"/>
      <c r="D448" s="660" t="s">
        <v>477</v>
      </c>
      <c r="E448" s="717">
        <f>'NRHM State budget sheet 2013-14'!AH46</f>
        <v>0</v>
      </c>
      <c r="F448" s="620"/>
      <c r="G448" s="641" t="s">
        <v>1471</v>
      </c>
      <c r="H448" s="640" t="s">
        <v>2508</v>
      </c>
    </row>
    <row r="449" spans="1:8" s="625" customFormat="1" ht="15">
      <c r="A449" s="638"/>
      <c r="B449" s="639"/>
      <c r="C449" s="640"/>
      <c r="D449" s="660" t="s">
        <v>577</v>
      </c>
      <c r="E449" s="717">
        <f>'NRHM State budget sheet 2013-14'!AH47</f>
        <v>0</v>
      </c>
      <c r="F449" s="620"/>
      <c r="G449" s="641" t="s">
        <v>1472</v>
      </c>
      <c r="H449" s="640"/>
    </row>
    <row r="450" spans="1:8" s="625" customFormat="1" ht="15">
      <c r="A450" s="638"/>
      <c r="B450" s="639"/>
      <c r="C450" s="640"/>
      <c r="D450" s="660" t="s">
        <v>759</v>
      </c>
      <c r="E450" s="717">
        <f>'NRHM State budget sheet 2013-14'!AH49</f>
        <v>0</v>
      </c>
      <c r="F450" s="620"/>
      <c r="G450" s="650"/>
      <c r="H450" s="639"/>
    </row>
    <row r="451" spans="1:8" s="625" customFormat="1" ht="15">
      <c r="A451" s="634">
        <v>9.3000000000000007</v>
      </c>
      <c r="B451" s="635"/>
      <c r="C451" s="636" t="s">
        <v>2508</v>
      </c>
      <c r="D451" s="665"/>
      <c r="E451" s="666">
        <f>SUM(E452:E456)</f>
        <v>0</v>
      </c>
      <c r="F451" s="697"/>
      <c r="G451" s="635"/>
      <c r="H451" s="635" t="s">
        <v>2508</v>
      </c>
    </row>
    <row r="452" spans="1:8" s="625" customFormat="1" ht="15">
      <c r="A452" s="660"/>
      <c r="B452" s="639"/>
      <c r="C452" s="640"/>
      <c r="D452" s="660" t="s">
        <v>2682</v>
      </c>
      <c r="E452" s="717">
        <f>'NRHM State budget sheet 2013-14'!AH9</f>
        <v>0</v>
      </c>
      <c r="F452" s="620"/>
      <c r="G452" s="650" t="s">
        <v>534</v>
      </c>
      <c r="H452" s="639"/>
    </row>
    <row r="453" spans="1:8" s="625" customFormat="1" ht="15">
      <c r="A453" s="638"/>
      <c r="B453" s="639"/>
      <c r="C453" s="640"/>
      <c r="D453" s="660" t="s">
        <v>2683</v>
      </c>
      <c r="E453" s="717">
        <f>'NRHM State budget sheet 2013-14'!AH11</f>
        <v>0</v>
      </c>
      <c r="F453" s="620"/>
      <c r="G453" s="650" t="s">
        <v>537</v>
      </c>
      <c r="H453" s="639"/>
    </row>
    <row r="454" spans="1:8" s="625" customFormat="1" ht="16.5" customHeight="1">
      <c r="A454" s="638"/>
      <c r="B454" s="639"/>
      <c r="C454" s="640"/>
      <c r="D454" s="660" t="s">
        <v>2684</v>
      </c>
      <c r="E454" s="717">
        <f>'NRHM State budget sheet 2013-14'!AH12</f>
        <v>0</v>
      </c>
      <c r="F454" s="620"/>
      <c r="G454" s="650" t="s">
        <v>539</v>
      </c>
      <c r="H454" s="639"/>
    </row>
    <row r="455" spans="1:8" s="625" customFormat="1" ht="15">
      <c r="A455" s="638"/>
      <c r="B455" s="639"/>
      <c r="C455" s="640"/>
      <c r="D455" s="660" t="s">
        <v>2685</v>
      </c>
      <c r="E455" s="717">
        <f>'NRHM State budget sheet 2013-14'!AH26</f>
        <v>0</v>
      </c>
      <c r="F455" s="620"/>
      <c r="G455" s="650" t="s">
        <v>565</v>
      </c>
      <c r="H455" s="639"/>
    </row>
    <row r="456" spans="1:8" s="625" customFormat="1" ht="15">
      <c r="A456" s="638"/>
      <c r="B456" s="639"/>
      <c r="C456" s="640"/>
      <c r="D456" s="660" t="s">
        <v>759</v>
      </c>
      <c r="E456" s="717">
        <f>'NRHM State budget sheet 2013-14'!AH27</f>
        <v>0</v>
      </c>
      <c r="F456" s="620"/>
      <c r="G456" s="650"/>
      <c r="H456" s="639"/>
    </row>
    <row r="457" spans="1:8" s="625" customFormat="1" ht="15">
      <c r="A457" s="634">
        <v>9.4</v>
      </c>
      <c r="B457" s="635"/>
      <c r="C457" s="636" t="s">
        <v>2528</v>
      </c>
      <c r="D457" s="665"/>
      <c r="E457" s="666">
        <f>SUM(E458:E466)</f>
        <v>0</v>
      </c>
      <c r="F457" s="697"/>
      <c r="G457" s="635"/>
      <c r="H457" s="635" t="s">
        <v>2528</v>
      </c>
    </row>
    <row r="458" spans="1:8" s="625" customFormat="1" ht="15">
      <c r="A458" s="638"/>
      <c r="B458" s="639"/>
      <c r="C458" s="640"/>
      <c r="D458" s="660" t="s">
        <v>284</v>
      </c>
      <c r="E458" s="717">
        <f>'NRHM State budget sheet 2013-14'!AH57</f>
        <v>0</v>
      </c>
      <c r="F458" s="661"/>
      <c r="G458" s="641" t="s">
        <v>581</v>
      </c>
      <c r="H458" s="640"/>
    </row>
    <row r="459" spans="1:8" s="625" customFormat="1" ht="15.75" customHeight="1">
      <c r="A459" s="638"/>
      <c r="B459" s="639"/>
      <c r="C459" s="640"/>
      <c r="D459" s="842" t="s">
        <v>2686</v>
      </c>
      <c r="E459" s="717">
        <f>'NRHM State budget sheet 2013-14'!AH59</f>
        <v>0</v>
      </c>
      <c r="F459" s="716" t="s">
        <v>1306</v>
      </c>
      <c r="G459" s="641" t="s">
        <v>583</v>
      </c>
      <c r="H459" s="640"/>
    </row>
    <row r="460" spans="1:8" s="625" customFormat="1" ht="26.25" customHeight="1">
      <c r="A460" s="638"/>
      <c r="B460" s="639"/>
      <c r="C460" s="640"/>
      <c r="D460" s="842"/>
      <c r="E460" s="717">
        <f>'NRHM State budget sheet 2013-14'!AH60</f>
        <v>0</v>
      </c>
      <c r="F460" s="716" t="s">
        <v>1307</v>
      </c>
      <c r="G460" s="641"/>
      <c r="H460" s="640"/>
    </row>
    <row r="461" spans="1:8" s="625" customFormat="1" ht="24.75" customHeight="1">
      <c r="A461" s="638"/>
      <c r="B461" s="639"/>
      <c r="C461" s="640"/>
      <c r="D461" s="842"/>
      <c r="E461" s="717">
        <f>'NRHM State budget sheet 2013-14'!AH61</f>
        <v>0</v>
      </c>
      <c r="F461" s="716" t="s">
        <v>1308</v>
      </c>
      <c r="G461" s="641"/>
      <c r="H461" s="640"/>
    </row>
    <row r="462" spans="1:8" s="625" customFormat="1" ht="15">
      <c r="A462" s="638"/>
      <c r="B462" s="639"/>
      <c r="C462" s="640"/>
      <c r="D462" s="660" t="s">
        <v>586</v>
      </c>
      <c r="E462" s="717">
        <f>'NRHM State budget sheet 2013-14'!AH62</f>
        <v>0</v>
      </c>
      <c r="F462" s="620"/>
      <c r="G462" s="641" t="s">
        <v>585</v>
      </c>
      <c r="H462" s="640"/>
    </row>
    <row r="463" spans="1:8" s="625" customFormat="1" ht="60">
      <c r="A463" s="638"/>
      <c r="B463" s="639"/>
      <c r="C463" s="640"/>
      <c r="D463" s="660" t="s">
        <v>2687</v>
      </c>
      <c r="E463" s="717">
        <f>'NRHM State budget sheet 2013-14'!AH63</f>
        <v>0</v>
      </c>
      <c r="F463" s="620"/>
      <c r="G463" s="641" t="s">
        <v>587</v>
      </c>
      <c r="H463" s="640"/>
    </row>
    <row r="464" spans="1:8" ht="75">
      <c r="A464" s="638"/>
      <c r="B464" s="639"/>
      <c r="C464" s="640"/>
      <c r="D464" s="660" t="s">
        <v>2688</v>
      </c>
      <c r="E464" s="717">
        <f>'NRHM State budget sheet 2013-14'!AH64</f>
        <v>0</v>
      </c>
      <c r="F464" s="620"/>
      <c r="G464" s="641" t="s">
        <v>589</v>
      </c>
      <c r="H464" s="640"/>
    </row>
    <row r="465" spans="1:8" ht="15">
      <c r="A465" s="638"/>
      <c r="B465" s="639"/>
      <c r="C465" s="640"/>
      <c r="D465" s="660" t="s">
        <v>314</v>
      </c>
      <c r="E465" s="717">
        <f>'NRHM State budget sheet 2013-14'!AH67</f>
        <v>0</v>
      </c>
      <c r="F465" s="620"/>
      <c r="G465" s="650" t="s">
        <v>595</v>
      </c>
      <c r="H465" s="639"/>
    </row>
    <row r="466" spans="1:8" ht="15">
      <c r="A466" s="638"/>
      <c r="B466" s="639"/>
      <c r="C466" s="640"/>
      <c r="D466" s="660" t="s">
        <v>2689</v>
      </c>
      <c r="E466" s="717">
        <f>'NRHM State budget sheet 2013-14'!AH73+'NRHM State budget sheet 2013-14'!AH65+'NRHM State budget sheet 2013-14'!AH66</f>
        <v>0</v>
      </c>
      <c r="F466" s="620"/>
      <c r="G466" s="650"/>
      <c r="H466" s="639"/>
    </row>
    <row r="467" spans="1:8" ht="15">
      <c r="A467" s="634">
        <v>9.5</v>
      </c>
      <c r="B467" s="635"/>
      <c r="C467" s="636" t="s">
        <v>2690</v>
      </c>
      <c r="D467" s="665"/>
      <c r="E467" s="736">
        <f>SUM(E468:E481)</f>
        <v>0</v>
      </c>
      <c r="F467" s="697"/>
      <c r="G467" s="636" t="s">
        <v>608</v>
      </c>
      <c r="H467" s="636" t="s">
        <v>2597</v>
      </c>
    </row>
    <row r="468" spans="1:8" s="707" customFormat="1" ht="15">
      <c r="A468" s="654"/>
      <c r="B468" s="649"/>
      <c r="C468" s="651"/>
      <c r="D468" s="675" t="s">
        <v>609</v>
      </c>
      <c r="E468" s="717">
        <f>'NRHM State budget sheet 2013-14'!AH84</f>
        <v>0</v>
      </c>
      <c r="F468" s="716"/>
      <c r="G468" s="651"/>
      <c r="H468" s="651"/>
    </row>
    <row r="469" spans="1:8" ht="15">
      <c r="A469" s="638"/>
      <c r="B469" s="639"/>
      <c r="C469" s="640"/>
      <c r="D469" s="660" t="s">
        <v>611</v>
      </c>
      <c r="E469" s="717">
        <f>'NRHM State budget sheet 2013-14'!AH85</f>
        <v>0</v>
      </c>
      <c r="F469" s="620"/>
      <c r="G469" s="641" t="s">
        <v>610</v>
      </c>
      <c r="H469" s="640"/>
    </row>
    <row r="470" spans="1:8" ht="30">
      <c r="A470" s="638"/>
      <c r="B470" s="639"/>
      <c r="C470" s="640"/>
      <c r="D470" s="660" t="s">
        <v>613</v>
      </c>
      <c r="E470" s="717">
        <f>'NRHM State budget sheet 2013-14'!AH86</f>
        <v>0</v>
      </c>
      <c r="F470" s="620"/>
      <c r="G470" s="641" t="s">
        <v>612</v>
      </c>
      <c r="H470" s="640"/>
    </row>
    <row r="471" spans="1:8" ht="30">
      <c r="A471" s="638"/>
      <c r="B471" s="639"/>
      <c r="C471" s="640"/>
      <c r="D471" s="660" t="s">
        <v>615</v>
      </c>
      <c r="E471" s="717">
        <f>'NRHM State budget sheet 2013-14'!AH87</f>
        <v>0</v>
      </c>
      <c r="F471" s="620"/>
      <c r="G471" s="641" t="s">
        <v>614</v>
      </c>
      <c r="H471" s="640"/>
    </row>
    <row r="472" spans="1:8" ht="33" customHeight="1">
      <c r="A472" s="638"/>
      <c r="B472" s="639"/>
      <c r="C472" s="640"/>
      <c r="D472" s="660" t="s">
        <v>617</v>
      </c>
      <c r="E472" s="717">
        <f>'NRHM State budget sheet 2013-14'!AH88</f>
        <v>0</v>
      </c>
      <c r="F472" s="620"/>
      <c r="G472" s="641" t="s">
        <v>616</v>
      </c>
      <c r="H472" s="640"/>
    </row>
    <row r="473" spans="1:8" ht="15">
      <c r="A473" s="638"/>
      <c r="B473" s="639"/>
      <c r="C473" s="640"/>
      <c r="D473" s="728" t="s">
        <v>158</v>
      </c>
      <c r="E473" s="698"/>
      <c r="F473" s="620"/>
      <c r="G473" s="641" t="s">
        <v>618</v>
      </c>
      <c r="H473" s="640"/>
    </row>
    <row r="474" spans="1:8" ht="15">
      <c r="A474" s="638"/>
      <c r="B474" s="639"/>
      <c r="C474" s="640"/>
      <c r="D474" s="660" t="s">
        <v>320</v>
      </c>
      <c r="E474" s="717">
        <f>'NRHM State budget sheet 2013-14'!AH90</f>
        <v>0</v>
      </c>
      <c r="F474" s="713"/>
      <c r="G474" s="641" t="s">
        <v>619</v>
      </c>
      <c r="H474" s="640"/>
    </row>
    <row r="475" spans="1:8" ht="15">
      <c r="A475" s="638"/>
      <c r="B475" s="639"/>
      <c r="C475" s="640"/>
      <c r="D475" s="660" t="s">
        <v>621</v>
      </c>
      <c r="E475" s="717">
        <f>'NRHM State budget sheet 2013-14'!AH91</f>
        <v>0</v>
      </c>
      <c r="F475" s="713"/>
      <c r="G475" s="641" t="s">
        <v>620</v>
      </c>
      <c r="H475" s="640"/>
    </row>
    <row r="476" spans="1:8" ht="44.25" customHeight="1">
      <c r="A476" s="638"/>
      <c r="B476" s="639"/>
      <c r="C476" s="640"/>
      <c r="D476" s="660" t="s">
        <v>2691</v>
      </c>
      <c r="E476" s="717">
        <f>'NRHM State budget sheet 2013-14'!AH93</f>
        <v>0</v>
      </c>
      <c r="F476" s="713"/>
      <c r="G476" s="641" t="s">
        <v>622</v>
      </c>
      <c r="H476" s="640"/>
    </row>
    <row r="477" spans="1:8" ht="15" customHeight="1">
      <c r="A477" s="638"/>
      <c r="B477" s="639"/>
      <c r="C477" s="640"/>
      <c r="D477" s="660" t="s">
        <v>625</v>
      </c>
      <c r="E477" s="717">
        <f>'NRHM State budget sheet 2013-14'!AH94</f>
        <v>0</v>
      </c>
      <c r="F477" s="713"/>
      <c r="G477" s="641" t="s">
        <v>624</v>
      </c>
      <c r="H477" s="640"/>
    </row>
    <row r="478" spans="1:8" ht="15">
      <c r="A478" s="638"/>
      <c r="B478" s="639"/>
      <c r="C478" s="640"/>
      <c r="D478" s="660" t="s">
        <v>2692</v>
      </c>
      <c r="E478" s="717">
        <f>'NRHM State budget sheet 2013-14'!AH92</f>
        <v>0</v>
      </c>
      <c r="F478" s="713"/>
      <c r="G478" s="641"/>
      <c r="H478" s="640"/>
    </row>
    <row r="479" spans="1:8" ht="15">
      <c r="A479" s="638"/>
      <c r="B479" s="639"/>
      <c r="C479" s="640"/>
      <c r="D479" s="660" t="s">
        <v>160</v>
      </c>
      <c r="E479" s="717">
        <f>'NRHM State budget sheet 2013-14'!AH97</f>
        <v>0</v>
      </c>
      <c r="F479" s="620"/>
      <c r="G479" s="641" t="s">
        <v>629</v>
      </c>
      <c r="H479" s="640"/>
    </row>
    <row r="480" spans="1:8" ht="15">
      <c r="A480" s="638"/>
      <c r="B480" s="639"/>
      <c r="C480" s="640"/>
      <c r="D480" s="660" t="s">
        <v>2693</v>
      </c>
      <c r="E480" s="717">
        <f>'NRHM State budget sheet 2013-14'!AH101</f>
        <v>0</v>
      </c>
      <c r="F480" s="620"/>
      <c r="G480" s="641"/>
      <c r="H480" s="640"/>
    </row>
    <row r="481" spans="1:8" ht="60">
      <c r="A481" s="638"/>
      <c r="B481" s="639"/>
      <c r="C481" s="640"/>
      <c r="D481" s="660" t="s">
        <v>1689</v>
      </c>
      <c r="E481" s="717">
        <f>'NRHM State budget sheet 2013-14'!AH102+'NRHM State budget sheet 2013-14'!AH83+'NRHM State budget sheet 2013-14'!AH99+'NRHM State budget sheet 2013-14'!AH100</f>
        <v>0</v>
      </c>
      <c r="F481" s="620"/>
      <c r="G481" s="641" t="s">
        <v>630</v>
      </c>
      <c r="H481" s="640"/>
    </row>
    <row r="482" spans="1:8" ht="15">
      <c r="A482" s="634">
        <v>9.6</v>
      </c>
      <c r="B482" s="635"/>
      <c r="C482" s="636" t="s">
        <v>2580</v>
      </c>
      <c r="D482" s="665"/>
      <c r="E482" s="736">
        <f>SUM(E483:E487)</f>
        <v>0</v>
      </c>
      <c r="F482" s="697"/>
      <c r="G482" s="635"/>
      <c r="H482" s="635" t="s">
        <v>2580</v>
      </c>
    </row>
    <row r="483" spans="1:8" ht="15.75" customHeight="1">
      <c r="A483" s="638"/>
      <c r="B483" s="639"/>
      <c r="C483" s="640"/>
      <c r="D483" s="660" t="s">
        <v>2694</v>
      </c>
      <c r="E483" s="717">
        <f>SUM('NRHM State budget sheet 2013-14'!AH114:AH115)</f>
        <v>0</v>
      </c>
      <c r="F483" s="620" t="s">
        <v>2695</v>
      </c>
      <c r="G483" s="650" t="s">
        <v>633</v>
      </c>
      <c r="H483" s="639"/>
    </row>
    <row r="484" spans="1:8" ht="30">
      <c r="A484" s="638"/>
      <c r="B484" s="639"/>
      <c r="C484" s="640"/>
      <c r="D484" s="748" t="s">
        <v>2232</v>
      </c>
      <c r="E484" s="717">
        <f>'NRHM State budget sheet 2013-14'!AH116</f>
        <v>0</v>
      </c>
      <c r="F484" s="620" t="s">
        <v>2696</v>
      </c>
      <c r="G484" s="650" t="s">
        <v>633</v>
      </c>
      <c r="H484" s="639"/>
    </row>
    <row r="485" spans="1:8" ht="15">
      <c r="A485" s="638"/>
      <c r="B485" s="639"/>
      <c r="C485" s="640"/>
      <c r="D485" s="660" t="s">
        <v>2697</v>
      </c>
      <c r="E485" s="717">
        <f>'NRHM State budget sheet 2013-14'!AH148</f>
        <v>0</v>
      </c>
      <c r="F485" s="620"/>
      <c r="G485" s="650"/>
      <c r="H485" s="639"/>
    </row>
    <row r="486" spans="1:8" ht="45">
      <c r="A486" s="638"/>
      <c r="B486" s="639"/>
      <c r="C486" s="640"/>
      <c r="D486" s="660" t="s">
        <v>1534</v>
      </c>
      <c r="E486" s="717">
        <f>'NRHM State budget sheet 2013-14'!AH147</f>
        <v>0</v>
      </c>
      <c r="F486" s="620"/>
      <c r="G486" s="650"/>
      <c r="H486" s="639"/>
    </row>
    <row r="487" spans="1:8" ht="15">
      <c r="A487" s="638"/>
      <c r="B487" s="639"/>
      <c r="C487" s="640"/>
      <c r="D487" s="660" t="s">
        <v>759</v>
      </c>
      <c r="E487" s="717">
        <f>SUM('NRHM State budget sheet 2013-14'!AH113+'NRHM State budget sheet 2013-14'!AH118)</f>
        <v>0</v>
      </c>
      <c r="F487" s="620"/>
      <c r="G487" s="650"/>
      <c r="H487" s="639"/>
    </row>
    <row r="488" spans="1:8" ht="44.25" customHeight="1">
      <c r="A488" s="634">
        <v>9.6999999999999993</v>
      </c>
      <c r="B488" s="635"/>
      <c r="C488" s="636" t="s">
        <v>2698</v>
      </c>
      <c r="D488" s="665"/>
      <c r="E488" s="736">
        <f>SUM(E489:E490)</f>
        <v>0</v>
      </c>
      <c r="F488" s="697"/>
      <c r="G488" s="652" t="s">
        <v>635</v>
      </c>
      <c r="H488" s="635" t="s">
        <v>2545</v>
      </c>
    </row>
    <row r="489" spans="1:8" s="707" customFormat="1" ht="15.75" customHeight="1">
      <c r="A489" s="654"/>
      <c r="B489" s="649"/>
      <c r="C489" s="651"/>
      <c r="D489" s="675" t="s">
        <v>759</v>
      </c>
      <c r="E489" s="717">
        <f>'NRHM State budget sheet 2013-14'!AH134+'NRHM State budget sheet 2013-14'!AH130+'NRHM State budget sheet 2013-14'!AH133</f>
        <v>0</v>
      </c>
      <c r="F489" s="716"/>
      <c r="G489" s="646"/>
      <c r="H489" s="649"/>
    </row>
    <row r="490" spans="1:8" s="707" customFormat="1" ht="44.25" customHeight="1">
      <c r="A490" s="654"/>
      <c r="B490" s="649"/>
      <c r="C490" s="651"/>
      <c r="D490" s="645" t="s">
        <v>2699</v>
      </c>
      <c r="E490" s="717">
        <f>'NRHM State budget sheet 2013-14'!AH131</f>
        <v>0</v>
      </c>
      <c r="F490" s="716"/>
      <c r="G490" s="646"/>
      <c r="H490" s="649"/>
    </row>
    <row r="491" spans="1:8" ht="15">
      <c r="A491" s="634">
        <v>9.8000000000000007</v>
      </c>
      <c r="B491" s="635"/>
      <c r="C491" s="636" t="s">
        <v>2700</v>
      </c>
      <c r="D491" s="665"/>
      <c r="E491" s="736">
        <f>SUM('NRHM State budget sheet 2013-14'!AH199+'NRHM State budget sheet 2013-14'!AH201)</f>
        <v>0</v>
      </c>
      <c r="F491" s="697"/>
      <c r="G491" s="652" t="s">
        <v>641</v>
      </c>
      <c r="H491" s="635" t="s">
        <v>2700</v>
      </c>
    </row>
    <row r="492" spans="1:8" ht="15" customHeight="1">
      <c r="A492" s="634">
        <v>9.9</v>
      </c>
      <c r="B492" s="635"/>
      <c r="C492" s="636" t="s">
        <v>2701</v>
      </c>
      <c r="D492" s="665"/>
      <c r="E492" s="666">
        <f>SUM(E493:E494)</f>
        <v>0</v>
      </c>
      <c r="F492" s="697"/>
      <c r="G492" s="652" t="s">
        <v>638</v>
      </c>
      <c r="H492" s="635" t="s">
        <v>2583</v>
      </c>
    </row>
    <row r="493" spans="1:8" ht="30">
      <c r="A493" s="638"/>
      <c r="B493" s="639"/>
      <c r="C493" s="640"/>
      <c r="D493" s="660" t="s">
        <v>2702</v>
      </c>
      <c r="E493" s="717">
        <f>'NRHM State budget sheet 2013-14'!AH166+'NRHM State budget sheet 2013-14'!AH168+'NRHM State budget sheet 2013-14'!AH183+'NRHM State budget sheet 2013-14'!AH185</f>
        <v>0</v>
      </c>
      <c r="F493" s="620"/>
      <c r="G493" s="650"/>
      <c r="H493" s="639"/>
    </row>
    <row r="494" spans="1:8" ht="51" customHeight="1">
      <c r="A494" s="638"/>
      <c r="B494" s="639"/>
      <c r="C494" s="640"/>
      <c r="D494" s="660" t="s">
        <v>2703</v>
      </c>
      <c r="E494" s="717">
        <f>'NRHM State budget sheet 2013-14'!AH152+'NRHM State budget sheet 2013-14'!AH1087</f>
        <v>0</v>
      </c>
      <c r="F494" s="620"/>
      <c r="G494" s="650" t="s">
        <v>2704</v>
      </c>
      <c r="H494" s="639"/>
    </row>
    <row r="495" spans="1:8" ht="15">
      <c r="A495" s="708">
        <v>9.1</v>
      </c>
      <c r="B495" s="635"/>
      <c r="C495" s="636" t="s">
        <v>2705</v>
      </c>
      <c r="D495" s="665"/>
      <c r="E495" s="736">
        <f>'NRHM State budget sheet 2013-14'!AH182</f>
        <v>0</v>
      </c>
      <c r="F495" s="697"/>
      <c r="G495" s="652" t="s">
        <v>640</v>
      </c>
      <c r="H495" s="635" t="s">
        <v>2706</v>
      </c>
    </row>
    <row r="496" spans="1:8" s="625" customFormat="1" ht="15">
      <c r="A496" s="634">
        <v>9.11</v>
      </c>
      <c r="B496" s="635"/>
      <c r="C496" s="636" t="s">
        <v>2566</v>
      </c>
      <c r="D496" s="665"/>
      <c r="E496" s="736">
        <f>SUM(E497:E510)</f>
        <v>0</v>
      </c>
      <c r="F496" s="697"/>
      <c r="G496" s="652"/>
      <c r="H496" s="635" t="s">
        <v>2566</v>
      </c>
    </row>
    <row r="497" spans="1:8" s="625" customFormat="1" ht="30">
      <c r="A497" s="638"/>
      <c r="B497" s="639"/>
      <c r="C497" s="640"/>
      <c r="D497" s="660" t="s">
        <v>1441</v>
      </c>
      <c r="E497" s="717">
        <f>'NRHM State budget sheet 2013-14'!AH1089</f>
        <v>0</v>
      </c>
      <c r="F497" s="713"/>
      <c r="G497" s="650" t="s">
        <v>2707</v>
      </c>
      <c r="H497" s="639"/>
    </row>
    <row r="498" spans="1:8" s="625" customFormat="1" ht="30">
      <c r="A498" s="638"/>
      <c r="B498" s="639"/>
      <c r="C498" s="640"/>
      <c r="D498" s="660" t="s">
        <v>2708</v>
      </c>
      <c r="E498" s="717">
        <f>'NRHM State budget sheet 2013-14'!AH1090</f>
        <v>0</v>
      </c>
      <c r="F498" s="713"/>
      <c r="G498" s="650"/>
      <c r="H498" s="639"/>
    </row>
    <row r="499" spans="1:8" s="625" customFormat="1" ht="30">
      <c r="A499" s="638"/>
      <c r="B499" s="639"/>
      <c r="C499" s="640"/>
      <c r="D499" s="660" t="s">
        <v>2709</v>
      </c>
      <c r="E499" s="717">
        <f>'NRHM State budget sheet 2013-14'!AH1091</f>
        <v>0</v>
      </c>
      <c r="F499" s="713"/>
      <c r="G499" s="650"/>
      <c r="H499" s="639"/>
    </row>
    <row r="500" spans="1:8" s="625" customFormat="1" ht="30">
      <c r="A500" s="638"/>
      <c r="B500" s="639"/>
      <c r="C500" s="640"/>
      <c r="D500" s="660" t="s">
        <v>2710</v>
      </c>
      <c r="E500" s="717">
        <f>'NRHM State budget sheet 2013-14'!AH1092</f>
        <v>0</v>
      </c>
      <c r="F500" s="713"/>
      <c r="G500" s="650"/>
      <c r="H500" s="639"/>
    </row>
    <row r="501" spans="1:8" s="625" customFormat="1" ht="15">
      <c r="A501" s="638"/>
      <c r="B501" s="639"/>
      <c r="C501" s="640"/>
      <c r="D501" s="660" t="s">
        <v>2711</v>
      </c>
      <c r="E501" s="717">
        <f>'NRHM State budget sheet 2013-14'!AH1095</f>
        <v>0</v>
      </c>
      <c r="F501" s="713"/>
      <c r="G501" s="650"/>
      <c r="H501" s="639"/>
    </row>
    <row r="502" spans="1:8" s="625" customFormat="1" ht="31.5" customHeight="1">
      <c r="A502" s="638"/>
      <c r="B502" s="639"/>
      <c r="C502" s="640"/>
      <c r="D502" s="660" t="s">
        <v>2712</v>
      </c>
      <c r="E502" s="717">
        <f>'NRHM State budget sheet 2013-14'!AH1096</f>
        <v>0</v>
      </c>
      <c r="F502" s="713"/>
      <c r="G502" s="650"/>
      <c r="H502" s="639"/>
    </row>
    <row r="503" spans="1:8" s="625" customFormat="1" ht="15">
      <c r="A503" s="638"/>
      <c r="B503" s="639"/>
      <c r="C503" s="640"/>
      <c r="D503" s="660" t="s">
        <v>2713</v>
      </c>
      <c r="E503" s="717">
        <f>'NRHM State budget sheet 2013-14'!AH1097</f>
        <v>0</v>
      </c>
      <c r="F503" s="713"/>
      <c r="G503" s="650"/>
      <c r="H503" s="639"/>
    </row>
    <row r="504" spans="1:8" s="625" customFormat="1" ht="15">
      <c r="A504" s="638"/>
      <c r="B504" s="639"/>
      <c r="C504" s="640"/>
      <c r="D504" s="660" t="s">
        <v>2714</v>
      </c>
      <c r="E504" s="717">
        <f>'NRHM State budget sheet 2013-14'!AH1098</f>
        <v>0</v>
      </c>
      <c r="F504" s="713"/>
      <c r="G504" s="650"/>
      <c r="H504" s="639"/>
    </row>
    <row r="505" spans="1:8" s="625" customFormat="1" ht="18" customHeight="1">
      <c r="A505" s="638"/>
      <c r="B505" s="639"/>
      <c r="C505" s="640"/>
      <c r="D505" s="660" t="s">
        <v>1624</v>
      </c>
      <c r="E505" s="717">
        <f>'NRHM State budget sheet 2013-14'!AH1099</f>
        <v>0</v>
      </c>
      <c r="F505" s="713"/>
      <c r="G505" s="650"/>
      <c r="H505" s="639"/>
    </row>
    <row r="506" spans="1:8" s="625" customFormat="1" ht="15">
      <c r="A506" s="638"/>
      <c r="B506" s="639"/>
      <c r="C506" s="640"/>
      <c r="D506" s="660" t="s">
        <v>1625</v>
      </c>
      <c r="E506" s="717">
        <f>'NRHM State budget sheet 2013-14'!AH1100</f>
        <v>0</v>
      </c>
      <c r="F506" s="713"/>
      <c r="G506" s="650"/>
      <c r="H506" s="639"/>
    </row>
    <row r="507" spans="1:8" s="625" customFormat="1" ht="19.5" customHeight="1">
      <c r="A507" s="638"/>
      <c r="B507" s="639"/>
      <c r="C507" s="640"/>
      <c r="D507" s="660" t="s">
        <v>1626</v>
      </c>
      <c r="E507" s="717">
        <f>'NRHM State budget sheet 2013-14'!AH1101</f>
        <v>0</v>
      </c>
      <c r="F507" s="713"/>
      <c r="G507" s="650"/>
      <c r="H507" s="639"/>
    </row>
    <row r="508" spans="1:8" s="625" customFormat="1" ht="15">
      <c r="A508" s="638"/>
      <c r="B508" s="639"/>
      <c r="C508" s="640"/>
      <c r="D508" s="660" t="s">
        <v>2715</v>
      </c>
      <c r="E508" s="717">
        <f>'NRHM State budget sheet 2013-14'!AH1114</f>
        <v>0</v>
      </c>
      <c r="F508" s="713"/>
      <c r="G508" s="650" t="s">
        <v>940</v>
      </c>
      <c r="H508" s="639"/>
    </row>
    <row r="509" spans="1:8" s="625" customFormat="1" ht="30">
      <c r="A509" s="638"/>
      <c r="B509" s="639"/>
      <c r="C509" s="640"/>
      <c r="D509" s="660" t="s">
        <v>2716</v>
      </c>
      <c r="E509" s="717">
        <f>'NRHM State budget sheet 2013-14'!AH1116</f>
        <v>0</v>
      </c>
      <c r="F509" s="713"/>
      <c r="G509" s="650" t="s">
        <v>943</v>
      </c>
      <c r="H509" s="639"/>
    </row>
    <row r="510" spans="1:8" s="625" customFormat="1" ht="15">
      <c r="A510" s="639"/>
      <c r="B510" s="639"/>
      <c r="C510" s="640"/>
      <c r="D510" s="660" t="s">
        <v>759</v>
      </c>
      <c r="E510" s="717">
        <f>'NRHM State budget sheet 2013-14'!AH1093+'NRHM State budget sheet 2013-14'!AH1102</f>
        <v>0</v>
      </c>
      <c r="F510" s="713"/>
      <c r="G510" s="650"/>
      <c r="H510" s="639"/>
    </row>
    <row r="511" spans="1:8" s="625" customFormat="1" ht="45">
      <c r="A511" s="631">
        <v>10</v>
      </c>
      <c r="B511" s="691" t="s">
        <v>2717</v>
      </c>
      <c r="C511" s="692"/>
      <c r="D511" s="692"/>
      <c r="E511" s="682">
        <f>SUM(E512:E528)</f>
        <v>0</v>
      </c>
      <c r="F511" s="693"/>
      <c r="G511" s="632"/>
      <c r="H511" s="632"/>
    </row>
    <row r="512" spans="1:8" s="625" customFormat="1" ht="44.25" customHeight="1">
      <c r="A512" s="654">
        <v>10.1</v>
      </c>
      <c r="B512" s="649"/>
      <c r="C512" s="647" t="s">
        <v>2718</v>
      </c>
      <c r="D512" s="675"/>
      <c r="E512" s="717">
        <f>'NRHM State budget sheet 2013-14'!AH557</f>
        <v>0</v>
      </c>
      <c r="F512" s="716"/>
      <c r="G512" s="647"/>
      <c r="H512" s="651" t="s">
        <v>2636</v>
      </c>
    </row>
    <row r="513" spans="1:8" s="625" customFormat="1" ht="44.25" customHeight="1">
      <c r="A513" s="654">
        <v>10.199999999999999</v>
      </c>
      <c r="B513" s="649"/>
      <c r="C513" s="647" t="s">
        <v>2719</v>
      </c>
      <c r="D513" s="675"/>
      <c r="E513" s="717">
        <f>'NRHM State budget sheet 2013-14'!AH558</f>
        <v>0</v>
      </c>
      <c r="F513" s="716"/>
      <c r="G513" s="646"/>
      <c r="H513" s="651" t="s">
        <v>2636</v>
      </c>
    </row>
    <row r="514" spans="1:8" s="625" customFormat="1" ht="44.25" customHeight="1">
      <c r="A514" s="654">
        <v>10.3</v>
      </c>
      <c r="B514" s="649"/>
      <c r="C514" s="647" t="s">
        <v>2720</v>
      </c>
      <c r="D514" s="675"/>
      <c r="E514" s="717">
        <f>'NRHM State budget sheet 2013-14'!AH559</f>
        <v>0</v>
      </c>
      <c r="F514" s="716"/>
      <c r="G514" s="646"/>
      <c r="H514" s="651" t="s">
        <v>2636</v>
      </c>
    </row>
    <row r="515" spans="1:8" s="625" customFormat="1" ht="30.75" customHeight="1">
      <c r="A515" s="654"/>
      <c r="B515" s="649"/>
      <c r="C515" s="640" t="s">
        <v>1627</v>
      </c>
      <c r="D515" s="675"/>
      <c r="E515" s="717">
        <f>'NRHM State budget sheet 2013-14'!AH560</f>
        <v>0</v>
      </c>
      <c r="F515" s="716"/>
      <c r="G515" s="646"/>
      <c r="H515" s="651"/>
    </row>
    <row r="516" spans="1:8" s="625" customFormat="1" ht="44.25" customHeight="1">
      <c r="A516" s="654">
        <v>10.5</v>
      </c>
      <c r="B516" s="649"/>
      <c r="C516" s="647" t="s">
        <v>2721</v>
      </c>
      <c r="D516" s="675"/>
      <c r="E516" s="717">
        <f>'NRHM State budget sheet 2013-14'!AH146</f>
        <v>0</v>
      </c>
      <c r="F516" s="716"/>
      <c r="G516" s="646" t="s">
        <v>633</v>
      </c>
      <c r="H516" s="649" t="s">
        <v>2580</v>
      </c>
    </row>
    <row r="517" spans="1:8" s="625" customFormat="1" ht="33" customHeight="1">
      <c r="A517" s="654"/>
      <c r="B517" s="641"/>
      <c r="C517" s="640" t="s">
        <v>2722</v>
      </c>
      <c r="D517" s="660" t="s">
        <v>2723</v>
      </c>
      <c r="E517" s="717">
        <f>'NRHM State budget sheet 2013-14'!AH1081</f>
        <v>0</v>
      </c>
      <c r="F517" s="716"/>
      <c r="G517" s="646"/>
      <c r="H517" s="649"/>
    </row>
    <row r="518" spans="1:8" s="625" customFormat="1" ht="33" customHeight="1">
      <c r="A518" s="654"/>
      <c r="B518" s="649"/>
      <c r="C518" s="622"/>
      <c r="D518" s="660" t="s">
        <v>2724</v>
      </c>
      <c r="E518" s="717">
        <f>'NRHM State budget sheet 2013-14'!AH1082</f>
        <v>0</v>
      </c>
      <c r="F518" s="716"/>
      <c r="G518" s="646"/>
      <c r="H518" s="649"/>
    </row>
    <row r="519" spans="1:8" s="625" customFormat="1" ht="18" customHeight="1">
      <c r="A519" s="654"/>
      <c r="B519" s="649"/>
      <c r="C519" s="622"/>
      <c r="D519" s="660" t="s">
        <v>1628</v>
      </c>
      <c r="E519" s="717">
        <f>'NRHM State budget sheet 2013-14'!AH930</f>
        <v>0</v>
      </c>
      <c r="F519" s="716"/>
      <c r="G519" s="646"/>
      <c r="H519" s="649"/>
    </row>
    <row r="520" spans="1:8" s="625" customFormat="1" ht="15" customHeight="1">
      <c r="A520" s="654"/>
      <c r="B520" s="649"/>
      <c r="C520" s="622"/>
      <c r="D520" s="660" t="s">
        <v>2725</v>
      </c>
      <c r="E520" s="717">
        <f>'NRHM State budget sheet 2013-14'!AH200</f>
        <v>0</v>
      </c>
      <c r="F520" s="716"/>
      <c r="G520" s="646"/>
      <c r="H520" s="649"/>
    </row>
    <row r="521" spans="1:8" s="625" customFormat="1" ht="30" customHeight="1">
      <c r="A521" s="654">
        <v>10.6</v>
      </c>
      <c r="B521" s="649"/>
      <c r="C521" s="622"/>
      <c r="D521" s="675" t="s">
        <v>2726</v>
      </c>
      <c r="E521" s="741">
        <f>'NRHM State budget sheet 2013-14'!AH132</f>
        <v>0</v>
      </c>
      <c r="F521" s="716"/>
      <c r="G521" s="646" t="s">
        <v>635</v>
      </c>
      <c r="H521" s="649" t="s">
        <v>2545</v>
      </c>
    </row>
    <row r="522" spans="1:8" s="625" customFormat="1" ht="44.25" customHeight="1">
      <c r="A522" s="654">
        <v>10.8</v>
      </c>
      <c r="B522" s="649"/>
      <c r="C522" s="647" t="s">
        <v>2727</v>
      </c>
      <c r="D522" s="675"/>
      <c r="E522" s="698"/>
      <c r="F522" s="716"/>
      <c r="G522" s="646" t="s">
        <v>2728</v>
      </c>
      <c r="H522" s="649" t="s">
        <v>2566</v>
      </c>
    </row>
    <row r="523" spans="1:8" s="625" customFormat="1" ht="32.25" customHeight="1">
      <c r="A523" s="654"/>
      <c r="B523" s="649"/>
      <c r="C523" s="647"/>
      <c r="D523" s="660" t="s">
        <v>2729</v>
      </c>
      <c r="E523" s="717">
        <f>'NRHM State budget sheet 2013-14'!AH1084</f>
        <v>0</v>
      </c>
      <c r="F523" s="716"/>
      <c r="G523" s="646"/>
      <c r="H523" s="649"/>
    </row>
    <row r="524" spans="1:8" s="625" customFormat="1" ht="63" customHeight="1">
      <c r="A524" s="654"/>
      <c r="B524" s="649"/>
      <c r="C524" s="647"/>
      <c r="D524" s="660" t="s">
        <v>2730</v>
      </c>
      <c r="E524" s="717">
        <f>'NRHM State budget sheet 2013-14'!AH1085</f>
        <v>0</v>
      </c>
      <c r="F524" s="716"/>
      <c r="G524" s="646"/>
      <c r="H524" s="649"/>
    </row>
    <row r="525" spans="1:8" s="625" customFormat="1" ht="33" customHeight="1">
      <c r="A525" s="654"/>
      <c r="B525" s="649"/>
      <c r="C525" s="647"/>
      <c r="D525" s="660" t="s">
        <v>2731</v>
      </c>
      <c r="E525" s="717">
        <f>'NRHM State budget sheet 2013-14'!AH1086</f>
        <v>0</v>
      </c>
      <c r="F525" s="716"/>
      <c r="G525" s="646"/>
      <c r="H525" s="649"/>
    </row>
    <row r="526" spans="1:8" s="625" customFormat="1" ht="34.5" customHeight="1">
      <c r="A526" s="654">
        <v>10.11</v>
      </c>
      <c r="B526" s="649"/>
      <c r="C526" s="647" t="s">
        <v>1473</v>
      </c>
      <c r="D526" s="675"/>
      <c r="E526" s="717">
        <f>SUM('NRHM State budget sheet 2013-14'!AH931+'NRHM State budget sheet 2013-14'!AH937)</f>
        <v>0</v>
      </c>
      <c r="F526" s="716"/>
      <c r="G526" s="646"/>
      <c r="H526" s="649"/>
    </row>
    <row r="527" spans="1:8" s="625" customFormat="1" ht="32.25" customHeight="1">
      <c r="A527" s="654">
        <v>10.119999999999999</v>
      </c>
      <c r="B527" s="649"/>
      <c r="C527" s="647" t="s">
        <v>1474</v>
      </c>
      <c r="D527" s="675"/>
      <c r="E527" s="717">
        <f>'NRHM State budget sheet 2013-14'!AH932</f>
        <v>0</v>
      </c>
      <c r="F527" s="716"/>
      <c r="G527" s="646"/>
      <c r="H527" s="649"/>
    </row>
    <row r="528" spans="1:8" s="625" customFormat="1" ht="28.5" customHeight="1">
      <c r="A528" s="654">
        <v>10.130000000000001</v>
      </c>
      <c r="B528" s="649"/>
      <c r="C528" s="655" t="s">
        <v>2732</v>
      </c>
      <c r="D528" s="718"/>
      <c r="E528" s="717">
        <f>'NRHM State budget sheet 2013-14'!AH890</f>
        <v>0</v>
      </c>
      <c r="F528" s="716"/>
      <c r="G528" s="646"/>
      <c r="H528" s="649" t="s">
        <v>2733</v>
      </c>
    </row>
    <row r="529" spans="1:8" s="625" customFormat="1" ht="16.5" customHeight="1">
      <c r="A529" s="631">
        <v>11</v>
      </c>
      <c r="B529" s="691" t="s">
        <v>2734</v>
      </c>
      <c r="C529" s="692"/>
      <c r="D529" s="692"/>
      <c r="E529" s="682">
        <f>SUM(E530:E536)</f>
        <v>0</v>
      </c>
      <c r="F529" s="693"/>
      <c r="G529" s="632"/>
      <c r="H529" s="632"/>
    </row>
    <row r="530" spans="1:8" s="625" customFormat="1" ht="15">
      <c r="A530" s="654">
        <v>11.1</v>
      </c>
      <c r="B530" s="649"/>
      <c r="C530" s="648" t="s">
        <v>456</v>
      </c>
      <c r="D530" s="675"/>
      <c r="E530" s="717">
        <f>'NRHM State budget sheet 2013-14'!AH554</f>
        <v>0</v>
      </c>
      <c r="F530" s="716"/>
      <c r="G530" s="647" t="s">
        <v>455</v>
      </c>
      <c r="H530" s="649" t="s">
        <v>2735</v>
      </c>
    </row>
    <row r="531" spans="1:8" s="625" customFormat="1" ht="15">
      <c r="A531" s="654">
        <v>11.2</v>
      </c>
      <c r="B531" s="649"/>
      <c r="C531" s="648" t="s">
        <v>458</v>
      </c>
      <c r="D531" s="675"/>
      <c r="E531" s="717">
        <f>'NRHM State budget sheet 2013-14'!AH555</f>
        <v>0</v>
      </c>
      <c r="F531" s="716"/>
      <c r="G531" s="647" t="s">
        <v>457</v>
      </c>
      <c r="H531" s="649" t="s">
        <v>2735</v>
      </c>
    </row>
    <row r="532" spans="1:8" s="625" customFormat="1" ht="31.5" customHeight="1">
      <c r="A532" s="654">
        <v>11.4</v>
      </c>
      <c r="B532" s="649"/>
      <c r="C532" s="647" t="s">
        <v>2736</v>
      </c>
      <c r="D532" s="675"/>
      <c r="E532" s="698"/>
      <c r="F532" s="716"/>
      <c r="G532" s="646"/>
      <c r="H532" s="649" t="s">
        <v>2733</v>
      </c>
    </row>
    <row r="533" spans="1:8" s="625" customFormat="1" ht="31.5" customHeight="1">
      <c r="A533" s="654"/>
      <c r="B533" s="649"/>
      <c r="C533" s="647"/>
      <c r="D533" s="675" t="s">
        <v>1629</v>
      </c>
      <c r="E533" s="717">
        <f>'NRHM State budget sheet 2013-14'!AH915</f>
        <v>0</v>
      </c>
      <c r="F533" s="716"/>
      <c r="G533" s="646"/>
      <c r="H533" s="649"/>
    </row>
    <row r="534" spans="1:8" s="625" customFormat="1" ht="31.5" customHeight="1">
      <c r="A534" s="654"/>
      <c r="B534" s="649"/>
      <c r="C534" s="647"/>
      <c r="D534" s="675" t="s">
        <v>1630</v>
      </c>
      <c r="E534" s="717">
        <f>'NRHM State budget sheet 2013-14'!AH916</f>
        <v>0</v>
      </c>
      <c r="F534" s="716"/>
      <c r="G534" s="646"/>
      <c r="H534" s="649"/>
    </row>
    <row r="535" spans="1:8" s="625" customFormat="1" ht="83.25" customHeight="1">
      <c r="A535" s="654"/>
      <c r="B535" s="649"/>
      <c r="C535" s="647"/>
      <c r="D535" s="675" t="s">
        <v>2737</v>
      </c>
      <c r="E535" s="717">
        <f>'NRHM State budget sheet 2013-14'!AH1094</f>
        <v>0</v>
      </c>
      <c r="F535" s="716"/>
      <c r="G535" s="646"/>
      <c r="H535" s="649"/>
    </row>
    <row r="536" spans="1:8" s="625" customFormat="1" ht="31.5" customHeight="1">
      <c r="A536" s="654"/>
      <c r="B536" s="649"/>
      <c r="C536" s="647"/>
      <c r="D536" s="675" t="s">
        <v>2738</v>
      </c>
      <c r="E536" s="717">
        <f>'NRHM State budget sheet 2013-14'!AH917+'NRHM State budget sheet 2013-14'!AH926</f>
        <v>0</v>
      </c>
      <c r="F536" s="716"/>
      <c r="G536" s="646"/>
      <c r="H536" s="649"/>
    </row>
    <row r="537" spans="1:8" s="625" customFormat="1" ht="18" customHeight="1">
      <c r="A537" s="631">
        <v>12</v>
      </c>
      <c r="B537" s="691" t="s">
        <v>2739</v>
      </c>
      <c r="C537" s="692"/>
      <c r="D537" s="692"/>
      <c r="E537" s="682">
        <f>SUM(E538:E540)</f>
        <v>0</v>
      </c>
      <c r="F537" s="693"/>
      <c r="G537" s="632" t="s">
        <v>798</v>
      </c>
      <c r="H537" s="632" t="s">
        <v>2733</v>
      </c>
    </row>
    <row r="538" spans="1:8" s="625" customFormat="1" ht="15">
      <c r="A538" s="654">
        <v>12.1</v>
      </c>
      <c r="B538" s="649"/>
      <c r="C538" s="647" t="s">
        <v>2740</v>
      </c>
      <c r="D538" s="675"/>
      <c r="E538" s="717">
        <f>'NRHM State budget sheet 2013-14'!AH725</f>
        <v>0</v>
      </c>
      <c r="F538" s="716"/>
      <c r="G538" s="651"/>
      <c r="H538" s="649"/>
    </row>
    <row r="539" spans="1:8" s="625" customFormat="1" ht="15">
      <c r="A539" s="654">
        <v>12.2</v>
      </c>
      <c r="B539" s="649"/>
      <c r="C539" s="647" t="s">
        <v>2741</v>
      </c>
      <c r="D539" s="675"/>
      <c r="E539" s="717">
        <f>'NRHM State budget sheet 2013-14'!AH726</f>
        <v>0</v>
      </c>
      <c r="F539" s="716"/>
      <c r="G539" s="651"/>
      <c r="H539" s="649"/>
    </row>
    <row r="540" spans="1:8" s="625" customFormat="1" ht="30">
      <c r="A540" s="654">
        <v>12.3</v>
      </c>
      <c r="B540" s="649"/>
      <c r="C540" s="647" t="s">
        <v>2742</v>
      </c>
      <c r="D540" s="675"/>
      <c r="E540" s="717">
        <f>'NRHM State budget sheet 2013-14'!AH727</f>
        <v>0</v>
      </c>
      <c r="F540" s="716"/>
      <c r="G540" s="651"/>
      <c r="H540" s="649"/>
    </row>
    <row r="541" spans="1:8" s="625" customFormat="1" ht="15">
      <c r="A541" s="631">
        <v>13</v>
      </c>
      <c r="B541" s="691" t="s">
        <v>2743</v>
      </c>
      <c r="C541" s="692"/>
      <c r="D541" s="692"/>
      <c r="E541" s="703">
        <f>SUM(E542:E548)</f>
        <v>0</v>
      </c>
      <c r="F541" s="693"/>
      <c r="G541" s="632" t="s">
        <v>817</v>
      </c>
      <c r="H541" s="632"/>
    </row>
    <row r="542" spans="1:8" s="625" customFormat="1" ht="15">
      <c r="A542" s="645">
        <v>13.1</v>
      </c>
      <c r="B542" s="646"/>
      <c r="C542" s="647" t="s">
        <v>2744</v>
      </c>
      <c r="D542" s="675"/>
      <c r="E542" s="717">
        <f>SUM('NRHM State budget sheet 2013-14'!AH767+'NRHM State budget sheet 2013-14'!AH770+'NRHM State budget sheet 2013-14'!AH764+'NRHM State budget sheet 2013-14'!AH773)</f>
        <v>0</v>
      </c>
      <c r="F542" s="716"/>
      <c r="G542" s="646"/>
      <c r="H542" s="649" t="s">
        <v>2745</v>
      </c>
    </row>
    <row r="543" spans="1:8" s="625" customFormat="1" ht="15">
      <c r="A543" s="645">
        <v>13.2</v>
      </c>
      <c r="B543" s="646"/>
      <c r="C543" s="647" t="s">
        <v>2746</v>
      </c>
      <c r="D543" s="675"/>
      <c r="E543" s="717">
        <f>SUM('NRHM State budget sheet 2013-14'!AH765+'NRHM State budget sheet 2013-14'!AH768+'NRHM State budget sheet 2013-14'!AH771+'NRHM State budget sheet 2013-14'!AH774)</f>
        <v>0</v>
      </c>
      <c r="F543" s="716"/>
      <c r="G543" s="646"/>
      <c r="H543" s="649" t="s">
        <v>2745</v>
      </c>
    </row>
    <row r="544" spans="1:8" ht="30">
      <c r="A544" s="645">
        <v>13.3</v>
      </c>
      <c r="B544" s="646"/>
      <c r="C544" s="647" t="s">
        <v>2747</v>
      </c>
      <c r="D544" s="675"/>
      <c r="E544" s="717">
        <f>'NRHM State budget sheet 2013-14'!AH776</f>
        <v>0</v>
      </c>
      <c r="F544" s="716"/>
      <c r="G544" s="646"/>
      <c r="H544" s="649" t="s">
        <v>2745</v>
      </c>
    </row>
    <row r="545" spans="1:8" ht="15">
      <c r="A545" s="645">
        <v>13.4</v>
      </c>
      <c r="B545" s="646"/>
      <c r="C545" s="647" t="s">
        <v>2748</v>
      </c>
      <c r="D545" s="675"/>
      <c r="E545" s="717">
        <f>'NRHM State budget sheet 2013-14'!AH777</f>
        <v>0</v>
      </c>
      <c r="F545" s="716"/>
      <c r="G545" s="646"/>
      <c r="H545" s="649"/>
    </row>
    <row r="546" spans="1:8" ht="123" customHeight="1">
      <c r="A546" s="645">
        <v>13.5</v>
      </c>
      <c r="B546" s="646"/>
      <c r="C546" s="647" t="s">
        <v>2749</v>
      </c>
      <c r="D546" s="675"/>
      <c r="E546" s="717">
        <f>'NRHM State budget sheet 2013-14'!AH779</f>
        <v>0</v>
      </c>
      <c r="F546" s="716"/>
      <c r="G546" s="646"/>
      <c r="H546" s="649" t="s">
        <v>2706</v>
      </c>
    </row>
    <row r="547" spans="1:8" ht="44.25" customHeight="1">
      <c r="A547" s="646">
        <v>13.6</v>
      </c>
      <c r="B547" s="646"/>
      <c r="C547" s="647" t="s">
        <v>2750</v>
      </c>
      <c r="D547" s="675"/>
      <c r="E547" s="717">
        <f>'NRHM State budget sheet 2013-14'!AH1083</f>
        <v>0</v>
      </c>
      <c r="F547" s="716"/>
      <c r="G547" s="646" t="s">
        <v>2751</v>
      </c>
      <c r="H547" s="649" t="s">
        <v>2566</v>
      </c>
    </row>
    <row r="548" spans="1:8" ht="44.25" customHeight="1">
      <c r="A548" s="646"/>
      <c r="B548" s="646"/>
      <c r="C548" s="647" t="s">
        <v>759</v>
      </c>
      <c r="D548" s="675"/>
      <c r="E548" s="717">
        <f>'NRHM State budget sheet 2013-14'!AH760+'NRHM State budget sheet 2013-14'!AH775+'NRHM State budget sheet 2013-14'!AH778</f>
        <v>0</v>
      </c>
      <c r="F548" s="716"/>
      <c r="G548" s="646"/>
      <c r="H548" s="649"/>
    </row>
    <row r="549" spans="1:8" ht="18.75" customHeight="1">
      <c r="A549" s="631">
        <v>14</v>
      </c>
      <c r="B549" s="691" t="s">
        <v>2752</v>
      </c>
      <c r="C549" s="692"/>
      <c r="D549" s="692"/>
      <c r="E549" s="682">
        <f>SUM(E550:E552)</f>
        <v>0</v>
      </c>
      <c r="F549" s="693"/>
      <c r="G549" s="632"/>
      <c r="H549" s="632" t="s">
        <v>2586</v>
      </c>
    </row>
    <row r="550" spans="1:8" ht="15">
      <c r="A550" s="645">
        <v>14.1</v>
      </c>
      <c r="B550" s="646"/>
      <c r="C550" s="647" t="s">
        <v>2753</v>
      </c>
      <c r="D550" s="675"/>
      <c r="E550" s="717">
        <f>'NRHM State budget sheet 2013-14'!AH838+'NRHM State budget sheet 2013-14'!AH839+'NRHM State budget sheet 2013-14'!AH850</f>
        <v>0</v>
      </c>
      <c r="F550" s="716"/>
      <c r="G550" s="646" t="s">
        <v>846</v>
      </c>
      <c r="H550" s="649"/>
    </row>
    <row r="551" spans="1:8" ht="15">
      <c r="A551" s="645">
        <v>14.2</v>
      </c>
      <c r="B551" s="646"/>
      <c r="C551" s="647" t="s">
        <v>2754</v>
      </c>
      <c r="D551" s="675"/>
      <c r="E551" s="717">
        <f>'NRHM State budget sheet 2013-14'!AH1055</f>
        <v>0</v>
      </c>
      <c r="F551" s="716"/>
      <c r="G551" s="646"/>
      <c r="H551" s="649"/>
    </row>
    <row r="552" spans="1:8" ht="15">
      <c r="A552" s="645">
        <v>14.3</v>
      </c>
      <c r="B552" s="646"/>
      <c r="C552" s="647" t="s">
        <v>759</v>
      </c>
      <c r="D552" s="675"/>
      <c r="E552" s="717">
        <f>SUM('NRHM State budget sheet 2013-14'!AH855:AH869)</f>
        <v>0</v>
      </c>
      <c r="F552" s="716"/>
      <c r="G552" s="646"/>
      <c r="H552" s="649"/>
    </row>
    <row r="553" spans="1:8" ht="15">
      <c r="A553" s="631">
        <v>15</v>
      </c>
      <c r="B553" s="691" t="s">
        <v>2755</v>
      </c>
      <c r="C553" s="692"/>
      <c r="D553" s="692"/>
      <c r="E553" s="682">
        <f>SUM(E554:E562)</f>
        <v>0</v>
      </c>
      <c r="F553" s="693"/>
      <c r="G553" s="632"/>
      <c r="H553" s="632" t="s">
        <v>2756</v>
      </c>
    </row>
    <row r="554" spans="1:8" ht="44.25" customHeight="1">
      <c r="A554" s="645">
        <v>15.1</v>
      </c>
      <c r="B554" s="646"/>
      <c r="C554" s="647" t="s">
        <v>1475</v>
      </c>
      <c r="D554" s="675"/>
      <c r="E554" s="717">
        <f>'NRHM State budget sheet 2013-14'!AH914</f>
        <v>0</v>
      </c>
      <c r="F554" s="716"/>
      <c r="G554" s="646"/>
      <c r="H554" s="649"/>
    </row>
    <row r="555" spans="1:8" ht="44.25" customHeight="1">
      <c r="A555" s="645">
        <v>15.2</v>
      </c>
      <c r="B555" s="646"/>
      <c r="C555" s="647" t="s">
        <v>1476</v>
      </c>
      <c r="D555" s="675"/>
      <c r="E555" s="717"/>
      <c r="F555" s="716"/>
      <c r="G555" s="646"/>
      <c r="H555" s="649"/>
    </row>
    <row r="556" spans="1:8" ht="31.5" customHeight="1">
      <c r="A556" s="645"/>
      <c r="B556" s="646"/>
      <c r="C556" s="647"/>
      <c r="D556" s="675" t="s">
        <v>1629</v>
      </c>
      <c r="E556" s="717">
        <f>'NRHM State budget sheet 2013-14'!AH924</f>
        <v>0</v>
      </c>
      <c r="F556" s="716"/>
      <c r="G556" s="646"/>
      <c r="H556" s="649"/>
    </row>
    <row r="557" spans="1:8" ht="30" customHeight="1">
      <c r="A557" s="645"/>
      <c r="B557" s="646"/>
      <c r="C557" s="647"/>
      <c r="D557" s="675" t="s">
        <v>2757</v>
      </c>
      <c r="E557" s="717">
        <f>'NRHM State budget sheet 2013-14'!AH925</f>
        <v>0</v>
      </c>
      <c r="F557" s="716"/>
      <c r="G557" s="646"/>
      <c r="H557" s="649"/>
    </row>
    <row r="558" spans="1:8" ht="30" customHeight="1">
      <c r="A558" s="645"/>
      <c r="B558" s="622"/>
      <c r="C558" s="640" t="s">
        <v>2758</v>
      </c>
      <c r="D558" s="675" t="s">
        <v>1406</v>
      </c>
      <c r="E558" s="717">
        <f>'NRHM State budget sheet 2013-14'!AH933</f>
        <v>0</v>
      </c>
      <c r="F558" s="716"/>
      <c r="G558" s="646"/>
      <c r="H558" s="649"/>
    </row>
    <row r="559" spans="1:8" ht="15" customHeight="1">
      <c r="A559" s="645"/>
      <c r="B559" s="646"/>
      <c r="C559" s="647"/>
      <c r="D559" s="675" t="s">
        <v>1407</v>
      </c>
      <c r="E559" s="717">
        <f>'NRHM State budget sheet 2013-14'!AH934</f>
        <v>0</v>
      </c>
      <c r="F559" s="716"/>
      <c r="G559" s="646"/>
      <c r="H559" s="649"/>
    </row>
    <row r="560" spans="1:8" ht="44.25" customHeight="1">
      <c r="A560" s="645">
        <v>15.3</v>
      </c>
      <c r="B560" s="646"/>
      <c r="C560" s="647" t="s">
        <v>1477</v>
      </c>
      <c r="D560" s="675"/>
      <c r="E560" s="717">
        <f>'NRHM State budget sheet 2013-14'!AH936</f>
        <v>0</v>
      </c>
      <c r="F560" s="716"/>
      <c r="G560" s="646"/>
      <c r="H560" s="649"/>
    </row>
    <row r="561" spans="1:8" ht="15">
      <c r="A561" s="645">
        <v>15.4</v>
      </c>
      <c r="B561" s="646"/>
      <c r="C561" s="647" t="s">
        <v>2759</v>
      </c>
      <c r="D561" s="675"/>
      <c r="E561" s="717">
        <f>'NRHM State budget sheet 2013-14'!AH1054</f>
        <v>0</v>
      </c>
      <c r="F561" s="716"/>
      <c r="G561" s="646"/>
      <c r="H561" s="649"/>
    </row>
    <row r="562" spans="1:8" ht="15">
      <c r="A562" s="645">
        <v>15.5</v>
      </c>
      <c r="B562" s="646"/>
      <c r="C562" s="647" t="s">
        <v>2760</v>
      </c>
      <c r="D562" s="675"/>
      <c r="E562" s="717">
        <f>'NRHM State budget sheet 2013-14'!AH935</f>
        <v>0</v>
      </c>
      <c r="F562" s="716"/>
      <c r="G562" s="646"/>
      <c r="H562" s="649"/>
    </row>
    <row r="563" spans="1:8" ht="15.75" customHeight="1">
      <c r="A563" s="631">
        <v>16</v>
      </c>
      <c r="B563" s="691" t="s">
        <v>2761</v>
      </c>
      <c r="C563" s="692"/>
      <c r="D563" s="692"/>
      <c r="E563" s="682">
        <f>SUM(E564:E569)</f>
        <v>0</v>
      </c>
      <c r="F563" s="693"/>
      <c r="G563" s="632"/>
      <c r="H563" s="632"/>
    </row>
    <row r="564" spans="1:8" ht="15">
      <c r="A564" s="645">
        <v>16.100000000000001</v>
      </c>
      <c r="B564" s="646"/>
      <c r="C564" s="647" t="s">
        <v>2762</v>
      </c>
      <c r="D564" s="675"/>
      <c r="E564" s="717">
        <f>'NRHM State budget sheet 2013-14'!AH17</f>
        <v>0</v>
      </c>
      <c r="F564" s="716"/>
      <c r="G564" s="646" t="s">
        <v>2763</v>
      </c>
      <c r="H564" s="649" t="s">
        <v>2508</v>
      </c>
    </row>
    <row r="565" spans="1:8" ht="15">
      <c r="A565" s="645">
        <v>16.2</v>
      </c>
      <c r="B565" s="646"/>
      <c r="C565" s="647" t="s">
        <v>2764</v>
      </c>
      <c r="D565" s="675"/>
      <c r="E565" s="717">
        <f>'NRHM State budget sheet 2013-14'!AH16</f>
        <v>0</v>
      </c>
      <c r="F565" s="716"/>
      <c r="G565" s="646" t="s">
        <v>2765</v>
      </c>
      <c r="H565" s="649" t="s">
        <v>2508</v>
      </c>
    </row>
    <row r="566" spans="1:8" ht="30">
      <c r="A566" s="645">
        <v>16.3</v>
      </c>
      <c r="B566" s="646"/>
      <c r="C566" s="647" t="s">
        <v>2766</v>
      </c>
      <c r="D566" s="675"/>
      <c r="E566" s="717">
        <f>'NRHM State budget sheet 2013-14'!AH117</f>
        <v>0</v>
      </c>
      <c r="F566" s="716"/>
      <c r="G566" s="646"/>
      <c r="H566" s="649" t="s">
        <v>2580</v>
      </c>
    </row>
    <row r="567" spans="1:8" ht="30">
      <c r="A567" s="645">
        <v>16.399999999999999</v>
      </c>
      <c r="B567" s="646"/>
      <c r="C567" s="647" t="s">
        <v>2767</v>
      </c>
      <c r="D567" s="675"/>
      <c r="E567" s="717">
        <f>'NRHM State budget sheet 2013-14'!AH167</f>
        <v>0</v>
      </c>
      <c r="F567" s="716"/>
      <c r="G567" s="646"/>
      <c r="H567" s="649" t="s">
        <v>2583</v>
      </c>
    </row>
    <row r="568" spans="1:8" ht="31.5" customHeight="1">
      <c r="A568" s="645"/>
      <c r="B568" s="646"/>
      <c r="C568" s="651" t="s">
        <v>2768</v>
      </c>
      <c r="D568" s="675"/>
      <c r="E568" s="717">
        <f>'NRHM State budget sheet 2013-14'!AH184</f>
        <v>0</v>
      </c>
      <c r="F568" s="716"/>
      <c r="G568" s="646"/>
      <c r="H568" s="649"/>
    </row>
    <row r="569" spans="1:8" ht="15">
      <c r="A569" s="645"/>
      <c r="B569" s="646"/>
      <c r="C569" s="640" t="s">
        <v>628</v>
      </c>
      <c r="D569" s="675"/>
      <c r="E569" s="717">
        <f>'NRHM State budget sheet 2013-14'!AH96</f>
        <v>0</v>
      </c>
      <c r="F569" s="716"/>
      <c r="G569" s="646"/>
      <c r="H569" s="649"/>
    </row>
    <row r="570" spans="1:8" ht="15.75" customHeight="1">
      <c r="A570" s="631">
        <v>17</v>
      </c>
      <c r="B570" s="691" t="s">
        <v>2769</v>
      </c>
      <c r="C570" s="692"/>
      <c r="D570" s="692"/>
      <c r="E570" s="703">
        <f>SUM(E571:E573)</f>
        <v>0</v>
      </c>
      <c r="F570" s="693"/>
      <c r="G570" s="632" t="s">
        <v>2770</v>
      </c>
      <c r="H570" s="632" t="s">
        <v>2508</v>
      </c>
    </row>
    <row r="571" spans="1:8" ht="30">
      <c r="A571" s="645">
        <v>17.100000000000001</v>
      </c>
      <c r="B571" s="646"/>
      <c r="C571" s="651" t="s">
        <v>1690</v>
      </c>
      <c r="D571" s="675"/>
      <c r="E571" s="717">
        <f>'NRHM State budget sheet 2013-14'!AH887</f>
        <v>0</v>
      </c>
      <c r="F571" s="716"/>
      <c r="G571" s="646"/>
      <c r="H571" s="649"/>
    </row>
    <row r="572" spans="1:8" ht="31.5" customHeight="1">
      <c r="A572" s="646"/>
      <c r="B572" s="646"/>
      <c r="C572" s="651" t="s">
        <v>1691</v>
      </c>
      <c r="D572" s="675"/>
      <c r="E572" s="717">
        <f>'NRHM State budget sheet 2013-14'!AH888</f>
        <v>0</v>
      </c>
      <c r="F572" s="716"/>
      <c r="G572" s="646"/>
      <c r="H572" s="649"/>
    </row>
    <row r="573" spans="1:8" ht="15">
      <c r="A573" s="646"/>
      <c r="B573" s="646"/>
      <c r="C573" s="651" t="s">
        <v>759</v>
      </c>
      <c r="D573" s="675"/>
      <c r="E573" s="717">
        <f>'NRHM State budget sheet 2013-14'!AH894</f>
        <v>0</v>
      </c>
      <c r="F573" s="716"/>
      <c r="G573" s="646"/>
      <c r="H573" s="649"/>
    </row>
    <row r="574" spans="1:8" ht="15">
      <c r="A574" s="631">
        <v>18</v>
      </c>
      <c r="B574" s="691" t="s">
        <v>917</v>
      </c>
      <c r="C574" s="692"/>
      <c r="D574" s="692"/>
      <c r="E574" s="682">
        <f>SUM(E575:E580)</f>
        <v>0</v>
      </c>
      <c r="F574" s="693"/>
      <c r="G574" s="633" t="s">
        <v>916</v>
      </c>
      <c r="H574" s="632" t="s">
        <v>2771</v>
      </c>
    </row>
    <row r="575" spans="1:8" ht="31.5" customHeight="1">
      <c r="A575" s="645">
        <v>18.100000000000001</v>
      </c>
      <c r="B575" s="646"/>
      <c r="C575" s="648" t="s">
        <v>919</v>
      </c>
      <c r="D575" s="675"/>
      <c r="E575" s="717">
        <f>'NRHM State budget sheet 2013-14'!AH1061</f>
        <v>0</v>
      </c>
      <c r="F575" s="716"/>
      <c r="G575" s="647" t="s">
        <v>918</v>
      </c>
      <c r="H575" s="649"/>
    </row>
    <row r="576" spans="1:8" s="625" customFormat="1" ht="44.25" customHeight="1">
      <c r="A576" s="645">
        <v>18.2</v>
      </c>
      <c r="B576" s="646"/>
      <c r="C576" s="648" t="s">
        <v>921</v>
      </c>
      <c r="D576" s="675"/>
      <c r="E576" s="717">
        <f>'NRHM State budget sheet 2013-14'!AH1062</f>
        <v>0</v>
      </c>
      <c r="F576" s="716"/>
      <c r="G576" s="647" t="s">
        <v>920</v>
      </c>
      <c r="H576" s="649"/>
    </row>
    <row r="577" spans="1:8" s="625" customFormat="1" ht="44.25" customHeight="1">
      <c r="A577" s="645">
        <v>18.3</v>
      </c>
      <c r="B577" s="646"/>
      <c r="C577" s="648" t="s">
        <v>923</v>
      </c>
      <c r="D577" s="675"/>
      <c r="E577" s="717">
        <f>'NRHM State budget sheet 2013-14'!AH1063</f>
        <v>0</v>
      </c>
      <c r="F577" s="716"/>
      <c r="G577" s="647" t="s">
        <v>922</v>
      </c>
      <c r="H577" s="649"/>
    </row>
    <row r="578" spans="1:8" s="625" customFormat="1" ht="44.25" customHeight="1">
      <c r="A578" s="645">
        <v>18.399999999999999</v>
      </c>
      <c r="B578" s="646"/>
      <c r="C578" s="648" t="s">
        <v>925</v>
      </c>
      <c r="D578" s="675"/>
      <c r="E578" s="717">
        <f>'NRHM State budget sheet 2013-14'!AH1064</f>
        <v>0</v>
      </c>
      <c r="F578" s="716"/>
      <c r="G578" s="647" t="s">
        <v>924</v>
      </c>
      <c r="H578" s="649"/>
    </row>
    <row r="579" spans="1:8" s="625" customFormat="1" ht="30.75" customHeight="1">
      <c r="A579" s="645">
        <v>18.5</v>
      </c>
      <c r="B579" s="646"/>
      <c r="C579" s="648" t="s">
        <v>927</v>
      </c>
      <c r="D579" s="675"/>
      <c r="E579" s="717">
        <f>'NRHM State budget sheet 2013-14'!AH1065</f>
        <v>0</v>
      </c>
      <c r="F579" s="716"/>
      <c r="G579" s="647" t="s">
        <v>926</v>
      </c>
      <c r="H579" s="649"/>
    </row>
    <row r="580" spans="1:8" s="625" customFormat="1" ht="31.5" customHeight="1">
      <c r="A580" s="645">
        <v>18.600000000000001</v>
      </c>
      <c r="B580" s="646"/>
      <c r="C580" s="648" t="s">
        <v>929</v>
      </c>
      <c r="D580" s="675"/>
      <c r="E580" s="717">
        <f>'NRHM State budget sheet 2013-14'!AH1066</f>
        <v>0</v>
      </c>
      <c r="F580" s="716"/>
      <c r="G580" s="647" t="s">
        <v>928</v>
      </c>
      <c r="H580" s="649"/>
    </row>
    <row r="581" spans="1:8" s="625" customFormat="1" ht="15.75" customHeight="1">
      <c r="A581" s="631">
        <v>19</v>
      </c>
      <c r="B581" s="691" t="s">
        <v>2772</v>
      </c>
      <c r="C581" s="692"/>
      <c r="D581" s="692"/>
      <c r="E581" s="703">
        <f>SUM(E582:E588)</f>
        <v>0</v>
      </c>
      <c r="F581" s="693"/>
      <c r="G581" s="632"/>
      <c r="H581" s="632"/>
    </row>
    <row r="582" spans="1:8" s="625" customFormat="1" ht="30">
      <c r="A582" s="645">
        <v>19.100000000000001</v>
      </c>
      <c r="B582" s="646"/>
      <c r="C582" s="647" t="s">
        <v>2773</v>
      </c>
      <c r="D582" s="675"/>
      <c r="E582" s="717">
        <f>'NRHM State budget sheet 2013-14'!AH889</f>
        <v>0</v>
      </c>
      <c r="F582" s="716"/>
      <c r="G582" s="646"/>
      <c r="H582" s="649" t="s">
        <v>2586</v>
      </c>
    </row>
    <row r="583" spans="1:8" s="625" customFormat="1" ht="15">
      <c r="A583" s="645">
        <v>19.2</v>
      </c>
      <c r="B583" s="646"/>
      <c r="C583" s="647" t="s">
        <v>2774</v>
      </c>
      <c r="D583" s="675"/>
      <c r="E583" s="717">
        <f>'NRHM State budget sheet 2013-14'!AH854</f>
        <v>0</v>
      </c>
      <c r="F583" s="716"/>
      <c r="G583" s="646"/>
      <c r="H583" s="649" t="s">
        <v>2586</v>
      </c>
    </row>
    <row r="584" spans="1:8" s="625" customFormat="1" ht="15">
      <c r="A584" s="645">
        <v>19.3</v>
      </c>
      <c r="B584" s="646"/>
      <c r="C584" s="647" t="s">
        <v>2775</v>
      </c>
      <c r="D584" s="675"/>
      <c r="E584" s="717">
        <f>'NRHM State budget sheet 2013-14'!AH1056</f>
        <v>0</v>
      </c>
      <c r="F584" s="716"/>
      <c r="G584" s="646" t="s">
        <v>912</v>
      </c>
      <c r="H584" s="649" t="s">
        <v>2586</v>
      </c>
    </row>
    <row r="585" spans="1:8" s="625" customFormat="1" ht="15">
      <c r="A585" s="645">
        <v>19.399999999999999</v>
      </c>
      <c r="B585" s="646"/>
      <c r="C585" s="647" t="s">
        <v>2776</v>
      </c>
      <c r="D585" s="675"/>
      <c r="E585" s="717">
        <f>'NRHM State budget sheet 2013-14'!AH1057</f>
        <v>0</v>
      </c>
      <c r="F585" s="716"/>
      <c r="G585" s="646" t="s">
        <v>2777</v>
      </c>
      <c r="H585" s="649" t="s">
        <v>2586</v>
      </c>
    </row>
    <row r="586" spans="1:8" s="625" customFormat="1" ht="30">
      <c r="A586" s="645">
        <v>19.5</v>
      </c>
      <c r="B586" s="646"/>
      <c r="C586" s="647" t="s">
        <v>2778</v>
      </c>
      <c r="D586" s="675"/>
      <c r="E586" s="717">
        <f>'NRHM State budget sheet 2013-14'!AH568</f>
        <v>0</v>
      </c>
      <c r="F586" s="716"/>
      <c r="G586" s="646"/>
      <c r="H586" s="649"/>
    </row>
    <row r="587" spans="1:8" s="625" customFormat="1" ht="30">
      <c r="A587" s="645">
        <v>19.600000000000001</v>
      </c>
      <c r="B587" s="647"/>
      <c r="C587" s="648" t="s">
        <v>2779</v>
      </c>
      <c r="D587" s="675"/>
      <c r="E587" s="717">
        <f>'NRHM State budget sheet 2013-14'!AH1067</f>
        <v>0</v>
      </c>
      <c r="F587" s="716"/>
      <c r="G587" s="647"/>
      <c r="H587" s="649" t="s">
        <v>2780</v>
      </c>
    </row>
    <row r="588" spans="1:8" s="625" customFormat="1" ht="44.25" customHeight="1" thickBot="1">
      <c r="A588" s="645">
        <v>19.7</v>
      </c>
      <c r="B588" s="646"/>
      <c r="C588" s="648" t="s">
        <v>2781</v>
      </c>
      <c r="D588" s="675"/>
      <c r="E588" s="717">
        <f>'NRHM State budget sheet 2013-14'!AH1068</f>
        <v>0</v>
      </c>
      <c r="F588" s="716"/>
      <c r="G588" s="647" t="s">
        <v>930</v>
      </c>
      <c r="H588" s="649" t="s">
        <v>2586</v>
      </c>
    </row>
    <row r="589" spans="1:8" s="706" customFormat="1" ht="18.75" customHeight="1">
      <c r="A589" s="709">
        <v>20</v>
      </c>
      <c r="B589" s="631" t="s">
        <v>1634</v>
      </c>
      <c r="C589" s="710"/>
      <c r="D589" s="710"/>
      <c r="E589" s="742">
        <f>SUM(E590:E644)</f>
        <v>0</v>
      </c>
      <c r="F589" s="711"/>
      <c r="G589" s="712"/>
      <c r="H589" s="713"/>
    </row>
    <row r="590" spans="1:8" s="706" customFormat="1" ht="30">
      <c r="A590" s="654">
        <v>20.100000000000001</v>
      </c>
      <c r="B590" s="714" t="s">
        <v>2782</v>
      </c>
      <c r="C590" s="651" t="s">
        <v>2783</v>
      </c>
      <c r="D590" s="675" t="s">
        <v>2784</v>
      </c>
      <c r="E590" s="717">
        <f>'NRHM State budget sheet 2013-14'!AH1119</f>
        <v>0</v>
      </c>
      <c r="F590" s="716"/>
      <c r="G590" s="647"/>
      <c r="H590" s="651"/>
    </row>
    <row r="591" spans="1:8" s="625" customFormat="1" ht="15">
      <c r="A591" s="654">
        <v>20.2</v>
      </c>
      <c r="B591" s="715"/>
      <c r="C591" s="651" t="s">
        <v>1636</v>
      </c>
      <c r="D591" s="675" t="s">
        <v>1549</v>
      </c>
      <c r="E591" s="717">
        <f>'NRHM State budget sheet 2013-14'!AH1121</f>
        <v>0</v>
      </c>
      <c r="F591" s="716"/>
      <c r="G591" s="647"/>
      <c r="H591" s="651"/>
    </row>
    <row r="592" spans="1:8" s="625" customFormat="1" ht="15.75" customHeight="1">
      <c r="A592" s="654"/>
      <c r="B592" s="646"/>
      <c r="C592" s="651"/>
      <c r="D592" s="675" t="s">
        <v>1637</v>
      </c>
      <c r="E592" s="717">
        <f>'NRHM State budget sheet 2013-14'!AH1122</f>
        <v>0</v>
      </c>
      <c r="F592" s="716"/>
      <c r="G592" s="716"/>
      <c r="H592" s="651"/>
    </row>
    <row r="593" spans="1:8" s="625" customFormat="1" ht="30">
      <c r="A593" s="654">
        <v>20.3</v>
      </c>
      <c r="B593" s="715"/>
      <c r="C593" s="651" t="s">
        <v>1638</v>
      </c>
      <c r="D593" s="675" t="s">
        <v>1639</v>
      </c>
      <c r="E593" s="717">
        <f>'NRHM State budget sheet 2013-14'!AH1124</f>
        <v>0</v>
      </c>
      <c r="F593" s="731"/>
      <c r="G593" s="716"/>
      <c r="H593" s="651"/>
    </row>
    <row r="594" spans="1:8" s="625" customFormat="1" ht="15">
      <c r="A594" s="654"/>
      <c r="B594" s="646"/>
      <c r="C594" s="651"/>
      <c r="D594" s="675" t="s">
        <v>1640</v>
      </c>
      <c r="E594" s="717">
        <f>'NRHM State budget sheet 2013-14'!AH1125</f>
        <v>0</v>
      </c>
      <c r="F594" s="731"/>
      <c r="G594" s="716"/>
      <c r="H594" s="651"/>
    </row>
    <row r="595" spans="1:8" s="625" customFormat="1" ht="15">
      <c r="A595" s="654"/>
      <c r="B595" s="646"/>
      <c r="C595" s="651"/>
      <c r="D595" s="675" t="s">
        <v>1641</v>
      </c>
      <c r="E595" s="717">
        <f>'NRHM State budget sheet 2013-14'!AH1126</f>
        <v>0</v>
      </c>
      <c r="F595" s="731"/>
      <c r="G595" s="716"/>
      <c r="H595" s="651"/>
    </row>
    <row r="596" spans="1:8" s="625" customFormat="1" ht="15">
      <c r="A596" s="654"/>
      <c r="B596" s="646"/>
      <c r="C596" s="651"/>
      <c r="D596" s="675" t="s">
        <v>1642</v>
      </c>
      <c r="E596" s="717">
        <f>'NRHM State budget sheet 2013-14'!AH1127</f>
        <v>0</v>
      </c>
      <c r="F596" s="731"/>
      <c r="G596" s="716"/>
      <c r="H596" s="651"/>
    </row>
    <row r="597" spans="1:8" s="625" customFormat="1" ht="15">
      <c r="A597" s="654"/>
      <c r="B597" s="646"/>
      <c r="C597" s="651"/>
      <c r="D597" s="675" t="s">
        <v>1643</v>
      </c>
      <c r="E597" s="717">
        <f>'NRHM State budget sheet 2013-14'!AH1128</f>
        <v>0</v>
      </c>
      <c r="F597" s="731"/>
      <c r="G597" s="716"/>
      <c r="H597" s="651"/>
    </row>
    <row r="598" spans="1:8" s="625" customFormat="1" ht="30">
      <c r="A598" s="654">
        <v>20.399999999999999</v>
      </c>
      <c r="B598" s="715"/>
      <c r="C598" s="651" t="s">
        <v>1644</v>
      </c>
      <c r="D598" s="675" t="s">
        <v>1645</v>
      </c>
      <c r="E598" s="717">
        <f>'NRHM State budget sheet 2013-14'!AH1130</f>
        <v>0</v>
      </c>
      <c r="F598" s="731"/>
      <c r="G598" s="716"/>
      <c r="H598" s="651"/>
    </row>
    <row r="599" spans="1:8" s="625" customFormat="1" ht="15">
      <c r="A599" s="654"/>
      <c r="B599" s="646"/>
      <c r="C599" s="651"/>
      <c r="D599" s="675" t="s">
        <v>1639</v>
      </c>
      <c r="E599" s="717">
        <f>'NRHM State budget sheet 2013-14'!AH1131</f>
        <v>0</v>
      </c>
      <c r="F599" s="731"/>
      <c r="G599" s="716"/>
      <c r="H599" s="651"/>
    </row>
    <row r="600" spans="1:8" s="625" customFormat="1" ht="15">
      <c r="A600" s="654"/>
      <c r="B600" s="646"/>
      <c r="C600" s="651"/>
      <c r="D600" s="675" t="s">
        <v>1642</v>
      </c>
      <c r="E600" s="717">
        <f>'NRHM State budget sheet 2013-14'!AH1132</f>
        <v>0</v>
      </c>
      <c r="F600" s="731"/>
      <c r="G600" s="716"/>
      <c r="H600" s="651"/>
    </row>
    <row r="601" spans="1:8" s="625" customFormat="1" ht="15">
      <c r="A601" s="654"/>
      <c r="B601" s="646"/>
      <c r="C601" s="651"/>
      <c r="D601" s="675" t="s">
        <v>1641</v>
      </c>
      <c r="E601" s="717">
        <f>'NRHM State budget sheet 2013-14'!AH1133</f>
        <v>0</v>
      </c>
      <c r="F601" s="731"/>
      <c r="G601" s="716"/>
      <c r="H601" s="651"/>
    </row>
    <row r="602" spans="1:8" s="625" customFormat="1" ht="30">
      <c r="A602" s="654">
        <v>20.5</v>
      </c>
      <c r="B602" s="715"/>
      <c r="C602" s="651" t="s">
        <v>1646</v>
      </c>
      <c r="D602" s="675" t="s">
        <v>1647</v>
      </c>
      <c r="E602" s="717">
        <f>'NRHM State budget sheet 2013-14'!AH1135</f>
        <v>0</v>
      </c>
      <c r="F602" s="731"/>
      <c r="G602" s="716"/>
      <c r="H602" s="651"/>
    </row>
    <row r="603" spans="1:8" s="625" customFormat="1" ht="15">
      <c r="A603" s="654"/>
      <c r="B603" s="646"/>
      <c r="C603" s="651"/>
      <c r="D603" s="675" t="s">
        <v>1648</v>
      </c>
      <c r="E603" s="717">
        <f>'NRHM State budget sheet 2013-14'!AH1136</f>
        <v>0</v>
      </c>
      <c r="F603" s="731"/>
      <c r="G603" s="716"/>
      <c r="H603" s="651"/>
    </row>
    <row r="604" spans="1:8" s="625" customFormat="1" ht="15">
      <c r="A604" s="718"/>
      <c r="B604" s="646"/>
      <c r="C604" s="651"/>
      <c r="D604" s="675" t="s">
        <v>1649</v>
      </c>
      <c r="E604" s="717">
        <f>'NRHM State budget sheet 2013-14'!AH1137</f>
        <v>0</v>
      </c>
      <c r="F604" s="731"/>
      <c r="G604" s="716"/>
      <c r="H604" s="651"/>
    </row>
    <row r="605" spans="1:8" s="625" customFormat="1" ht="15">
      <c r="A605" s="654"/>
      <c r="B605" s="646"/>
      <c r="C605" s="651"/>
      <c r="D605" s="675" t="s">
        <v>1650</v>
      </c>
      <c r="E605" s="717">
        <f>'NRHM State budget sheet 2013-14'!AH1138</f>
        <v>0</v>
      </c>
      <c r="F605" s="731"/>
      <c r="G605" s="716"/>
      <c r="H605" s="651"/>
    </row>
    <row r="606" spans="1:8" s="625" customFormat="1" ht="15">
      <c r="A606" s="654"/>
      <c r="B606" s="646"/>
      <c r="C606" s="651"/>
      <c r="D606" s="675" t="s">
        <v>1651</v>
      </c>
      <c r="E606" s="717">
        <f>'NRHM State budget sheet 2013-14'!AH1139</f>
        <v>0</v>
      </c>
      <c r="F606" s="731"/>
      <c r="G606" s="716"/>
      <c r="H606" s="651"/>
    </row>
    <row r="607" spans="1:8" s="625" customFormat="1" ht="15">
      <c r="A607" s="654"/>
      <c r="B607" s="646"/>
      <c r="C607" s="651"/>
      <c r="D607" s="675" t="s">
        <v>1652</v>
      </c>
      <c r="E607" s="717">
        <f>'NRHM State budget sheet 2013-14'!AH1140</f>
        <v>0</v>
      </c>
      <c r="F607" s="731"/>
      <c r="G607" s="716"/>
      <c r="H607" s="651"/>
    </row>
    <row r="608" spans="1:8" s="625" customFormat="1" ht="15">
      <c r="A608" s="654"/>
      <c r="B608" s="646"/>
      <c r="C608" s="651"/>
      <c r="D608" s="675" t="s">
        <v>1653</v>
      </c>
      <c r="E608" s="717">
        <f>'NRHM State budget sheet 2013-14'!AH1141</f>
        <v>0</v>
      </c>
      <c r="F608" s="731"/>
      <c r="G608" s="716"/>
      <c r="H608" s="651"/>
    </row>
    <row r="609" spans="1:8" s="625" customFormat="1" ht="60">
      <c r="A609" s="719">
        <v>20.6</v>
      </c>
      <c r="B609" s="715"/>
      <c r="C609" s="651" t="s">
        <v>1654</v>
      </c>
      <c r="D609" s="675" t="s">
        <v>1655</v>
      </c>
      <c r="E609" s="717">
        <f>'NRHM State budget sheet 2013-14'!AH1143</f>
        <v>0</v>
      </c>
      <c r="F609" s="731"/>
      <c r="G609" s="716"/>
      <c r="H609" s="651"/>
    </row>
    <row r="610" spans="1:8" s="625" customFormat="1" ht="30">
      <c r="A610" s="654"/>
      <c r="B610" s="646"/>
      <c r="C610" s="651"/>
      <c r="D610" s="675" t="s">
        <v>1656</v>
      </c>
      <c r="E610" s="717">
        <f>'NRHM State budget sheet 2013-14'!AH1144</f>
        <v>0</v>
      </c>
      <c r="F610" s="731"/>
      <c r="G610" s="716"/>
      <c r="H610" s="651"/>
    </row>
    <row r="611" spans="1:8" s="625" customFormat="1" ht="15">
      <c r="A611" s="654"/>
      <c r="B611" s="646"/>
      <c r="C611" s="651"/>
      <c r="D611" s="675" t="s">
        <v>1657</v>
      </c>
      <c r="E611" s="717">
        <f>'NRHM State budget sheet 2013-14'!AH1145</f>
        <v>0</v>
      </c>
      <c r="F611" s="731"/>
      <c r="G611" s="716"/>
      <c r="H611" s="651"/>
    </row>
    <row r="612" spans="1:8" s="625" customFormat="1" ht="15">
      <c r="A612" s="654"/>
      <c r="B612" s="646"/>
      <c r="C612" s="651"/>
      <c r="D612" s="675" t="s">
        <v>1658</v>
      </c>
      <c r="E612" s="717">
        <f>'NRHM State budget sheet 2013-14'!AH1146</f>
        <v>0</v>
      </c>
      <c r="F612" s="731"/>
      <c r="G612" s="716"/>
      <c r="H612" s="651"/>
    </row>
    <row r="613" spans="1:8" s="625" customFormat="1" ht="15">
      <c r="A613" s="654"/>
      <c r="B613" s="646"/>
      <c r="C613" s="651"/>
      <c r="D613" s="675" t="s">
        <v>1649</v>
      </c>
      <c r="E613" s="717">
        <f>'NRHM State budget sheet 2013-14'!AH1147</f>
        <v>0</v>
      </c>
      <c r="F613" s="731"/>
      <c r="G613" s="716"/>
      <c r="H613" s="651"/>
    </row>
    <row r="614" spans="1:8" s="625" customFormat="1" ht="30">
      <c r="A614" s="718"/>
      <c r="B614" s="646"/>
      <c r="C614" s="651"/>
      <c r="D614" s="675" t="s">
        <v>1659</v>
      </c>
      <c r="E614" s="717">
        <f>'NRHM State budget sheet 2013-14'!AH1148</f>
        <v>0</v>
      </c>
      <c r="F614" s="731"/>
      <c r="G614" s="716"/>
      <c r="H614" s="651"/>
    </row>
    <row r="615" spans="1:8" s="625" customFormat="1" ht="15">
      <c r="A615" s="654"/>
      <c r="B615" s="646"/>
      <c r="C615" s="651"/>
      <c r="D615" s="675" t="s">
        <v>1660</v>
      </c>
      <c r="E615" s="717">
        <f>'NRHM State budget sheet 2013-14'!AH1149</f>
        <v>0</v>
      </c>
      <c r="F615" s="731"/>
      <c r="G615" s="716"/>
      <c r="H615" s="651"/>
    </row>
    <row r="616" spans="1:8" s="625" customFormat="1" ht="30">
      <c r="A616" s="654"/>
      <c r="B616" s="646"/>
      <c r="C616" s="651"/>
      <c r="D616" s="675" t="s">
        <v>1661</v>
      </c>
      <c r="E616" s="717">
        <f>'NRHM State budget sheet 2013-14'!AH1150</f>
        <v>0</v>
      </c>
      <c r="F616" s="731"/>
      <c r="G616" s="716"/>
      <c r="H616" s="651"/>
    </row>
    <row r="617" spans="1:8" s="625" customFormat="1" ht="15">
      <c r="A617" s="654"/>
      <c r="B617" s="646"/>
      <c r="C617" s="651"/>
      <c r="D617" s="675" t="s">
        <v>1662</v>
      </c>
      <c r="E617" s="717">
        <f>'NRHM State budget sheet 2013-14'!AH1151</f>
        <v>0</v>
      </c>
      <c r="F617" s="731"/>
      <c r="G617" s="716"/>
      <c r="H617" s="651"/>
    </row>
    <row r="618" spans="1:8" s="625" customFormat="1" ht="15">
      <c r="A618" s="654"/>
      <c r="B618" s="646"/>
      <c r="C618" s="651"/>
      <c r="D618" s="675" t="s">
        <v>1663</v>
      </c>
      <c r="E618" s="717">
        <f>'NRHM State budget sheet 2013-14'!AH1152</f>
        <v>0</v>
      </c>
      <c r="F618" s="731"/>
      <c r="G618" s="716"/>
      <c r="H618" s="651"/>
    </row>
    <row r="619" spans="1:8" s="625" customFormat="1" ht="15">
      <c r="A619" s="654"/>
      <c r="B619" s="646"/>
      <c r="C619" s="651"/>
      <c r="D619" s="675" t="s">
        <v>1664</v>
      </c>
      <c r="E619" s="717">
        <f>'NRHM State budget sheet 2013-14'!AH1153</f>
        <v>0</v>
      </c>
      <c r="F619" s="731"/>
      <c r="G619" s="716"/>
      <c r="H619" s="651"/>
    </row>
    <row r="620" spans="1:8" s="625" customFormat="1" ht="30">
      <c r="A620" s="654"/>
      <c r="B620" s="646"/>
      <c r="C620" s="651"/>
      <c r="D620" s="675" t="s">
        <v>1665</v>
      </c>
      <c r="E620" s="717">
        <f>'NRHM State budget sheet 2013-14'!AH1154</f>
        <v>0</v>
      </c>
      <c r="F620" s="731"/>
      <c r="G620" s="716"/>
      <c r="H620" s="651"/>
    </row>
    <row r="621" spans="1:8" s="625" customFormat="1" ht="15">
      <c r="A621" s="654"/>
      <c r="B621" s="646"/>
      <c r="C621" s="651"/>
      <c r="D621" s="675" t="s">
        <v>1666</v>
      </c>
      <c r="E621" s="717">
        <f>'NRHM State budget sheet 2013-14'!AH1155</f>
        <v>0</v>
      </c>
      <c r="F621" s="731"/>
      <c r="G621" s="716"/>
      <c r="H621" s="651"/>
    </row>
    <row r="622" spans="1:8" s="625" customFormat="1" ht="15">
      <c r="A622" s="654"/>
      <c r="B622" s="646"/>
      <c r="C622" s="651"/>
      <c r="D622" s="675" t="s">
        <v>1667</v>
      </c>
      <c r="E622" s="717">
        <f>'NRHM State budget sheet 2013-14'!AH1156</f>
        <v>0</v>
      </c>
      <c r="F622" s="731"/>
      <c r="G622" s="716"/>
      <c r="H622" s="651"/>
    </row>
    <row r="623" spans="1:8" s="625" customFormat="1" ht="15">
      <c r="A623" s="654"/>
      <c r="B623" s="646"/>
      <c r="C623" s="651"/>
      <c r="D623" s="675" t="s">
        <v>1668</v>
      </c>
      <c r="E623" s="717">
        <f>'NRHM State budget sheet 2013-14'!AH1157</f>
        <v>0</v>
      </c>
      <c r="F623" s="731"/>
      <c r="G623" s="716"/>
      <c r="H623" s="651"/>
    </row>
    <row r="624" spans="1:8" s="625" customFormat="1" ht="15">
      <c r="A624" s="654"/>
      <c r="B624" s="646"/>
      <c r="C624" s="651"/>
      <c r="D624" s="675" t="s">
        <v>1669</v>
      </c>
      <c r="E624" s="717">
        <f>'NRHM State budget sheet 2013-14'!AH1158</f>
        <v>0</v>
      </c>
      <c r="F624" s="731"/>
      <c r="G624" s="716"/>
      <c r="H624" s="651"/>
    </row>
    <row r="625" spans="1:8" s="625" customFormat="1" ht="15">
      <c r="A625" s="654"/>
      <c r="B625" s="646"/>
      <c r="C625" s="651"/>
      <c r="D625" s="675" t="s">
        <v>1670</v>
      </c>
      <c r="E625" s="717">
        <f>'NRHM State budget sheet 2013-14'!AH1159</f>
        <v>0</v>
      </c>
      <c r="F625" s="731"/>
      <c r="G625" s="716"/>
      <c r="H625" s="651"/>
    </row>
    <row r="626" spans="1:8" s="625" customFormat="1" ht="15">
      <c r="A626" s="654"/>
      <c r="B626" s="646"/>
      <c r="C626" s="651"/>
      <c r="D626" s="675" t="s">
        <v>1671</v>
      </c>
      <c r="E626" s="717">
        <f>'NRHM State budget sheet 2013-14'!AH1160</f>
        <v>0</v>
      </c>
      <c r="F626" s="731"/>
      <c r="G626" s="716"/>
      <c r="H626" s="651"/>
    </row>
    <row r="627" spans="1:8" s="625" customFormat="1" ht="15">
      <c r="A627" s="654"/>
      <c r="B627" s="646"/>
      <c r="C627" s="651"/>
      <c r="D627" s="675" t="s">
        <v>1672</v>
      </c>
      <c r="E627" s="717">
        <f>'NRHM State budget sheet 2013-14'!AH1161</f>
        <v>0</v>
      </c>
      <c r="F627" s="731"/>
      <c r="G627" s="716"/>
      <c r="H627" s="651"/>
    </row>
    <row r="628" spans="1:8" s="625" customFormat="1" ht="15">
      <c r="A628" s="654"/>
      <c r="B628" s="646"/>
      <c r="C628" s="651"/>
      <c r="D628" s="675" t="s">
        <v>1673</v>
      </c>
      <c r="E628" s="717">
        <f>'NRHM State budget sheet 2013-14'!AH1162</f>
        <v>0</v>
      </c>
      <c r="F628" s="731"/>
      <c r="G628" s="716"/>
      <c r="H628" s="651"/>
    </row>
    <row r="629" spans="1:8" s="625" customFormat="1" ht="30">
      <c r="A629" s="654">
        <v>20.7</v>
      </c>
      <c r="B629" s="715"/>
      <c r="C629" s="651" t="s">
        <v>1674</v>
      </c>
      <c r="D629" s="675"/>
      <c r="E629" s="698"/>
      <c r="F629" s="731"/>
      <c r="G629" s="716"/>
      <c r="H629" s="651"/>
    </row>
    <row r="630" spans="1:8" s="625" customFormat="1" ht="15">
      <c r="A630" s="654"/>
      <c r="B630" s="646"/>
      <c r="C630" s="651" t="s">
        <v>1675</v>
      </c>
      <c r="D630" s="675" t="s">
        <v>1676</v>
      </c>
      <c r="E630" s="717">
        <f>'NRHM State budget sheet 2013-14'!AH1165</f>
        <v>0</v>
      </c>
      <c r="F630" s="732"/>
      <c r="G630" s="716"/>
      <c r="H630" s="651"/>
    </row>
    <row r="631" spans="1:8" s="625" customFormat="1" ht="15">
      <c r="A631" s="654"/>
      <c r="B631" s="646"/>
      <c r="C631" s="651"/>
      <c r="D631" s="675" t="s">
        <v>1677</v>
      </c>
      <c r="E631" s="717">
        <f>'NRHM State budget sheet 2013-14'!AH1166</f>
        <v>0</v>
      </c>
      <c r="F631" s="731"/>
      <c r="G631" s="716"/>
      <c r="H631" s="651"/>
    </row>
    <row r="632" spans="1:8" s="625" customFormat="1" ht="15">
      <c r="A632" s="654"/>
      <c r="B632" s="646"/>
      <c r="C632" s="651"/>
      <c r="D632" s="675" t="s">
        <v>1678</v>
      </c>
      <c r="E632" s="717">
        <f>'NRHM State budget sheet 2013-14'!AH1167</f>
        <v>0</v>
      </c>
      <c r="F632" s="731"/>
      <c r="G632" s="716"/>
      <c r="H632" s="651"/>
    </row>
    <row r="633" spans="1:8" s="625" customFormat="1" ht="15">
      <c r="A633" s="654"/>
      <c r="B633" s="646"/>
      <c r="C633" s="651"/>
      <c r="D633" s="675" t="s">
        <v>1679</v>
      </c>
      <c r="E633" s="717">
        <f>'NRHM State budget sheet 2013-14'!AH1168</f>
        <v>0</v>
      </c>
      <c r="F633" s="731"/>
      <c r="G633" s="716"/>
      <c r="H633" s="651"/>
    </row>
    <row r="634" spans="1:8" s="625" customFormat="1" ht="15">
      <c r="A634" s="654"/>
      <c r="B634" s="646"/>
      <c r="C634" s="651"/>
      <c r="D634" s="675" t="s">
        <v>1649</v>
      </c>
      <c r="E634" s="717">
        <f>'NRHM State budget sheet 2013-14'!AH1169</f>
        <v>0</v>
      </c>
      <c r="F634" s="731"/>
      <c r="G634" s="716"/>
      <c r="H634" s="651"/>
    </row>
    <row r="635" spans="1:8" s="625" customFormat="1" ht="15">
      <c r="A635" s="654"/>
      <c r="B635" s="646"/>
      <c r="C635" s="651"/>
      <c r="D635" s="675" t="s">
        <v>1680</v>
      </c>
      <c r="E635" s="717">
        <f>'NRHM State budget sheet 2013-14'!AH1170</f>
        <v>0</v>
      </c>
      <c r="F635" s="731"/>
      <c r="G635" s="716"/>
      <c r="H635" s="651"/>
    </row>
    <row r="636" spans="1:8" s="625" customFormat="1" ht="15">
      <c r="A636" s="654"/>
      <c r="B636" s="646"/>
      <c r="C636" s="651"/>
      <c r="D636" s="675" t="s">
        <v>1681</v>
      </c>
      <c r="E636" s="717">
        <f>'NRHM State budget sheet 2013-14'!AH1171</f>
        <v>0</v>
      </c>
      <c r="F636" s="731"/>
      <c r="G636" s="716"/>
      <c r="H636" s="651"/>
    </row>
    <row r="637" spans="1:8" s="625" customFormat="1" ht="15" customHeight="1">
      <c r="A637" s="654"/>
      <c r="B637" s="646"/>
      <c r="C637" s="651" t="s">
        <v>1682</v>
      </c>
      <c r="D637" s="675" t="s">
        <v>1683</v>
      </c>
      <c r="E637" s="717">
        <f>'NRHM State budget sheet 2013-14'!AH1173</f>
        <v>0</v>
      </c>
      <c r="F637" s="731"/>
      <c r="G637" s="716"/>
      <c r="H637" s="651"/>
    </row>
    <row r="638" spans="1:8" s="625" customFormat="1" ht="15">
      <c r="A638" s="654"/>
      <c r="B638" s="646"/>
      <c r="C638" s="651"/>
      <c r="D638" s="675" t="s">
        <v>1649</v>
      </c>
      <c r="E638" s="717">
        <f>'NRHM State budget sheet 2013-14'!AH1174</f>
        <v>0</v>
      </c>
      <c r="F638" s="731"/>
      <c r="G638" s="716"/>
      <c r="H638" s="651"/>
    </row>
    <row r="639" spans="1:8" s="625" customFormat="1" ht="15">
      <c r="A639" s="654"/>
      <c r="B639" s="646"/>
      <c r="C639" s="651"/>
      <c r="D639" s="675" t="s">
        <v>1684</v>
      </c>
      <c r="E639" s="717">
        <f>'NRHM State budget sheet 2013-14'!AH1175</f>
        <v>0</v>
      </c>
      <c r="F639" s="731"/>
      <c r="G639" s="716"/>
      <c r="H639" s="651"/>
    </row>
    <row r="640" spans="1:8" s="625" customFormat="1" ht="15">
      <c r="A640" s="654"/>
      <c r="B640" s="646"/>
      <c r="C640" s="651"/>
      <c r="D640" s="675" t="s">
        <v>1650</v>
      </c>
      <c r="E640" s="717">
        <f>'NRHM State budget sheet 2013-14'!AH1176</f>
        <v>0</v>
      </c>
      <c r="F640" s="731"/>
      <c r="G640" s="716"/>
      <c r="H640" s="651"/>
    </row>
    <row r="641" spans="1:8" s="625" customFormat="1" ht="15">
      <c r="A641" s="654"/>
      <c r="B641" s="646"/>
      <c r="C641" s="651"/>
      <c r="D641" s="675" t="s">
        <v>1685</v>
      </c>
      <c r="E641" s="717">
        <f>'NRHM State budget sheet 2013-14'!AH1177</f>
        <v>0</v>
      </c>
      <c r="F641" s="731"/>
      <c r="G641" s="716"/>
      <c r="H641" s="651"/>
    </row>
    <row r="642" spans="1:8" s="625" customFormat="1" ht="15">
      <c r="A642" s="654"/>
      <c r="B642" s="646"/>
      <c r="C642" s="651"/>
      <c r="D642" s="675" t="s">
        <v>1686</v>
      </c>
      <c r="E642" s="717">
        <f>'NRHM State budget sheet 2013-14'!AH1178</f>
        <v>0</v>
      </c>
      <c r="F642" s="731"/>
      <c r="G642" s="716"/>
      <c r="H642" s="651"/>
    </row>
    <row r="643" spans="1:8" s="625" customFormat="1" ht="15">
      <c r="A643" s="654"/>
      <c r="B643" s="646"/>
      <c r="C643" s="651"/>
      <c r="D643" s="675" t="s">
        <v>1687</v>
      </c>
      <c r="E643" s="717">
        <f>'NRHM State budget sheet 2013-14'!AH1179</f>
        <v>0</v>
      </c>
      <c r="F643" s="731"/>
      <c r="G643" s="716"/>
      <c r="H643" s="651"/>
    </row>
    <row r="644" spans="1:8" s="625" customFormat="1" ht="15">
      <c r="A644" s="649"/>
      <c r="B644" s="646"/>
      <c r="C644" s="651"/>
      <c r="D644" s="675" t="s">
        <v>1688</v>
      </c>
      <c r="E644" s="717">
        <f>'NRHM State budget sheet 2013-14'!AH1180</f>
        <v>0</v>
      </c>
      <c r="F644" s="731"/>
      <c r="G644" s="716"/>
      <c r="H644" s="651"/>
    </row>
    <row r="645" spans="1:8" s="625" customFormat="1" ht="44.25" customHeight="1">
      <c r="A645" s="623"/>
      <c r="B645" s="623"/>
      <c r="C645" s="623"/>
      <c r="D645" s="720" t="s">
        <v>16</v>
      </c>
      <c r="E645" s="787">
        <f>SUM(E589+E581+E574+E570+E563+E553+E549+E541+E537+E529+E511+E438+E392+E381+E363+E299+E272+E253+E56+E3)</f>
        <v>0</v>
      </c>
      <c r="F645" s="733"/>
      <c r="G645" s="623"/>
      <c r="H645" s="624"/>
    </row>
    <row r="646" spans="1:8" s="625" customFormat="1" ht="44.25" customHeight="1">
      <c r="A646" s="623"/>
      <c r="B646" s="623"/>
      <c r="C646" s="623"/>
      <c r="E646" s="721"/>
      <c r="F646" s="623"/>
      <c r="G646" s="623"/>
      <c r="H646" s="624"/>
    </row>
    <row r="647" spans="1:8" s="625" customFormat="1" ht="44.25" customHeight="1">
      <c r="A647" s="623"/>
      <c r="B647" s="623"/>
      <c r="C647" s="623"/>
      <c r="E647" s="721"/>
      <c r="F647" s="623"/>
      <c r="G647" s="623"/>
      <c r="H647" s="624"/>
    </row>
    <row r="648" spans="1:8" s="625" customFormat="1" ht="44.25" customHeight="1">
      <c r="A648" s="623"/>
      <c r="B648" s="623"/>
      <c r="C648" s="623"/>
      <c r="E648" s="721"/>
      <c r="F648" s="623"/>
      <c r="G648" s="623"/>
      <c r="H648" s="624"/>
    </row>
    <row r="649" spans="1:8" s="625" customFormat="1" ht="44.25" customHeight="1">
      <c r="A649" s="623"/>
      <c r="B649" s="623"/>
      <c r="C649" s="623"/>
      <c r="E649" s="721"/>
      <c r="F649" s="623"/>
      <c r="G649" s="623"/>
      <c r="H649" s="624"/>
    </row>
    <row r="650" spans="1:8" s="625" customFormat="1" ht="44.25" customHeight="1">
      <c r="A650" s="623"/>
      <c r="B650" s="623"/>
      <c r="C650" s="623"/>
      <c r="E650" s="721"/>
      <c r="F650" s="623"/>
      <c r="G650" s="623"/>
      <c r="H650" s="624"/>
    </row>
    <row r="651" spans="1:8" s="625" customFormat="1" ht="44.25" customHeight="1">
      <c r="A651" s="623"/>
      <c r="B651" s="623"/>
      <c r="C651" s="623"/>
      <c r="E651" s="721"/>
      <c r="F651" s="623"/>
      <c r="G651" s="623"/>
      <c r="H651" s="624"/>
    </row>
    <row r="652" spans="1:8" s="625" customFormat="1" ht="44.25" customHeight="1">
      <c r="A652" s="623"/>
      <c r="B652" s="623"/>
      <c r="C652" s="623"/>
      <c r="E652" s="721"/>
      <c r="F652" s="623"/>
      <c r="G652" s="623"/>
      <c r="H652" s="624"/>
    </row>
    <row r="653" spans="1:8" s="625" customFormat="1" ht="44.25" customHeight="1">
      <c r="A653" s="623"/>
      <c r="B653" s="623"/>
      <c r="C653" s="623"/>
      <c r="E653" s="721"/>
      <c r="F653" s="623"/>
      <c r="G653" s="623"/>
      <c r="H653" s="624"/>
    </row>
    <row r="654" spans="1:8" s="625" customFormat="1" ht="44.25" customHeight="1">
      <c r="A654" s="623"/>
      <c r="B654" s="623"/>
      <c r="C654" s="623"/>
      <c r="E654" s="721"/>
      <c r="F654" s="623"/>
      <c r="G654" s="623"/>
      <c r="H654" s="624"/>
    </row>
    <row r="655" spans="1:8" s="625" customFormat="1" ht="44.25" customHeight="1">
      <c r="A655" s="623"/>
      <c r="B655" s="623"/>
      <c r="C655" s="623"/>
      <c r="E655" s="721"/>
      <c r="F655" s="623"/>
      <c r="G655" s="623"/>
      <c r="H655" s="624"/>
    </row>
    <row r="656" spans="1:8" ht="44.25" customHeight="1">
      <c r="C656" s="623"/>
      <c r="D656" s="625"/>
      <c r="E656" s="721"/>
      <c r="F656" s="623"/>
    </row>
    <row r="657" spans="3:6" ht="44.25" customHeight="1">
      <c r="C657" s="623"/>
      <c r="D657" s="625"/>
      <c r="E657" s="721"/>
      <c r="F657" s="623"/>
    </row>
    <row r="658" spans="3:6" ht="44.25" customHeight="1">
      <c r="C658" s="623"/>
      <c r="D658" s="625"/>
      <c r="E658" s="721"/>
      <c r="F658" s="623"/>
    </row>
    <row r="659" spans="3:6" ht="44.25" customHeight="1">
      <c r="C659" s="623"/>
      <c r="D659" s="625"/>
      <c r="E659" s="721"/>
      <c r="F659" s="623"/>
    </row>
    <row r="660" spans="3:6" ht="44.25" customHeight="1">
      <c r="C660" s="623"/>
      <c r="D660" s="625"/>
      <c r="E660" s="721"/>
      <c r="F660" s="623"/>
    </row>
    <row r="661" spans="3:6" ht="44.25" customHeight="1">
      <c r="C661" s="623"/>
      <c r="D661" s="625"/>
      <c r="E661" s="721"/>
      <c r="F661" s="623"/>
    </row>
    <row r="662" spans="3:6" ht="44.25" customHeight="1">
      <c r="C662" s="623"/>
      <c r="D662" s="625"/>
      <c r="E662" s="721"/>
      <c r="F662" s="623"/>
    </row>
    <row r="663" spans="3:6" ht="44.25" customHeight="1">
      <c r="C663" s="623"/>
      <c r="D663" s="625"/>
      <c r="E663" s="721"/>
      <c r="F663" s="623"/>
    </row>
    <row r="664" spans="3:6" ht="44.25" customHeight="1">
      <c r="C664" s="623"/>
      <c r="D664" s="625"/>
      <c r="E664" s="721"/>
      <c r="F664" s="623"/>
    </row>
    <row r="665" spans="3:6" ht="44.25" customHeight="1">
      <c r="C665" s="623"/>
      <c r="D665" s="625"/>
      <c r="E665" s="721"/>
      <c r="F665" s="623"/>
    </row>
    <row r="666" spans="3:6" ht="44.25" customHeight="1">
      <c r="C666" s="623"/>
      <c r="D666" s="625"/>
      <c r="E666" s="721"/>
      <c r="F666" s="623"/>
    </row>
    <row r="667" spans="3:6" ht="44.25" customHeight="1">
      <c r="C667" s="623"/>
      <c r="D667" s="625"/>
      <c r="E667" s="721"/>
      <c r="F667" s="623"/>
    </row>
    <row r="668" spans="3:6" ht="44.25" customHeight="1">
      <c r="C668" s="623"/>
      <c r="D668" s="625"/>
      <c r="E668" s="721"/>
      <c r="F668" s="623"/>
    </row>
    <row r="669" spans="3:6" ht="44.25" customHeight="1">
      <c r="C669" s="623"/>
      <c r="D669" s="625"/>
      <c r="E669" s="721"/>
      <c r="F669" s="623"/>
    </row>
    <row r="670" spans="3:6" ht="44.25" customHeight="1">
      <c r="C670" s="623"/>
      <c r="D670" s="625"/>
      <c r="E670" s="721"/>
      <c r="F670" s="623"/>
    </row>
    <row r="671" spans="3:6" ht="44.25" customHeight="1">
      <c r="C671" s="623"/>
      <c r="D671" s="625"/>
      <c r="E671" s="721"/>
      <c r="F671" s="623"/>
    </row>
    <row r="672" spans="3:6" ht="44.25" customHeight="1">
      <c r="C672" s="623"/>
      <c r="D672" s="625"/>
      <c r="E672" s="721"/>
      <c r="F672" s="623"/>
    </row>
    <row r="673" spans="3:6" ht="44.25" customHeight="1">
      <c r="C673" s="623"/>
      <c r="D673" s="625"/>
      <c r="E673" s="721"/>
      <c r="F673" s="623"/>
    </row>
    <row r="674" spans="3:6" ht="44.25" customHeight="1">
      <c r="C674" s="623"/>
      <c r="D674" s="625"/>
      <c r="E674" s="721"/>
      <c r="F674" s="623"/>
    </row>
    <row r="675" spans="3:6" ht="44.25" customHeight="1">
      <c r="C675" s="623"/>
      <c r="D675" s="625"/>
      <c r="E675" s="721"/>
      <c r="F675" s="623"/>
    </row>
    <row r="676" spans="3:6" ht="44.25" customHeight="1">
      <c r="C676" s="623"/>
      <c r="D676" s="625"/>
      <c r="E676" s="721"/>
      <c r="F676" s="623"/>
    </row>
    <row r="677" spans="3:6" ht="44.25" customHeight="1">
      <c r="C677" s="623"/>
      <c r="D677" s="625"/>
      <c r="E677" s="721"/>
      <c r="F677" s="623"/>
    </row>
    <row r="678" spans="3:6" ht="44.25" customHeight="1">
      <c r="C678" s="623"/>
      <c r="D678" s="625"/>
      <c r="E678" s="721"/>
      <c r="F678" s="623"/>
    </row>
    <row r="679" spans="3:6" ht="44.25" customHeight="1">
      <c r="C679" s="623"/>
      <c r="D679" s="625"/>
      <c r="E679" s="721"/>
      <c r="F679" s="623"/>
    </row>
    <row r="680" spans="3:6" ht="44.25" customHeight="1">
      <c r="C680" s="623"/>
      <c r="D680" s="625"/>
      <c r="E680" s="721"/>
      <c r="F680" s="623"/>
    </row>
    <row r="681" spans="3:6" ht="44.25" customHeight="1">
      <c r="C681" s="623"/>
      <c r="D681" s="625"/>
      <c r="E681" s="721"/>
      <c r="F681" s="623"/>
    </row>
    <row r="682" spans="3:6" ht="44.25" customHeight="1">
      <c r="C682" s="623"/>
      <c r="D682" s="625"/>
      <c r="E682" s="721"/>
      <c r="F682" s="623"/>
    </row>
    <row r="683" spans="3:6" ht="44.25" customHeight="1">
      <c r="C683" s="623"/>
      <c r="D683" s="625"/>
      <c r="E683" s="721"/>
      <c r="F683" s="623"/>
    </row>
    <row r="684" spans="3:6" ht="44.25" customHeight="1">
      <c r="C684" s="623"/>
      <c r="D684" s="625"/>
      <c r="E684" s="721"/>
      <c r="F684" s="623"/>
    </row>
    <row r="685" spans="3:6" ht="44.25" customHeight="1">
      <c r="C685" s="623"/>
      <c r="D685" s="625"/>
      <c r="E685" s="721"/>
      <c r="F685" s="623"/>
    </row>
    <row r="686" spans="3:6" ht="44.25" customHeight="1">
      <c r="C686" s="623"/>
      <c r="D686" s="625"/>
      <c r="E686" s="721"/>
      <c r="F686" s="623"/>
    </row>
    <row r="687" spans="3:6" ht="44.25" customHeight="1">
      <c r="C687" s="623"/>
      <c r="D687" s="625"/>
      <c r="E687" s="721"/>
      <c r="F687" s="623"/>
    </row>
    <row r="688" spans="3:6" ht="44.25" customHeight="1">
      <c r="C688" s="623"/>
      <c r="D688" s="625"/>
      <c r="E688" s="721"/>
      <c r="F688" s="623"/>
    </row>
    <row r="689" spans="3:6" ht="44.25" customHeight="1">
      <c r="C689" s="623"/>
      <c r="D689" s="625"/>
      <c r="E689" s="721"/>
      <c r="F689" s="623"/>
    </row>
    <row r="690" spans="3:6" ht="44.25" customHeight="1">
      <c r="C690" s="623"/>
      <c r="D690" s="625"/>
      <c r="E690" s="721"/>
      <c r="F690" s="623"/>
    </row>
    <row r="691" spans="3:6" ht="44.25" customHeight="1">
      <c r="C691" s="623"/>
      <c r="D691" s="625"/>
      <c r="E691" s="721"/>
      <c r="F691" s="623"/>
    </row>
    <row r="692" spans="3:6" ht="44.25" customHeight="1">
      <c r="C692" s="623"/>
      <c r="D692" s="625"/>
      <c r="E692" s="721"/>
      <c r="F692" s="623"/>
    </row>
    <row r="693" spans="3:6" ht="44.25" customHeight="1">
      <c r="C693" s="623"/>
      <c r="D693" s="625"/>
      <c r="E693" s="721"/>
      <c r="F693" s="623"/>
    </row>
    <row r="694" spans="3:6" ht="44.25" customHeight="1">
      <c r="C694" s="623"/>
      <c r="D694" s="625"/>
      <c r="E694" s="721"/>
      <c r="F694" s="623"/>
    </row>
    <row r="695" spans="3:6" ht="44.25" customHeight="1">
      <c r="C695" s="623"/>
      <c r="D695" s="625"/>
      <c r="E695" s="721"/>
      <c r="F695" s="623"/>
    </row>
    <row r="696" spans="3:6" ht="44.25" customHeight="1">
      <c r="C696" s="623"/>
      <c r="D696" s="625"/>
      <c r="E696" s="721"/>
      <c r="F696" s="623"/>
    </row>
    <row r="697" spans="3:6" ht="44.25" customHeight="1">
      <c r="C697" s="623"/>
      <c r="D697" s="625"/>
      <c r="E697" s="721"/>
      <c r="F697" s="623"/>
    </row>
    <row r="698" spans="3:6" ht="44.25" customHeight="1">
      <c r="C698" s="623"/>
      <c r="D698" s="625"/>
      <c r="E698" s="721"/>
      <c r="F698" s="623"/>
    </row>
    <row r="699" spans="3:6" ht="44.25" customHeight="1">
      <c r="C699" s="623"/>
      <c r="D699" s="625"/>
      <c r="E699" s="721"/>
      <c r="F699" s="623"/>
    </row>
    <row r="700" spans="3:6" ht="44.25" customHeight="1">
      <c r="C700" s="623"/>
      <c r="D700" s="625"/>
      <c r="E700" s="721"/>
      <c r="F700" s="623"/>
    </row>
    <row r="701" spans="3:6" ht="44.25" customHeight="1">
      <c r="C701" s="623"/>
      <c r="D701" s="625"/>
      <c r="E701" s="721"/>
      <c r="F701" s="623"/>
    </row>
    <row r="702" spans="3:6" ht="44.25" customHeight="1">
      <c r="C702" s="623"/>
      <c r="D702" s="625"/>
      <c r="E702" s="721"/>
      <c r="F702" s="623"/>
    </row>
    <row r="703" spans="3:6" ht="44.25" customHeight="1">
      <c r="C703" s="623"/>
      <c r="D703" s="625"/>
      <c r="E703" s="721"/>
      <c r="F703" s="623"/>
    </row>
    <row r="704" spans="3:6" ht="44.25" customHeight="1">
      <c r="C704" s="623"/>
      <c r="D704" s="625"/>
      <c r="E704" s="721"/>
      <c r="F704" s="623"/>
    </row>
    <row r="705" spans="3:6" ht="44.25" customHeight="1">
      <c r="C705" s="623"/>
      <c r="D705" s="625"/>
      <c r="E705" s="721"/>
      <c r="F705" s="623"/>
    </row>
    <row r="706" spans="3:6" ht="44.25" customHeight="1">
      <c r="C706" s="623"/>
      <c r="D706" s="625"/>
      <c r="E706" s="721"/>
      <c r="F706" s="623"/>
    </row>
    <row r="707" spans="3:6" ht="44.25" customHeight="1">
      <c r="C707" s="623"/>
      <c r="D707" s="625"/>
      <c r="E707" s="721"/>
      <c r="F707" s="623"/>
    </row>
    <row r="708" spans="3:6" ht="44.25" customHeight="1">
      <c r="C708" s="623"/>
      <c r="D708" s="625"/>
      <c r="E708" s="721"/>
      <c r="F708" s="623"/>
    </row>
    <row r="709" spans="3:6" ht="44.25" customHeight="1">
      <c r="C709" s="623"/>
      <c r="D709" s="625"/>
      <c r="E709" s="721"/>
      <c r="F709" s="623"/>
    </row>
    <row r="710" spans="3:6" ht="44.25" customHeight="1">
      <c r="C710" s="623"/>
      <c r="D710" s="625"/>
      <c r="E710" s="721"/>
      <c r="F710" s="623"/>
    </row>
    <row r="711" spans="3:6" ht="44.25" customHeight="1">
      <c r="C711" s="623"/>
      <c r="D711" s="625"/>
      <c r="E711" s="721"/>
      <c r="F711" s="623"/>
    </row>
    <row r="712" spans="3:6" ht="44.25" customHeight="1">
      <c r="C712" s="623"/>
      <c r="D712" s="625"/>
      <c r="E712" s="721"/>
      <c r="F712" s="623"/>
    </row>
    <row r="713" spans="3:6" ht="44.25" customHeight="1">
      <c r="C713" s="623"/>
      <c r="D713" s="625"/>
      <c r="E713" s="721"/>
      <c r="F713" s="623"/>
    </row>
    <row r="714" spans="3:6" ht="44.25" customHeight="1">
      <c r="C714" s="623"/>
      <c r="D714" s="625"/>
      <c r="E714" s="721"/>
      <c r="F714" s="623"/>
    </row>
    <row r="715" spans="3:6" ht="44.25" customHeight="1">
      <c r="C715" s="623"/>
      <c r="D715" s="625"/>
      <c r="E715" s="721"/>
      <c r="F715" s="623"/>
    </row>
    <row r="716" spans="3:6" ht="44.25" customHeight="1">
      <c r="C716" s="623"/>
      <c r="D716" s="625"/>
      <c r="E716" s="721"/>
      <c r="F716" s="623"/>
    </row>
    <row r="717" spans="3:6" ht="44.25" customHeight="1">
      <c r="C717" s="623"/>
      <c r="D717" s="625"/>
      <c r="E717" s="721"/>
      <c r="F717" s="623"/>
    </row>
    <row r="718" spans="3:6" ht="44.25" customHeight="1">
      <c r="C718" s="623"/>
      <c r="D718" s="625"/>
      <c r="E718" s="721"/>
      <c r="F718" s="623"/>
    </row>
    <row r="719" spans="3:6" ht="44.25" customHeight="1">
      <c r="C719" s="623"/>
      <c r="D719" s="625"/>
      <c r="E719" s="721"/>
      <c r="F719" s="623"/>
    </row>
    <row r="720" spans="3:6" ht="44.25" customHeight="1">
      <c r="C720" s="623"/>
      <c r="D720" s="625"/>
      <c r="E720" s="721"/>
      <c r="F720" s="623"/>
    </row>
    <row r="721" spans="3:6" ht="44.25" customHeight="1">
      <c r="C721" s="623"/>
      <c r="D721" s="625"/>
      <c r="E721" s="721"/>
      <c r="F721" s="623"/>
    </row>
    <row r="722" spans="3:6" ht="44.25" customHeight="1">
      <c r="C722" s="623"/>
      <c r="D722" s="625"/>
      <c r="E722" s="721"/>
      <c r="F722" s="623"/>
    </row>
    <row r="723" spans="3:6" ht="44.25" customHeight="1">
      <c r="C723" s="623"/>
      <c r="D723" s="625"/>
      <c r="E723" s="721"/>
      <c r="F723" s="623"/>
    </row>
    <row r="724" spans="3:6" ht="44.25" customHeight="1">
      <c r="C724" s="623"/>
      <c r="D724" s="625"/>
      <c r="E724" s="721"/>
      <c r="F724" s="623"/>
    </row>
    <row r="725" spans="3:6" ht="44.25" customHeight="1">
      <c r="C725" s="623"/>
      <c r="D725" s="625"/>
      <c r="E725" s="721"/>
      <c r="F725" s="623"/>
    </row>
    <row r="726" spans="3:6" ht="44.25" customHeight="1">
      <c r="C726" s="623"/>
      <c r="D726" s="625"/>
      <c r="E726" s="721"/>
      <c r="F726" s="623"/>
    </row>
    <row r="727" spans="3:6" ht="44.25" customHeight="1">
      <c r="C727" s="623"/>
      <c r="D727" s="625"/>
      <c r="E727" s="721"/>
      <c r="F727" s="623"/>
    </row>
    <row r="728" spans="3:6" ht="44.25" customHeight="1">
      <c r="C728" s="623"/>
      <c r="D728" s="625"/>
      <c r="E728" s="721"/>
      <c r="F728" s="623"/>
    </row>
    <row r="729" spans="3:6" ht="44.25" customHeight="1">
      <c r="C729" s="623"/>
      <c r="D729" s="625"/>
      <c r="E729" s="721"/>
      <c r="F729" s="623"/>
    </row>
    <row r="730" spans="3:6" ht="44.25" customHeight="1">
      <c r="C730" s="623"/>
      <c r="D730" s="625"/>
      <c r="E730" s="721"/>
      <c r="F730" s="623"/>
    </row>
    <row r="731" spans="3:6" ht="44.25" customHeight="1">
      <c r="C731" s="623"/>
      <c r="D731" s="625"/>
      <c r="E731" s="721"/>
      <c r="F731" s="623"/>
    </row>
    <row r="732" spans="3:6" ht="44.25" customHeight="1">
      <c r="C732" s="623"/>
      <c r="D732" s="625"/>
      <c r="E732" s="721"/>
      <c r="F732" s="623"/>
    </row>
    <row r="733" spans="3:6" ht="44.25" customHeight="1">
      <c r="C733" s="623"/>
      <c r="D733" s="625"/>
      <c r="E733" s="721"/>
      <c r="F733" s="623"/>
    </row>
    <row r="734" spans="3:6" ht="44.25" customHeight="1">
      <c r="C734" s="623"/>
      <c r="D734" s="625"/>
      <c r="E734" s="721"/>
      <c r="F734" s="623"/>
    </row>
    <row r="735" spans="3:6" ht="44.25" customHeight="1">
      <c r="C735" s="623"/>
      <c r="D735" s="625"/>
      <c r="E735" s="721"/>
      <c r="F735" s="623"/>
    </row>
    <row r="736" spans="3:6" ht="44.25" customHeight="1">
      <c r="C736" s="623"/>
      <c r="D736" s="625"/>
      <c r="E736" s="721"/>
      <c r="F736" s="623"/>
    </row>
    <row r="737" spans="3:6" ht="44.25" customHeight="1">
      <c r="C737" s="623"/>
      <c r="D737" s="625"/>
      <c r="E737" s="721"/>
      <c r="F737" s="623"/>
    </row>
    <row r="738" spans="3:6" ht="44.25" customHeight="1">
      <c r="C738" s="623"/>
      <c r="D738" s="625"/>
      <c r="E738" s="721"/>
      <c r="F738" s="623"/>
    </row>
    <row r="739" spans="3:6" ht="44.25" customHeight="1">
      <c r="C739" s="623"/>
      <c r="D739" s="625"/>
      <c r="E739" s="721"/>
      <c r="F739" s="623"/>
    </row>
    <row r="740" spans="3:6" ht="44.25" customHeight="1">
      <c r="C740" s="623"/>
      <c r="D740" s="625"/>
      <c r="E740" s="721"/>
      <c r="F740" s="623"/>
    </row>
    <row r="741" spans="3:6" ht="44.25" customHeight="1">
      <c r="C741" s="623"/>
      <c r="D741" s="625"/>
      <c r="E741" s="721"/>
      <c r="F741" s="623"/>
    </row>
    <row r="742" spans="3:6" ht="44.25" customHeight="1">
      <c r="C742" s="623"/>
      <c r="D742" s="625"/>
      <c r="E742" s="721"/>
      <c r="F742" s="623"/>
    </row>
    <row r="743" spans="3:6" ht="44.25" customHeight="1">
      <c r="C743" s="623"/>
      <c r="D743" s="625"/>
      <c r="E743" s="721"/>
      <c r="F743" s="623"/>
    </row>
    <row r="744" spans="3:6" ht="44.25" customHeight="1">
      <c r="C744" s="623"/>
      <c r="D744" s="625"/>
      <c r="E744" s="721"/>
      <c r="F744" s="623"/>
    </row>
    <row r="745" spans="3:6" ht="44.25" customHeight="1">
      <c r="C745" s="623"/>
      <c r="D745" s="625"/>
      <c r="E745" s="721"/>
      <c r="F745" s="623"/>
    </row>
    <row r="746" spans="3:6" ht="44.25" customHeight="1">
      <c r="C746" s="623"/>
      <c r="D746" s="625"/>
      <c r="E746" s="721"/>
      <c r="F746" s="623"/>
    </row>
    <row r="747" spans="3:6" ht="44.25" customHeight="1">
      <c r="C747" s="623"/>
      <c r="D747" s="625"/>
      <c r="E747" s="721"/>
      <c r="F747" s="623"/>
    </row>
    <row r="748" spans="3:6" ht="44.25" customHeight="1">
      <c r="C748" s="623"/>
      <c r="D748" s="625"/>
      <c r="E748" s="721"/>
      <c r="F748" s="623"/>
    </row>
    <row r="749" spans="3:6" ht="44.25" customHeight="1">
      <c r="C749" s="623"/>
      <c r="D749" s="625"/>
      <c r="E749" s="721"/>
      <c r="F749" s="623"/>
    </row>
    <row r="750" spans="3:6" ht="44.25" customHeight="1">
      <c r="C750" s="623"/>
      <c r="D750" s="625"/>
      <c r="E750" s="721"/>
      <c r="F750" s="623"/>
    </row>
    <row r="751" spans="3:6" ht="44.25" customHeight="1">
      <c r="C751" s="623"/>
      <c r="D751" s="625"/>
      <c r="E751" s="721"/>
      <c r="F751" s="623"/>
    </row>
    <row r="752" spans="3:6" ht="44.25" customHeight="1">
      <c r="C752" s="623"/>
      <c r="D752" s="625"/>
      <c r="E752" s="721"/>
      <c r="F752" s="623"/>
    </row>
    <row r="753" spans="3:6" ht="44.25" customHeight="1">
      <c r="C753" s="623"/>
      <c r="D753" s="625"/>
      <c r="E753" s="721"/>
      <c r="F753" s="623"/>
    </row>
    <row r="754" spans="3:6" ht="44.25" customHeight="1">
      <c r="C754" s="623"/>
      <c r="D754" s="625"/>
      <c r="E754" s="721"/>
      <c r="F754" s="623"/>
    </row>
    <row r="755" spans="3:6" ht="44.25" customHeight="1">
      <c r="C755" s="623"/>
      <c r="D755" s="625"/>
      <c r="E755" s="721"/>
      <c r="F755" s="623"/>
    </row>
    <row r="756" spans="3:6" ht="44.25" customHeight="1">
      <c r="C756" s="623"/>
      <c r="D756" s="625"/>
      <c r="E756" s="721"/>
      <c r="F756" s="623"/>
    </row>
    <row r="757" spans="3:6" ht="44.25" customHeight="1">
      <c r="C757" s="623"/>
      <c r="D757" s="625"/>
      <c r="E757" s="721"/>
      <c r="F757" s="623"/>
    </row>
    <row r="758" spans="3:6" ht="44.25" customHeight="1">
      <c r="C758" s="623"/>
      <c r="D758" s="625"/>
      <c r="E758" s="721"/>
      <c r="F758" s="623"/>
    </row>
    <row r="759" spans="3:6" ht="44.25" customHeight="1">
      <c r="C759" s="623"/>
      <c r="D759" s="625"/>
      <c r="E759" s="721"/>
      <c r="F759" s="623"/>
    </row>
    <row r="760" spans="3:6" ht="44.25" customHeight="1">
      <c r="C760" s="623"/>
      <c r="D760" s="625"/>
      <c r="E760" s="721"/>
      <c r="F760" s="623"/>
    </row>
    <row r="761" spans="3:6" ht="44.25" customHeight="1">
      <c r="C761" s="623"/>
      <c r="D761" s="625"/>
      <c r="E761" s="721"/>
      <c r="F761" s="623"/>
    </row>
    <row r="762" spans="3:6" ht="44.25" customHeight="1">
      <c r="C762" s="623"/>
      <c r="D762" s="625"/>
      <c r="E762" s="721"/>
      <c r="F762" s="623"/>
    </row>
    <row r="763" spans="3:6" ht="44.25" customHeight="1">
      <c r="C763" s="623"/>
      <c r="D763" s="625"/>
      <c r="E763" s="721"/>
      <c r="F763" s="623"/>
    </row>
    <row r="764" spans="3:6" ht="44.25" customHeight="1">
      <c r="C764" s="623"/>
      <c r="D764" s="625"/>
      <c r="E764" s="721"/>
      <c r="F764" s="623"/>
    </row>
    <row r="765" spans="3:6" ht="44.25" customHeight="1">
      <c r="C765" s="623"/>
      <c r="D765" s="625"/>
      <c r="E765" s="721"/>
      <c r="F765" s="623"/>
    </row>
    <row r="766" spans="3:6" ht="44.25" customHeight="1">
      <c r="C766" s="623"/>
      <c r="D766" s="625"/>
      <c r="E766" s="721"/>
      <c r="F766" s="623"/>
    </row>
    <row r="767" spans="3:6" ht="44.25" customHeight="1">
      <c r="C767" s="623"/>
      <c r="D767" s="625"/>
      <c r="E767" s="721"/>
      <c r="F767" s="623"/>
    </row>
    <row r="768" spans="3:6" ht="44.25" customHeight="1">
      <c r="C768" s="623"/>
      <c r="D768" s="625"/>
      <c r="E768" s="721"/>
      <c r="F768" s="623"/>
    </row>
    <row r="769" spans="3:6" ht="44.25" customHeight="1">
      <c r="C769" s="623"/>
      <c r="D769" s="625"/>
      <c r="E769" s="721"/>
      <c r="F769" s="623"/>
    </row>
    <row r="770" spans="3:6" ht="44.25" customHeight="1">
      <c r="C770" s="623"/>
      <c r="D770" s="625"/>
      <c r="E770" s="721"/>
      <c r="F770" s="623"/>
    </row>
    <row r="771" spans="3:6" ht="44.25" customHeight="1">
      <c r="C771" s="623"/>
      <c r="D771" s="625"/>
      <c r="E771" s="721"/>
      <c r="F771" s="623"/>
    </row>
    <row r="772" spans="3:6" ht="44.25" customHeight="1">
      <c r="C772" s="623"/>
      <c r="D772" s="625"/>
      <c r="E772" s="721"/>
      <c r="F772" s="623"/>
    </row>
    <row r="773" spans="3:6" ht="44.25" customHeight="1">
      <c r="C773" s="623"/>
      <c r="D773" s="625"/>
      <c r="E773" s="721"/>
      <c r="F773" s="623"/>
    </row>
    <row r="774" spans="3:6" ht="44.25" customHeight="1">
      <c r="C774" s="623"/>
      <c r="D774" s="625"/>
      <c r="E774" s="721"/>
      <c r="F774" s="623"/>
    </row>
    <row r="775" spans="3:6" ht="44.25" customHeight="1">
      <c r="C775" s="623"/>
      <c r="D775" s="625"/>
      <c r="E775" s="721"/>
      <c r="F775" s="623"/>
    </row>
    <row r="776" spans="3:6" ht="44.25" customHeight="1">
      <c r="C776" s="623"/>
      <c r="D776" s="625"/>
      <c r="E776" s="721"/>
      <c r="F776" s="623"/>
    </row>
    <row r="777" spans="3:6" ht="44.25" customHeight="1">
      <c r="C777" s="623"/>
      <c r="D777" s="625"/>
      <c r="E777" s="721"/>
      <c r="F777" s="623"/>
    </row>
    <row r="778" spans="3:6" ht="44.25" customHeight="1">
      <c r="C778" s="623"/>
      <c r="D778" s="625"/>
      <c r="E778" s="721"/>
      <c r="F778" s="623"/>
    </row>
    <row r="779" spans="3:6" ht="44.25" customHeight="1">
      <c r="C779" s="623"/>
      <c r="D779" s="625"/>
      <c r="E779" s="721"/>
      <c r="F779" s="623"/>
    </row>
    <row r="780" spans="3:6" ht="44.25" customHeight="1">
      <c r="C780" s="623"/>
      <c r="D780" s="625"/>
      <c r="E780" s="721"/>
      <c r="F780" s="623"/>
    </row>
    <row r="781" spans="3:6" ht="44.25" customHeight="1">
      <c r="C781" s="623"/>
      <c r="D781" s="625"/>
      <c r="E781" s="721"/>
      <c r="F781" s="623"/>
    </row>
    <row r="782" spans="3:6" ht="44.25" customHeight="1">
      <c r="C782" s="623"/>
      <c r="D782" s="625"/>
      <c r="E782" s="721"/>
      <c r="F782" s="623"/>
    </row>
    <row r="783" spans="3:6" ht="44.25" customHeight="1">
      <c r="C783" s="623"/>
      <c r="D783" s="625"/>
      <c r="E783" s="721"/>
      <c r="F783" s="623"/>
    </row>
    <row r="784" spans="3:6" ht="44.25" customHeight="1">
      <c r="C784" s="623"/>
      <c r="D784" s="625"/>
      <c r="E784" s="721"/>
      <c r="F784" s="623"/>
    </row>
    <row r="785" spans="3:6" ht="44.25" customHeight="1">
      <c r="C785" s="623"/>
      <c r="D785" s="625"/>
      <c r="E785" s="721"/>
      <c r="F785" s="623"/>
    </row>
    <row r="786" spans="3:6" ht="44.25" customHeight="1">
      <c r="C786" s="623"/>
      <c r="D786" s="625"/>
      <c r="E786" s="721"/>
      <c r="F786" s="623"/>
    </row>
    <row r="787" spans="3:6" ht="44.25" customHeight="1">
      <c r="C787" s="623"/>
      <c r="D787" s="625"/>
      <c r="E787" s="721"/>
      <c r="F787" s="623"/>
    </row>
    <row r="788" spans="3:6" ht="44.25" customHeight="1">
      <c r="C788" s="623"/>
      <c r="D788" s="625"/>
      <c r="E788" s="721"/>
      <c r="F788" s="623"/>
    </row>
    <row r="789" spans="3:6" ht="44.25" customHeight="1">
      <c r="C789" s="623"/>
      <c r="D789" s="625"/>
      <c r="E789" s="721"/>
      <c r="F789" s="623"/>
    </row>
    <row r="790" spans="3:6" ht="44.25" customHeight="1">
      <c r="C790" s="623"/>
      <c r="D790" s="625"/>
      <c r="E790" s="721"/>
      <c r="F790" s="623"/>
    </row>
    <row r="791" spans="3:6" ht="44.25" customHeight="1">
      <c r="C791" s="623"/>
      <c r="D791" s="625"/>
      <c r="E791" s="721"/>
      <c r="F791" s="623"/>
    </row>
    <row r="792" spans="3:6" ht="44.25" customHeight="1">
      <c r="C792" s="623"/>
      <c r="D792" s="625"/>
      <c r="E792" s="721"/>
      <c r="F792" s="623"/>
    </row>
    <row r="793" spans="3:6" ht="44.25" customHeight="1">
      <c r="C793" s="623"/>
      <c r="D793" s="625"/>
      <c r="E793" s="721"/>
      <c r="F793" s="623"/>
    </row>
    <row r="794" spans="3:6" ht="44.25" customHeight="1">
      <c r="C794" s="623"/>
      <c r="D794" s="625"/>
      <c r="E794" s="721"/>
      <c r="F794" s="623"/>
    </row>
    <row r="795" spans="3:6" ht="44.25" customHeight="1">
      <c r="C795" s="623"/>
      <c r="D795" s="625"/>
      <c r="E795" s="721"/>
      <c r="F795" s="623"/>
    </row>
    <row r="796" spans="3:6" ht="44.25" customHeight="1">
      <c r="C796" s="623"/>
      <c r="D796" s="625"/>
      <c r="E796" s="721"/>
      <c r="F796" s="623"/>
    </row>
    <row r="797" spans="3:6" ht="44.25" customHeight="1">
      <c r="C797" s="623"/>
      <c r="D797" s="625"/>
      <c r="E797" s="721"/>
      <c r="F797" s="623"/>
    </row>
    <row r="798" spans="3:6" ht="44.25" customHeight="1">
      <c r="C798" s="623"/>
      <c r="D798" s="625"/>
      <c r="E798" s="721"/>
      <c r="F798" s="623"/>
    </row>
    <row r="799" spans="3:6" ht="44.25" customHeight="1">
      <c r="C799" s="623"/>
      <c r="D799" s="625"/>
      <c r="E799" s="721"/>
      <c r="F799" s="623"/>
    </row>
    <row r="800" spans="3:6" ht="44.25" customHeight="1">
      <c r="C800" s="623"/>
      <c r="D800" s="625"/>
      <c r="E800" s="721"/>
      <c r="F800" s="623"/>
    </row>
    <row r="801" spans="3:6" ht="44.25" customHeight="1">
      <c r="C801" s="623"/>
      <c r="D801" s="625"/>
      <c r="E801" s="721"/>
      <c r="F801" s="623"/>
    </row>
    <row r="802" spans="3:6" ht="44.25" customHeight="1">
      <c r="C802" s="623"/>
      <c r="D802" s="625"/>
      <c r="E802" s="721"/>
      <c r="F802" s="623"/>
    </row>
    <row r="803" spans="3:6" ht="44.25" customHeight="1">
      <c r="C803" s="623"/>
      <c r="D803" s="625"/>
      <c r="E803" s="721"/>
      <c r="F803" s="623"/>
    </row>
    <row r="804" spans="3:6" ht="44.25" customHeight="1">
      <c r="C804" s="623"/>
      <c r="D804" s="625"/>
      <c r="E804" s="721"/>
      <c r="F804" s="623"/>
    </row>
    <row r="805" spans="3:6" ht="44.25" customHeight="1">
      <c r="C805" s="623"/>
      <c r="D805" s="625"/>
      <c r="E805" s="721"/>
      <c r="F805" s="623"/>
    </row>
    <row r="806" spans="3:6" ht="44.25" customHeight="1">
      <c r="C806" s="623"/>
      <c r="D806" s="625"/>
      <c r="E806" s="721"/>
      <c r="F806" s="623"/>
    </row>
    <row r="807" spans="3:6" ht="44.25" customHeight="1">
      <c r="C807" s="623"/>
      <c r="D807" s="625"/>
      <c r="E807" s="721"/>
      <c r="F807" s="623"/>
    </row>
    <row r="808" spans="3:6" ht="44.25" customHeight="1">
      <c r="C808" s="623"/>
      <c r="D808" s="625"/>
      <c r="E808" s="721"/>
      <c r="F808" s="623"/>
    </row>
    <row r="809" spans="3:6" ht="44.25" customHeight="1">
      <c r="C809" s="623"/>
      <c r="D809" s="625"/>
      <c r="E809" s="721"/>
      <c r="F809" s="623"/>
    </row>
    <row r="810" spans="3:6" ht="44.25" customHeight="1">
      <c r="C810" s="623"/>
      <c r="D810" s="625"/>
      <c r="E810" s="721"/>
      <c r="F810" s="623"/>
    </row>
    <row r="811" spans="3:6" ht="44.25" customHeight="1">
      <c r="C811" s="623"/>
      <c r="D811" s="625"/>
      <c r="E811" s="721"/>
      <c r="F811" s="623"/>
    </row>
    <row r="812" spans="3:6" ht="44.25" customHeight="1">
      <c r="C812" s="623"/>
      <c r="D812" s="625"/>
      <c r="E812" s="721"/>
      <c r="F812" s="623"/>
    </row>
    <row r="813" spans="3:6" ht="44.25" customHeight="1">
      <c r="C813" s="623"/>
      <c r="D813" s="625"/>
      <c r="E813" s="721"/>
      <c r="F813" s="623"/>
    </row>
    <row r="814" spans="3:6" ht="44.25" customHeight="1">
      <c r="C814" s="623"/>
      <c r="D814" s="625"/>
      <c r="E814" s="721"/>
      <c r="F814" s="623"/>
    </row>
    <row r="815" spans="3:6" ht="44.25" customHeight="1">
      <c r="C815" s="623"/>
      <c r="D815" s="625"/>
      <c r="E815" s="721"/>
      <c r="F815" s="623"/>
    </row>
    <row r="816" spans="3:6" ht="44.25" customHeight="1">
      <c r="C816" s="623"/>
      <c r="D816" s="625"/>
      <c r="E816" s="721"/>
      <c r="F816" s="623"/>
    </row>
    <row r="817" spans="3:6" ht="44.25" customHeight="1">
      <c r="C817" s="623"/>
      <c r="D817" s="625"/>
      <c r="E817" s="721"/>
      <c r="F817" s="623"/>
    </row>
    <row r="818" spans="3:6" ht="44.25" customHeight="1">
      <c r="C818" s="623"/>
      <c r="D818" s="625"/>
      <c r="E818" s="721"/>
      <c r="F818" s="623"/>
    </row>
    <row r="819" spans="3:6" ht="44.25" customHeight="1">
      <c r="C819" s="623"/>
      <c r="D819" s="625"/>
      <c r="E819" s="721"/>
      <c r="F819" s="623"/>
    </row>
    <row r="820" spans="3:6" ht="44.25" customHeight="1">
      <c r="C820" s="623"/>
      <c r="D820" s="625"/>
      <c r="E820" s="721"/>
      <c r="F820" s="623"/>
    </row>
    <row r="821" spans="3:6" ht="44.25" customHeight="1">
      <c r="C821" s="623"/>
      <c r="D821" s="625"/>
      <c r="E821" s="721"/>
      <c r="F821" s="623"/>
    </row>
    <row r="822" spans="3:6" ht="44.25" customHeight="1">
      <c r="C822" s="623"/>
      <c r="D822" s="625"/>
      <c r="E822" s="721"/>
      <c r="F822" s="623"/>
    </row>
    <row r="823" spans="3:6" ht="44.25" customHeight="1">
      <c r="C823" s="623"/>
      <c r="D823" s="625"/>
      <c r="E823" s="721"/>
      <c r="F823" s="623"/>
    </row>
    <row r="824" spans="3:6" ht="44.25" customHeight="1">
      <c r="C824" s="623"/>
      <c r="D824" s="625"/>
      <c r="E824" s="721"/>
      <c r="F824" s="623"/>
    </row>
    <row r="825" spans="3:6" ht="44.25" customHeight="1">
      <c r="C825" s="623"/>
      <c r="D825" s="625"/>
      <c r="E825" s="721"/>
      <c r="F825" s="623"/>
    </row>
    <row r="826" spans="3:6" ht="44.25" customHeight="1">
      <c r="C826" s="623"/>
      <c r="D826" s="625"/>
      <c r="E826" s="721"/>
      <c r="F826" s="623"/>
    </row>
    <row r="827" spans="3:6" ht="44.25" customHeight="1">
      <c r="C827" s="623"/>
      <c r="D827" s="625"/>
      <c r="E827" s="721"/>
      <c r="F827" s="623"/>
    </row>
    <row r="828" spans="3:6" ht="44.25" customHeight="1">
      <c r="C828" s="623"/>
      <c r="D828" s="625"/>
      <c r="E828" s="721"/>
      <c r="F828" s="623"/>
    </row>
    <row r="829" spans="3:6" ht="44.25" customHeight="1">
      <c r="C829" s="623"/>
      <c r="D829" s="625"/>
      <c r="E829" s="721"/>
      <c r="F829" s="623"/>
    </row>
    <row r="830" spans="3:6" ht="44.25" customHeight="1">
      <c r="C830" s="623"/>
      <c r="D830" s="625"/>
      <c r="E830" s="721"/>
      <c r="F830" s="623"/>
    </row>
    <row r="831" spans="3:6" ht="44.25" customHeight="1">
      <c r="C831" s="623"/>
      <c r="D831" s="625"/>
      <c r="E831" s="721"/>
      <c r="F831" s="623"/>
    </row>
    <row r="832" spans="3:6" ht="44.25" customHeight="1">
      <c r="C832" s="623"/>
      <c r="D832" s="625"/>
      <c r="E832" s="721"/>
      <c r="F832" s="623"/>
    </row>
    <row r="833" spans="3:6" ht="44.25" customHeight="1">
      <c r="C833" s="623"/>
      <c r="D833" s="625"/>
      <c r="E833" s="721"/>
      <c r="F833" s="623"/>
    </row>
    <row r="834" spans="3:6" ht="44.25" customHeight="1">
      <c r="C834" s="623"/>
      <c r="D834" s="625"/>
      <c r="E834" s="721"/>
      <c r="F834" s="623"/>
    </row>
    <row r="835" spans="3:6" ht="44.25" customHeight="1">
      <c r="C835" s="623"/>
      <c r="D835" s="625"/>
      <c r="E835" s="721"/>
      <c r="F835" s="623"/>
    </row>
    <row r="836" spans="3:6" ht="44.25" customHeight="1">
      <c r="C836" s="623"/>
      <c r="D836" s="625"/>
      <c r="E836" s="721"/>
      <c r="F836" s="623"/>
    </row>
    <row r="837" spans="3:6" ht="44.25" customHeight="1">
      <c r="C837" s="623"/>
      <c r="D837" s="625"/>
      <c r="E837" s="721"/>
      <c r="F837" s="623"/>
    </row>
    <row r="838" spans="3:6" ht="44.25" customHeight="1">
      <c r="C838" s="623"/>
      <c r="D838" s="625"/>
      <c r="E838" s="721"/>
      <c r="F838" s="623"/>
    </row>
    <row r="839" spans="3:6" ht="44.25" customHeight="1">
      <c r="C839" s="623"/>
      <c r="D839" s="625"/>
      <c r="E839" s="721"/>
      <c r="F839" s="623"/>
    </row>
    <row r="840" spans="3:6" ht="44.25" customHeight="1">
      <c r="C840" s="623"/>
      <c r="D840" s="625"/>
      <c r="E840" s="721"/>
      <c r="F840" s="623"/>
    </row>
    <row r="841" spans="3:6" ht="44.25" customHeight="1">
      <c r="C841" s="623"/>
      <c r="D841" s="625"/>
      <c r="E841" s="721"/>
      <c r="F841" s="623"/>
    </row>
    <row r="842" spans="3:6" ht="44.25" customHeight="1">
      <c r="C842" s="623"/>
      <c r="D842" s="625"/>
      <c r="E842" s="721"/>
      <c r="F842" s="623"/>
    </row>
    <row r="843" spans="3:6" ht="44.25" customHeight="1">
      <c r="C843" s="623"/>
      <c r="D843" s="625"/>
      <c r="E843" s="721"/>
      <c r="F843" s="623"/>
    </row>
    <row r="844" spans="3:6" ht="44.25" customHeight="1">
      <c r="C844" s="623"/>
      <c r="D844" s="625"/>
      <c r="E844" s="721"/>
      <c r="F844" s="623"/>
    </row>
    <row r="845" spans="3:6" ht="44.25" customHeight="1">
      <c r="C845" s="623"/>
      <c r="D845" s="625"/>
      <c r="E845" s="721"/>
      <c r="F845" s="623"/>
    </row>
    <row r="846" spans="3:6" ht="44.25" customHeight="1">
      <c r="C846" s="623"/>
      <c r="D846" s="625"/>
      <c r="E846" s="721"/>
      <c r="F846" s="623"/>
    </row>
    <row r="847" spans="3:6" ht="44.25" customHeight="1">
      <c r="C847" s="623"/>
      <c r="D847" s="625"/>
      <c r="E847" s="721"/>
      <c r="F847" s="623"/>
    </row>
    <row r="848" spans="3:6" ht="44.25" customHeight="1">
      <c r="C848" s="623"/>
      <c r="D848" s="625"/>
      <c r="E848" s="721"/>
      <c r="F848" s="623"/>
    </row>
    <row r="849" spans="3:6" ht="44.25" customHeight="1">
      <c r="C849" s="623"/>
      <c r="D849" s="625"/>
      <c r="E849" s="721"/>
      <c r="F849" s="623"/>
    </row>
    <row r="850" spans="3:6" ht="44.25" customHeight="1">
      <c r="C850" s="623"/>
      <c r="D850" s="625"/>
      <c r="E850" s="721"/>
      <c r="F850" s="623"/>
    </row>
    <row r="851" spans="3:6" ht="44.25" customHeight="1">
      <c r="C851" s="623"/>
      <c r="D851" s="625"/>
      <c r="E851" s="721"/>
      <c r="F851" s="623"/>
    </row>
    <row r="852" spans="3:6" ht="44.25" customHeight="1">
      <c r="C852" s="623"/>
      <c r="D852" s="625"/>
      <c r="E852" s="721"/>
      <c r="F852" s="623"/>
    </row>
    <row r="853" spans="3:6" ht="44.25" customHeight="1">
      <c r="C853" s="623"/>
      <c r="D853" s="625"/>
      <c r="E853" s="721"/>
      <c r="F853" s="623"/>
    </row>
    <row r="854" spans="3:6" ht="44.25" customHeight="1">
      <c r="C854" s="623"/>
      <c r="D854" s="625"/>
      <c r="E854" s="721"/>
      <c r="F854" s="623"/>
    </row>
    <row r="855" spans="3:6" ht="44.25" customHeight="1">
      <c r="C855" s="623"/>
      <c r="D855" s="625"/>
      <c r="E855" s="721"/>
      <c r="F855" s="623"/>
    </row>
    <row r="856" spans="3:6" ht="44.25" customHeight="1">
      <c r="C856" s="623"/>
      <c r="D856" s="625"/>
      <c r="E856" s="721"/>
      <c r="F856" s="623"/>
    </row>
    <row r="857" spans="3:6" ht="44.25" customHeight="1">
      <c r="C857" s="623"/>
      <c r="D857" s="625"/>
      <c r="E857" s="721"/>
      <c r="F857" s="623"/>
    </row>
    <row r="858" spans="3:6" ht="44.25" customHeight="1">
      <c r="C858" s="623"/>
      <c r="D858" s="625"/>
      <c r="E858" s="721"/>
      <c r="F858" s="623"/>
    </row>
    <row r="859" spans="3:6" ht="44.25" customHeight="1">
      <c r="C859" s="623"/>
      <c r="D859" s="625"/>
      <c r="E859" s="721"/>
      <c r="F859" s="623"/>
    </row>
    <row r="860" spans="3:6" ht="44.25" customHeight="1">
      <c r="C860" s="623"/>
      <c r="D860" s="625"/>
      <c r="E860" s="721"/>
      <c r="F860" s="623"/>
    </row>
    <row r="861" spans="3:6" ht="44.25" customHeight="1">
      <c r="C861" s="623"/>
      <c r="D861" s="625"/>
      <c r="E861" s="721"/>
      <c r="F861" s="623"/>
    </row>
    <row r="862" spans="3:6" ht="44.25" customHeight="1">
      <c r="C862" s="623"/>
      <c r="D862" s="625"/>
      <c r="E862" s="721"/>
      <c r="F862" s="623"/>
    </row>
    <row r="863" spans="3:6" ht="44.25" customHeight="1">
      <c r="C863" s="623"/>
      <c r="D863" s="625"/>
      <c r="E863" s="721"/>
      <c r="F863" s="623"/>
    </row>
    <row r="864" spans="3:6" ht="44.25" customHeight="1">
      <c r="C864" s="623"/>
      <c r="D864" s="625"/>
      <c r="E864" s="721"/>
      <c r="F864" s="623"/>
    </row>
    <row r="865" spans="3:6" ht="44.25" customHeight="1">
      <c r="C865" s="623"/>
      <c r="D865" s="625"/>
      <c r="E865" s="721"/>
      <c r="F865" s="623"/>
    </row>
    <row r="866" spans="3:6" ht="44.25" customHeight="1">
      <c r="C866" s="623"/>
      <c r="D866" s="625"/>
      <c r="E866" s="721"/>
      <c r="F866" s="623"/>
    </row>
    <row r="867" spans="3:6" ht="44.25" customHeight="1">
      <c r="C867" s="623"/>
      <c r="D867" s="625"/>
      <c r="E867" s="721"/>
      <c r="F867" s="623"/>
    </row>
    <row r="868" spans="3:6" ht="44.25" customHeight="1">
      <c r="C868" s="623"/>
      <c r="D868" s="625"/>
      <c r="E868" s="721"/>
      <c r="F868" s="623"/>
    </row>
    <row r="869" spans="3:6" ht="44.25" customHeight="1">
      <c r="C869" s="623"/>
      <c r="D869" s="625"/>
      <c r="E869" s="721"/>
      <c r="F869" s="623"/>
    </row>
    <row r="870" spans="3:6" ht="44.25" customHeight="1">
      <c r="C870" s="623"/>
      <c r="D870" s="625"/>
      <c r="E870" s="721"/>
      <c r="F870" s="623"/>
    </row>
    <row r="871" spans="3:6" ht="44.25" customHeight="1">
      <c r="C871" s="623"/>
      <c r="D871" s="625"/>
      <c r="E871" s="721"/>
      <c r="F871" s="623"/>
    </row>
    <row r="872" spans="3:6" ht="44.25" customHeight="1">
      <c r="C872" s="623"/>
      <c r="D872" s="625"/>
      <c r="E872" s="721"/>
      <c r="F872" s="623"/>
    </row>
    <row r="873" spans="3:6" ht="44.25" customHeight="1">
      <c r="C873" s="623"/>
      <c r="D873" s="625"/>
      <c r="E873" s="721"/>
      <c r="F873" s="623"/>
    </row>
    <row r="874" spans="3:6" ht="44.25" customHeight="1">
      <c r="C874" s="623"/>
      <c r="D874" s="625"/>
      <c r="E874" s="721"/>
      <c r="F874" s="623"/>
    </row>
    <row r="875" spans="3:6" ht="44.25" customHeight="1">
      <c r="C875" s="623"/>
      <c r="D875" s="625"/>
      <c r="E875" s="721"/>
      <c r="F875" s="623"/>
    </row>
    <row r="876" spans="3:6" ht="44.25" customHeight="1">
      <c r="C876" s="623"/>
      <c r="D876" s="625"/>
      <c r="E876" s="721"/>
      <c r="F876" s="623"/>
    </row>
    <row r="877" spans="3:6" ht="44.25" customHeight="1">
      <c r="C877" s="623"/>
      <c r="D877" s="625"/>
      <c r="E877" s="721"/>
      <c r="F877" s="623"/>
    </row>
    <row r="878" spans="3:6" ht="44.25" customHeight="1">
      <c r="C878" s="623"/>
      <c r="D878" s="625"/>
      <c r="E878" s="721"/>
      <c r="F878" s="623"/>
    </row>
    <row r="879" spans="3:6" ht="44.25" customHeight="1">
      <c r="C879" s="623"/>
      <c r="D879" s="625"/>
      <c r="E879" s="721"/>
      <c r="F879" s="623"/>
    </row>
    <row r="880" spans="3:6" ht="44.25" customHeight="1">
      <c r="C880" s="623"/>
      <c r="D880" s="625"/>
      <c r="E880" s="721"/>
      <c r="F880" s="623"/>
    </row>
    <row r="881" spans="3:6" ht="44.25" customHeight="1">
      <c r="C881" s="623"/>
      <c r="D881" s="625"/>
      <c r="E881" s="721"/>
      <c r="F881" s="623"/>
    </row>
    <row r="882" spans="3:6" ht="44.25" customHeight="1">
      <c r="C882" s="623"/>
      <c r="D882" s="625"/>
      <c r="E882" s="721"/>
      <c r="F882" s="623"/>
    </row>
    <row r="883" spans="3:6" ht="44.25" customHeight="1">
      <c r="C883" s="623"/>
      <c r="D883" s="625"/>
      <c r="E883" s="721"/>
      <c r="F883" s="623"/>
    </row>
    <row r="884" spans="3:6" ht="44.25" customHeight="1">
      <c r="C884" s="623"/>
      <c r="D884" s="625"/>
      <c r="E884" s="721"/>
      <c r="F884" s="623"/>
    </row>
    <row r="885" spans="3:6" ht="44.25" customHeight="1">
      <c r="C885" s="623"/>
      <c r="D885" s="625"/>
      <c r="E885" s="721"/>
      <c r="F885" s="623"/>
    </row>
    <row r="886" spans="3:6" ht="44.25" customHeight="1">
      <c r="C886" s="623"/>
      <c r="D886" s="625"/>
      <c r="E886" s="721"/>
      <c r="F886" s="623"/>
    </row>
    <row r="887" spans="3:6" ht="44.25" customHeight="1">
      <c r="C887" s="623"/>
      <c r="D887" s="625"/>
      <c r="E887" s="721"/>
      <c r="F887" s="623"/>
    </row>
    <row r="888" spans="3:6" ht="44.25" customHeight="1">
      <c r="C888" s="623"/>
      <c r="D888" s="625"/>
      <c r="E888" s="721"/>
      <c r="F888" s="623"/>
    </row>
    <row r="889" spans="3:6" ht="44.25" customHeight="1">
      <c r="C889" s="623"/>
      <c r="D889" s="625"/>
      <c r="E889" s="721"/>
      <c r="F889" s="623"/>
    </row>
    <row r="890" spans="3:6" ht="44.25" customHeight="1">
      <c r="C890" s="623"/>
      <c r="D890" s="625"/>
      <c r="E890" s="721"/>
      <c r="F890" s="623"/>
    </row>
    <row r="891" spans="3:6" ht="44.25" customHeight="1">
      <c r="C891" s="623"/>
      <c r="D891" s="625"/>
      <c r="E891" s="721"/>
      <c r="F891" s="623"/>
    </row>
    <row r="892" spans="3:6" ht="44.25" customHeight="1">
      <c r="C892" s="623"/>
      <c r="D892" s="625"/>
      <c r="E892" s="721"/>
      <c r="F892" s="623"/>
    </row>
    <row r="893" spans="3:6" ht="44.25" customHeight="1">
      <c r="C893" s="623"/>
      <c r="D893" s="625"/>
      <c r="E893" s="721"/>
      <c r="F893" s="623"/>
    </row>
    <row r="894" spans="3:6" ht="44.25" customHeight="1">
      <c r="C894" s="623"/>
      <c r="D894" s="625"/>
      <c r="E894" s="721"/>
      <c r="F894" s="623"/>
    </row>
    <row r="895" spans="3:6" ht="44.25" customHeight="1">
      <c r="C895" s="623"/>
      <c r="D895" s="625"/>
      <c r="E895" s="721"/>
      <c r="F895" s="623"/>
    </row>
    <row r="896" spans="3:6" ht="44.25" customHeight="1">
      <c r="C896" s="623"/>
      <c r="D896" s="625"/>
      <c r="E896" s="721"/>
      <c r="F896" s="623"/>
    </row>
    <row r="897" spans="3:6" ht="44.25" customHeight="1">
      <c r="C897" s="623"/>
      <c r="D897" s="625"/>
      <c r="E897" s="721"/>
      <c r="F897" s="623"/>
    </row>
    <row r="898" spans="3:6" ht="44.25" customHeight="1">
      <c r="C898" s="623"/>
      <c r="D898" s="625"/>
      <c r="E898" s="721"/>
      <c r="F898" s="623"/>
    </row>
    <row r="899" spans="3:6" ht="44.25" customHeight="1">
      <c r="C899" s="623"/>
      <c r="D899" s="625"/>
      <c r="E899" s="721"/>
      <c r="F899" s="623"/>
    </row>
    <row r="900" spans="3:6" ht="44.25" customHeight="1">
      <c r="C900" s="623"/>
      <c r="D900" s="625"/>
      <c r="E900" s="721"/>
      <c r="F900" s="623"/>
    </row>
    <row r="901" spans="3:6" ht="44.25" customHeight="1">
      <c r="C901" s="623"/>
      <c r="D901" s="625"/>
      <c r="E901" s="721"/>
      <c r="F901" s="623"/>
    </row>
    <row r="902" spans="3:6" ht="44.25" customHeight="1">
      <c r="C902" s="623"/>
      <c r="D902" s="625"/>
      <c r="E902" s="721"/>
      <c r="F902" s="623"/>
    </row>
    <row r="903" spans="3:6" ht="44.25" customHeight="1">
      <c r="C903" s="623"/>
      <c r="D903" s="625"/>
      <c r="E903" s="721"/>
      <c r="F903" s="623"/>
    </row>
    <row r="904" spans="3:6" ht="44.25" customHeight="1">
      <c r="C904" s="623"/>
      <c r="D904" s="625"/>
      <c r="E904" s="721"/>
      <c r="F904" s="623"/>
    </row>
    <row r="905" spans="3:6" ht="44.25" customHeight="1">
      <c r="C905" s="623"/>
      <c r="D905" s="625"/>
      <c r="E905" s="721"/>
      <c r="F905" s="623"/>
    </row>
    <row r="906" spans="3:6" ht="44.25" customHeight="1">
      <c r="C906" s="623"/>
      <c r="D906" s="625"/>
      <c r="E906" s="721"/>
      <c r="F906" s="623"/>
    </row>
    <row r="907" spans="3:6" ht="44.25" customHeight="1">
      <c r="C907" s="623"/>
      <c r="D907" s="625"/>
      <c r="E907" s="721"/>
      <c r="F907" s="623"/>
    </row>
    <row r="908" spans="3:6" ht="44.25" customHeight="1">
      <c r="C908" s="623"/>
      <c r="D908" s="625"/>
      <c r="E908" s="721"/>
      <c r="F908" s="623"/>
    </row>
    <row r="909" spans="3:6" ht="44.25" customHeight="1">
      <c r="C909" s="623"/>
      <c r="D909" s="625"/>
      <c r="E909" s="721"/>
      <c r="F909" s="623"/>
    </row>
    <row r="910" spans="3:6" ht="44.25" customHeight="1">
      <c r="C910" s="623"/>
      <c r="D910" s="625"/>
      <c r="E910" s="721"/>
      <c r="F910" s="623"/>
    </row>
    <row r="911" spans="3:6" ht="44.25" customHeight="1">
      <c r="C911" s="623"/>
      <c r="D911" s="625"/>
      <c r="E911" s="721"/>
      <c r="F911" s="623"/>
    </row>
    <row r="912" spans="3:6" ht="44.25" customHeight="1">
      <c r="C912" s="623"/>
      <c r="D912" s="625"/>
      <c r="E912" s="721"/>
      <c r="F912" s="623"/>
    </row>
    <row r="913" spans="3:6" ht="44.25" customHeight="1">
      <c r="C913" s="623"/>
      <c r="D913" s="625"/>
      <c r="E913" s="721"/>
      <c r="F913" s="623"/>
    </row>
    <row r="914" spans="3:6" ht="44.25" customHeight="1">
      <c r="C914" s="623"/>
      <c r="D914" s="625"/>
      <c r="E914" s="721"/>
      <c r="F914" s="623"/>
    </row>
    <row r="915" spans="3:6" ht="44.25" customHeight="1">
      <c r="C915" s="623"/>
      <c r="D915" s="625"/>
      <c r="E915" s="721"/>
      <c r="F915" s="623"/>
    </row>
    <row r="916" spans="3:6" ht="44.25" customHeight="1">
      <c r="C916" s="623"/>
      <c r="D916" s="625"/>
      <c r="E916" s="721"/>
      <c r="F916" s="623"/>
    </row>
    <row r="917" spans="3:6" ht="44.25" customHeight="1">
      <c r="C917" s="623"/>
      <c r="D917" s="625"/>
      <c r="E917" s="721"/>
      <c r="F917" s="623"/>
    </row>
    <row r="918" spans="3:6" ht="44.25" customHeight="1">
      <c r="C918" s="623"/>
      <c r="D918" s="625"/>
      <c r="E918" s="721"/>
      <c r="F918" s="623"/>
    </row>
    <row r="919" spans="3:6" ht="44.25" customHeight="1">
      <c r="C919" s="623"/>
      <c r="D919" s="625"/>
      <c r="E919" s="721"/>
      <c r="F919" s="623"/>
    </row>
    <row r="920" spans="3:6" ht="44.25" customHeight="1">
      <c r="C920" s="623"/>
      <c r="D920" s="625"/>
      <c r="E920" s="721"/>
      <c r="F920" s="623"/>
    </row>
    <row r="921" spans="3:6" ht="44.25" customHeight="1">
      <c r="C921" s="623"/>
      <c r="D921" s="625"/>
      <c r="E921" s="721"/>
      <c r="F921" s="623"/>
    </row>
    <row r="922" spans="3:6" ht="44.25" customHeight="1">
      <c r="C922" s="623"/>
      <c r="D922" s="625"/>
      <c r="E922" s="721"/>
      <c r="F922" s="623"/>
    </row>
    <row r="923" spans="3:6" ht="44.25" customHeight="1">
      <c r="C923" s="623"/>
      <c r="D923" s="625"/>
      <c r="E923" s="721"/>
      <c r="F923" s="623"/>
    </row>
    <row r="924" spans="3:6" ht="44.25" customHeight="1">
      <c r="C924" s="623"/>
      <c r="D924" s="625"/>
      <c r="E924" s="721"/>
      <c r="F924" s="623"/>
    </row>
    <row r="925" spans="3:6" ht="44.25" customHeight="1">
      <c r="C925" s="623"/>
      <c r="D925" s="625"/>
      <c r="E925" s="721"/>
      <c r="F925" s="623"/>
    </row>
    <row r="926" spans="3:6" ht="44.25" customHeight="1">
      <c r="C926" s="623"/>
      <c r="D926" s="625"/>
      <c r="E926" s="721"/>
      <c r="F926" s="623"/>
    </row>
    <row r="927" spans="3:6" ht="44.25" customHeight="1">
      <c r="C927" s="623"/>
      <c r="D927" s="625"/>
      <c r="E927" s="721"/>
      <c r="F927" s="623"/>
    </row>
    <row r="928" spans="3:6" ht="44.25" customHeight="1">
      <c r="C928" s="623"/>
      <c r="D928" s="625"/>
      <c r="E928" s="721"/>
      <c r="F928" s="623"/>
    </row>
    <row r="929" spans="3:6" ht="44.25" customHeight="1">
      <c r="C929" s="623"/>
      <c r="D929" s="625"/>
      <c r="E929" s="721"/>
      <c r="F929" s="623"/>
    </row>
    <row r="930" spans="3:6" ht="44.25" customHeight="1">
      <c r="C930" s="623"/>
      <c r="D930" s="625"/>
      <c r="E930" s="721"/>
      <c r="F930" s="623"/>
    </row>
    <row r="931" spans="3:6" ht="44.25" customHeight="1">
      <c r="C931" s="623"/>
      <c r="D931" s="625"/>
      <c r="E931" s="721"/>
      <c r="F931" s="623"/>
    </row>
    <row r="932" spans="3:6" ht="44.25" customHeight="1">
      <c r="C932" s="623"/>
      <c r="D932" s="625"/>
      <c r="E932" s="721"/>
      <c r="F932" s="623"/>
    </row>
    <row r="933" spans="3:6" ht="44.25" customHeight="1">
      <c r="C933" s="623"/>
      <c r="D933" s="625"/>
      <c r="E933" s="721"/>
      <c r="F933" s="623"/>
    </row>
    <row r="934" spans="3:6" ht="44.25" customHeight="1">
      <c r="C934" s="623"/>
      <c r="D934" s="625"/>
      <c r="E934" s="721"/>
      <c r="F934" s="623"/>
    </row>
    <row r="935" spans="3:6" ht="44.25" customHeight="1">
      <c r="C935" s="623"/>
      <c r="D935" s="625"/>
      <c r="E935" s="721"/>
      <c r="F935" s="623"/>
    </row>
    <row r="936" spans="3:6" ht="44.25" customHeight="1">
      <c r="C936" s="623"/>
      <c r="D936" s="625"/>
      <c r="E936" s="721"/>
      <c r="F936" s="623"/>
    </row>
    <row r="937" spans="3:6" ht="44.25" customHeight="1">
      <c r="C937" s="623"/>
      <c r="D937" s="625"/>
      <c r="E937" s="721"/>
      <c r="F937" s="623"/>
    </row>
    <row r="938" spans="3:6" ht="44.25" customHeight="1">
      <c r="C938" s="623"/>
      <c r="D938" s="625"/>
      <c r="E938" s="721"/>
      <c r="F938" s="623"/>
    </row>
    <row r="939" spans="3:6" ht="44.25" customHeight="1">
      <c r="C939" s="623"/>
      <c r="D939" s="625"/>
      <c r="E939" s="721"/>
      <c r="F939" s="623"/>
    </row>
    <row r="940" spans="3:6" ht="44.25" customHeight="1">
      <c r="C940" s="623"/>
      <c r="D940" s="625"/>
      <c r="E940" s="721"/>
      <c r="F940" s="623"/>
    </row>
    <row r="941" spans="3:6" ht="44.25" customHeight="1">
      <c r="C941" s="623"/>
      <c r="D941" s="625"/>
      <c r="E941" s="721"/>
      <c r="F941" s="623"/>
    </row>
    <row r="942" spans="3:6" ht="44.25" customHeight="1">
      <c r="C942" s="623"/>
      <c r="D942" s="625"/>
      <c r="E942" s="721"/>
      <c r="F942" s="623"/>
    </row>
    <row r="943" spans="3:6" ht="44.25" customHeight="1">
      <c r="C943" s="623"/>
      <c r="D943" s="625"/>
      <c r="E943" s="721"/>
      <c r="F943" s="623"/>
    </row>
    <row r="944" spans="3:6" ht="44.25" customHeight="1">
      <c r="C944" s="623"/>
      <c r="D944" s="625"/>
      <c r="E944" s="721"/>
      <c r="F944" s="623"/>
    </row>
    <row r="945" spans="3:6" ht="44.25" customHeight="1">
      <c r="C945" s="623"/>
      <c r="D945" s="625"/>
      <c r="E945" s="721"/>
      <c r="F945" s="623"/>
    </row>
    <row r="946" spans="3:6" ht="44.25" customHeight="1">
      <c r="C946" s="623"/>
      <c r="D946" s="625"/>
      <c r="E946" s="721"/>
      <c r="F946" s="623"/>
    </row>
    <row r="947" spans="3:6" ht="44.25" customHeight="1">
      <c r="C947" s="623"/>
      <c r="D947" s="625"/>
      <c r="E947" s="721"/>
      <c r="F947" s="623"/>
    </row>
    <row r="948" spans="3:6" ht="44.25" customHeight="1">
      <c r="C948" s="623"/>
      <c r="D948" s="625"/>
      <c r="E948" s="721"/>
      <c r="F948" s="623"/>
    </row>
    <row r="949" spans="3:6" ht="44.25" customHeight="1">
      <c r="C949" s="623"/>
      <c r="D949" s="625"/>
      <c r="E949" s="721"/>
      <c r="F949" s="623"/>
    </row>
    <row r="950" spans="3:6" ht="44.25" customHeight="1">
      <c r="C950" s="623"/>
      <c r="D950" s="625"/>
      <c r="E950" s="721"/>
      <c r="F950" s="623"/>
    </row>
    <row r="951" spans="3:6" ht="44.25" customHeight="1">
      <c r="C951" s="623"/>
      <c r="D951" s="625"/>
      <c r="E951" s="721"/>
      <c r="F951" s="623"/>
    </row>
    <row r="952" spans="3:6" ht="44.25" customHeight="1">
      <c r="C952" s="623"/>
      <c r="D952" s="625"/>
      <c r="E952" s="721"/>
      <c r="F952" s="623"/>
    </row>
    <row r="953" spans="3:6" ht="44.25" customHeight="1">
      <c r="C953" s="623"/>
      <c r="D953" s="625"/>
      <c r="E953" s="721"/>
      <c r="F953" s="623"/>
    </row>
    <row r="954" spans="3:6" ht="44.25" customHeight="1">
      <c r="C954" s="623"/>
      <c r="D954" s="625"/>
      <c r="E954" s="721"/>
      <c r="F954" s="623"/>
    </row>
    <row r="955" spans="3:6" ht="44.25" customHeight="1">
      <c r="C955" s="623"/>
      <c r="D955" s="625"/>
      <c r="E955" s="721"/>
      <c r="F955" s="623"/>
    </row>
    <row r="956" spans="3:6" ht="44.25" customHeight="1">
      <c r="C956" s="623"/>
      <c r="D956" s="625"/>
      <c r="E956" s="721"/>
      <c r="F956" s="623"/>
    </row>
    <row r="957" spans="3:6" ht="44.25" customHeight="1">
      <c r="C957" s="623"/>
      <c r="D957" s="625"/>
      <c r="E957" s="721"/>
      <c r="F957" s="623"/>
    </row>
    <row r="958" spans="3:6" ht="44.25" customHeight="1">
      <c r="C958" s="623"/>
      <c r="D958" s="625"/>
      <c r="E958" s="721"/>
      <c r="F958" s="623"/>
    </row>
    <row r="959" spans="3:6" ht="44.25" customHeight="1">
      <c r="C959" s="623"/>
      <c r="D959" s="625"/>
      <c r="E959" s="721"/>
      <c r="F959" s="623"/>
    </row>
    <row r="960" spans="3:6" ht="44.25" customHeight="1">
      <c r="C960" s="623"/>
      <c r="D960" s="625"/>
      <c r="E960" s="721"/>
      <c r="F960" s="623"/>
    </row>
    <row r="961" spans="3:6" ht="44.25" customHeight="1">
      <c r="C961" s="623"/>
      <c r="D961" s="625"/>
      <c r="E961" s="721"/>
      <c r="F961" s="623"/>
    </row>
    <row r="962" spans="3:6" ht="44.25" customHeight="1">
      <c r="C962" s="623"/>
      <c r="D962" s="625"/>
      <c r="E962" s="721"/>
      <c r="F962" s="623"/>
    </row>
    <row r="963" spans="3:6" ht="44.25" customHeight="1">
      <c r="C963" s="623"/>
      <c r="D963" s="625"/>
      <c r="E963" s="721"/>
      <c r="F963" s="623"/>
    </row>
    <row r="964" spans="3:6" ht="44.25" customHeight="1">
      <c r="C964" s="623"/>
      <c r="D964" s="625"/>
      <c r="E964" s="721"/>
      <c r="F964" s="623"/>
    </row>
    <row r="965" spans="3:6" ht="44.25" customHeight="1">
      <c r="C965" s="623"/>
      <c r="D965" s="625"/>
      <c r="E965" s="721"/>
      <c r="F965" s="623"/>
    </row>
    <row r="966" spans="3:6" ht="44.25" customHeight="1">
      <c r="C966" s="623"/>
      <c r="D966" s="625"/>
      <c r="E966" s="721"/>
      <c r="F966" s="623"/>
    </row>
    <row r="967" spans="3:6" ht="44.25" customHeight="1">
      <c r="C967" s="623"/>
      <c r="D967" s="625"/>
      <c r="E967" s="721"/>
      <c r="F967" s="623"/>
    </row>
    <row r="968" spans="3:6" ht="44.25" customHeight="1">
      <c r="C968" s="623"/>
      <c r="D968" s="625"/>
      <c r="E968" s="721"/>
      <c r="F968" s="623"/>
    </row>
    <row r="969" spans="3:6" ht="44.25" customHeight="1">
      <c r="C969" s="623"/>
      <c r="D969" s="625"/>
      <c r="E969" s="721"/>
      <c r="F969" s="623"/>
    </row>
    <row r="970" spans="3:6" ht="44.25" customHeight="1">
      <c r="C970" s="623"/>
      <c r="D970" s="625"/>
      <c r="E970" s="721"/>
      <c r="F970" s="623"/>
    </row>
    <row r="971" spans="3:6" ht="44.25" customHeight="1">
      <c r="C971" s="623"/>
      <c r="D971" s="625"/>
      <c r="E971" s="721"/>
      <c r="F971" s="623"/>
    </row>
    <row r="972" spans="3:6" ht="44.25" customHeight="1">
      <c r="C972" s="623"/>
      <c r="D972" s="625"/>
      <c r="E972" s="721"/>
      <c r="F972" s="623"/>
    </row>
    <row r="973" spans="3:6" ht="44.25" customHeight="1">
      <c r="C973" s="623"/>
      <c r="D973" s="625"/>
      <c r="E973" s="721"/>
      <c r="F973" s="623"/>
    </row>
    <row r="974" spans="3:6" ht="44.25" customHeight="1">
      <c r="C974" s="623"/>
      <c r="D974" s="625"/>
      <c r="E974" s="721"/>
      <c r="F974" s="623"/>
    </row>
    <row r="975" spans="3:6" ht="44.25" customHeight="1">
      <c r="C975" s="623"/>
      <c r="D975" s="625"/>
      <c r="E975" s="721"/>
      <c r="F975" s="623"/>
    </row>
    <row r="976" spans="3:6" ht="44.25" customHeight="1">
      <c r="C976" s="623"/>
      <c r="D976" s="625"/>
      <c r="E976" s="721"/>
      <c r="F976" s="623"/>
    </row>
    <row r="977" spans="3:6" ht="44.25" customHeight="1">
      <c r="C977" s="623"/>
      <c r="D977" s="625"/>
      <c r="E977" s="721"/>
      <c r="F977" s="623"/>
    </row>
    <row r="978" spans="3:6" ht="44.25" customHeight="1">
      <c r="C978" s="623"/>
      <c r="D978" s="625"/>
      <c r="E978" s="721"/>
      <c r="F978" s="623"/>
    </row>
    <row r="979" spans="3:6" ht="44.25" customHeight="1">
      <c r="C979" s="623"/>
      <c r="D979" s="625"/>
      <c r="E979" s="721"/>
      <c r="F979" s="623"/>
    </row>
    <row r="980" spans="3:6" ht="44.25" customHeight="1">
      <c r="C980" s="623"/>
      <c r="D980" s="625"/>
      <c r="E980" s="721"/>
      <c r="F980" s="623"/>
    </row>
    <row r="981" spans="3:6" ht="44.25" customHeight="1">
      <c r="C981" s="623"/>
      <c r="D981" s="625"/>
      <c r="E981" s="721"/>
      <c r="F981" s="623"/>
    </row>
    <row r="982" spans="3:6" ht="44.25" customHeight="1">
      <c r="C982" s="623"/>
      <c r="D982" s="625"/>
      <c r="E982" s="721"/>
      <c r="F982" s="623"/>
    </row>
    <row r="983" spans="3:6" ht="44.25" customHeight="1">
      <c r="C983" s="623"/>
      <c r="D983" s="625"/>
      <c r="E983" s="721"/>
      <c r="F983" s="623"/>
    </row>
    <row r="984" spans="3:6" ht="44.25" customHeight="1">
      <c r="C984" s="623"/>
      <c r="D984" s="625"/>
      <c r="E984" s="721"/>
      <c r="F984" s="623"/>
    </row>
    <row r="985" spans="3:6" ht="44.25" customHeight="1">
      <c r="C985" s="623"/>
      <c r="D985" s="625"/>
      <c r="E985" s="721"/>
      <c r="F985" s="623"/>
    </row>
    <row r="986" spans="3:6" ht="44.25" customHeight="1">
      <c r="C986" s="623"/>
      <c r="D986" s="625"/>
      <c r="E986" s="721"/>
      <c r="F986" s="623"/>
    </row>
    <row r="987" spans="3:6" ht="44.25" customHeight="1">
      <c r="C987" s="623"/>
      <c r="D987" s="625"/>
      <c r="E987" s="721"/>
      <c r="F987" s="623"/>
    </row>
    <row r="988" spans="3:6" ht="44.25" customHeight="1">
      <c r="C988" s="623"/>
      <c r="D988" s="625"/>
      <c r="E988" s="721"/>
      <c r="F988" s="623"/>
    </row>
    <row r="989" spans="3:6" ht="44.25" customHeight="1">
      <c r="C989" s="623"/>
      <c r="D989" s="625"/>
      <c r="E989" s="721"/>
      <c r="F989" s="623"/>
    </row>
    <row r="990" spans="3:6" ht="44.25" customHeight="1">
      <c r="C990" s="623"/>
      <c r="D990" s="625"/>
      <c r="E990" s="721"/>
      <c r="F990" s="623"/>
    </row>
    <row r="991" spans="3:6" ht="44.25" customHeight="1">
      <c r="C991" s="623"/>
      <c r="D991" s="625"/>
      <c r="E991" s="721"/>
      <c r="F991" s="623"/>
    </row>
    <row r="992" spans="3:6" ht="44.25" customHeight="1">
      <c r="C992" s="623"/>
      <c r="D992" s="625"/>
      <c r="E992" s="721"/>
      <c r="F992" s="623"/>
    </row>
    <row r="993" spans="3:6" ht="44.25" customHeight="1">
      <c r="C993" s="623"/>
      <c r="D993" s="625"/>
      <c r="E993" s="721"/>
      <c r="F993" s="623"/>
    </row>
    <row r="994" spans="3:6" ht="44.25" customHeight="1">
      <c r="C994" s="623"/>
      <c r="D994" s="625"/>
      <c r="E994" s="721"/>
      <c r="F994" s="623"/>
    </row>
    <row r="995" spans="3:6" ht="44.25" customHeight="1">
      <c r="C995" s="623"/>
      <c r="D995" s="625"/>
      <c r="E995" s="721"/>
      <c r="F995" s="623"/>
    </row>
    <row r="996" spans="3:6" ht="44.25" customHeight="1">
      <c r="C996" s="623"/>
      <c r="D996" s="625"/>
      <c r="E996" s="721"/>
      <c r="F996" s="623"/>
    </row>
    <row r="997" spans="3:6" ht="44.25" customHeight="1">
      <c r="C997" s="623"/>
      <c r="D997" s="625"/>
      <c r="E997" s="721"/>
      <c r="F997" s="623"/>
    </row>
    <row r="998" spans="3:6" ht="44.25" customHeight="1">
      <c r="C998" s="623"/>
      <c r="D998" s="625"/>
      <c r="E998" s="721"/>
      <c r="F998" s="623"/>
    </row>
    <row r="999" spans="3:6" ht="44.25" customHeight="1">
      <c r="C999" s="623"/>
      <c r="D999" s="625"/>
      <c r="E999" s="721"/>
      <c r="F999" s="623"/>
    </row>
    <row r="1000" spans="3:6" ht="44.25" customHeight="1">
      <c r="C1000" s="623"/>
      <c r="D1000" s="625"/>
      <c r="E1000" s="721"/>
      <c r="F1000" s="623"/>
    </row>
    <row r="1001" spans="3:6" ht="44.25" customHeight="1">
      <c r="C1001" s="623"/>
      <c r="D1001" s="625"/>
      <c r="E1001" s="721"/>
      <c r="F1001" s="623"/>
    </row>
    <row r="1002" spans="3:6" ht="44.25" customHeight="1">
      <c r="C1002" s="623"/>
      <c r="D1002" s="625"/>
      <c r="E1002" s="721"/>
      <c r="F1002" s="623"/>
    </row>
    <row r="1003" spans="3:6" ht="44.25" customHeight="1">
      <c r="C1003" s="623"/>
      <c r="D1003" s="625"/>
      <c r="E1003" s="721"/>
      <c r="F1003" s="623"/>
    </row>
    <row r="1004" spans="3:6" ht="44.25" customHeight="1">
      <c r="C1004" s="623"/>
      <c r="D1004" s="625"/>
      <c r="E1004" s="721"/>
      <c r="F1004" s="623"/>
    </row>
    <row r="1005" spans="3:6" ht="44.25" customHeight="1">
      <c r="C1005" s="623"/>
      <c r="D1005" s="625"/>
      <c r="E1005" s="721"/>
      <c r="F1005" s="623"/>
    </row>
    <row r="1006" spans="3:6" ht="44.25" customHeight="1">
      <c r="C1006" s="623"/>
      <c r="D1006" s="625"/>
      <c r="E1006" s="721"/>
      <c r="F1006" s="623"/>
    </row>
    <row r="1007" spans="3:6" ht="44.25" customHeight="1">
      <c r="C1007" s="623"/>
      <c r="D1007" s="625"/>
      <c r="E1007" s="721"/>
      <c r="F1007" s="623"/>
    </row>
    <row r="1008" spans="3:6" ht="44.25" customHeight="1">
      <c r="C1008" s="623"/>
      <c r="D1008" s="625"/>
      <c r="E1008" s="721"/>
      <c r="F1008" s="623"/>
    </row>
    <row r="1009" spans="3:6" ht="44.25" customHeight="1">
      <c r="C1009" s="623"/>
      <c r="D1009" s="625"/>
      <c r="E1009" s="721"/>
      <c r="F1009" s="623"/>
    </row>
    <row r="1010" spans="3:6" ht="44.25" customHeight="1">
      <c r="C1010" s="623"/>
      <c r="D1010" s="625"/>
      <c r="E1010" s="721"/>
      <c r="F1010" s="623"/>
    </row>
    <row r="1011" spans="3:6" ht="44.25" customHeight="1">
      <c r="C1011" s="623"/>
      <c r="D1011" s="625"/>
      <c r="E1011" s="721"/>
      <c r="F1011" s="623"/>
    </row>
    <row r="1012" spans="3:6" ht="44.25" customHeight="1">
      <c r="C1012" s="623"/>
      <c r="D1012" s="625"/>
      <c r="E1012" s="721"/>
      <c r="F1012" s="623"/>
    </row>
    <row r="1013" spans="3:6" ht="44.25" customHeight="1">
      <c r="C1013" s="623"/>
      <c r="D1013" s="625"/>
      <c r="E1013" s="721"/>
      <c r="F1013" s="623"/>
    </row>
    <row r="1014" spans="3:6" ht="44.25" customHeight="1">
      <c r="C1014" s="623"/>
      <c r="D1014" s="625"/>
      <c r="E1014" s="721"/>
      <c r="F1014" s="623"/>
    </row>
    <row r="1015" spans="3:6" ht="44.25" customHeight="1">
      <c r="C1015" s="623"/>
      <c r="D1015" s="625"/>
      <c r="E1015" s="721"/>
      <c r="F1015" s="623"/>
    </row>
    <row r="1016" spans="3:6" ht="44.25" customHeight="1">
      <c r="C1016" s="623"/>
      <c r="D1016" s="625"/>
      <c r="E1016" s="721"/>
      <c r="F1016" s="623"/>
    </row>
    <row r="1017" spans="3:6" ht="44.25" customHeight="1">
      <c r="C1017" s="623"/>
      <c r="D1017" s="625"/>
      <c r="E1017" s="721"/>
      <c r="F1017" s="623"/>
    </row>
    <row r="1018" spans="3:6" ht="44.25" customHeight="1">
      <c r="C1018" s="623"/>
      <c r="D1018" s="625"/>
      <c r="E1018" s="721"/>
      <c r="F1018" s="623"/>
    </row>
    <row r="1019" spans="3:6" ht="44.25" customHeight="1">
      <c r="C1019" s="623"/>
      <c r="D1019" s="625"/>
      <c r="E1019" s="721"/>
      <c r="F1019" s="623"/>
    </row>
    <row r="1020" spans="3:6" ht="44.25" customHeight="1">
      <c r="C1020" s="623"/>
      <c r="D1020" s="625"/>
      <c r="E1020" s="721"/>
      <c r="F1020" s="623"/>
    </row>
    <row r="1021" spans="3:6" ht="44.25" customHeight="1">
      <c r="C1021" s="623"/>
      <c r="D1021" s="625"/>
      <c r="E1021" s="721"/>
      <c r="F1021" s="623"/>
    </row>
    <row r="1022" spans="3:6" ht="44.25" customHeight="1">
      <c r="C1022" s="623"/>
      <c r="D1022" s="625"/>
      <c r="E1022" s="721"/>
      <c r="F1022" s="623"/>
    </row>
    <row r="1023" spans="3:6" ht="44.25" customHeight="1">
      <c r="C1023" s="623"/>
      <c r="D1023" s="625"/>
      <c r="E1023" s="721"/>
      <c r="F1023" s="623"/>
    </row>
    <row r="1024" spans="3:6" ht="44.25" customHeight="1">
      <c r="C1024" s="623"/>
      <c r="D1024" s="625"/>
      <c r="E1024" s="721"/>
      <c r="F1024" s="623"/>
    </row>
    <row r="1025" spans="3:6" ht="44.25" customHeight="1">
      <c r="C1025" s="623"/>
      <c r="D1025" s="625"/>
      <c r="E1025" s="721"/>
      <c r="F1025" s="623"/>
    </row>
    <row r="1026" spans="3:6" ht="44.25" customHeight="1">
      <c r="C1026" s="623"/>
      <c r="D1026" s="625"/>
      <c r="E1026" s="721"/>
      <c r="F1026" s="623"/>
    </row>
    <row r="1027" spans="3:6" ht="44.25" customHeight="1">
      <c r="C1027" s="623"/>
      <c r="D1027" s="625"/>
      <c r="E1027" s="721"/>
      <c r="F1027" s="623"/>
    </row>
    <row r="1028" spans="3:6" ht="44.25" customHeight="1">
      <c r="C1028" s="623"/>
      <c r="D1028" s="625"/>
      <c r="E1028" s="721"/>
      <c r="F1028" s="623"/>
    </row>
    <row r="1029" spans="3:6" ht="44.25" customHeight="1">
      <c r="C1029" s="623"/>
      <c r="D1029" s="625"/>
      <c r="E1029" s="721"/>
      <c r="F1029" s="623"/>
    </row>
    <row r="1030" spans="3:6" ht="44.25" customHeight="1">
      <c r="C1030" s="623"/>
      <c r="D1030" s="625"/>
      <c r="E1030" s="721"/>
      <c r="F1030" s="623"/>
    </row>
    <row r="1031" spans="3:6" ht="44.25" customHeight="1">
      <c r="C1031" s="623"/>
      <c r="D1031" s="625"/>
      <c r="E1031" s="721"/>
      <c r="F1031" s="623"/>
    </row>
    <row r="1032" spans="3:6" ht="44.25" customHeight="1">
      <c r="C1032" s="623"/>
      <c r="D1032" s="625"/>
      <c r="E1032" s="721"/>
      <c r="F1032" s="623"/>
    </row>
    <row r="1033" spans="3:6" ht="44.25" customHeight="1">
      <c r="C1033" s="623"/>
      <c r="D1033" s="625"/>
      <c r="E1033" s="721"/>
      <c r="F1033" s="623"/>
    </row>
    <row r="1034" spans="3:6" ht="44.25" customHeight="1">
      <c r="C1034" s="623"/>
      <c r="D1034" s="625"/>
      <c r="E1034" s="721"/>
      <c r="F1034" s="623"/>
    </row>
    <row r="1035" spans="3:6" ht="44.25" customHeight="1">
      <c r="C1035" s="623"/>
      <c r="D1035" s="625"/>
      <c r="E1035" s="721"/>
      <c r="F1035" s="623"/>
    </row>
    <row r="1036" spans="3:6" ht="44.25" customHeight="1">
      <c r="C1036" s="623"/>
      <c r="D1036" s="625"/>
      <c r="E1036" s="721"/>
      <c r="F1036" s="623"/>
    </row>
    <row r="1037" spans="3:6" ht="44.25" customHeight="1">
      <c r="C1037" s="623"/>
      <c r="D1037" s="625"/>
      <c r="E1037" s="721"/>
      <c r="F1037" s="623"/>
    </row>
    <row r="1038" spans="3:6" ht="44.25" customHeight="1">
      <c r="C1038" s="623"/>
      <c r="D1038" s="625"/>
      <c r="E1038" s="721"/>
      <c r="F1038" s="623"/>
    </row>
    <row r="1039" spans="3:6" ht="44.25" customHeight="1">
      <c r="C1039" s="623"/>
      <c r="D1039" s="625"/>
      <c r="E1039" s="721"/>
      <c r="F1039" s="623"/>
    </row>
    <row r="1040" spans="3:6" ht="44.25" customHeight="1">
      <c r="C1040" s="623"/>
      <c r="D1040" s="625"/>
      <c r="E1040" s="721"/>
      <c r="F1040" s="623"/>
    </row>
    <row r="1041" spans="3:6" ht="44.25" customHeight="1">
      <c r="C1041" s="623"/>
      <c r="D1041" s="625"/>
      <c r="E1041" s="721"/>
      <c r="F1041" s="623"/>
    </row>
    <row r="1042" spans="3:6" ht="44.25" customHeight="1">
      <c r="C1042" s="623"/>
      <c r="D1042" s="625"/>
      <c r="E1042" s="721"/>
      <c r="F1042" s="623"/>
    </row>
    <row r="1043" spans="3:6" ht="44.25" customHeight="1">
      <c r="C1043" s="623"/>
      <c r="D1043" s="625"/>
      <c r="E1043" s="721"/>
      <c r="F1043" s="623"/>
    </row>
    <row r="1044" spans="3:6" ht="44.25" customHeight="1">
      <c r="C1044" s="623"/>
      <c r="D1044" s="625"/>
      <c r="E1044" s="721"/>
      <c r="F1044" s="623"/>
    </row>
    <row r="1045" spans="3:6" ht="44.25" customHeight="1">
      <c r="C1045" s="623"/>
      <c r="D1045" s="625"/>
      <c r="E1045" s="721"/>
      <c r="F1045" s="623"/>
    </row>
    <row r="1046" spans="3:6" ht="44.25" customHeight="1">
      <c r="C1046" s="623"/>
      <c r="D1046" s="625"/>
      <c r="E1046" s="721"/>
      <c r="F1046" s="623"/>
    </row>
    <row r="1047" spans="3:6" ht="44.25" customHeight="1">
      <c r="C1047" s="623"/>
      <c r="D1047" s="625"/>
      <c r="E1047" s="721"/>
      <c r="F1047" s="623"/>
    </row>
    <row r="1048" spans="3:6" ht="44.25" customHeight="1">
      <c r="C1048" s="623"/>
      <c r="D1048" s="625"/>
      <c r="E1048" s="721"/>
      <c r="F1048" s="623"/>
    </row>
    <row r="1049" spans="3:6" ht="44.25" customHeight="1">
      <c r="C1049" s="623"/>
      <c r="D1049" s="625"/>
      <c r="E1049" s="721"/>
      <c r="F1049" s="623"/>
    </row>
    <row r="1050" spans="3:6" ht="44.25" customHeight="1">
      <c r="C1050" s="623"/>
      <c r="D1050" s="625"/>
      <c r="E1050" s="721"/>
      <c r="F1050" s="623"/>
    </row>
    <row r="1051" spans="3:6" ht="44.25" customHeight="1">
      <c r="C1051" s="623"/>
      <c r="D1051" s="625"/>
      <c r="E1051" s="721"/>
      <c r="F1051" s="623"/>
    </row>
    <row r="1052" spans="3:6" ht="44.25" customHeight="1">
      <c r="C1052" s="623"/>
      <c r="D1052" s="625"/>
      <c r="E1052" s="721"/>
      <c r="F1052" s="623"/>
    </row>
    <row r="1053" spans="3:6" ht="44.25" customHeight="1">
      <c r="C1053" s="623"/>
      <c r="D1053" s="625"/>
      <c r="E1053" s="721"/>
      <c r="F1053" s="623"/>
    </row>
    <row r="1054" spans="3:6" ht="44.25" customHeight="1">
      <c r="C1054" s="623"/>
      <c r="D1054" s="625"/>
      <c r="E1054" s="721"/>
      <c r="F1054" s="623"/>
    </row>
    <row r="1055" spans="3:6" ht="44.25" customHeight="1">
      <c r="C1055" s="623"/>
      <c r="D1055" s="625"/>
      <c r="E1055" s="721"/>
      <c r="F1055" s="623"/>
    </row>
    <row r="1056" spans="3:6" ht="44.25" customHeight="1">
      <c r="C1056" s="623"/>
      <c r="D1056" s="625"/>
      <c r="E1056" s="721"/>
      <c r="F1056" s="623"/>
    </row>
    <row r="1057" spans="3:6" ht="44.25" customHeight="1">
      <c r="C1057" s="623"/>
      <c r="D1057" s="625"/>
      <c r="E1057" s="721"/>
      <c r="F1057" s="623"/>
    </row>
    <row r="1058" spans="3:6" ht="44.25" customHeight="1">
      <c r="C1058" s="623"/>
      <c r="D1058" s="625"/>
      <c r="E1058" s="721"/>
      <c r="F1058" s="623"/>
    </row>
    <row r="1059" spans="3:6" ht="44.25" customHeight="1">
      <c r="C1059" s="623"/>
      <c r="D1059" s="625"/>
      <c r="E1059" s="721"/>
      <c r="F1059" s="623"/>
    </row>
    <row r="1060" spans="3:6" ht="44.25" customHeight="1">
      <c r="C1060" s="623"/>
      <c r="D1060" s="625"/>
      <c r="E1060" s="721"/>
      <c r="F1060" s="623"/>
    </row>
    <row r="1061" spans="3:6" ht="44.25" customHeight="1">
      <c r="C1061" s="623"/>
      <c r="D1061" s="625"/>
      <c r="E1061" s="721"/>
      <c r="F1061" s="623"/>
    </row>
    <row r="1062" spans="3:6" ht="44.25" customHeight="1">
      <c r="C1062" s="623"/>
      <c r="D1062" s="625"/>
      <c r="E1062" s="721"/>
      <c r="F1062" s="623"/>
    </row>
    <row r="1063" spans="3:6" ht="44.25" customHeight="1">
      <c r="C1063" s="623"/>
      <c r="D1063" s="625"/>
      <c r="E1063" s="721"/>
      <c r="F1063" s="623"/>
    </row>
    <row r="1064" spans="3:6" ht="44.25" customHeight="1">
      <c r="C1064" s="623"/>
      <c r="D1064" s="625"/>
      <c r="E1064" s="721"/>
      <c r="F1064" s="623"/>
    </row>
    <row r="1065" spans="3:6" ht="44.25" customHeight="1">
      <c r="C1065" s="623"/>
      <c r="D1065" s="625"/>
      <c r="E1065" s="721"/>
      <c r="F1065" s="623"/>
    </row>
    <row r="1066" spans="3:6" ht="44.25" customHeight="1">
      <c r="C1066" s="623"/>
      <c r="D1066" s="625"/>
      <c r="E1066" s="721"/>
      <c r="F1066" s="623"/>
    </row>
    <row r="1067" spans="3:6" ht="44.25" customHeight="1">
      <c r="C1067" s="623"/>
      <c r="D1067" s="625"/>
      <c r="E1067" s="721"/>
      <c r="F1067" s="623"/>
    </row>
    <row r="1068" spans="3:6" ht="44.25" customHeight="1">
      <c r="C1068" s="623"/>
      <c r="D1068" s="625"/>
      <c r="E1068" s="721"/>
      <c r="F1068" s="623"/>
    </row>
    <row r="1069" spans="3:6" ht="44.25" customHeight="1">
      <c r="C1069" s="623"/>
      <c r="D1069" s="625"/>
      <c r="E1069" s="721"/>
      <c r="F1069" s="623"/>
    </row>
    <row r="1070" spans="3:6" ht="44.25" customHeight="1">
      <c r="C1070" s="623"/>
      <c r="D1070" s="625"/>
      <c r="E1070" s="721"/>
      <c r="F1070" s="623"/>
    </row>
    <row r="1071" spans="3:6" ht="44.25" customHeight="1">
      <c r="C1071" s="623"/>
      <c r="D1071" s="625"/>
      <c r="E1071" s="721"/>
      <c r="F1071" s="623"/>
    </row>
    <row r="1072" spans="3:6" ht="44.25" customHeight="1">
      <c r="C1072" s="623"/>
      <c r="D1072" s="625"/>
      <c r="E1072" s="721"/>
      <c r="F1072" s="623"/>
    </row>
    <row r="1073" spans="3:6" ht="44.25" customHeight="1">
      <c r="C1073" s="623"/>
      <c r="D1073" s="625"/>
      <c r="E1073" s="721"/>
      <c r="F1073" s="623"/>
    </row>
    <row r="1074" spans="3:6" ht="44.25" customHeight="1">
      <c r="C1074" s="623"/>
      <c r="D1074" s="625"/>
      <c r="E1074" s="721"/>
      <c r="F1074" s="623"/>
    </row>
    <row r="1075" spans="3:6" ht="44.25" customHeight="1">
      <c r="C1075" s="623"/>
      <c r="D1075" s="625"/>
      <c r="E1075" s="721"/>
      <c r="F1075" s="623"/>
    </row>
    <row r="1076" spans="3:6" ht="44.25" customHeight="1">
      <c r="C1076" s="623"/>
      <c r="D1076" s="625"/>
      <c r="E1076" s="721"/>
      <c r="F1076" s="623"/>
    </row>
    <row r="1077" spans="3:6" ht="44.25" customHeight="1">
      <c r="C1077" s="623"/>
      <c r="D1077" s="625"/>
      <c r="E1077" s="721"/>
      <c r="F1077" s="623"/>
    </row>
    <row r="1078" spans="3:6" ht="44.25" customHeight="1">
      <c r="C1078" s="623"/>
      <c r="D1078" s="625"/>
      <c r="E1078" s="721"/>
      <c r="F1078" s="623"/>
    </row>
    <row r="1079" spans="3:6" ht="44.25" customHeight="1">
      <c r="C1079" s="623"/>
      <c r="D1079" s="625"/>
      <c r="E1079" s="721"/>
      <c r="F1079" s="623"/>
    </row>
    <row r="1080" spans="3:6" ht="44.25" customHeight="1">
      <c r="C1080" s="623"/>
      <c r="D1080" s="625"/>
      <c r="E1080" s="721"/>
      <c r="F1080" s="623"/>
    </row>
    <row r="1081" spans="3:6" ht="44.25" customHeight="1">
      <c r="C1081" s="623"/>
      <c r="D1081" s="625"/>
      <c r="E1081" s="721"/>
      <c r="F1081" s="623"/>
    </row>
    <row r="1082" spans="3:6" ht="44.25" customHeight="1">
      <c r="C1082" s="623"/>
      <c r="D1082" s="625"/>
      <c r="E1082" s="721"/>
      <c r="F1082" s="623"/>
    </row>
    <row r="1083" spans="3:6" ht="44.25" customHeight="1">
      <c r="C1083" s="623"/>
      <c r="D1083" s="625"/>
      <c r="E1083" s="721"/>
      <c r="F1083" s="623"/>
    </row>
    <row r="1084" spans="3:6" ht="44.25" customHeight="1">
      <c r="C1084" s="623"/>
      <c r="D1084" s="625"/>
      <c r="E1084" s="721"/>
      <c r="F1084" s="623"/>
    </row>
    <row r="1085" spans="3:6" ht="44.25" customHeight="1">
      <c r="C1085" s="623"/>
      <c r="D1085" s="625"/>
      <c r="E1085" s="721"/>
      <c r="F1085" s="623"/>
    </row>
    <row r="1086" spans="3:6" ht="44.25" customHeight="1">
      <c r="C1086" s="623"/>
      <c r="D1086" s="625"/>
      <c r="E1086" s="721"/>
      <c r="F1086" s="623"/>
    </row>
    <row r="1087" spans="3:6" ht="44.25" customHeight="1">
      <c r="C1087" s="623"/>
      <c r="D1087" s="625"/>
      <c r="E1087" s="721"/>
      <c r="F1087" s="623"/>
    </row>
    <row r="1088" spans="3:6" ht="44.25" customHeight="1">
      <c r="C1088" s="623"/>
      <c r="D1088" s="625"/>
      <c r="E1088" s="721"/>
      <c r="F1088" s="623"/>
    </row>
    <row r="1089" spans="3:6" ht="44.25" customHeight="1">
      <c r="C1089" s="623"/>
      <c r="D1089" s="625"/>
      <c r="E1089" s="721"/>
      <c r="F1089" s="623"/>
    </row>
    <row r="1090" spans="3:6" ht="44.25" customHeight="1">
      <c r="C1090" s="623"/>
      <c r="D1090" s="625"/>
      <c r="E1090" s="721"/>
      <c r="F1090" s="623"/>
    </row>
    <row r="1091" spans="3:6" ht="44.25" customHeight="1">
      <c r="C1091" s="623"/>
      <c r="D1091" s="625"/>
      <c r="E1091" s="721"/>
      <c r="F1091" s="623"/>
    </row>
    <row r="1092" spans="3:6" ht="44.25" customHeight="1">
      <c r="C1092" s="623"/>
      <c r="D1092" s="625"/>
      <c r="E1092" s="721"/>
      <c r="F1092" s="623"/>
    </row>
    <row r="1093" spans="3:6" ht="44.25" customHeight="1">
      <c r="C1093" s="623"/>
      <c r="D1093" s="625"/>
      <c r="E1093" s="721"/>
      <c r="F1093" s="623"/>
    </row>
    <row r="1094" spans="3:6" ht="44.25" customHeight="1">
      <c r="C1094" s="623"/>
      <c r="D1094" s="625"/>
      <c r="E1094" s="721"/>
      <c r="F1094" s="623"/>
    </row>
    <row r="1095" spans="3:6" ht="44.25" customHeight="1">
      <c r="C1095" s="623"/>
      <c r="D1095" s="625"/>
      <c r="E1095" s="721"/>
      <c r="F1095" s="623"/>
    </row>
    <row r="1096" spans="3:6" ht="44.25" customHeight="1">
      <c r="C1096" s="623"/>
      <c r="D1096" s="625"/>
      <c r="E1096" s="721"/>
      <c r="F1096" s="623"/>
    </row>
    <row r="1097" spans="3:6" ht="44.25" customHeight="1">
      <c r="C1097" s="623"/>
      <c r="D1097" s="625"/>
      <c r="E1097" s="721"/>
      <c r="F1097" s="623"/>
    </row>
    <row r="1098" spans="3:6" ht="44.25" customHeight="1">
      <c r="C1098" s="623"/>
      <c r="D1098" s="625"/>
      <c r="E1098" s="721"/>
      <c r="F1098" s="623"/>
    </row>
    <row r="1099" spans="3:6" ht="44.25" customHeight="1">
      <c r="C1099" s="623"/>
      <c r="D1099" s="625"/>
      <c r="E1099" s="721"/>
      <c r="F1099" s="623"/>
    </row>
    <row r="1100" spans="3:6" ht="44.25" customHeight="1">
      <c r="C1100" s="623"/>
      <c r="D1100" s="625"/>
      <c r="E1100" s="721"/>
      <c r="F1100" s="623"/>
    </row>
    <row r="1101" spans="3:6" ht="44.25" customHeight="1">
      <c r="C1101" s="623"/>
      <c r="D1101" s="625"/>
      <c r="E1101" s="721"/>
      <c r="F1101" s="623"/>
    </row>
    <row r="1102" spans="3:6" ht="44.25" customHeight="1">
      <c r="C1102" s="623"/>
      <c r="D1102" s="625"/>
      <c r="E1102" s="721"/>
      <c r="F1102" s="623"/>
    </row>
    <row r="1103" spans="3:6" ht="44.25" customHeight="1">
      <c r="C1103" s="623"/>
      <c r="D1103" s="625"/>
      <c r="E1103" s="721"/>
      <c r="F1103" s="623"/>
    </row>
    <row r="1104" spans="3:6" ht="44.25" customHeight="1">
      <c r="C1104" s="623"/>
      <c r="D1104" s="625"/>
      <c r="E1104" s="721"/>
      <c r="F1104" s="623"/>
    </row>
    <row r="1105" spans="3:6" ht="44.25" customHeight="1">
      <c r="C1105" s="623"/>
      <c r="D1105" s="625"/>
      <c r="E1105" s="721"/>
      <c r="F1105" s="623"/>
    </row>
    <row r="1106" spans="3:6" ht="44.25" customHeight="1">
      <c r="C1106" s="623"/>
      <c r="D1106" s="625"/>
      <c r="E1106" s="721"/>
      <c r="F1106" s="623"/>
    </row>
    <row r="1107" spans="3:6" ht="44.25" customHeight="1">
      <c r="C1107" s="623"/>
      <c r="D1107" s="625"/>
      <c r="E1107" s="721"/>
      <c r="F1107" s="623"/>
    </row>
    <row r="1108" spans="3:6" ht="44.25" customHeight="1">
      <c r="C1108" s="623"/>
      <c r="D1108" s="625"/>
      <c r="E1108" s="721"/>
      <c r="F1108" s="623"/>
    </row>
    <row r="1109" spans="3:6" ht="44.25" customHeight="1">
      <c r="C1109" s="623"/>
      <c r="D1109" s="625"/>
      <c r="E1109" s="721"/>
      <c r="F1109" s="623"/>
    </row>
    <row r="1110" spans="3:6" ht="44.25" customHeight="1">
      <c r="C1110" s="623"/>
      <c r="D1110" s="625"/>
      <c r="E1110" s="721"/>
      <c r="F1110" s="623"/>
    </row>
    <row r="1111" spans="3:6" ht="44.25" customHeight="1">
      <c r="C1111" s="623"/>
      <c r="D1111" s="625"/>
      <c r="E1111" s="721"/>
      <c r="F1111" s="623"/>
    </row>
    <row r="1112" spans="3:6" ht="44.25" customHeight="1">
      <c r="C1112" s="623"/>
      <c r="D1112" s="625"/>
      <c r="E1112" s="721"/>
      <c r="F1112" s="623"/>
    </row>
    <row r="1113" spans="3:6" ht="44.25" customHeight="1">
      <c r="C1113" s="623"/>
      <c r="D1113" s="625"/>
      <c r="E1113" s="721"/>
      <c r="F1113" s="623"/>
    </row>
    <row r="1114" spans="3:6" ht="44.25" customHeight="1">
      <c r="C1114" s="623"/>
      <c r="D1114" s="625"/>
      <c r="E1114" s="721"/>
      <c r="F1114" s="623"/>
    </row>
    <row r="1115" spans="3:6" ht="44.25" customHeight="1">
      <c r="C1115" s="623"/>
      <c r="D1115" s="625"/>
      <c r="E1115" s="721"/>
      <c r="F1115" s="623"/>
    </row>
    <row r="1116" spans="3:6" ht="44.25" customHeight="1">
      <c r="C1116" s="623"/>
      <c r="D1116" s="625"/>
      <c r="E1116" s="721"/>
      <c r="F1116" s="623"/>
    </row>
    <row r="1117" spans="3:6" ht="44.25" customHeight="1">
      <c r="C1117" s="623"/>
      <c r="D1117" s="625"/>
      <c r="E1117" s="721"/>
      <c r="F1117" s="623"/>
    </row>
    <row r="1118" spans="3:6" ht="44.25" customHeight="1">
      <c r="C1118" s="623"/>
      <c r="D1118" s="625"/>
      <c r="E1118" s="721"/>
      <c r="F1118" s="623"/>
    </row>
    <row r="1119" spans="3:6" ht="44.25" customHeight="1">
      <c r="C1119" s="623"/>
      <c r="D1119" s="625"/>
      <c r="E1119" s="721"/>
      <c r="F1119" s="623"/>
    </row>
    <row r="1120" spans="3:6" ht="44.25" customHeight="1">
      <c r="C1120" s="623"/>
      <c r="D1120" s="625"/>
      <c r="E1120" s="721"/>
      <c r="F1120" s="623"/>
    </row>
    <row r="1121" spans="3:6" ht="44.25" customHeight="1">
      <c r="C1121" s="623"/>
      <c r="D1121" s="625"/>
      <c r="E1121" s="721"/>
      <c r="F1121" s="623"/>
    </row>
    <row r="1122" spans="3:6" ht="44.25" customHeight="1">
      <c r="C1122" s="623"/>
      <c r="D1122" s="625"/>
      <c r="E1122" s="721"/>
      <c r="F1122" s="623"/>
    </row>
    <row r="1123" spans="3:6" ht="44.25" customHeight="1">
      <c r="C1123" s="623"/>
      <c r="D1123" s="625"/>
      <c r="E1123" s="721"/>
      <c r="F1123" s="623"/>
    </row>
    <row r="1124" spans="3:6" ht="44.25" customHeight="1">
      <c r="C1124" s="623"/>
      <c r="D1124" s="625"/>
      <c r="E1124" s="721"/>
      <c r="F1124" s="623"/>
    </row>
    <row r="1125" spans="3:6" ht="44.25" customHeight="1">
      <c r="C1125" s="623"/>
      <c r="D1125" s="625"/>
      <c r="E1125" s="721"/>
      <c r="F1125" s="623"/>
    </row>
    <row r="1126" spans="3:6" ht="44.25" customHeight="1">
      <c r="C1126" s="623"/>
      <c r="D1126" s="625"/>
      <c r="E1126" s="721"/>
      <c r="F1126" s="623"/>
    </row>
    <row r="1127" spans="3:6" ht="44.25" customHeight="1">
      <c r="C1127" s="623"/>
      <c r="D1127" s="625"/>
      <c r="E1127" s="721"/>
      <c r="F1127" s="623"/>
    </row>
    <row r="1128" spans="3:6" ht="44.25" customHeight="1">
      <c r="C1128" s="623"/>
      <c r="D1128" s="625"/>
      <c r="E1128" s="721"/>
      <c r="F1128" s="623"/>
    </row>
    <row r="1129" spans="3:6" ht="44.25" customHeight="1">
      <c r="C1129" s="623"/>
      <c r="D1129" s="625"/>
      <c r="E1129" s="721"/>
      <c r="F1129" s="623"/>
    </row>
    <row r="1130" spans="3:6" ht="44.25" customHeight="1">
      <c r="C1130" s="623"/>
      <c r="D1130" s="625"/>
      <c r="E1130" s="721"/>
      <c r="F1130" s="623"/>
    </row>
    <row r="1131" spans="3:6" ht="44.25" customHeight="1">
      <c r="C1131" s="623"/>
      <c r="D1131" s="625"/>
      <c r="E1131" s="721"/>
      <c r="F1131" s="623"/>
    </row>
    <row r="1132" spans="3:6" ht="44.25" customHeight="1">
      <c r="C1132" s="623"/>
      <c r="D1132" s="625"/>
      <c r="E1132" s="721"/>
      <c r="F1132" s="623"/>
    </row>
    <row r="1133" spans="3:6" ht="44.25" customHeight="1">
      <c r="C1133" s="623"/>
      <c r="D1133" s="625"/>
      <c r="E1133" s="721"/>
      <c r="F1133" s="623"/>
    </row>
    <row r="1134" spans="3:6" ht="44.25" customHeight="1">
      <c r="C1134" s="623"/>
      <c r="D1134" s="625"/>
      <c r="E1134" s="721"/>
      <c r="F1134" s="623"/>
    </row>
    <row r="1135" spans="3:6" ht="44.25" customHeight="1">
      <c r="C1135" s="623"/>
      <c r="D1135" s="625"/>
      <c r="E1135" s="721"/>
      <c r="F1135" s="623"/>
    </row>
    <row r="1136" spans="3:6" ht="44.25" customHeight="1">
      <c r="C1136" s="623"/>
      <c r="D1136" s="625"/>
      <c r="E1136" s="721"/>
      <c r="F1136" s="623"/>
    </row>
    <row r="1137" spans="3:6" ht="44.25" customHeight="1">
      <c r="C1137" s="623"/>
      <c r="D1137" s="625"/>
      <c r="E1137" s="721"/>
      <c r="F1137" s="623"/>
    </row>
    <row r="1138" spans="3:6" ht="44.25" customHeight="1">
      <c r="C1138" s="623"/>
      <c r="D1138" s="625"/>
      <c r="E1138" s="721"/>
      <c r="F1138" s="623"/>
    </row>
    <row r="1139" spans="3:6" ht="44.25" customHeight="1">
      <c r="C1139" s="623"/>
      <c r="D1139" s="625"/>
      <c r="E1139" s="721"/>
      <c r="F1139" s="623"/>
    </row>
    <row r="1140" spans="3:6" ht="44.25" customHeight="1">
      <c r="C1140" s="623"/>
      <c r="D1140" s="625"/>
      <c r="E1140" s="721"/>
      <c r="F1140" s="623"/>
    </row>
    <row r="1141" spans="3:6" ht="44.25" customHeight="1">
      <c r="C1141" s="623"/>
      <c r="D1141" s="625"/>
      <c r="E1141" s="721"/>
      <c r="F1141" s="623"/>
    </row>
    <row r="1142" spans="3:6" ht="44.25" customHeight="1">
      <c r="C1142" s="623"/>
      <c r="D1142" s="625"/>
      <c r="E1142" s="721"/>
      <c r="F1142" s="623"/>
    </row>
    <row r="1143" spans="3:6" ht="44.25" customHeight="1">
      <c r="C1143" s="623"/>
      <c r="D1143" s="625"/>
      <c r="E1143" s="721"/>
      <c r="F1143" s="623"/>
    </row>
    <row r="1144" spans="3:6" ht="44.25" customHeight="1">
      <c r="C1144" s="623"/>
      <c r="D1144" s="625"/>
      <c r="E1144" s="721"/>
      <c r="F1144" s="623"/>
    </row>
    <row r="1145" spans="3:6" ht="44.25" customHeight="1">
      <c r="C1145" s="623"/>
      <c r="D1145" s="625"/>
      <c r="E1145" s="721"/>
      <c r="F1145" s="623"/>
    </row>
    <row r="1146" spans="3:6" ht="44.25" customHeight="1">
      <c r="C1146" s="623"/>
      <c r="D1146" s="625"/>
      <c r="E1146" s="721"/>
      <c r="F1146" s="623"/>
    </row>
    <row r="1147" spans="3:6" ht="44.25" customHeight="1">
      <c r="C1147" s="623"/>
      <c r="D1147" s="625"/>
      <c r="E1147" s="721"/>
      <c r="F1147" s="623"/>
    </row>
    <row r="1148" spans="3:6" ht="44.25" customHeight="1">
      <c r="C1148" s="623"/>
      <c r="D1148" s="625"/>
      <c r="E1148" s="721"/>
      <c r="F1148" s="623"/>
    </row>
    <row r="1149" spans="3:6" ht="44.25" customHeight="1">
      <c r="C1149" s="623"/>
      <c r="D1149" s="625"/>
      <c r="E1149" s="721"/>
      <c r="F1149" s="623"/>
    </row>
    <row r="1150" spans="3:6" ht="44.25" customHeight="1">
      <c r="C1150" s="623"/>
      <c r="D1150" s="625"/>
      <c r="E1150" s="721"/>
      <c r="F1150" s="623"/>
    </row>
    <row r="1151" spans="3:6" ht="44.25" customHeight="1">
      <c r="C1151" s="623"/>
      <c r="D1151" s="625"/>
      <c r="E1151" s="721"/>
      <c r="F1151" s="623"/>
    </row>
    <row r="1152" spans="3:6" ht="44.25" customHeight="1">
      <c r="C1152" s="623"/>
      <c r="D1152" s="625"/>
      <c r="E1152" s="721"/>
      <c r="F1152" s="623"/>
    </row>
    <row r="1153" spans="3:6" ht="44.25" customHeight="1">
      <c r="C1153" s="623"/>
      <c r="D1153" s="625"/>
      <c r="E1153" s="721"/>
      <c r="F1153" s="623"/>
    </row>
    <row r="1154" spans="3:6" ht="44.25" customHeight="1">
      <c r="C1154" s="623"/>
      <c r="D1154" s="625"/>
      <c r="E1154" s="721"/>
      <c r="F1154" s="623"/>
    </row>
    <row r="1155" spans="3:6" ht="44.25" customHeight="1">
      <c r="C1155" s="623"/>
      <c r="D1155" s="625"/>
      <c r="E1155" s="721"/>
      <c r="F1155" s="623"/>
    </row>
    <row r="1156" spans="3:6" ht="44.25" customHeight="1">
      <c r="C1156" s="623"/>
      <c r="D1156" s="625"/>
      <c r="E1156" s="721"/>
      <c r="F1156" s="623"/>
    </row>
    <row r="1157" spans="3:6" ht="44.25" customHeight="1">
      <c r="C1157" s="623"/>
      <c r="D1157" s="625"/>
      <c r="E1157" s="721"/>
      <c r="F1157" s="623"/>
    </row>
    <row r="1158" spans="3:6" ht="44.25" customHeight="1">
      <c r="C1158" s="623"/>
      <c r="D1158" s="625"/>
      <c r="E1158" s="721"/>
      <c r="F1158" s="623"/>
    </row>
    <row r="1159" spans="3:6" ht="44.25" customHeight="1">
      <c r="C1159" s="623"/>
      <c r="D1159" s="625"/>
      <c r="E1159" s="721"/>
      <c r="F1159" s="623"/>
    </row>
    <row r="1160" spans="3:6" ht="44.25" customHeight="1">
      <c r="C1160" s="623"/>
      <c r="D1160" s="625"/>
      <c r="E1160" s="721"/>
      <c r="F1160" s="623"/>
    </row>
    <row r="1161" spans="3:6" ht="44.25" customHeight="1">
      <c r="C1161" s="623"/>
      <c r="D1161" s="625"/>
      <c r="E1161" s="721"/>
      <c r="F1161" s="623"/>
    </row>
    <row r="1162" spans="3:6" ht="44.25" customHeight="1">
      <c r="C1162" s="623"/>
      <c r="D1162" s="625"/>
      <c r="E1162" s="721"/>
      <c r="F1162" s="623"/>
    </row>
    <row r="1163" spans="3:6" ht="44.25" customHeight="1">
      <c r="C1163" s="623"/>
      <c r="D1163" s="625"/>
      <c r="E1163" s="721"/>
      <c r="F1163" s="623"/>
    </row>
    <row r="1164" spans="3:6" ht="44.25" customHeight="1">
      <c r="C1164" s="623"/>
      <c r="D1164" s="625"/>
      <c r="E1164" s="721"/>
      <c r="F1164" s="623"/>
    </row>
    <row r="1165" spans="3:6" ht="44.25" customHeight="1">
      <c r="C1165" s="623"/>
      <c r="D1165" s="625"/>
      <c r="E1165" s="721"/>
      <c r="F1165" s="623"/>
    </row>
    <row r="1166" spans="3:6" ht="44.25" customHeight="1">
      <c r="C1166" s="623"/>
      <c r="D1166" s="625"/>
      <c r="E1166" s="721"/>
      <c r="F1166" s="623"/>
    </row>
    <row r="1167" spans="3:6" ht="44.25" customHeight="1">
      <c r="C1167" s="623"/>
      <c r="D1167" s="625"/>
      <c r="E1167" s="721"/>
      <c r="F1167" s="623"/>
    </row>
    <row r="1168" spans="3:6" ht="44.25" customHeight="1">
      <c r="C1168" s="623"/>
      <c r="D1168" s="625"/>
      <c r="E1168" s="721"/>
      <c r="F1168" s="623"/>
    </row>
    <row r="1169" spans="3:6" ht="44.25" customHeight="1">
      <c r="C1169" s="623"/>
      <c r="D1169" s="625"/>
      <c r="E1169" s="721"/>
      <c r="F1169" s="623"/>
    </row>
    <row r="1170" spans="3:6" ht="44.25" customHeight="1">
      <c r="C1170" s="623"/>
      <c r="D1170" s="625"/>
      <c r="E1170" s="721"/>
      <c r="F1170" s="623"/>
    </row>
    <row r="1171" spans="3:6" ht="44.25" customHeight="1">
      <c r="C1171" s="623"/>
      <c r="D1171" s="625"/>
      <c r="E1171" s="721"/>
      <c r="F1171" s="623"/>
    </row>
    <row r="1172" spans="3:6" ht="44.25" customHeight="1">
      <c r="C1172" s="623"/>
      <c r="D1172" s="625"/>
      <c r="E1172" s="721"/>
      <c r="F1172" s="623"/>
    </row>
    <row r="1173" spans="3:6" ht="44.25" customHeight="1">
      <c r="C1173" s="623"/>
      <c r="D1173" s="625"/>
      <c r="E1173" s="721"/>
      <c r="F1173" s="623"/>
    </row>
    <row r="1174" spans="3:6" ht="44.25" customHeight="1">
      <c r="C1174" s="623"/>
      <c r="D1174" s="625"/>
      <c r="E1174" s="721"/>
      <c r="F1174" s="623"/>
    </row>
    <row r="1175" spans="3:6" ht="44.25" customHeight="1">
      <c r="C1175" s="623"/>
      <c r="D1175" s="625"/>
      <c r="E1175" s="721"/>
      <c r="F1175" s="623"/>
    </row>
    <row r="1176" spans="3:6" ht="44.25" customHeight="1">
      <c r="C1176" s="623"/>
      <c r="D1176" s="625"/>
      <c r="E1176" s="721"/>
      <c r="F1176" s="623"/>
    </row>
    <row r="1177" spans="3:6" ht="44.25" customHeight="1">
      <c r="C1177" s="623"/>
      <c r="D1177" s="625"/>
      <c r="E1177" s="721"/>
      <c r="F1177" s="623"/>
    </row>
    <row r="1178" spans="3:6" ht="44.25" customHeight="1">
      <c r="C1178" s="623"/>
      <c r="D1178" s="625"/>
      <c r="E1178" s="721"/>
      <c r="F1178" s="623"/>
    </row>
    <row r="1179" spans="3:6" ht="44.25" customHeight="1">
      <c r="C1179" s="623"/>
      <c r="D1179" s="625"/>
      <c r="E1179" s="721"/>
      <c r="F1179" s="623"/>
    </row>
    <row r="1180" spans="3:6" ht="44.25" customHeight="1">
      <c r="C1180" s="623"/>
      <c r="D1180" s="625"/>
      <c r="E1180" s="721"/>
      <c r="F1180" s="623"/>
    </row>
    <row r="1181" spans="3:6" ht="44.25" customHeight="1">
      <c r="C1181" s="623"/>
      <c r="D1181" s="625"/>
      <c r="E1181" s="721"/>
      <c r="F1181" s="623"/>
    </row>
    <row r="1182" spans="3:6" ht="44.25" customHeight="1">
      <c r="C1182" s="623"/>
      <c r="D1182" s="625"/>
      <c r="E1182" s="721"/>
      <c r="F1182" s="623"/>
    </row>
    <row r="1183" spans="3:6" ht="44.25" customHeight="1">
      <c r="C1183" s="623"/>
      <c r="D1183" s="625"/>
      <c r="E1183" s="721"/>
      <c r="F1183" s="623"/>
    </row>
    <row r="1184" spans="3:6" ht="44.25" customHeight="1">
      <c r="C1184" s="623"/>
      <c r="D1184" s="625"/>
      <c r="E1184" s="721"/>
      <c r="F1184" s="623"/>
    </row>
    <row r="1185" spans="3:6" ht="44.25" customHeight="1">
      <c r="C1185" s="623"/>
      <c r="D1185" s="625"/>
      <c r="E1185" s="721"/>
      <c r="F1185" s="623"/>
    </row>
    <row r="1186" spans="3:6" ht="44.25" customHeight="1">
      <c r="C1186" s="623"/>
      <c r="D1186" s="625"/>
      <c r="E1186" s="721"/>
      <c r="F1186" s="623"/>
    </row>
    <row r="1187" spans="3:6" ht="44.25" customHeight="1">
      <c r="C1187" s="623"/>
      <c r="D1187" s="625"/>
      <c r="E1187" s="721"/>
      <c r="F1187" s="623"/>
    </row>
    <row r="1188" spans="3:6" ht="44.25" customHeight="1">
      <c r="C1188" s="623"/>
      <c r="D1188" s="625"/>
      <c r="E1188" s="721"/>
      <c r="F1188" s="623"/>
    </row>
    <row r="1189" spans="3:6" ht="44.25" customHeight="1">
      <c r="C1189" s="623"/>
      <c r="D1189" s="625"/>
      <c r="E1189" s="721"/>
      <c r="F1189" s="623"/>
    </row>
    <row r="1190" spans="3:6" ht="44.25" customHeight="1">
      <c r="C1190" s="623"/>
      <c r="D1190" s="625"/>
      <c r="E1190" s="721"/>
      <c r="F1190" s="623"/>
    </row>
    <row r="1191" spans="3:6" ht="44.25" customHeight="1">
      <c r="C1191" s="623"/>
      <c r="D1191" s="625"/>
      <c r="E1191" s="721"/>
      <c r="F1191" s="623"/>
    </row>
    <row r="1192" spans="3:6" ht="44.25" customHeight="1">
      <c r="C1192" s="623"/>
      <c r="D1192" s="625"/>
      <c r="E1192" s="721"/>
      <c r="F1192" s="623"/>
    </row>
    <row r="1193" spans="3:6" ht="44.25" customHeight="1">
      <c r="C1193" s="623"/>
      <c r="D1193" s="625"/>
      <c r="E1193" s="721"/>
      <c r="F1193" s="623"/>
    </row>
    <row r="1194" spans="3:6" ht="44.25" customHeight="1">
      <c r="C1194" s="623"/>
      <c r="D1194" s="625"/>
      <c r="E1194" s="721"/>
      <c r="F1194" s="623"/>
    </row>
    <row r="1195" spans="3:6" ht="44.25" customHeight="1">
      <c r="C1195" s="623"/>
      <c r="D1195" s="625"/>
      <c r="E1195" s="721"/>
      <c r="F1195" s="623"/>
    </row>
    <row r="1196" spans="3:6" ht="44.25" customHeight="1">
      <c r="C1196" s="623"/>
      <c r="D1196" s="625"/>
      <c r="E1196" s="721"/>
      <c r="F1196" s="623"/>
    </row>
    <row r="1197" spans="3:6" ht="44.25" customHeight="1">
      <c r="C1197" s="623"/>
      <c r="D1197" s="625"/>
      <c r="E1197" s="721"/>
      <c r="F1197" s="623"/>
    </row>
    <row r="1198" spans="3:6" ht="44.25" customHeight="1">
      <c r="C1198" s="623"/>
      <c r="D1198" s="625"/>
      <c r="E1198" s="721"/>
      <c r="F1198" s="623"/>
    </row>
    <row r="1199" spans="3:6" ht="44.25" customHeight="1">
      <c r="C1199" s="623"/>
      <c r="D1199" s="625"/>
      <c r="E1199" s="721"/>
      <c r="F1199" s="623"/>
    </row>
    <row r="1200" spans="3:6" ht="44.25" customHeight="1">
      <c r="C1200" s="623"/>
      <c r="D1200" s="625"/>
      <c r="E1200" s="721"/>
      <c r="F1200" s="623"/>
    </row>
    <row r="1201" spans="3:6" ht="44.25" customHeight="1">
      <c r="C1201" s="623"/>
      <c r="D1201" s="625"/>
      <c r="E1201" s="721"/>
      <c r="F1201" s="623"/>
    </row>
    <row r="1202" spans="3:6" ht="44.25" customHeight="1">
      <c r="C1202" s="623"/>
      <c r="D1202" s="625"/>
      <c r="E1202" s="721"/>
      <c r="F1202" s="623"/>
    </row>
    <row r="1203" spans="3:6" ht="44.25" customHeight="1">
      <c r="C1203" s="623"/>
      <c r="D1203" s="625"/>
      <c r="E1203" s="721"/>
      <c r="F1203" s="623"/>
    </row>
    <row r="1204" spans="3:6" ht="44.25" customHeight="1">
      <c r="C1204" s="623"/>
      <c r="D1204" s="625"/>
      <c r="E1204" s="721"/>
      <c r="F1204" s="623"/>
    </row>
    <row r="1205" spans="3:6" ht="44.25" customHeight="1">
      <c r="C1205" s="623"/>
      <c r="D1205" s="625"/>
      <c r="E1205" s="721"/>
      <c r="F1205" s="623"/>
    </row>
    <row r="1206" spans="3:6" ht="44.25" customHeight="1">
      <c r="C1206" s="623"/>
      <c r="D1206" s="625"/>
      <c r="E1206" s="721"/>
      <c r="F1206" s="623"/>
    </row>
    <row r="1207" spans="3:6" ht="44.25" customHeight="1">
      <c r="C1207" s="623"/>
      <c r="D1207" s="625"/>
      <c r="E1207" s="721"/>
      <c r="F1207" s="623"/>
    </row>
    <row r="1208" spans="3:6" ht="44.25" customHeight="1">
      <c r="C1208" s="623"/>
      <c r="D1208" s="625"/>
      <c r="E1208" s="721"/>
      <c r="F1208" s="623"/>
    </row>
    <row r="1209" spans="3:6" ht="44.25" customHeight="1">
      <c r="C1209" s="623"/>
      <c r="D1209" s="625"/>
      <c r="E1209" s="721"/>
      <c r="F1209" s="623"/>
    </row>
    <row r="1210" spans="3:6" ht="44.25" customHeight="1">
      <c r="C1210" s="623"/>
      <c r="D1210" s="625"/>
      <c r="E1210" s="721"/>
      <c r="F1210" s="623"/>
    </row>
    <row r="1211" spans="3:6" ht="44.25" customHeight="1">
      <c r="C1211" s="623"/>
      <c r="D1211" s="625"/>
      <c r="E1211" s="721"/>
      <c r="F1211" s="623"/>
    </row>
    <row r="1212" spans="3:6" ht="44.25" customHeight="1">
      <c r="C1212" s="623"/>
      <c r="D1212" s="625"/>
      <c r="E1212" s="721"/>
      <c r="F1212" s="623"/>
    </row>
    <row r="1213" spans="3:6" ht="44.25" customHeight="1">
      <c r="C1213" s="623"/>
      <c r="D1213" s="625"/>
      <c r="E1213" s="721"/>
      <c r="F1213" s="623"/>
    </row>
    <row r="1214" spans="3:6" ht="44.25" customHeight="1">
      <c r="C1214" s="623"/>
      <c r="D1214" s="625"/>
      <c r="E1214" s="721"/>
      <c r="F1214" s="623"/>
    </row>
    <row r="1215" spans="3:6" ht="44.25" customHeight="1">
      <c r="C1215" s="623"/>
      <c r="D1215" s="625"/>
      <c r="E1215" s="721"/>
      <c r="F1215" s="623"/>
    </row>
    <row r="1216" spans="3:6" ht="44.25" customHeight="1">
      <c r="C1216" s="623"/>
      <c r="D1216" s="625"/>
      <c r="E1216" s="721"/>
      <c r="F1216" s="623"/>
    </row>
    <row r="1217" spans="3:6" ht="44.25" customHeight="1">
      <c r="C1217" s="623"/>
      <c r="D1217" s="625"/>
      <c r="E1217" s="721"/>
      <c r="F1217" s="623"/>
    </row>
    <row r="1218" spans="3:6" ht="44.25" customHeight="1">
      <c r="C1218" s="623"/>
      <c r="D1218" s="625"/>
      <c r="E1218" s="721"/>
      <c r="F1218" s="623"/>
    </row>
    <row r="1219" spans="3:6" ht="44.25" customHeight="1">
      <c r="C1219" s="623"/>
      <c r="D1219" s="625"/>
      <c r="E1219" s="721"/>
      <c r="F1219" s="623"/>
    </row>
    <row r="1220" spans="3:6" ht="44.25" customHeight="1">
      <c r="C1220" s="623"/>
      <c r="D1220" s="625"/>
      <c r="E1220" s="721"/>
      <c r="F1220" s="623"/>
    </row>
    <row r="1221" spans="3:6" ht="44.25" customHeight="1">
      <c r="C1221" s="623"/>
      <c r="D1221" s="625"/>
      <c r="E1221" s="721"/>
      <c r="F1221" s="623"/>
    </row>
    <row r="1222" spans="3:6" ht="44.25" customHeight="1">
      <c r="C1222" s="623"/>
      <c r="D1222" s="625"/>
      <c r="E1222" s="721"/>
      <c r="F1222" s="623"/>
    </row>
    <row r="1223" spans="3:6" ht="44.25" customHeight="1">
      <c r="C1223" s="623"/>
      <c r="D1223" s="625"/>
      <c r="E1223" s="721"/>
      <c r="F1223" s="623"/>
    </row>
    <row r="1224" spans="3:6" ht="44.25" customHeight="1">
      <c r="C1224" s="623"/>
      <c r="D1224" s="625"/>
      <c r="E1224" s="721"/>
      <c r="F1224" s="623"/>
    </row>
    <row r="1225" spans="3:6" ht="44.25" customHeight="1">
      <c r="C1225" s="623"/>
      <c r="D1225" s="625"/>
      <c r="E1225" s="721"/>
      <c r="F1225" s="623"/>
    </row>
    <row r="1226" spans="3:6" ht="44.25" customHeight="1">
      <c r="C1226" s="623"/>
      <c r="D1226" s="625"/>
      <c r="E1226" s="721"/>
      <c r="F1226" s="623"/>
    </row>
    <row r="1227" spans="3:6" ht="44.25" customHeight="1">
      <c r="C1227" s="623"/>
      <c r="D1227" s="625"/>
      <c r="E1227" s="721"/>
      <c r="F1227" s="623"/>
    </row>
    <row r="1228" spans="3:6" ht="44.25" customHeight="1">
      <c r="C1228" s="623"/>
      <c r="D1228" s="625"/>
      <c r="E1228" s="721"/>
      <c r="F1228" s="623"/>
    </row>
    <row r="1229" spans="3:6" ht="44.25" customHeight="1">
      <c r="C1229" s="623"/>
      <c r="D1229" s="625"/>
      <c r="E1229" s="721"/>
      <c r="F1229" s="623"/>
    </row>
    <row r="1230" spans="3:6" ht="44.25" customHeight="1">
      <c r="C1230" s="623"/>
      <c r="D1230" s="625"/>
      <c r="E1230" s="721"/>
      <c r="F1230" s="623"/>
    </row>
    <row r="1231" spans="3:6" ht="44.25" customHeight="1">
      <c r="C1231" s="623"/>
      <c r="D1231" s="625"/>
      <c r="E1231" s="721"/>
      <c r="F1231" s="623"/>
    </row>
    <row r="1232" spans="3:6" ht="44.25" customHeight="1">
      <c r="C1232" s="623"/>
      <c r="D1232" s="625"/>
      <c r="E1232" s="721"/>
      <c r="F1232" s="623"/>
    </row>
    <row r="1233" spans="3:6" ht="44.25" customHeight="1">
      <c r="C1233" s="623"/>
      <c r="D1233" s="625"/>
      <c r="E1233" s="721"/>
      <c r="F1233" s="623"/>
    </row>
    <row r="1234" spans="3:6" ht="44.25" customHeight="1">
      <c r="C1234" s="623"/>
      <c r="D1234" s="625"/>
      <c r="E1234" s="721"/>
      <c r="F1234" s="623"/>
    </row>
    <row r="1235" spans="3:6" ht="44.25" customHeight="1">
      <c r="C1235" s="623"/>
      <c r="D1235" s="625"/>
      <c r="E1235" s="721"/>
      <c r="F1235" s="623"/>
    </row>
    <row r="1236" spans="3:6" ht="44.25" customHeight="1">
      <c r="C1236" s="623"/>
      <c r="D1236" s="625"/>
      <c r="E1236" s="721"/>
      <c r="F1236" s="623"/>
    </row>
    <row r="1237" spans="3:6" ht="44.25" customHeight="1">
      <c r="C1237" s="623"/>
      <c r="D1237" s="625"/>
      <c r="E1237" s="721"/>
      <c r="F1237" s="623"/>
    </row>
    <row r="1238" spans="3:6" ht="44.25" customHeight="1">
      <c r="C1238" s="623"/>
      <c r="D1238" s="625"/>
      <c r="E1238" s="721"/>
      <c r="F1238" s="623"/>
    </row>
    <row r="1239" spans="3:6" ht="44.25" customHeight="1">
      <c r="C1239" s="623"/>
      <c r="D1239" s="625"/>
      <c r="E1239" s="721"/>
      <c r="F1239" s="623"/>
    </row>
    <row r="1240" spans="3:6" ht="44.25" customHeight="1">
      <c r="C1240" s="623"/>
      <c r="D1240" s="625"/>
      <c r="E1240" s="721"/>
      <c r="F1240" s="623"/>
    </row>
    <row r="1241" spans="3:6" ht="44.25" customHeight="1">
      <c r="C1241" s="623"/>
      <c r="D1241" s="625"/>
      <c r="E1241" s="721"/>
      <c r="F1241" s="623"/>
    </row>
    <row r="1242" spans="3:6" ht="44.25" customHeight="1">
      <c r="C1242" s="623"/>
      <c r="D1242" s="625"/>
      <c r="E1242" s="721"/>
      <c r="F1242" s="623"/>
    </row>
    <row r="1243" spans="3:6" ht="44.25" customHeight="1">
      <c r="C1243" s="623"/>
      <c r="D1243" s="625"/>
      <c r="E1243" s="721"/>
      <c r="F1243" s="623"/>
    </row>
    <row r="1244" spans="3:6" ht="44.25" customHeight="1">
      <c r="C1244" s="623"/>
      <c r="D1244" s="625"/>
      <c r="E1244" s="721"/>
      <c r="F1244" s="623"/>
    </row>
    <row r="1245" spans="3:6" ht="44.25" customHeight="1">
      <c r="C1245" s="623"/>
      <c r="D1245" s="625"/>
      <c r="E1245" s="721"/>
      <c r="F1245" s="623"/>
    </row>
    <row r="1246" spans="3:6" ht="44.25" customHeight="1">
      <c r="C1246" s="623"/>
      <c r="D1246" s="625"/>
      <c r="E1246" s="721"/>
      <c r="F1246" s="623"/>
    </row>
    <row r="1247" spans="3:6" ht="44.25" customHeight="1">
      <c r="C1247" s="623"/>
      <c r="D1247" s="625"/>
      <c r="E1247" s="721"/>
      <c r="F1247" s="623"/>
    </row>
    <row r="1248" spans="3:6" ht="44.25" customHeight="1">
      <c r="C1248" s="623"/>
      <c r="D1248" s="625"/>
      <c r="E1248" s="721"/>
      <c r="F1248" s="623"/>
    </row>
    <row r="1249" spans="3:6" ht="44.25" customHeight="1">
      <c r="C1249" s="623"/>
      <c r="D1249" s="625"/>
      <c r="E1249" s="721"/>
      <c r="F1249" s="623"/>
    </row>
    <row r="1250" spans="3:6" ht="44.25" customHeight="1">
      <c r="C1250" s="623"/>
      <c r="D1250" s="625"/>
      <c r="E1250" s="721"/>
      <c r="F1250" s="623"/>
    </row>
    <row r="1251" spans="3:6" ht="44.25" customHeight="1">
      <c r="C1251" s="623"/>
      <c r="D1251" s="625"/>
      <c r="E1251" s="721"/>
      <c r="F1251" s="623"/>
    </row>
    <row r="1252" spans="3:6" ht="44.25" customHeight="1">
      <c r="C1252" s="623"/>
      <c r="D1252" s="625"/>
      <c r="E1252" s="721"/>
      <c r="F1252" s="623"/>
    </row>
    <row r="1253" spans="3:6" ht="44.25" customHeight="1">
      <c r="C1253" s="623"/>
      <c r="D1253" s="625"/>
      <c r="E1253" s="721"/>
      <c r="F1253" s="623"/>
    </row>
    <row r="1254" spans="3:6" ht="44.25" customHeight="1">
      <c r="C1254" s="623"/>
      <c r="D1254" s="625"/>
      <c r="E1254" s="721"/>
      <c r="F1254" s="623"/>
    </row>
    <row r="1255" spans="3:6" ht="44.25" customHeight="1">
      <c r="C1255" s="623"/>
      <c r="D1255" s="625"/>
      <c r="E1255" s="721"/>
      <c r="F1255" s="623"/>
    </row>
    <row r="1256" spans="3:6" ht="44.25" customHeight="1">
      <c r="C1256" s="623"/>
      <c r="D1256" s="625"/>
      <c r="E1256" s="721"/>
      <c r="F1256" s="623"/>
    </row>
    <row r="1257" spans="3:6" ht="44.25" customHeight="1">
      <c r="C1257" s="623"/>
      <c r="D1257" s="625"/>
      <c r="E1257" s="721"/>
      <c r="F1257" s="623"/>
    </row>
    <row r="1258" spans="3:6" ht="44.25" customHeight="1">
      <c r="C1258" s="623"/>
      <c r="D1258" s="625"/>
      <c r="E1258" s="721"/>
      <c r="F1258" s="623"/>
    </row>
    <row r="1259" spans="3:6" ht="44.25" customHeight="1">
      <c r="C1259" s="623"/>
      <c r="D1259" s="625"/>
      <c r="E1259" s="721"/>
      <c r="F1259" s="623"/>
    </row>
    <row r="1260" spans="3:6" ht="44.25" customHeight="1">
      <c r="C1260" s="623"/>
      <c r="D1260" s="625"/>
      <c r="E1260" s="721"/>
      <c r="F1260" s="623"/>
    </row>
    <row r="1261" spans="3:6" ht="44.25" customHeight="1">
      <c r="C1261" s="623"/>
      <c r="D1261" s="625"/>
      <c r="E1261" s="721"/>
      <c r="F1261" s="623"/>
    </row>
    <row r="1262" spans="3:6" ht="44.25" customHeight="1">
      <c r="C1262" s="623"/>
      <c r="D1262" s="625"/>
      <c r="E1262" s="721"/>
      <c r="F1262" s="623"/>
    </row>
    <row r="1263" spans="3:6" ht="44.25" customHeight="1">
      <c r="C1263" s="623"/>
      <c r="D1263" s="625"/>
      <c r="E1263" s="721"/>
      <c r="F1263" s="623"/>
    </row>
    <row r="1264" spans="3:6" ht="44.25" customHeight="1">
      <c r="C1264" s="623"/>
      <c r="D1264" s="625"/>
      <c r="E1264" s="721"/>
      <c r="F1264" s="623"/>
    </row>
    <row r="1265" spans="3:6" ht="44.25" customHeight="1">
      <c r="C1265" s="623"/>
      <c r="D1265" s="625"/>
      <c r="E1265" s="721"/>
      <c r="F1265" s="623"/>
    </row>
    <row r="1266" spans="3:6" ht="44.25" customHeight="1">
      <c r="C1266" s="623"/>
      <c r="D1266" s="625"/>
      <c r="E1266" s="721"/>
      <c r="F1266" s="623"/>
    </row>
    <row r="1267" spans="3:6" ht="44.25" customHeight="1">
      <c r="C1267" s="623"/>
      <c r="D1267" s="625"/>
      <c r="E1267" s="721"/>
      <c r="F1267" s="623"/>
    </row>
    <row r="1268" spans="3:6" ht="44.25" customHeight="1">
      <c r="C1268" s="623"/>
      <c r="D1268" s="625"/>
      <c r="E1268" s="721"/>
      <c r="F1268" s="623"/>
    </row>
    <row r="1269" spans="3:6" ht="44.25" customHeight="1">
      <c r="C1269" s="623"/>
      <c r="D1269" s="625"/>
      <c r="E1269" s="721"/>
      <c r="F1269" s="623"/>
    </row>
    <row r="1270" spans="3:6" ht="44.25" customHeight="1">
      <c r="C1270" s="623"/>
      <c r="D1270" s="625"/>
      <c r="E1270" s="721"/>
      <c r="F1270" s="623"/>
    </row>
    <row r="1271" spans="3:6" ht="44.25" customHeight="1">
      <c r="C1271" s="623"/>
      <c r="D1271" s="625"/>
      <c r="E1271" s="721"/>
      <c r="F1271" s="623"/>
    </row>
    <row r="1272" spans="3:6" ht="44.25" customHeight="1">
      <c r="C1272" s="623"/>
      <c r="D1272" s="625"/>
      <c r="E1272" s="721"/>
      <c r="F1272" s="623"/>
    </row>
    <row r="1273" spans="3:6" ht="44.25" customHeight="1">
      <c r="C1273" s="623"/>
      <c r="D1273" s="625"/>
      <c r="E1273" s="721"/>
      <c r="F1273" s="623"/>
    </row>
    <row r="1274" spans="3:6" ht="44.25" customHeight="1">
      <c r="C1274" s="623"/>
      <c r="D1274" s="625"/>
      <c r="E1274" s="721"/>
      <c r="F1274" s="623"/>
    </row>
    <row r="1275" spans="3:6" ht="44.25" customHeight="1">
      <c r="C1275" s="623"/>
      <c r="D1275" s="625"/>
      <c r="E1275" s="721"/>
      <c r="F1275" s="623"/>
    </row>
    <row r="1276" spans="3:6" ht="44.25" customHeight="1">
      <c r="C1276" s="623"/>
      <c r="D1276" s="625"/>
      <c r="E1276" s="721"/>
      <c r="F1276" s="623"/>
    </row>
    <row r="1277" spans="3:6" ht="44.25" customHeight="1">
      <c r="C1277" s="623"/>
      <c r="D1277" s="625"/>
      <c r="E1277" s="721"/>
      <c r="F1277" s="623"/>
    </row>
    <row r="1278" spans="3:6" ht="44.25" customHeight="1">
      <c r="C1278" s="623"/>
      <c r="D1278" s="625"/>
      <c r="E1278" s="721"/>
      <c r="F1278" s="623"/>
    </row>
    <row r="1279" spans="3:6" ht="44.25" customHeight="1">
      <c r="C1279" s="623"/>
      <c r="D1279" s="625"/>
      <c r="E1279" s="721"/>
      <c r="F1279" s="623"/>
    </row>
    <row r="1280" spans="3:6" ht="44.25" customHeight="1">
      <c r="C1280" s="623"/>
      <c r="D1280" s="625"/>
      <c r="E1280" s="721"/>
      <c r="F1280" s="623"/>
    </row>
    <row r="1281" spans="3:6" ht="44.25" customHeight="1">
      <c r="C1281" s="623"/>
      <c r="D1281" s="625"/>
      <c r="E1281" s="721"/>
      <c r="F1281" s="623"/>
    </row>
    <row r="1282" spans="3:6" ht="44.25" customHeight="1">
      <c r="C1282" s="623"/>
      <c r="D1282" s="625"/>
      <c r="E1282" s="721"/>
      <c r="F1282" s="623"/>
    </row>
    <row r="1283" spans="3:6" ht="44.25" customHeight="1">
      <c r="C1283" s="623"/>
      <c r="D1283" s="625"/>
      <c r="E1283" s="721"/>
      <c r="F1283" s="623"/>
    </row>
    <row r="1284" spans="3:6" ht="44.25" customHeight="1">
      <c r="C1284" s="623"/>
      <c r="D1284" s="625"/>
      <c r="E1284" s="721"/>
      <c r="F1284" s="623"/>
    </row>
    <row r="1285" spans="3:6" ht="44.25" customHeight="1">
      <c r="C1285" s="623"/>
      <c r="D1285" s="625"/>
      <c r="E1285" s="721"/>
      <c r="F1285" s="623"/>
    </row>
    <row r="1286" spans="3:6" ht="44.25" customHeight="1">
      <c r="C1286" s="623"/>
      <c r="D1286" s="625"/>
      <c r="E1286" s="721"/>
      <c r="F1286" s="623"/>
    </row>
    <row r="1287" spans="3:6" ht="44.25" customHeight="1">
      <c r="C1287" s="623"/>
      <c r="D1287" s="625"/>
      <c r="E1287" s="721"/>
      <c r="F1287" s="623"/>
    </row>
    <row r="1288" spans="3:6" ht="44.25" customHeight="1">
      <c r="C1288" s="623"/>
      <c r="D1288" s="625"/>
      <c r="E1288" s="721"/>
      <c r="F1288" s="623"/>
    </row>
    <row r="1289" spans="3:6" ht="44.25" customHeight="1">
      <c r="C1289" s="623"/>
      <c r="D1289" s="625"/>
      <c r="E1289" s="721"/>
      <c r="F1289" s="623"/>
    </row>
    <row r="1290" spans="3:6" ht="44.25" customHeight="1">
      <c r="C1290" s="623"/>
      <c r="D1290" s="625"/>
      <c r="E1290" s="721"/>
      <c r="F1290" s="623"/>
    </row>
    <row r="1291" spans="3:6" ht="44.25" customHeight="1">
      <c r="C1291" s="623"/>
      <c r="D1291" s="625"/>
      <c r="E1291" s="721"/>
      <c r="F1291" s="623"/>
    </row>
    <row r="1292" spans="3:6" ht="44.25" customHeight="1">
      <c r="C1292" s="623"/>
      <c r="D1292" s="625"/>
      <c r="E1292" s="721"/>
      <c r="F1292" s="623"/>
    </row>
    <row r="1293" spans="3:6" ht="44.25" customHeight="1">
      <c r="C1293" s="623"/>
      <c r="D1293" s="625"/>
      <c r="E1293" s="721"/>
      <c r="F1293" s="623"/>
    </row>
    <row r="1294" spans="3:6" ht="44.25" customHeight="1">
      <c r="C1294" s="623"/>
      <c r="D1294" s="625"/>
      <c r="E1294" s="721"/>
      <c r="F1294" s="623"/>
    </row>
    <row r="1295" spans="3:6" ht="44.25" customHeight="1">
      <c r="C1295" s="623"/>
      <c r="D1295" s="625"/>
      <c r="E1295" s="721"/>
      <c r="F1295" s="623"/>
    </row>
    <row r="1296" spans="3:6" ht="44.25" customHeight="1">
      <c r="C1296" s="623"/>
      <c r="D1296" s="625"/>
      <c r="E1296" s="721"/>
      <c r="F1296" s="623"/>
    </row>
    <row r="1297" spans="3:6" ht="44.25" customHeight="1">
      <c r="C1297" s="623"/>
      <c r="D1297" s="625"/>
      <c r="E1297" s="721"/>
      <c r="F1297" s="623"/>
    </row>
    <row r="1298" spans="3:6" ht="44.25" customHeight="1">
      <c r="C1298" s="623"/>
      <c r="D1298" s="625"/>
      <c r="E1298" s="721"/>
      <c r="F1298" s="623"/>
    </row>
    <row r="1299" spans="3:6" ht="44.25" customHeight="1">
      <c r="C1299" s="623"/>
      <c r="D1299" s="625"/>
      <c r="E1299" s="721"/>
      <c r="F1299" s="623"/>
    </row>
    <row r="1300" spans="3:6" ht="44.25" customHeight="1">
      <c r="C1300" s="623"/>
      <c r="D1300" s="625"/>
      <c r="E1300" s="721"/>
      <c r="F1300" s="623"/>
    </row>
    <row r="1301" spans="3:6" ht="44.25" customHeight="1">
      <c r="C1301" s="623"/>
      <c r="D1301" s="625"/>
      <c r="E1301" s="721"/>
      <c r="F1301" s="623"/>
    </row>
    <row r="1302" spans="3:6" ht="44.25" customHeight="1">
      <c r="C1302" s="623"/>
      <c r="D1302" s="625"/>
      <c r="E1302" s="721"/>
      <c r="F1302" s="623"/>
    </row>
    <row r="1303" spans="3:6" ht="44.25" customHeight="1">
      <c r="C1303" s="623"/>
      <c r="D1303" s="625"/>
      <c r="E1303" s="721"/>
      <c r="F1303" s="623"/>
    </row>
    <row r="1304" spans="3:6" ht="44.25" customHeight="1">
      <c r="C1304" s="623"/>
      <c r="D1304" s="625"/>
      <c r="E1304" s="721"/>
      <c r="F1304" s="623"/>
    </row>
    <row r="1305" spans="3:6" ht="44.25" customHeight="1">
      <c r="C1305" s="623"/>
      <c r="D1305" s="625"/>
      <c r="E1305" s="721"/>
      <c r="F1305" s="623"/>
    </row>
    <row r="1306" spans="3:6" ht="44.25" customHeight="1">
      <c r="C1306" s="623"/>
      <c r="D1306" s="625"/>
      <c r="E1306" s="721"/>
      <c r="F1306" s="623"/>
    </row>
    <row r="1307" spans="3:6" ht="44.25" customHeight="1">
      <c r="C1307" s="623"/>
      <c r="D1307" s="625"/>
      <c r="E1307" s="721"/>
      <c r="F1307" s="623"/>
    </row>
    <row r="1308" spans="3:6" ht="44.25" customHeight="1">
      <c r="C1308" s="623"/>
      <c r="D1308" s="625"/>
      <c r="E1308" s="721"/>
      <c r="F1308" s="623"/>
    </row>
    <row r="1309" spans="3:6" ht="44.25" customHeight="1">
      <c r="C1309" s="623"/>
      <c r="D1309" s="625"/>
      <c r="E1309" s="721"/>
      <c r="F1309" s="623"/>
    </row>
    <row r="1310" spans="3:6" ht="44.25" customHeight="1">
      <c r="C1310" s="623"/>
      <c r="D1310" s="625"/>
      <c r="E1310" s="721"/>
      <c r="F1310" s="623"/>
    </row>
    <row r="1311" spans="3:6" ht="44.25" customHeight="1">
      <c r="C1311" s="623"/>
      <c r="D1311" s="625"/>
      <c r="E1311" s="721"/>
      <c r="F1311" s="623"/>
    </row>
    <row r="1312" spans="3:6" ht="44.25" customHeight="1">
      <c r="C1312" s="623"/>
      <c r="D1312" s="625"/>
      <c r="E1312" s="721"/>
      <c r="F1312" s="623"/>
    </row>
    <row r="1313" spans="3:6" ht="44.25" customHeight="1">
      <c r="C1313" s="623"/>
      <c r="D1313" s="625"/>
      <c r="E1313" s="721"/>
      <c r="F1313" s="623"/>
    </row>
    <row r="1314" spans="3:6" ht="44.25" customHeight="1">
      <c r="C1314" s="623"/>
      <c r="D1314" s="625"/>
      <c r="E1314" s="721"/>
      <c r="F1314" s="623"/>
    </row>
    <row r="1315" spans="3:6" ht="44.25" customHeight="1">
      <c r="C1315" s="623"/>
      <c r="D1315" s="625"/>
      <c r="E1315" s="721"/>
      <c r="F1315" s="623"/>
    </row>
    <row r="1316" spans="3:6" ht="44.25" customHeight="1">
      <c r="C1316" s="623"/>
      <c r="D1316" s="625"/>
      <c r="E1316" s="721"/>
      <c r="F1316" s="623"/>
    </row>
    <row r="1317" spans="3:6" ht="44.25" customHeight="1">
      <c r="C1317" s="623"/>
      <c r="D1317" s="625"/>
      <c r="E1317" s="721"/>
      <c r="F1317" s="623"/>
    </row>
    <row r="1318" spans="3:6" ht="44.25" customHeight="1">
      <c r="C1318" s="623"/>
      <c r="D1318" s="625"/>
      <c r="E1318" s="721"/>
      <c r="F1318" s="623"/>
    </row>
    <row r="1319" spans="3:6" ht="44.25" customHeight="1">
      <c r="C1319" s="623"/>
      <c r="D1319" s="625"/>
      <c r="E1319" s="721"/>
      <c r="F1319" s="623"/>
    </row>
    <row r="1320" spans="3:6" ht="44.25" customHeight="1">
      <c r="C1320" s="623"/>
      <c r="D1320" s="625"/>
      <c r="E1320" s="721"/>
      <c r="F1320" s="623"/>
    </row>
    <row r="1321" spans="3:6" ht="44.25" customHeight="1">
      <c r="C1321" s="623"/>
      <c r="D1321" s="625"/>
      <c r="E1321" s="721"/>
      <c r="F1321" s="623"/>
    </row>
    <row r="1322" spans="3:6" ht="44.25" customHeight="1">
      <c r="C1322" s="623"/>
      <c r="D1322" s="625"/>
      <c r="E1322" s="721"/>
      <c r="F1322" s="623"/>
    </row>
    <row r="1323" spans="3:6" ht="44.25" customHeight="1">
      <c r="C1323" s="623"/>
      <c r="D1323" s="625"/>
      <c r="E1323" s="721"/>
      <c r="F1323" s="623"/>
    </row>
    <row r="1324" spans="3:6" ht="44.25" customHeight="1">
      <c r="C1324" s="623"/>
      <c r="D1324" s="625"/>
      <c r="E1324" s="721"/>
      <c r="F1324" s="623"/>
    </row>
    <row r="1325" spans="3:6" ht="44.25" customHeight="1">
      <c r="C1325" s="623"/>
      <c r="D1325" s="625"/>
      <c r="E1325" s="721"/>
      <c r="F1325" s="623"/>
    </row>
    <row r="1326" spans="3:6" ht="44.25" customHeight="1">
      <c r="C1326" s="623"/>
      <c r="D1326" s="625"/>
      <c r="E1326" s="721"/>
      <c r="F1326" s="623"/>
    </row>
    <row r="1327" spans="3:6" ht="44.25" customHeight="1">
      <c r="C1327" s="623"/>
      <c r="D1327" s="625"/>
      <c r="E1327" s="721"/>
      <c r="F1327" s="623"/>
    </row>
    <row r="1328" spans="3:6" ht="44.25" customHeight="1">
      <c r="C1328" s="623"/>
      <c r="D1328" s="625"/>
      <c r="E1328" s="721"/>
      <c r="F1328" s="623"/>
    </row>
    <row r="1329" spans="3:6" ht="44.25" customHeight="1">
      <c r="C1329" s="623"/>
      <c r="D1329" s="625"/>
      <c r="E1329" s="721"/>
      <c r="F1329" s="623"/>
    </row>
    <row r="1330" spans="3:6" ht="44.25" customHeight="1">
      <c r="C1330" s="623"/>
      <c r="D1330" s="625"/>
      <c r="E1330" s="721"/>
      <c r="F1330" s="623"/>
    </row>
    <row r="1331" spans="3:6" ht="44.25" customHeight="1">
      <c r="C1331" s="623"/>
      <c r="D1331" s="625"/>
      <c r="E1331" s="721"/>
      <c r="F1331" s="623"/>
    </row>
    <row r="1332" spans="3:6" ht="44.25" customHeight="1">
      <c r="C1332" s="623"/>
      <c r="D1332" s="625"/>
      <c r="E1332" s="721"/>
      <c r="F1332" s="623"/>
    </row>
    <row r="1333" spans="3:6" ht="44.25" customHeight="1">
      <c r="C1333" s="623"/>
      <c r="D1333" s="625"/>
      <c r="E1333" s="721"/>
      <c r="F1333" s="623"/>
    </row>
    <row r="1334" spans="3:6" ht="44.25" customHeight="1">
      <c r="C1334" s="623"/>
      <c r="D1334" s="625"/>
      <c r="E1334" s="721"/>
      <c r="F1334" s="623"/>
    </row>
    <row r="1335" spans="3:6" ht="44.25" customHeight="1">
      <c r="C1335" s="623"/>
      <c r="D1335" s="625"/>
      <c r="E1335" s="721"/>
      <c r="F1335" s="623"/>
    </row>
    <row r="1336" spans="3:6" ht="44.25" customHeight="1">
      <c r="C1336" s="623"/>
      <c r="D1336" s="625"/>
      <c r="E1336" s="721"/>
      <c r="F1336" s="623"/>
    </row>
    <row r="1337" spans="3:6" ht="44.25" customHeight="1">
      <c r="C1337" s="623"/>
      <c r="D1337" s="625"/>
      <c r="E1337" s="721"/>
      <c r="F1337" s="623"/>
    </row>
    <row r="1338" spans="3:6" ht="44.25" customHeight="1">
      <c r="C1338" s="623"/>
      <c r="D1338" s="625"/>
      <c r="E1338" s="721"/>
      <c r="F1338" s="623"/>
    </row>
    <row r="1339" spans="3:6" ht="44.25" customHeight="1">
      <c r="C1339" s="623"/>
      <c r="D1339" s="625"/>
      <c r="E1339" s="721"/>
      <c r="F1339" s="623"/>
    </row>
    <row r="1340" spans="3:6" ht="44.25" customHeight="1">
      <c r="C1340" s="623"/>
      <c r="D1340" s="625"/>
      <c r="E1340" s="721"/>
      <c r="F1340" s="623"/>
    </row>
    <row r="1341" spans="3:6" ht="44.25" customHeight="1">
      <c r="C1341" s="623"/>
      <c r="D1341" s="625"/>
      <c r="E1341" s="721"/>
      <c r="F1341" s="623"/>
    </row>
    <row r="1342" spans="3:6" ht="44.25" customHeight="1">
      <c r="C1342" s="623"/>
      <c r="D1342" s="625"/>
      <c r="E1342" s="721"/>
      <c r="F1342" s="623"/>
    </row>
    <row r="1343" spans="3:6" ht="44.25" customHeight="1">
      <c r="C1343" s="623"/>
      <c r="D1343" s="625"/>
      <c r="E1343" s="721"/>
      <c r="F1343" s="623"/>
    </row>
    <row r="1344" spans="3:6" ht="44.25" customHeight="1">
      <c r="C1344" s="623"/>
      <c r="D1344" s="625"/>
      <c r="E1344" s="721"/>
      <c r="F1344" s="623"/>
    </row>
    <row r="1345" spans="3:6" ht="44.25" customHeight="1">
      <c r="C1345" s="623"/>
      <c r="D1345" s="625"/>
      <c r="E1345" s="721"/>
      <c r="F1345" s="623"/>
    </row>
    <row r="1346" spans="3:6" ht="44.25" customHeight="1">
      <c r="C1346" s="623"/>
      <c r="D1346" s="625"/>
      <c r="E1346" s="721"/>
      <c r="F1346" s="623"/>
    </row>
    <row r="1347" spans="3:6" ht="44.25" customHeight="1">
      <c r="C1347" s="623"/>
      <c r="D1347" s="625"/>
      <c r="E1347" s="721"/>
      <c r="F1347" s="623"/>
    </row>
    <row r="1348" spans="3:6" ht="44.25" customHeight="1">
      <c r="C1348" s="623"/>
      <c r="D1348" s="625"/>
      <c r="E1348" s="721"/>
      <c r="F1348" s="623"/>
    </row>
    <row r="1349" spans="3:6" ht="44.25" customHeight="1">
      <c r="C1349" s="623"/>
      <c r="D1349" s="625"/>
      <c r="E1349" s="721"/>
      <c r="F1349" s="623"/>
    </row>
    <row r="1350" spans="3:6" ht="44.25" customHeight="1">
      <c r="C1350" s="623"/>
      <c r="D1350" s="625"/>
      <c r="E1350" s="721"/>
      <c r="F1350" s="623"/>
    </row>
    <row r="1351" spans="3:6" ht="44.25" customHeight="1">
      <c r="C1351" s="623"/>
      <c r="D1351" s="625"/>
      <c r="E1351" s="721"/>
      <c r="F1351" s="623"/>
    </row>
    <row r="1352" spans="3:6" ht="44.25" customHeight="1">
      <c r="C1352" s="623"/>
      <c r="D1352" s="625"/>
      <c r="E1352" s="721"/>
      <c r="F1352" s="623"/>
    </row>
    <row r="1353" spans="3:6" ht="44.25" customHeight="1">
      <c r="C1353" s="623"/>
      <c r="D1353" s="625"/>
      <c r="E1353" s="721"/>
      <c r="F1353" s="623"/>
    </row>
    <row r="1354" spans="3:6" ht="44.25" customHeight="1">
      <c r="C1354" s="623"/>
      <c r="D1354" s="625"/>
      <c r="E1354" s="721"/>
      <c r="F1354" s="623"/>
    </row>
    <row r="1355" spans="3:6" ht="44.25" customHeight="1">
      <c r="C1355" s="623"/>
      <c r="D1355" s="625"/>
      <c r="E1355" s="721"/>
      <c r="F1355" s="623"/>
    </row>
    <row r="1356" spans="3:6" ht="44.25" customHeight="1">
      <c r="C1356" s="623"/>
      <c r="D1356" s="625"/>
      <c r="E1356" s="721"/>
      <c r="F1356" s="623"/>
    </row>
    <row r="1357" spans="3:6" ht="44.25" customHeight="1">
      <c r="C1357" s="623"/>
      <c r="D1357" s="625"/>
      <c r="E1357" s="721"/>
      <c r="F1357" s="623"/>
    </row>
    <row r="1358" spans="3:6" ht="44.25" customHeight="1">
      <c r="C1358" s="623"/>
      <c r="D1358" s="625"/>
      <c r="E1358" s="721"/>
      <c r="F1358" s="623"/>
    </row>
    <row r="1359" spans="3:6" ht="44.25" customHeight="1">
      <c r="C1359" s="623"/>
      <c r="D1359" s="625"/>
      <c r="E1359" s="721"/>
      <c r="F1359" s="623"/>
    </row>
    <row r="1360" spans="3:6" ht="44.25" customHeight="1">
      <c r="C1360" s="623"/>
      <c r="D1360" s="625"/>
      <c r="E1360" s="721"/>
      <c r="F1360" s="623"/>
    </row>
    <row r="1361" spans="3:6" ht="44.25" customHeight="1">
      <c r="C1361" s="623"/>
      <c r="D1361" s="625"/>
      <c r="E1361" s="721"/>
      <c r="F1361" s="623"/>
    </row>
    <row r="1362" spans="3:6" ht="44.25" customHeight="1">
      <c r="C1362" s="623"/>
      <c r="D1362" s="625"/>
      <c r="E1362" s="721"/>
      <c r="F1362" s="623"/>
    </row>
    <row r="1363" spans="3:6" ht="44.25" customHeight="1">
      <c r="C1363" s="623"/>
      <c r="D1363" s="625"/>
      <c r="E1363" s="721"/>
      <c r="F1363" s="623"/>
    </row>
    <row r="1364" spans="3:6" ht="44.25" customHeight="1">
      <c r="C1364" s="623"/>
      <c r="D1364" s="625"/>
      <c r="E1364" s="721"/>
      <c r="F1364" s="623"/>
    </row>
    <row r="1365" spans="3:6" ht="44.25" customHeight="1">
      <c r="C1365" s="623"/>
      <c r="D1365" s="625"/>
      <c r="E1365" s="721"/>
      <c r="F1365" s="623"/>
    </row>
    <row r="1366" spans="3:6" ht="44.25" customHeight="1">
      <c r="C1366" s="623"/>
      <c r="D1366" s="625"/>
      <c r="E1366" s="721"/>
      <c r="F1366" s="623"/>
    </row>
    <row r="1367" spans="3:6" ht="44.25" customHeight="1">
      <c r="C1367" s="623"/>
      <c r="D1367" s="625"/>
      <c r="E1367" s="721"/>
      <c r="F1367" s="623"/>
    </row>
    <row r="1368" spans="3:6" ht="44.25" customHeight="1">
      <c r="C1368" s="623"/>
      <c r="D1368" s="625"/>
      <c r="E1368" s="721"/>
      <c r="F1368" s="623"/>
    </row>
    <row r="1369" spans="3:6" ht="44.25" customHeight="1">
      <c r="C1369" s="623"/>
      <c r="D1369" s="625"/>
      <c r="E1369" s="721"/>
      <c r="F1369" s="623"/>
    </row>
    <row r="1370" spans="3:6" ht="44.25" customHeight="1">
      <c r="C1370" s="623"/>
      <c r="D1370" s="625"/>
      <c r="E1370" s="721"/>
      <c r="F1370" s="623"/>
    </row>
    <row r="1371" spans="3:6" ht="44.25" customHeight="1">
      <c r="C1371" s="623"/>
      <c r="D1371" s="625"/>
      <c r="E1371" s="721"/>
      <c r="F1371" s="623"/>
    </row>
    <row r="1372" spans="3:6" ht="44.25" customHeight="1">
      <c r="C1372" s="623"/>
      <c r="D1372" s="625"/>
      <c r="E1372" s="721"/>
      <c r="F1372" s="623"/>
    </row>
    <row r="1373" spans="3:6" ht="44.25" customHeight="1">
      <c r="C1373" s="623"/>
      <c r="D1373" s="625"/>
      <c r="E1373" s="721"/>
      <c r="F1373" s="623"/>
    </row>
    <row r="1374" spans="3:6" ht="44.25" customHeight="1">
      <c r="C1374" s="623"/>
      <c r="D1374" s="625"/>
      <c r="E1374" s="721"/>
      <c r="F1374" s="623"/>
    </row>
    <row r="1375" spans="3:6" ht="44.25" customHeight="1">
      <c r="C1375" s="623"/>
      <c r="D1375" s="625"/>
      <c r="E1375" s="721"/>
      <c r="F1375" s="623"/>
    </row>
    <row r="1376" spans="3:6" ht="44.25" customHeight="1">
      <c r="C1376" s="623"/>
      <c r="D1376" s="625"/>
      <c r="E1376" s="721"/>
      <c r="F1376" s="623"/>
    </row>
    <row r="1377" spans="3:6" ht="44.25" customHeight="1">
      <c r="C1377" s="623"/>
      <c r="D1377" s="625"/>
      <c r="E1377" s="721"/>
      <c r="F1377" s="623"/>
    </row>
    <row r="1378" spans="3:6" ht="44.25" customHeight="1">
      <c r="C1378" s="623"/>
      <c r="D1378" s="625"/>
      <c r="E1378" s="721"/>
      <c r="F1378" s="623"/>
    </row>
    <row r="1379" spans="3:6" ht="44.25" customHeight="1">
      <c r="C1379" s="623"/>
      <c r="D1379" s="625"/>
      <c r="E1379" s="721"/>
      <c r="F1379" s="623"/>
    </row>
    <row r="1380" spans="3:6" ht="44.25" customHeight="1">
      <c r="C1380" s="623"/>
      <c r="D1380" s="625"/>
      <c r="E1380" s="721"/>
      <c r="F1380" s="623"/>
    </row>
    <row r="1381" spans="3:6" ht="44.25" customHeight="1">
      <c r="C1381" s="623"/>
      <c r="D1381" s="625"/>
      <c r="E1381" s="721"/>
      <c r="F1381" s="623"/>
    </row>
    <row r="1382" spans="3:6" ht="44.25" customHeight="1">
      <c r="C1382" s="623"/>
      <c r="D1382" s="625"/>
      <c r="E1382" s="721"/>
      <c r="F1382" s="623"/>
    </row>
    <row r="1383" spans="3:6" ht="44.25" customHeight="1">
      <c r="C1383" s="623"/>
      <c r="D1383" s="625"/>
      <c r="E1383" s="721"/>
      <c r="F1383" s="623"/>
    </row>
    <row r="1384" spans="3:6" ht="44.25" customHeight="1">
      <c r="C1384" s="623"/>
      <c r="D1384" s="625"/>
      <c r="E1384" s="721"/>
      <c r="F1384" s="623"/>
    </row>
    <row r="1385" spans="3:6" ht="44.25" customHeight="1">
      <c r="C1385" s="623"/>
      <c r="D1385" s="625"/>
      <c r="E1385" s="721"/>
      <c r="F1385" s="623"/>
    </row>
    <row r="1386" spans="3:6" ht="44.25" customHeight="1">
      <c r="C1386" s="623"/>
      <c r="D1386" s="625"/>
      <c r="E1386" s="721"/>
      <c r="F1386" s="623"/>
    </row>
    <row r="1387" spans="3:6" ht="44.25" customHeight="1">
      <c r="C1387" s="623"/>
      <c r="D1387" s="625"/>
      <c r="E1387" s="721"/>
      <c r="F1387" s="623"/>
    </row>
    <row r="1388" spans="3:6" ht="44.25" customHeight="1">
      <c r="C1388" s="623"/>
      <c r="D1388" s="625"/>
      <c r="E1388" s="721"/>
      <c r="F1388" s="623"/>
    </row>
    <row r="1389" spans="3:6" ht="44.25" customHeight="1">
      <c r="C1389" s="623"/>
      <c r="D1389" s="625"/>
      <c r="E1389" s="721"/>
      <c r="F1389" s="623"/>
    </row>
    <row r="1390" spans="3:6" ht="44.25" customHeight="1">
      <c r="C1390" s="623"/>
      <c r="D1390" s="625"/>
      <c r="E1390" s="721"/>
      <c r="F1390" s="623"/>
    </row>
    <row r="1391" spans="3:6" ht="44.25" customHeight="1">
      <c r="C1391" s="623"/>
      <c r="D1391" s="625"/>
      <c r="E1391" s="721"/>
      <c r="F1391" s="623"/>
    </row>
    <row r="1392" spans="3:6" ht="44.25" customHeight="1">
      <c r="C1392" s="623"/>
      <c r="D1392" s="625"/>
      <c r="E1392" s="721"/>
      <c r="F1392" s="623"/>
    </row>
    <row r="1393" spans="3:6" ht="44.25" customHeight="1">
      <c r="C1393" s="623"/>
      <c r="D1393" s="625"/>
      <c r="E1393" s="721"/>
      <c r="F1393" s="623"/>
    </row>
    <row r="1394" spans="3:6" ht="44.25" customHeight="1">
      <c r="C1394" s="623"/>
      <c r="D1394" s="625"/>
      <c r="E1394" s="721"/>
      <c r="F1394" s="623"/>
    </row>
    <row r="1395" spans="3:6" ht="44.25" customHeight="1">
      <c r="C1395" s="623"/>
      <c r="D1395" s="625"/>
      <c r="E1395" s="721"/>
      <c r="F1395" s="623"/>
    </row>
    <row r="1396" spans="3:6" ht="44.25" customHeight="1">
      <c r="C1396" s="623"/>
      <c r="D1396" s="625"/>
      <c r="E1396" s="721"/>
      <c r="F1396" s="623"/>
    </row>
    <row r="1397" spans="3:6" ht="44.25" customHeight="1">
      <c r="C1397" s="623"/>
      <c r="D1397" s="625"/>
      <c r="E1397" s="721"/>
      <c r="F1397" s="623"/>
    </row>
    <row r="1398" spans="3:6" ht="44.25" customHeight="1">
      <c r="C1398" s="623"/>
      <c r="D1398" s="625"/>
      <c r="E1398" s="721"/>
      <c r="F1398" s="623"/>
    </row>
    <row r="1399" spans="3:6" ht="44.25" customHeight="1">
      <c r="C1399" s="623"/>
      <c r="D1399" s="625"/>
      <c r="E1399" s="721"/>
      <c r="F1399" s="623"/>
    </row>
    <row r="1400" spans="3:6" ht="44.25" customHeight="1">
      <c r="C1400" s="623"/>
      <c r="D1400" s="625"/>
      <c r="E1400" s="721"/>
      <c r="F1400" s="623"/>
    </row>
    <row r="1401" spans="3:6" ht="44.25" customHeight="1">
      <c r="C1401" s="623"/>
      <c r="D1401" s="625"/>
      <c r="E1401" s="721"/>
      <c r="F1401" s="623"/>
    </row>
    <row r="1402" spans="3:6" ht="44.25" customHeight="1">
      <c r="C1402" s="623"/>
      <c r="D1402" s="625"/>
      <c r="E1402" s="721"/>
      <c r="F1402" s="623"/>
    </row>
    <row r="1403" spans="3:6" ht="44.25" customHeight="1">
      <c r="C1403" s="623"/>
      <c r="D1403" s="625"/>
      <c r="E1403" s="721"/>
      <c r="F1403" s="623"/>
    </row>
    <row r="1404" spans="3:6" ht="44.25" customHeight="1">
      <c r="C1404" s="623"/>
      <c r="D1404" s="625"/>
      <c r="E1404" s="721"/>
      <c r="F1404" s="623"/>
    </row>
    <row r="1405" spans="3:6" ht="44.25" customHeight="1">
      <c r="C1405" s="623"/>
      <c r="D1405" s="625"/>
      <c r="E1405" s="721"/>
      <c r="F1405" s="623"/>
    </row>
    <row r="1406" spans="3:6" ht="44.25" customHeight="1">
      <c r="C1406" s="623"/>
      <c r="D1406" s="625"/>
      <c r="E1406" s="721"/>
      <c r="F1406" s="623"/>
    </row>
    <row r="1407" spans="3:6" ht="44.25" customHeight="1">
      <c r="C1407" s="623"/>
      <c r="D1407" s="625"/>
      <c r="E1407" s="721"/>
      <c r="F1407" s="623"/>
    </row>
    <row r="1408" spans="3:6" ht="44.25" customHeight="1">
      <c r="C1408" s="623"/>
      <c r="D1408" s="625"/>
      <c r="E1408" s="721"/>
      <c r="F1408" s="623"/>
    </row>
    <row r="1409" spans="3:6" ht="44.25" customHeight="1">
      <c r="C1409" s="623"/>
      <c r="D1409" s="625"/>
      <c r="E1409" s="721"/>
      <c r="F1409" s="623"/>
    </row>
    <row r="1410" spans="3:6" ht="44.25" customHeight="1">
      <c r="C1410" s="623"/>
      <c r="D1410" s="625"/>
      <c r="E1410" s="721"/>
      <c r="F1410" s="623"/>
    </row>
    <row r="1411" spans="3:6" ht="44.25" customHeight="1">
      <c r="C1411" s="623"/>
      <c r="D1411" s="625"/>
      <c r="E1411" s="721"/>
      <c r="F1411" s="623"/>
    </row>
    <row r="1412" spans="3:6" ht="44.25" customHeight="1">
      <c r="C1412" s="623"/>
      <c r="D1412" s="625"/>
      <c r="E1412" s="721"/>
      <c r="F1412" s="623"/>
    </row>
    <row r="1413" spans="3:6" ht="44.25" customHeight="1">
      <c r="C1413" s="623"/>
      <c r="D1413" s="625"/>
      <c r="E1413" s="721"/>
      <c r="F1413" s="623"/>
    </row>
    <row r="1414" spans="3:6" ht="44.25" customHeight="1">
      <c r="C1414" s="623"/>
      <c r="D1414" s="625"/>
      <c r="E1414" s="721"/>
      <c r="F1414" s="623"/>
    </row>
    <row r="1415" spans="3:6" ht="44.25" customHeight="1">
      <c r="C1415" s="623"/>
      <c r="D1415" s="625"/>
      <c r="E1415" s="721"/>
      <c r="F1415" s="623"/>
    </row>
    <row r="1416" spans="3:6" ht="44.25" customHeight="1">
      <c r="C1416" s="623"/>
      <c r="D1416" s="625"/>
      <c r="E1416" s="721"/>
      <c r="F1416" s="623"/>
    </row>
    <row r="1417" spans="3:6" ht="44.25" customHeight="1">
      <c r="C1417" s="623"/>
      <c r="D1417" s="625"/>
      <c r="E1417" s="721"/>
      <c r="F1417" s="623"/>
    </row>
    <row r="1418" spans="3:6" ht="44.25" customHeight="1">
      <c r="C1418" s="623"/>
      <c r="D1418" s="625"/>
      <c r="E1418" s="721"/>
      <c r="F1418" s="623"/>
    </row>
    <row r="1419" spans="3:6" ht="44.25" customHeight="1">
      <c r="C1419" s="623"/>
      <c r="D1419" s="625"/>
      <c r="E1419" s="721"/>
      <c r="F1419" s="623"/>
    </row>
    <row r="1420" spans="3:6" ht="44.25" customHeight="1">
      <c r="C1420" s="623"/>
      <c r="D1420" s="625"/>
      <c r="E1420" s="721"/>
      <c r="F1420" s="623"/>
    </row>
    <row r="1421" spans="3:6" ht="44.25" customHeight="1">
      <c r="C1421" s="623"/>
      <c r="D1421" s="625"/>
      <c r="E1421" s="721"/>
      <c r="F1421" s="623"/>
    </row>
    <row r="1422" spans="3:6" ht="44.25" customHeight="1">
      <c r="C1422" s="623"/>
      <c r="D1422" s="625"/>
      <c r="E1422" s="721"/>
      <c r="F1422" s="623"/>
    </row>
    <row r="1423" spans="3:6" ht="44.25" customHeight="1">
      <c r="C1423" s="623"/>
      <c r="D1423" s="625"/>
      <c r="E1423" s="721"/>
      <c r="F1423" s="623"/>
    </row>
    <row r="1424" spans="3:6" ht="44.25" customHeight="1">
      <c r="C1424" s="623"/>
      <c r="D1424" s="625"/>
      <c r="E1424" s="721"/>
      <c r="F1424" s="623"/>
    </row>
    <row r="1425" spans="3:6" ht="44.25" customHeight="1">
      <c r="C1425" s="623"/>
      <c r="D1425" s="625"/>
      <c r="E1425" s="721"/>
      <c r="F1425" s="623"/>
    </row>
    <row r="1426" spans="3:6" ht="44.25" customHeight="1">
      <c r="C1426" s="623"/>
      <c r="D1426" s="625"/>
      <c r="E1426" s="721"/>
      <c r="F1426" s="623"/>
    </row>
    <row r="1427" spans="3:6" ht="44.25" customHeight="1">
      <c r="C1427" s="623"/>
      <c r="D1427" s="625"/>
      <c r="E1427" s="721"/>
      <c r="F1427" s="623"/>
    </row>
    <row r="1428" spans="3:6" ht="44.25" customHeight="1">
      <c r="C1428" s="623"/>
      <c r="D1428" s="625"/>
      <c r="E1428" s="721"/>
      <c r="F1428" s="623"/>
    </row>
    <row r="1429" spans="3:6" ht="44.25" customHeight="1">
      <c r="C1429" s="623"/>
      <c r="D1429" s="625"/>
      <c r="E1429" s="721"/>
      <c r="F1429" s="623"/>
    </row>
    <row r="1430" spans="3:6" ht="44.25" customHeight="1">
      <c r="C1430" s="623"/>
      <c r="D1430" s="625"/>
      <c r="E1430" s="721"/>
      <c r="F1430" s="623"/>
    </row>
    <row r="1431" spans="3:6" ht="44.25" customHeight="1">
      <c r="C1431" s="623"/>
      <c r="D1431" s="625"/>
      <c r="E1431" s="721"/>
      <c r="F1431" s="623"/>
    </row>
    <row r="1432" spans="3:6" ht="44.25" customHeight="1">
      <c r="C1432" s="623"/>
      <c r="D1432" s="625"/>
      <c r="E1432" s="721"/>
      <c r="F1432" s="623"/>
    </row>
    <row r="1433" spans="3:6" ht="44.25" customHeight="1">
      <c r="C1433" s="623"/>
      <c r="D1433" s="625"/>
      <c r="E1433" s="721"/>
      <c r="F1433" s="623"/>
    </row>
    <row r="1434" spans="3:6" ht="44.25" customHeight="1">
      <c r="C1434" s="623"/>
      <c r="D1434" s="625"/>
      <c r="E1434" s="721"/>
      <c r="F1434" s="623"/>
    </row>
    <row r="1435" spans="3:6" ht="44.25" customHeight="1">
      <c r="C1435" s="623"/>
      <c r="D1435" s="625"/>
      <c r="E1435" s="721"/>
      <c r="F1435" s="623"/>
    </row>
    <row r="1436" spans="3:6" ht="44.25" customHeight="1">
      <c r="C1436" s="623"/>
      <c r="D1436" s="625"/>
      <c r="E1436" s="721"/>
      <c r="F1436" s="623"/>
    </row>
    <row r="1437" spans="3:6" ht="44.25" customHeight="1">
      <c r="C1437" s="623"/>
      <c r="D1437" s="625"/>
      <c r="E1437" s="721"/>
      <c r="F1437" s="623"/>
    </row>
    <row r="1438" spans="3:6" ht="44.25" customHeight="1">
      <c r="C1438" s="623"/>
      <c r="D1438" s="625"/>
      <c r="E1438" s="721"/>
      <c r="F1438" s="623"/>
    </row>
    <row r="1439" spans="3:6" ht="44.25" customHeight="1">
      <c r="C1439" s="623"/>
      <c r="D1439" s="625"/>
      <c r="E1439" s="721"/>
      <c r="F1439" s="623"/>
    </row>
    <row r="1440" spans="3:6" ht="44.25" customHeight="1">
      <c r="C1440" s="623"/>
      <c r="D1440" s="625"/>
      <c r="E1440" s="721"/>
      <c r="F1440" s="623"/>
    </row>
    <row r="1441" spans="3:6" ht="44.25" customHeight="1">
      <c r="C1441" s="623"/>
      <c r="D1441" s="625"/>
      <c r="E1441" s="721"/>
      <c r="F1441" s="623"/>
    </row>
    <row r="1442" spans="3:6" ht="44.25" customHeight="1">
      <c r="C1442" s="623"/>
      <c r="D1442" s="625"/>
      <c r="E1442" s="721"/>
      <c r="F1442" s="623"/>
    </row>
    <row r="1443" spans="3:6" ht="44.25" customHeight="1">
      <c r="C1443" s="623"/>
      <c r="D1443" s="625"/>
      <c r="E1443" s="721"/>
      <c r="F1443" s="623"/>
    </row>
    <row r="1444" spans="3:6" ht="44.25" customHeight="1">
      <c r="C1444" s="623"/>
      <c r="D1444" s="625"/>
      <c r="E1444" s="721"/>
      <c r="F1444" s="623"/>
    </row>
    <row r="1445" spans="3:6" ht="44.25" customHeight="1">
      <c r="C1445" s="623"/>
      <c r="D1445" s="625"/>
      <c r="E1445" s="721"/>
      <c r="F1445" s="623"/>
    </row>
    <row r="1446" spans="3:6" ht="44.25" customHeight="1">
      <c r="C1446" s="623"/>
      <c r="D1446" s="625"/>
      <c r="E1446" s="721"/>
      <c r="F1446" s="623"/>
    </row>
    <row r="1447" spans="3:6" ht="44.25" customHeight="1">
      <c r="C1447" s="623"/>
      <c r="D1447" s="625"/>
      <c r="E1447" s="721"/>
      <c r="F1447" s="623"/>
    </row>
    <row r="1448" spans="3:6" ht="44.25" customHeight="1">
      <c r="C1448" s="623"/>
      <c r="D1448" s="625"/>
      <c r="E1448" s="721"/>
      <c r="F1448" s="623"/>
    </row>
    <row r="1449" spans="3:6" ht="44.25" customHeight="1">
      <c r="C1449" s="623"/>
      <c r="D1449" s="625"/>
      <c r="E1449" s="721"/>
      <c r="F1449" s="623"/>
    </row>
    <row r="1450" spans="3:6" ht="44.25" customHeight="1">
      <c r="C1450" s="623"/>
      <c r="D1450" s="625"/>
      <c r="E1450" s="721"/>
      <c r="F1450" s="623"/>
    </row>
    <row r="1451" spans="3:6" ht="44.25" customHeight="1">
      <c r="C1451" s="623"/>
      <c r="D1451" s="625"/>
      <c r="E1451" s="721"/>
      <c r="F1451" s="623"/>
    </row>
    <row r="1452" spans="3:6" ht="44.25" customHeight="1">
      <c r="C1452" s="623"/>
      <c r="D1452" s="625"/>
      <c r="E1452" s="721"/>
      <c r="F1452" s="623"/>
    </row>
    <row r="1453" spans="3:6" ht="44.25" customHeight="1">
      <c r="C1453" s="623"/>
      <c r="D1453" s="625"/>
      <c r="E1453" s="721"/>
      <c r="F1453" s="623"/>
    </row>
    <row r="1454" spans="3:6" ht="44.25" customHeight="1">
      <c r="C1454" s="623"/>
      <c r="D1454" s="625"/>
      <c r="E1454" s="721"/>
      <c r="F1454" s="623"/>
    </row>
    <row r="1455" spans="3:6" ht="44.25" customHeight="1">
      <c r="C1455" s="623"/>
      <c r="D1455" s="625"/>
      <c r="E1455" s="721"/>
      <c r="F1455" s="623"/>
    </row>
    <row r="1456" spans="3:6" ht="44.25" customHeight="1">
      <c r="C1456" s="623"/>
      <c r="D1456" s="625"/>
      <c r="E1456" s="721"/>
      <c r="F1456" s="623"/>
    </row>
    <row r="1457" spans="3:6" ht="44.25" customHeight="1">
      <c r="C1457" s="623"/>
      <c r="D1457" s="625"/>
      <c r="E1457" s="721"/>
      <c r="F1457" s="623"/>
    </row>
    <row r="1458" spans="3:6" ht="44.25" customHeight="1">
      <c r="C1458" s="623"/>
      <c r="D1458" s="625"/>
      <c r="E1458" s="721"/>
      <c r="F1458" s="623"/>
    </row>
    <row r="1459" spans="3:6" ht="44.25" customHeight="1">
      <c r="C1459" s="623"/>
      <c r="D1459" s="625"/>
      <c r="E1459" s="721"/>
      <c r="F1459" s="623"/>
    </row>
    <row r="1460" spans="3:6" ht="44.25" customHeight="1">
      <c r="C1460" s="623"/>
      <c r="D1460" s="625"/>
      <c r="E1460" s="721"/>
      <c r="F1460" s="623"/>
    </row>
    <row r="1461" spans="3:6" ht="44.25" customHeight="1">
      <c r="C1461" s="623"/>
      <c r="D1461" s="625"/>
      <c r="E1461" s="721"/>
      <c r="F1461" s="623"/>
    </row>
    <row r="1462" spans="3:6" ht="44.25" customHeight="1">
      <c r="C1462" s="623"/>
      <c r="D1462" s="625"/>
      <c r="E1462" s="721"/>
      <c r="F1462" s="623"/>
    </row>
    <row r="1463" spans="3:6" ht="44.25" customHeight="1">
      <c r="C1463" s="623"/>
      <c r="D1463" s="625"/>
      <c r="E1463" s="721"/>
      <c r="F1463" s="623"/>
    </row>
    <row r="1464" spans="3:6" ht="44.25" customHeight="1">
      <c r="C1464" s="623"/>
      <c r="D1464" s="625"/>
      <c r="E1464" s="721"/>
      <c r="F1464" s="623"/>
    </row>
    <row r="1465" spans="3:6" ht="44.25" customHeight="1">
      <c r="C1465" s="623"/>
      <c r="D1465" s="625"/>
      <c r="E1465" s="721"/>
      <c r="F1465" s="623"/>
    </row>
    <row r="1466" spans="3:6" ht="44.25" customHeight="1">
      <c r="C1466" s="623"/>
      <c r="D1466" s="625"/>
      <c r="E1466" s="721"/>
      <c r="F1466" s="623"/>
    </row>
    <row r="1467" spans="3:6" ht="44.25" customHeight="1">
      <c r="C1467" s="623"/>
      <c r="D1467" s="625"/>
      <c r="E1467" s="721"/>
      <c r="F1467" s="623"/>
    </row>
    <row r="1468" spans="3:6" ht="44.25" customHeight="1">
      <c r="C1468" s="623"/>
      <c r="D1468" s="625"/>
      <c r="E1468" s="721"/>
      <c r="F1468" s="623"/>
    </row>
    <row r="1469" spans="3:6" ht="44.25" customHeight="1">
      <c r="C1469" s="623"/>
      <c r="D1469" s="625"/>
      <c r="E1469" s="721"/>
      <c r="F1469" s="623"/>
    </row>
    <row r="1470" spans="3:6" ht="44.25" customHeight="1">
      <c r="C1470" s="623"/>
      <c r="D1470" s="625"/>
      <c r="E1470" s="721"/>
      <c r="F1470" s="623"/>
    </row>
    <row r="1471" spans="3:6" ht="44.25" customHeight="1">
      <c r="C1471" s="623"/>
      <c r="D1471" s="625"/>
      <c r="E1471" s="721"/>
      <c r="F1471" s="623"/>
    </row>
    <row r="1472" spans="3:6" ht="44.25" customHeight="1">
      <c r="C1472" s="623"/>
      <c r="D1472" s="625"/>
      <c r="E1472" s="721"/>
      <c r="F1472" s="623"/>
    </row>
    <row r="1473" spans="3:6" ht="44.25" customHeight="1">
      <c r="C1473" s="623"/>
      <c r="D1473" s="625"/>
      <c r="E1473" s="721"/>
      <c r="F1473" s="623"/>
    </row>
    <row r="1474" spans="3:6" ht="44.25" customHeight="1">
      <c r="C1474" s="623"/>
      <c r="D1474" s="625"/>
      <c r="E1474" s="721"/>
      <c r="F1474" s="623"/>
    </row>
    <row r="1475" spans="3:6" ht="44.25" customHeight="1">
      <c r="C1475" s="623"/>
      <c r="D1475" s="625"/>
      <c r="E1475" s="721"/>
      <c r="F1475" s="623"/>
    </row>
    <row r="1476" spans="3:6" ht="44.25" customHeight="1">
      <c r="C1476" s="623"/>
      <c r="D1476" s="625"/>
      <c r="E1476" s="721"/>
      <c r="F1476" s="623"/>
    </row>
    <row r="1477" spans="3:6" ht="44.25" customHeight="1">
      <c r="C1477" s="623"/>
      <c r="D1477" s="625"/>
      <c r="E1477" s="721"/>
      <c r="F1477" s="623"/>
    </row>
    <row r="1478" spans="3:6" ht="44.25" customHeight="1">
      <c r="C1478" s="623"/>
      <c r="D1478" s="625"/>
      <c r="E1478" s="721"/>
      <c r="F1478" s="623"/>
    </row>
    <row r="1479" spans="3:6" ht="44.25" customHeight="1">
      <c r="C1479" s="623"/>
      <c r="D1479" s="625"/>
      <c r="E1479" s="721"/>
      <c r="F1479" s="623"/>
    </row>
    <row r="1480" spans="3:6" ht="44.25" customHeight="1">
      <c r="C1480" s="623"/>
      <c r="D1480" s="625"/>
      <c r="E1480" s="721"/>
      <c r="F1480" s="623"/>
    </row>
    <row r="1481" spans="3:6" ht="44.25" customHeight="1">
      <c r="C1481" s="623"/>
      <c r="D1481" s="625"/>
      <c r="E1481" s="721"/>
      <c r="F1481" s="623"/>
    </row>
    <row r="1482" spans="3:6" ht="44.25" customHeight="1">
      <c r="C1482" s="623"/>
      <c r="D1482" s="625"/>
      <c r="E1482" s="721"/>
      <c r="F1482" s="623"/>
    </row>
    <row r="1483" spans="3:6" ht="44.25" customHeight="1">
      <c r="C1483" s="623"/>
      <c r="D1483" s="625"/>
      <c r="E1483" s="721"/>
      <c r="F1483" s="623"/>
    </row>
    <row r="1484" spans="3:6" ht="44.25" customHeight="1">
      <c r="C1484" s="623"/>
      <c r="D1484" s="625"/>
      <c r="E1484" s="721"/>
      <c r="F1484" s="623"/>
    </row>
    <row r="1485" spans="3:6" ht="44.25" customHeight="1">
      <c r="C1485" s="623"/>
      <c r="D1485" s="625"/>
      <c r="E1485" s="721"/>
      <c r="F1485" s="623"/>
    </row>
    <row r="1486" spans="3:6" ht="44.25" customHeight="1">
      <c r="C1486" s="623"/>
      <c r="D1486" s="625"/>
      <c r="E1486" s="721"/>
      <c r="F1486" s="623"/>
    </row>
    <row r="1487" spans="3:6" ht="44.25" customHeight="1">
      <c r="C1487" s="623"/>
      <c r="D1487" s="625"/>
      <c r="E1487" s="721"/>
      <c r="F1487" s="623"/>
    </row>
    <row r="1488" spans="3:6" ht="44.25" customHeight="1">
      <c r="C1488" s="623"/>
      <c r="D1488" s="625"/>
      <c r="E1488" s="721"/>
      <c r="F1488" s="623"/>
    </row>
    <row r="1489" spans="3:6" ht="44.25" customHeight="1">
      <c r="C1489" s="623"/>
      <c r="D1489" s="625"/>
      <c r="E1489" s="721"/>
      <c r="F1489" s="623"/>
    </row>
    <row r="1490" spans="3:6" ht="44.25" customHeight="1">
      <c r="C1490" s="623"/>
      <c r="D1490" s="625"/>
      <c r="E1490" s="721"/>
      <c r="F1490" s="623"/>
    </row>
    <row r="1491" spans="3:6" ht="44.25" customHeight="1">
      <c r="C1491" s="623"/>
      <c r="D1491" s="625"/>
      <c r="E1491" s="721"/>
      <c r="F1491" s="623"/>
    </row>
    <row r="1492" spans="3:6" ht="44.25" customHeight="1">
      <c r="C1492" s="623"/>
      <c r="D1492" s="625"/>
      <c r="E1492" s="721"/>
      <c r="F1492" s="623"/>
    </row>
    <row r="1493" spans="3:6" ht="44.25" customHeight="1">
      <c r="C1493" s="623"/>
      <c r="D1493" s="625"/>
      <c r="E1493" s="721"/>
      <c r="F1493" s="623"/>
    </row>
    <row r="1494" spans="3:6" ht="44.25" customHeight="1">
      <c r="C1494" s="623"/>
      <c r="D1494" s="625"/>
      <c r="E1494" s="721"/>
      <c r="F1494" s="623"/>
    </row>
    <row r="1495" spans="3:6" ht="44.25" customHeight="1">
      <c r="C1495" s="623"/>
      <c r="D1495" s="625"/>
      <c r="E1495" s="721"/>
      <c r="F1495" s="623"/>
    </row>
    <row r="1496" spans="3:6" ht="44.25" customHeight="1">
      <c r="C1496" s="623"/>
      <c r="D1496" s="625"/>
      <c r="E1496" s="721"/>
      <c r="F1496" s="623"/>
    </row>
    <row r="1497" spans="3:6" ht="44.25" customHeight="1">
      <c r="C1497" s="623"/>
      <c r="D1497" s="625"/>
      <c r="E1497" s="721"/>
      <c r="F1497" s="623"/>
    </row>
    <row r="1498" spans="3:6" ht="44.25" customHeight="1">
      <c r="C1498" s="623"/>
      <c r="D1498" s="625"/>
      <c r="E1498" s="721"/>
      <c r="F1498" s="623"/>
    </row>
    <row r="1499" spans="3:6" ht="44.25" customHeight="1">
      <c r="C1499" s="623"/>
      <c r="D1499" s="625"/>
      <c r="E1499" s="721"/>
      <c r="F1499" s="623"/>
    </row>
    <row r="1500" spans="3:6" ht="44.25" customHeight="1">
      <c r="C1500" s="623"/>
      <c r="D1500" s="625"/>
      <c r="E1500" s="721"/>
      <c r="F1500" s="623"/>
    </row>
    <row r="1501" spans="3:6" ht="44.25" customHeight="1">
      <c r="C1501" s="623"/>
      <c r="D1501" s="625"/>
      <c r="E1501" s="721"/>
      <c r="F1501" s="623"/>
    </row>
    <row r="1502" spans="3:6" ht="44.25" customHeight="1">
      <c r="C1502" s="623"/>
      <c r="D1502" s="625"/>
      <c r="E1502" s="721"/>
      <c r="F1502" s="623"/>
    </row>
    <row r="1503" spans="3:6" ht="44.25" customHeight="1">
      <c r="C1503" s="623"/>
      <c r="D1503" s="625"/>
      <c r="E1503" s="721"/>
      <c r="F1503" s="623"/>
    </row>
    <row r="1504" spans="3:6" ht="44.25" customHeight="1">
      <c r="C1504" s="623"/>
      <c r="D1504" s="625"/>
      <c r="E1504" s="721"/>
      <c r="F1504" s="623"/>
    </row>
    <row r="1505" spans="3:6" ht="44.25" customHeight="1">
      <c r="C1505" s="623"/>
      <c r="D1505" s="625"/>
      <c r="E1505" s="721"/>
      <c r="F1505" s="623"/>
    </row>
    <row r="1506" spans="3:6" ht="44.25" customHeight="1">
      <c r="C1506" s="623"/>
      <c r="D1506" s="625"/>
      <c r="E1506" s="721"/>
      <c r="F1506" s="623"/>
    </row>
    <row r="1507" spans="3:6" ht="44.25" customHeight="1">
      <c r="C1507" s="623"/>
      <c r="D1507" s="625"/>
      <c r="E1507" s="721"/>
      <c r="F1507" s="623"/>
    </row>
    <row r="1508" spans="3:6" ht="44.25" customHeight="1">
      <c r="C1508" s="623"/>
      <c r="D1508" s="625"/>
      <c r="E1508" s="721"/>
      <c r="F1508" s="623"/>
    </row>
    <row r="1509" spans="3:6" ht="44.25" customHeight="1">
      <c r="C1509" s="623"/>
      <c r="D1509" s="625"/>
      <c r="E1509" s="721"/>
      <c r="F1509" s="623"/>
    </row>
    <row r="1510" spans="3:6" ht="44.25" customHeight="1">
      <c r="C1510" s="623"/>
      <c r="D1510" s="625"/>
      <c r="E1510" s="721"/>
      <c r="F1510" s="623"/>
    </row>
    <row r="1511" spans="3:6" ht="44.25" customHeight="1">
      <c r="C1511" s="623"/>
      <c r="D1511" s="625"/>
      <c r="E1511" s="721"/>
      <c r="F1511" s="623"/>
    </row>
    <row r="1512" spans="3:6" ht="44.25" customHeight="1">
      <c r="C1512" s="623"/>
      <c r="D1512" s="625"/>
      <c r="E1512" s="721"/>
      <c r="F1512" s="623"/>
    </row>
    <row r="1513" spans="3:6" ht="44.25" customHeight="1">
      <c r="C1513" s="623"/>
      <c r="D1513" s="625"/>
      <c r="E1513" s="721"/>
      <c r="F1513" s="623"/>
    </row>
    <row r="1514" spans="3:6" ht="44.25" customHeight="1">
      <c r="C1514" s="623"/>
      <c r="D1514" s="625"/>
      <c r="E1514" s="721"/>
      <c r="F1514" s="623"/>
    </row>
    <row r="1515" spans="3:6" ht="44.25" customHeight="1">
      <c r="C1515" s="623"/>
      <c r="D1515" s="625"/>
      <c r="E1515" s="721"/>
      <c r="F1515" s="623"/>
    </row>
    <row r="1516" spans="3:6" ht="44.25" customHeight="1">
      <c r="C1516" s="623"/>
      <c r="D1516" s="625"/>
      <c r="E1516" s="721"/>
      <c r="F1516" s="623"/>
    </row>
    <row r="1517" spans="3:6" ht="44.25" customHeight="1">
      <c r="C1517" s="623"/>
      <c r="D1517" s="625"/>
      <c r="E1517" s="721"/>
      <c r="F1517" s="623"/>
    </row>
    <row r="1518" spans="3:6" ht="44.25" customHeight="1">
      <c r="C1518" s="623"/>
      <c r="D1518" s="625"/>
      <c r="E1518" s="721"/>
      <c r="F1518" s="623"/>
    </row>
    <row r="1519" spans="3:6" ht="44.25" customHeight="1">
      <c r="C1519" s="623"/>
      <c r="D1519" s="625"/>
      <c r="E1519" s="721"/>
      <c r="F1519" s="623"/>
    </row>
    <row r="1520" spans="3:6" ht="44.25" customHeight="1">
      <c r="C1520" s="623"/>
      <c r="D1520" s="625"/>
      <c r="E1520" s="721"/>
      <c r="F1520" s="623"/>
    </row>
    <row r="1521" spans="3:6" ht="44.25" customHeight="1">
      <c r="C1521" s="623"/>
      <c r="D1521" s="625"/>
      <c r="E1521" s="721"/>
      <c r="F1521" s="623"/>
    </row>
    <row r="1522" spans="3:6" ht="44.25" customHeight="1">
      <c r="C1522" s="623"/>
      <c r="D1522" s="625"/>
      <c r="E1522" s="721"/>
      <c r="F1522" s="623"/>
    </row>
    <row r="1523" spans="3:6" ht="44.25" customHeight="1">
      <c r="C1523" s="623"/>
      <c r="D1523" s="625"/>
      <c r="E1523" s="721"/>
      <c r="F1523" s="623"/>
    </row>
    <row r="1524" spans="3:6" ht="44.25" customHeight="1">
      <c r="C1524" s="623"/>
      <c r="D1524" s="625"/>
      <c r="E1524" s="721"/>
      <c r="F1524" s="623"/>
    </row>
    <row r="1525" spans="3:6" ht="44.25" customHeight="1">
      <c r="C1525" s="623"/>
      <c r="D1525" s="625"/>
      <c r="E1525" s="721"/>
      <c r="F1525" s="623"/>
    </row>
    <row r="1526" spans="3:6" ht="44.25" customHeight="1">
      <c r="C1526" s="623"/>
      <c r="D1526" s="625"/>
      <c r="E1526" s="721"/>
      <c r="F1526" s="623"/>
    </row>
    <row r="1527" spans="3:6" ht="44.25" customHeight="1">
      <c r="C1527" s="623"/>
      <c r="D1527" s="625"/>
      <c r="E1527" s="721"/>
      <c r="F1527" s="623"/>
    </row>
    <row r="1528" spans="3:6" ht="44.25" customHeight="1">
      <c r="C1528" s="623"/>
      <c r="D1528" s="625"/>
      <c r="E1528" s="721"/>
      <c r="F1528" s="623"/>
    </row>
    <row r="1529" spans="3:6" ht="44.25" customHeight="1">
      <c r="C1529" s="623"/>
      <c r="D1529" s="625"/>
      <c r="E1529" s="721"/>
      <c r="F1529" s="623"/>
    </row>
    <row r="1530" spans="3:6" ht="44.25" customHeight="1">
      <c r="C1530" s="623"/>
      <c r="D1530" s="625"/>
      <c r="E1530" s="721"/>
      <c r="F1530" s="623"/>
    </row>
    <row r="1531" spans="3:6" ht="44.25" customHeight="1">
      <c r="C1531" s="623"/>
      <c r="D1531" s="625"/>
      <c r="E1531" s="721"/>
      <c r="F1531" s="623"/>
    </row>
    <row r="1532" spans="3:6" ht="44.25" customHeight="1">
      <c r="C1532" s="623"/>
      <c r="D1532" s="625"/>
      <c r="E1532" s="721"/>
      <c r="F1532" s="623"/>
    </row>
    <row r="1533" spans="3:6" ht="44.25" customHeight="1">
      <c r="C1533" s="623"/>
      <c r="D1533" s="625"/>
      <c r="E1533" s="721"/>
      <c r="F1533" s="623"/>
    </row>
    <row r="1534" spans="3:6" ht="44.25" customHeight="1">
      <c r="C1534" s="623"/>
      <c r="D1534" s="625"/>
      <c r="E1534" s="721"/>
      <c r="F1534" s="623"/>
    </row>
    <row r="1535" spans="3:6" ht="44.25" customHeight="1">
      <c r="C1535" s="623"/>
      <c r="D1535" s="625"/>
      <c r="E1535" s="721"/>
      <c r="F1535" s="623"/>
    </row>
    <row r="1536" spans="3:6" ht="44.25" customHeight="1">
      <c r="C1536" s="623"/>
      <c r="D1536" s="625"/>
      <c r="E1536" s="721"/>
      <c r="F1536" s="623"/>
    </row>
    <row r="1537" spans="3:6" ht="44.25" customHeight="1">
      <c r="C1537" s="623"/>
      <c r="D1537" s="625"/>
      <c r="E1537" s="721"/>
      <c r="F1537" s="623"/>
    </row>
    <row r="1538" spans="3:6" ht="44.25" customHeight="1">
      <c r="C1538" s="623"/>
      <c r="D1538" s="625"/>
      <c r="E1538" s="721"/>
      <c r="F1538" s="623"/>
    </row>
    <row r="1539" spans="3:6" ht="44.25" customHeight="1">
      <c r="C1539" s="623"/>
      <c r="D1539" s="625"/>
      <c r="E1539" s="721"/>
      <c r="F1539" s="623"/>
    </row>
    <row r="1540" spans="3:6" ht="44.25" customHeight="1">
      <c r="C1540" s="623"/>
      <c r="D1540" s="625"/>
      <c r="E1540" s="721"/>
      <c r="F1540" s="623"/>
    </row>
    <row r="1541" spans="3:6" ht="44.25" customHeight="1">
      <c r="C1541" s="623"/>
      <c r="D1541" s="625"/>
      <c r="E1541" s="721"/>
      <c r="F1541" s="623"/>
    </row>
    <row r="1542" spans="3:6" ht="44.25" customHeight="1">
      <c r="C1542" s="623"/>
      <c r="D1542" s="625"/>
      <c r="E1542" s="721"/>
      <c r="F1542" s="623"/>
    </row>
    <row r="1543" spans="3:6" ht="44.25" customHeight="1">
      <c r="C1543" s="623"/>
      <c r="D1543" s="625"/>
      <c r="E1543" s="721"/>
      <c r="F1543" s="623"/>
    </row>
    <row r="1544" spans="3:6" ht="44.25" customHeight="1">
      <c r="C1544" s="623"/>
      <c r="D1544" s="625"/>
      <c r="E1544" s="721"/>
      <c r="F1544" s="623"/>
    </row>
    <row r="1545" spans="3:6" ht="44.25" customHeight="1">
      <c r="C1545" s="623"/>
      <c r="D1545" s="625"/>
      <c r="E1545" s="721"/>
      <c r="F1545" s="623"/>
    </row>
    <row r="1546" spans="3:6" ht="44.25" customHeight="1">
      <c r="C1546" s="623"/>
      <c r="D1546" s="625"/>
      <c r="E1546" s="721"/>
      <c r="F1546" s="623"/>
    </row>
    <row r="1547" spans="3:6" ht="44.25" customHeight="1">
      <c r="C1547" s="623"/>
      <c r="D1547" s="625"/>
      <c r="E1547" s="721"/>
      <c r="F1547" s="623"/>
    </row>
    <row r="1548" spans="3:6" ht="44.25" customHeight="1">
      <c r="C1548" s="623"/>
      <c r="D1548" s="625"/>
      <c r="E1548" s="721"/>
      <c r="F1548" s="623"/>
    </row>
    <row r="1549" spans="3:6" ht="44.25" customHeight="1">
      <c r="C1549" s="623"/>
      <c r="D1549" s="625"/>
      <c r="E1549" s="721"/>
      <c r="F1549" s="623"/>
    </row>
    <row r="1550" spans="3:6" ht="44.25" customHeight="1">
      <c r="C1550" s="623"/>
      <c r="D1550" s="625"/>
      <c r="E1550" s="721"/>
      <c r="F1550" s="623"/>
    </row>
    <row r="1551" spans="3:6" ht="44.25" customHeight="1">
      <c r="C1551" s="623"/>
      <c r="D1551" s="625"/>
      <c r="E1551" s="721"/>
      <c r="F1551" s="623"/>
    </row>
    <row r="1552" spans="3:6" ht="44.25" customHeight="1">
      <c r="C1552" s="623"/>
      <c r="D1552" s="625"/>
      <c r="E1552" s="721"/>
      <c r="F1552" s="623"/>
    </row>
    <row r="1553" spans="3:6" ht="44.25" customHeight="1">
      <c r="C1553" s="623"/>
      <c r="D1553" s="625"/>
      <c r="E1553" s="721"/>
      <c r="F1553" s="623"/>
    </row>
    <row r="1554" spans="3:6" ht="44.25" customHeight="1">
      <c r="C1554" s="623"/>
      <c r="D1554" s="625"/>
      <c r="E1554" s="721"/>
      <c r="F1554" s="623"/>
    </row>
    <row r="1555" spans="3:6" ht="44.25" customHeight="1">
      <c r="C1555" s="623"/>
      <c r="D1555" s="625"/>
      <c r="E1555" s="721"/>
      <c r="F1555" s="623"/>
    </row>
    <row r="1556" spans="3:6" ht="44.25" customHeight="1">
      <c r="C1556" s="623"/>
      <c r="D1556" s="625"/>
      <c r="E1556" s="721"/>
      <c r="F1556" s="623"/>
    </row>
    <row r="1557" spans="3:6" ht="44.25" customHeight="1">
      <c r="C1557" s="623"/>
      <c r="D1557" s="625"/>
      <c r="E1557" s="721"/>
      <c r="F1557" s="623"/>
    </row>
    <row r="1558" spans="3:6" ht="44.25" customHeight="1">
      <c r="C1558" s="623"/>
      <c r="D1558" s="625"/>
      <c r="E1558" s="721"/>
      <c r="F1558" s="623"/>
    </row>
    <row r="1559" spans="3:6" ht="44.25" customHeight="1">
      <c r="C1559" s="623"/>
      <c r="D1559" s="625"/>
      <c r="E1559" s="721"/>
      <c r="F1559" s="623"/>
    </row>
    <row r="1560" spans="3:6" ht="44.25" customHeight="1">
      <c r="C1560" s="623"/>
      <c r="D1560" s="625"/>
      <c r="E1560" s="721"/>
      <c r="F1560" s="623"/>
    </row>
    <row r="1561" spans="3:6" ht="44.25" customHeight="1">
      <c r="C1561" s="623"/>
      <c r="D1561" s="625"/>
      <c r="E1561" s="721"/>
      <c r="F1561" s="623"/>
    </row>
    <row r="1562" spans="3:6" ht="44.25" customHeight="1">
      <c r="C1562" s="623"/>
      <c r="D1562" s="625"/>
      <c r="E1562" s="721"/>
      <c r="F1562" s="623"/>
    </row>
    <row r="1563" spans="3:6" ht="44.25" customHeight="1">
      <c r="C1563" s="623"/>
      <c r="D1563" s="625"/>
      <c r="E1563" s="721"/>
      <c r="F1563" s="623"/>
    </row>
    <row r="1564" spans="3:6" ht="44.25" customHeight="1">
      <c r="C1564" s="623"/>
      <c r="D1564" s="625"/>
      <c r="E1564" s="721"/>
      <c r="F1564" s="623"/>
    </row>
    <row r="1565" spans="3:6" ht="44.25" customHeight="1">
      <c r="C1565" s="623"/>
      <c r="D1565" s="625"/>
      <c r="E1565" s="721"/>
      <c r="F1565" s="623"/>
    </row>
    <row r="1566" spans="3:6" ht="44.25" customHeight="1">
      <c r="C1566" s="623"/>
      <c r="D1566" s="625"/>
      <c r="E1566" s="721"/>
      <c r="F1566" s="623"/>
    </row>
    <row r="1567" spans="3:6" ht="44.25" customHeight="1">
      <c r="C1567" s="623"/>
      <c r="D1567" s="625"/>
      <c r="E1567" s="721"/>
      <c r="F1567" s="623"/>
    </row>
    <row r="1568" spans="3:6" ht="44.25" customHeight="1">
      <c r="C1568" s="623"/>
      <c r="D1568" s="625"/>
      <c r="E1568" s="721"/>
      <c r="F1568" s="623"/>
    </row>
    <row r="1569" spans="3:6" ht="44.25" customHeight="1">
      <c r="C1569" s="623"/>
      <c r="D1569" s="625"/>
      <c r="E1569" s="721"/>
      <c r="F1569" s="623"/>
    </row>
    <row r="1570" spans="3:6" ht="44.25" customHeight="1">
      <c r="C1570" s="623"/>
      <c r="D1570" s="625"/>
      <c r="E1570" s="721"/>
      <c r="F1570" s="623"/>
    </row>
    <row r="1571" spans="3:6" ht="44.25" customHeight="1">
      <c r="C1571" s="623"/>
      <c r="D1571" s="625"/>
      <c r="E1571" s="721"/>
      <c r="F1571" s="623"/>
    </row>
    <row r="1572" spans="3:6" ht="44.25" customHeight="1">
      <c r="C1572" s="623"/>
      <c r="D1572" s="625"/>
      <c r="E1572" s="721"/>
      <c r="F1572" s="623"/>
    </row>
    <row r="1573" spans="3:6" ht="44.25" customHeight="1">
      <c r="C1573" s="623"/>
      <c r="D1573" s="625"/>
      <c r="E1573" s="721"/>
      <c r="F1573" s="623"/>
    </row>
    <row r="1574" spans="3:6" ht="44.25" customHeight="1">
      <c r="C1574" s="623"/>
      <c r="D1574" s="625"/>
      <c r="E1574" s="721"/>
      <c r="F1574" s="623"/>
    </row>
    <row r="1575" spans="3:6" ht="44.25" customHeight="1">
      <c r="C1575" s="623"/>
      <c r="D1575" s="625"/>
      <c r="E1575" s="721"/>
      <c r="F1575" s="623"/>
    </row>
    <row r="1576" spans="3:6" ht="44.25" customHeight="1">
      <c r="C1576" s="623"/>
      <c r="D1576" s="625"/>
      <c r="E1576" s="721"/>
      <c r="F1576" s="623"/>
    </row>
    <row r="1577" spans="3:6" ht="44.25" customHeight="1">
      <c r="C1577" s="623"/>
      <c r="D1577" s="625"/>
      <c r="E1577" s="721"/>
      <c r="F1577" s="623"/>
    </row>
    <row r="1578" spans="3:6" ht="44.25" customHeight="1">
      <c r="C1578" s="623"/>
      <c r="D1578" s="625"/>
      <c r="E1578" s="721"/>
      <c r="F1578" s="623"/>
    </row>
    <row r="1579" spans="3:6" ht="44.25" customHeight="1">
      <c r="C1579" s="623"/>
      <c r="D1579" s="625"/>
      <c r="E1579" s="721"/>
      <c r="F1579" s="623"/>
    </row>
    <row r="1580" spans="3:6" ht="44.25" customHeight="1">
      <c r="C1580" s="623"/>
      <c r="D1580" s="625"/>
      <c r="E1580" s="721"/>
      <c r="F1580" s="623"/>
    </row>
    <row r="1581" spans="3:6" ht="44.25" customHeight="1">
      <c r="C1581" s="623"/>
      <c r="D1581" s="625"/>
      <c r="E1581" s="721"/>
      <c r="F1581" s="623"/>
    </row>
    <row r="1582" spans="3:6" ht="44.25" customHeight="1">
      <c r="C1582" s="623"/>
      <c r="D1582" s="625"/>
      <c r="E1582" s="721"/>
      <c r="F1582" s="623"/>
    </row>
    <row r="1583" spans="3:6" ht="44.25" customHeight="1">
      <c r="C1583" s="623"/>
      <c r="D1583" s="625"/>
      <c r="E1583" s="721"/>
      <c r="F1583" s="623"/>
    </row>
    <row r="1584" spans="3:6" ht="44.25" customHeight="1">
      <c r="C1584" s="623"/>
      <c r="D1584" s="625"/>
      <c r="E1584" s="721"/>
      <c r="F1584" s="623"/>
    </row>
    <row r="1585" spans="3:6" ht="44.25" customHeight="1">
      <c r="C1585" s="623"/>
      <c r="D1585" s="625"/>
      <c r="E1585" s="721"/>
      <c r="F1585" s="623"/>
    </row>
    <row r="1586" spans="3:6" ht="44.25" customHeight="1">
      <c r="C1586" s="623"/>
      <c r="D1586" s="625"/>
      <c r="E1586" s="721"/>
      <c r="F1586" s="623"/>
    </row>
    <row r="1587" spans="3:6" ht="44.25" customHeight="1">
      <c r="C1587" s="623"/>
      <c r="D1587" s="625"/>
      <c r="E1587" s="721"/>
      <c r="F1587" s="623"/>
    </row>
    <row r="1588" spans="3:6" ht="44.25" customHeight="1">
      <c r="C1588" s="623"/>
      <c r="D1588" s="625"/>
      <c r="E1588" s="721"/>
      <c r="F1588" s="623"/>
    </row>
    <row r="1589" spans="3:6" ht="44.25" customHeight="1">
      <c r="C1589" s="623"/>
      <c r="D1589" s="625"/>
      <c r="E1589" s="721"/>
      <c r="F1589" s="623"/>
    </row>
    <row r="1590" spans="3:6" ht="44.25" customHeight="1">
      <c r="C1590" s="623"/>
      <c r="D1590" s="625"/>
      <c r="E1590" s="721"/>
      <c r="F1590" s="623"/>
    </row>
    <row r="1591" spans="3:6" ht="44.25" customHeight="1">
      <c r="C1591" s="623"/>
      <c r="D1591" s="625"/>
      <c r="E1591" s="721"/>
      <c r="F1591" s="623"/>
    </row>
    <row r="1592" spans="3:6" ht="44.25" customHeight="1">
      <c r="C1592" s="623"/>
      <c r="D1592" s="625"/>
      <c r="E1592" s="721"/>
      <c r="F1592" s="623"/>
    </row>
    <row r="1593" spans="3:6" ht="44.25" customHeight="1">
      <c r="C1593" s="623"/>
      <c r="D1593" s="625"/>
      <c r="E1593" s="721"/>
      <c r="F1593" s="623"/>
    </row>
    <row r="1594" spans="3:6" ht="44.25" customHeight="1">
      <c r="C1594" s="623"/>
      <c r="D1594" s="625"/>
      <c r="E1594" s="721"/>
      <c r="F1594" s="623"/>
    </row>
    <row r="1595" spans="3:6" ht="44.25" customHeight="1">
      <c r="C1595" s="623"/>
      <c r="D1595" s="625"/>
      <c r="E1595" s="721"/>
      <c r="F1595" s="623"/>
    </row>
    <row r="1596" spans="3:6" ht="44.25" customHeight="1">
      <c r="C1596" s="623"/>
      <c r="D1596" s="625"/>
      <c r="E1596" s="721"/>
      <c r="F1596" s="623"/>
    </row>
    <row r="1597" spans="3:6" ht="44.25" customHeight="1">
      <c r="C1597" s="623"/>
      <c r="D1597" s="625"/>
      <c r="E1597" s="721"/>
      <c r="F1597" s="623"/>
    </row>
    <row r="1598" spans="3:6" ht="44.25" customHeight="1">
      <c r="C1598" s="623"/>
      <c r="D1598" s="625"/>
      <c r="E1598" s="721"/>
      <c r="F1598" s="623"/>
    </row>
    <row r="1599" spans="3:6" ht="44.25" customHeight="1">
      <c r="C1599" s="623"/>
      <c r="D1599" s="625"/>
      <c r="E1599" s="721"/>
      <c r="F1599" s="623"/>
    </row>
    <row r="1600" spans="3:6" ht="44.25" customHeight="1">
      <c r="C1600" s="623"/>
      <c r="D1600" s="625"/>
      <c r="E1600" s="721"/>
      <c r="F1600" s="623"/>
    </row>
    <row r="1601" spans="3:6" ht="44.25" customHeight="1">
      <c r="C1601" s="623"/>
      <c r="D1601" s="625"/>
      <c r="E1601" s="721"/>
      <c r="F1601" s="623"/>
    </row>
    <row r="1602" spans="3:6" ht="44.25" customHeight="1">
      <c r="C1602" s="623"/>
      <c r="D1602" s="625"/>
      <c r="E1602" s="721"/>
      <c r="F1602" s="623"/>
    </row>
    <row r="1603" spans="3:6" ht="44.25" customHeight="1">
      <c r="C1603" s="623"/>
      <c r="D1603" s="625"/>
      <c r="E1603" s="721"/>
      <c r="F1603" s="623"/>
    </row>
    <row r="1604" spans="3:6" ht="44.25" customHeight="1">
      <c r="C1604" s="623"/>
      <c r="D1604" s="625"/>
      <c r="E1604" s="721"/>
      <c r="F1604" s="623"/>
    </row>
    <row r="1605" spans="3:6" ht="44.25" customHeight="1">
      <c r="C1605" s="623"/>
      <c r="D1605" s="625"/>
      <c r="E1605" s="721"/>
      <c r="F1605" s="623"/>
    </row>
    <row r="1606" spans="3:6" ht="44.25" customHeight="1">
      <c r="C1606" s="623"/>
      <c r="D1606" s="625"/>
      <c r="E1606" s="721"/>
      <c r="F1606" s="623"/>
    </row>
    <row r="1607" spans="3:6" ht="44.25" customHeight="1">
      <c r="C1607" s="623"/>
      <c r="D1607" s="625"/>
      <c r="E1607" s="721"/>
      <c r="F1607" s="623"/>
    </row>
    <row r="1608" spans="3:6" ht="44.25" customHeight="1">
      <c r="C1608" s="623"/>
      <c r="D1608" s="625"/>
      <c r="E1608" s="721"/>
      <c r="F1608" s="623"/>
    </row>
    <row r="1609" spans="3:6" ht="44.25" customHeight="1">
      <c r="C1609" s="623"/>
      <c r="D1609" s="625"/>
      <c r="E1609" s="721"/>
      <c r="F1609" s="623"/>
    </row>
    <row r="1610" spans="3:6" ht="44.25" customHeight="1">
      <c r="C1610" s="623"/>
      <c r="D1610" s="625"/>
      <c r="E1610" s="721"/>
      <c r="F1610" s="623"/>
    </row>
    <row r="1611" spans="3:6" ht="44.25" customHeight="1">
      <c r="C1611" s="623"/>
      <c r="D1611" s="625"/>
      <c r="E1611" s="721"/>
      <c r="F1611" s="623"/>
    </row>
    <row r="1612" spans="3:6" ht="44.25" customHeight="1">
      <c r="C1612" s="623"/>
      <c r="D1612" s="625"/>
      <c r="E1612" s="721"/>
      <c r="F1612" s="623"/>
    </row>
    <row r="1613" spans="3:6" ht="44.25" customHeight="1">
      <c r="C1613" s="623"/>
      <c r="D1613" s="625"/>
      <c r="E1613" s="721"/>
      <c r="F1613" s="623"/>
    </row>
    <row r="1614" spans="3:6" ht="44.25" customHeight="1">
      <c r="C1614" s="623"/>
      <c r="D1614" s="625"/>
      <c r="E1614" s="721"/>
      <c r="F1614" s="623"/>
    </row>
    <row r="1615" spans="3:6" ht="44.25" customHeight="1">
      <c r="C1615" s="623"/>
      <c r="D1615" s="625"/>
      <c r="E1615" s="721"/>
      <c r="F1615" s="623"/>
    </row>
    <row r="1616" spans="3:6" ht="44.25" customHeight="1">
      <c r="C1616" s="623"/>
      <c r="D1616" s="625"/>
      <c r="E1616" s="721"/>
      <c r="F1616" s="623"/>
    </row>
    <row r="1617" spans="3:6" ht="44.25" customHeight="1">
      <c r="C1617" s="623"/>
      <c r="D1617" s="625"/>
      <c r="E1617" s="721"/>
      <c r="F1617" s="623"/>
    </row>
    <row r="1618" spans="3:6" ht="44.25" customHeight="1">
      <c r="C1618" s="623"/>
      <c r="D1618" s="625"/>
      <c r="E1618" s="721"/>
      <c r="F1618" s="623"/>
    </row>
    <row r="1619" spans="3:6" ht="44.25" customHeight="1">
      <c r="C1619" s="623"/>
      <c r="D1619" s="625"/>
      <c r="E1619" s="721"/>
      <c r="F1619" s="623"/>
    </row>
    <row r="1620" spans="3:6" ht="44.25" customHeight="1">
      <c r="C1620" s="623"/>
      <c r="D1620" s="625"/>
      <c r="E1620" s="721"/>
      <c r="F1620" s="623"/>
    </row>
    <row r="1621" spans="3:6" ht="44.25" customHeight="1">
      <c r="C1621" s="623"/>
      <c r="D1621" s="625"/>
      <c r="E1621" s="721"/>
      <c r="F1621" s="623"/>
    </row>
    <row r="1622" spans="3:6" ht="44.25" customHeight="1">
      <c r="C1622" s="623"/>
      <c r="D1622" s="625"/>
      <c r="E1622" s="721"/>
      <c r="F1622" s="623"/>
    </row>
    <row r="1623" spans="3:6" ht="44.25" customHeight="1">
      <c r="C1623" s="623"/>
      <c r="D1623" s="625"/>
      <c r="E1623" s="721"/>
      <c r="F1623" s="623"/>
    </row>
    <row r="1624" spans="3:6" ht="44.25" customHeight="1">
      <c r="C1624" s="623"/>
      <c r="D1624" s="625"/>
      <c r="E1624" s="721"/>
      <c r="F1624" s="623"/>
    </row>
    <row r="1625" spans="3:6" ht="44.25" customHeight="1">
      <c r="C1625" s="623"/>
      <c r="D1625" s="625"/>
      <c r="E1625" s="721"/>
      <c r="F1625" s="623"/>
    </row>
    <row r="1626" spans="3:6" ht="44.25" customHeight="1">
      <c r="C1626" s="623"/>
      <c r="D1626" s="625"/>
      <c r="E1626" s="721"/>
      <c r="F1626" s="623"/>
    </row>
    <row r="1627" spans="3:6" ht="44.25" customHeight="1">
      <c r="C1627" s="623"/>
      <c r="D1627" s="625"/>
      <c r="E1627" s="721"/>
      <c r="F1627" s="623"/>
    </row>
    <row r="1628" spans="3:6" ht="44.25" customHeight="1">
      <c r="C1628" s="623"/>
      <c r="D1628" s="625"/>
      <c r="E1628" s="721"/>
      <c r="F1628" s="623"/>
    </row>
    <row r="1629" spans="3:6" ht="44.25" customHeight="1">
      <c r="C1629" s="623"/>
      <c r="D1629" s="625"/>
      <c r="E1629" s="721"/>
      <c r="F1629" s="623"/>
    </row>
    <row r="1630" spans="3:6" ht="44.25" customHeight="1">
      <c r="C1630" s="623"/>
      <c r="D1630" s="625"/>
      <c r="E1630" s="721"/>
      <c r="F1630" s="623"/>
    </row>
    <row r="1631" spans="3:6" ht="44.25" customHeight="1">
      <c r="C1631" s="623"/>
      <c r="D1631" s="625"/>
      <c r="E1631" s="721"/>
      <c r="F1631" s="623"/>
    </row>
    <row r="1632" spans="3:6" ht="44.25" customHeight="1">
      <c r="C1632" s="623"/>
      <c r="D1632" s="625"/>
      <c r="E1632" s="721"/>
      <c r="F1632" s="623"/>
    </row>
    <row r="1633" spans="3:6" ht="44.25" customHeight="1">
      <c r="C1633" s="623"/>
      <c r="D1633" s="625"/>
      <c r="E1633" s="721"/>
      <c r="F1633" s="623"/>
    </row>
    <row r="1634" spans="3:6" ht="44.25" customHeight="1">
      <c r="C1634" s="623"/>
      <c r="D1634" s="625"/>
      <c r="E1634" s="721"/>
      <c r="F1634" s="623"/>
    </row>
    <row r="1635" spans="3:6" ht="44.25" customHeight="1">
      <c r="C1635" s="623"/>
      <c r="D1635" s="625"/>
      <c r="E1635" s="721"/>
      <c r="F1635" s="623"/>
    </row>
    <row r="1636" spans="3:6" ht="44.25" customHeight="1">
      <c r="C1636" s="623"/>
      <c r="D1636" s="625"/>
      <c r="E1636" s="721"/>
      <c r="F1636" s="623"/>
    </row>
    <row r="1637" spans="3:6" ht="44.25" customHeight="1">
      <c r="C1637" s="623"/>
      <c r="D1637" s="625"/>
      <c r="E1637" s="721"/>
      <c r="F1637" s="623"/>
    </row>
    <row r="1638" spans="3:6" ht="44.25" customHeight="1">
      <c r="C1638" s="623"/>
      <c r="D1638" s="625"/>
      <c r="E1638" s="721"/>
      <c r="F1638" s="623"/>
    </row>
    <row r="1639" spans="3:6" ht="44.25" customHeight="1">
      <c r="C1639" s="623"/>
      <c r="D1639" s="625"/>
      <c r="E1639" s="721"/>
      <c r="F1639" s="623"/>
    </row>
    <row r="1640" spans="3:6" ht="44.25" customHeight="1">
      <c r="C1640" s="623"/>
      <c r="D1640" s="625"/>
      <c r="E1640" s="721"/>
      <c r="F1640" s="623"/>
    </row>
    <row r="1641" spans="3:6" ht="44.25" customHeight="1">
      <c r="C1641" s="623"/>
      <c r="D1641" s="625"/>
      <c r="E1641" s="721"/>
      <c r="F1641" s="623"/>
    </row>
    <row r="1642" spans="3:6" ht="44.25" customHeight="1">
      <c r="C1642" s="623"/>
      <c r="D1642" s="625"/>
      <c r="E1642" s="721"/>
      <c r="F1642" s="623"/>
    </row>
    <row r="1643" spans="3:6" ht="44.25" customHeight="1">
      <c r="C1643" s="623"/>
      <c r="D1643" s="625"/>
      <c r="E1643" s="721"/>
      <c r="F1643" s="623"/>
    </row>
    <row r="1644" spans="3:6" ht="44.25" customHeight="1">
      <c r="C1644" s="623"/>
      <c r="D1644" s="625"/>
      <c r="E1644" s="721"/>
      <c r="F1644" s="623"/>
    </row>
    <row r="1645" spans="3:6" ht="44.25" customHeight="1">
      <c r="C1645" s="623"/>
      <c r="D1645" s="625"/>
      <c r="E1645" s="721"/>
      <c r="F1645" s="623"/>
    </row>
    <row r="1646" spans="3:6" ht="44.25" customHeight="1">
      <c r="C1646" s="623"/>
      <c r="D1646" s="625"/>
      <c r="E1646" s="721"/>
      <c r="F1646" s="623"/>
    </row>
    <row r="1647" spans="3:6" ht="44.25" customHeight="1">
      <c r="C1647" s="623"/>
      <c r="D1647" s="625"/>
      <c r="E1647" s="721"/>
      <c r="F1647" s="623"/>
    </row>
    <row r="1648" spans="3:6" ht="44.25" customHeight="1">
      <c r="C1648" s="623"/>
      <c r="D1648" s="625"/>
      <c r="E1648" s="721"/>
      <c r="F1648" s="623"/>
    </row>
    <row r="1649" spans="3:6" ht="44.25" customHeight="1">
      <c r="C1649" s="623"/>
      <c r="D1649" s="625"/>
      <c r="E1649" s="721"/>
      <c r="F1649" s="623"/>
    </row>
    <row r="1650" spans="3:6" ht="44.25" customHeight="1">
      <c r="C1650" s="623"/>
      <c r="D1650" s="625"/>
      <c r="E1650" s="721"/>
      <c r="F1650" s="623"/>
    </row>
    <row r="1651" spans="3:6" ht="44.25" customHeight="1">
      <c r="C1651" s="623"/>
      <c r="D1651" s="625"/>
      <c r="E1651" s="721"/>
      <c r="F1651" s="623"/>
    </row>
    <row r="1652" spans="3:6" ht="44.25" customHeight="1">
      <c r="C1652" s="623"/>
      <c r="D1652" s="625"/>
      <c r="E1652" s="721"/>
      <c r="F1652" s="623"/>
    </row>
    <row r="1653" spans="3:6" ht="44.25" customHeight="1">
      <c r="C1653" s="623"/>
      <c r="D1653" s="625"/>
      <c r="E1653" s="721"/>
      <c r="F1653" s="623"/>
    </row>
    <row r="1654" spans="3:6" ht="44.25" customHeight="1">
      <c r="C1654" s="623"/>
      <c r="D1654" s="625"/>
      <c r="E1654" s="721"/>
      <c r="F1654" s="623"/>
    </row>
    <row r="1655" spans="3:6" ht="44.25" customHeight="1">
      <c r="C1655" s="623"/>
      <c r="D1655" s="625"/>
      <c r="E1655" s="721"/>
      <c r="F1655" s="623"/>
    </row>
    <row r="1656" spans="3:6" ht="44.25" customHeight="1">
      <c r="C1656" s="623"/>
      <c r="D1656" s="625"/>
      <c r="E1656" s="721"/>
      <c r="F1656" s="623"/>
    </row>
    <row r="1657" spans="3:6" ht="44.25" customHeight="1">
      <c r="C1657" s="623"/>
      <c r="D1657" s="625"/>
      <c r="E1657" s="721"/>
      <c r="F1657" s="623"/>
    </row>
    <row r="1658" spans="3:6" ht="44.25" customHeight="1">
      <c r="C1658" s="623"/>
      <c r="D1658" s="625"/>
      <c r="E1658" s="721"/>
      <c r="F1658" s="623"/>
    </row>
    <row r="1659" spans="3:6" ht="44.25" customHeight="1">
      <c r="C1659" s="623"/>
      <c r="D1659" s="625"/>
      <c r="E1659" s="721"/>
      <c r="F1659" s="623"/>
    </row>
    <row r="1660" spans="3:6" ht="44.25" customHeight="1">
      <c r="C1660" s="623"/>
      <c r="D1660" s="625"/>
      <c r="E1660" s="721"/>
      <c r="F1660" s="623"/>
    </row>
    <row r="1661" spans="3:6" ht="44.25" customHeight="1">
      <c r="C1661" s="623"/>
      <c r="D1661" s="625"/>
      <c r="E1661" s="721"/>
      <c r="F1661" s="623"/>
    </row>
    <row r="1662" spans="3:6" ht="44.25" customHeight="1">
      <c r="C1662" s="623"/>
      <c r="D1662" s="625"/>
      <c r="E1662" s="721"/>
      <c r="F1662" s="623"/>
    </row>
    <row r="1663" spans="3:6" ht="44.25" customHeight="1">
      <c r="C1663" s="623"/>
      <c r="D1663" s="625"/>
      <c r="E1663" s="721"/>
      <c r="F1663" s="623"/>
    </row>
    <row r="1664" spans="3:6" ht="44.25" customHeight="1">
      <c r="C1664" s="623"/>
      <c r="D1664" s="625"/>
      <c r="E1664" s="721"/>
      <c r="F1664" s="623"/>
    </row>
    <row r="1665" spans="3:6" ht="44.25" customHeight="1">
      <c r="C1665" s="623"/>
      <c r="D1665" s="625"/>
      <c r="E1665" s="721"/>
      <c r="F1665" s="623"/>
    </row>
    <row r="1666" spans="3:6" ht="44.25" customHeight="1">
      <c r="C1666" s="623"/>
      <c r="D1666" s="625"/>
      <c r="E1666" s="721"/>
      <c r="F1666" s="623"/>
    </row>
    <row r="1667" spans="3:6" ht="44.25" customHeight="1">
      <c r="C1667" s="623"/>
      <c r="D1667" s="625"/>
      <c r="E1667" s="721"/>
      <c r="F1667" s="623"/>
    </row>
    <row r="1668" spans="3:6" ht="44.25" customHeight="1">
      <c r="C1668" s="623"/>
      <c r="D1668" s="625"/>
      <c r="E1668" s="721"/>
      <c r="F1668" s="623"/>
    </row>
    <row r="1669" spans="3:6" ht="44.25" customHeight="1">
      <c r="C1669" s="623"/>
      <c r="D1669" s="625"/>
      <c r="E1669" s="721"/>
      <c r="F1669" s="623"/>
    </row>
    <row r="1670" spans="3:6" ht="44.25" customHeight="1">
      <c r="C1670" s="623"/>
      <c r="D1670" s="625"/>
      <c r="E1670" s="721"/>
      <c r="F1670" s="623"/>
    </row>
    <row r="1671" spans="3:6" ht="44.25" customHeight="1">
      <c r="C1671" s="623"/>
      <c r="D1671" s="625"/>
      <c r="E1671" s="721"/>
      <c r="F1671" s="623"/>
    </row>
    <row r="1672" spans="3:6" ht="44.25" customHeight="1">
      <c r="C1672" s="623"/>
      <c r="D1672" s="625"/>
      <c r="E1672" s="721"/>
      <c r="F1672" s="623"/>
    </row>
    <row r="1673" spans="3:6" ht="44.25" customHeight="1">
      <c r="C1673" s="623"/>
      <c r="D1673" s="625"/>
      <c r="E1673" s="721"/>
      <c r="F1673" s="623"/>
    </row>
    <row r="1674" spans="3:6" ht="44.25" customHeight="1">
      <c r="C1674" s="623"/>
      <c r="D1674" s="625"/>
      <c r="E1674" s="721"/>
      <c r="F1674" s="623"/>
    </row>
    <row r="1675" spans="3:6" ht="44.25" customHeight="1">
      <c r="C1675" s="623"/>
      <c r="D1675" s="625"/>
      <c r="E1675" s="721"/>
      <c r="F1675" s="623"/>
    </row>
    <row r="1676" spans="3:6" ht="44.25" customHeight="1">
      <c r="C1676" s="623"/>
      <c r="D1676" s="625"/>
      <c r="E1676" s="721"/>
      <c r="F1676" s="623"/>
    </row>
    <row r="1677" spans="3:6" ht="44.25" customHeight="1">
      <c r="C1677" s="623"/>
      <c r="D1677" s="625"/>
      <c r="E1677" s="721"/>
      <c r="F1677" s="623"/>
    </row>
    <row r="1678" spans="3:6" ht="44.25" customHeight="1">
      <c r="C1678" s="623"/>
      <c r="D1678" s="625"/>
      <c r="E1678" s="721"/>
      <c r="F1678" s="623"/>
    </row>
    <row r="1679" spans="3:6" ht="44.25" customHeight="1">
      <c r="C1679" s="623"/>
      <c r="D1679" s="625"/>
      <c r="E1679" s="721"/>
      <c r="F1679" s="623"/>
    </row>
    <row r="1680" spans="3:6" ht="44.25" customHeight="1">
      <c r="C1680" s="623"/>
      <c r="D1680" s="625"/>
      <c r="E1680" s="721"/>
      <c r="F1680" s="623"/>
    </row>
    <row r="1681" spans="3:6" ht="44.25" customHeight="1">
      <c r="C1681" s="623"/>
      <c r="D1681" s="625"/>
      <c r="E1681" s="721"/>
      <c r="F1681" s="623"/>
    </row>
    <row r="1682" spans="3:6" ht="44.25" customHeight="1">
      <c r="C1682" s="623"/>
      <c r="D1682" s="625"/>
      <c r="E1682" s="721"/>
      <c r="F1682" s="623"/>
    </row>
    <row r="1683" spans="3:6" ht="44.25" customHeight="1">
      <c r="C1683" s="623"/>
      <c r="D1683" s="625"/>
      <c r="E1683" s="721"/>
      <c r="F1683" s="623"/>
    </row>
    <row r="1684" spans="3:6" ht="44.25" customHeight="1">
      <c r="C1684" s="623"/>
      <c r="D1684" s="625"/>
      <c r="E1684" s="721"/>
      <c r="F1684" s="623"/>
    </row>
    <row r="1685" spans="3:6" ht="44.25" customHeight="1">
      <c r="C1685" s="623"/>
      <c r="D1685" s="625"/>
      <c r="E1685" s="721"/>
      <c r="F1685" s="623"/>
    </row>
    <row r="1686" spans="3:6" ht="44.25" customHeight="1">
      <c r="C1686" s="623"/>
      <c r="D1686" s="625"/>
      <c r="E1686" s="721"/>
      <c r="F1686" s="623"/>
    </row>
    <row r="1687" spans="3:6" ht="44.25" customHeight="1">
      <c r="C1687" s="623"/>
      <c r="D1687" s="625"/>
      <c r="E1687" s="721"/>
      <c r="F1687" s="623"/>
    </row>
    <row r="1688" spans="3:6" ht="44.25" customHeight="1">
      <c r="C1688" s="623"/>
      <c r="D1688" s="625"/>
      <c r="E1688" s="721"/>
      <c r="F1688" s="623"/>
    </row>
    <row r="1689" spans="3:6" ht="44.25" customHeight="1">
      <c r="C1689" s="623"/>
      <c r="D1689" s="625"/>
      <c r="E1689" s="721"/>
      <c r="F1689" s="623"/>
    </row>
    <row r="1690" spans="3:6" ht="44.25" customHeight="1">
      <c r="C1690" s="623"/>
      <c r="D1690" s="625"/>
      <c r="E1690" s="721"/>
      <c r="F1690" s="623"/>
    </row>
    <row r="1691" spans="3:6" ht="44.25" customHeight="1">
      <c r="C1691" s="623"/>
      <c r="D1691" s="625"/>
      <c r="E1691" s="721"/>
      <c r="F1691" s="623"/>
    </row>
    <row r="1692" spans="3:6" ht="44.25" customHeight="1">
      <c r="C1692" s="623"/>
      <c r="D1692" s="625"/>
      <c r="E1692" s="721"/>
      <c r="F1692" s="623"/>
    </row>
    <row r="1693" spans="3:6" ht="44.25" customHeight="1">
      <c r="C1693" s="623"/>
      <c r="D1693" s="625"/>
      <c r="E1693" s="721"/>
      <c r="F1693" s="623"/>
    </row>
    <row r="1694" spans="3:6" ht="44.25" customHeight="1">
      <c r="C1694" s="623"/>
      <c r="D1694" s="625"/>
      <c r="E1694" s="721"/>
      <c r="F1694" s="623"/>
    </row>
    <row r="1695" spans="3:6" ht="44.25" customHeight="1">
      <c r="C1695" s="623"/>
      <c r="D1695" s="625"/>
      <c r="E1695" s="721"/>
      <c r="F1695" s="623"/>
    </row>
    <row r="1696" spans="3:6" ht="44.25" customHeight="1">
      <c r="C1696" s="623"/>
      <c r="D1696" s="625"/>
      <c r="E1696" s="721"/>
      <c r="F1696" s="623"/>
    </row>
    <row r="1697" spans="3:6" ht="44.25" customHeight="1">
      <c r="C1697" s="623"/>
      <c r="D1697" s="625"/>
      <c r="E1697" s="721"/>
      <c r="F1697" s="623"/>
    </row>
    <row r="1698" spans="3:6" ht="44.25" customHeight="1">
      <c r="C1698" s="623"/>
      <c r="D1698" s="625"/>
      <c r="E1698" s="721"/>
      <c r="F1698" s="623"/>
    </row>
    <row r="1699" spans="3:6" ht="44.25" customHeight="1">
      <c r="C1699" s="623"/>
      <c r="D1699" s="625"/>
      <c r="E1699" s="721"/>
      <c r="F1699" s="623"/>
    </row>
    <row r="1700" spans="3:6" ht="44.25" customHeight="1">
      <c r="C1700" s="623"/>
      <c r="D1700" s="625"/>
      <c r="E1700" s="721"/>
      <c r="F1700" s="623"/>
    </row>
    <row r="1701" spans="3:6" ht="44.25" customHeight="1">
      <c r="C1701" s="623"/>
      <c r="D1701" s="625"/>
      <c r="E1701" s="721"/>
      <c r="F1701" s="623"/>
    </row>
    <row r="1702" spans="3:6" ht="44.25" customHeight="1">
      <c r="C1702" s="623"/>
      <c r="D1702" s="625"/>
      <c r="E1702" s="721"/>
      <c r="F1702" s="623"/>
    </row>
    <row r="1703" spans="3:6" ht="44.25" customHeight="1">
      <c r="C1703" s="623"/>
      <c r="D1703" s="625"/>
      <c r="E1703" s="721"/>
      <c r="F1703" s="623"/>
    </row>
    <row r="1704" spans="3:6" ht="44.25" customHeight="1">
      <c r="C1704" s="623"/>
      <c r="D1704" s="625"/>
      <c r="E1704" s="721"/>
      <c r="F1704" s="623"/>
    </row>
    <row r="1705" spans="3:6" ht="44.25" customHeight="1">
      <c r="C1705" s="623"/>
      <c r="D1705" s="625"/>
      <c r="E1705" s="721"/>
      <c r="F1705" s="623"/>
    </row>
    <row r="1706" spans="3:6" ht="44.25" customHeight="1">
      <c r="C1706" s="623"/>
      <c r="D1706" s="625"/>
      <c r="E1706" s="721"/>
      <c r="F1706" s="623"/>
    </row>
    <row r="1707" spans="3:6" ht="44.25" customHeight="1">
      <c r="C1707" s="623"/>
      <c r="D1707" s="625"/>
      <c r="E1707" s="721"/>
      <c r="F1707" s="623"/>
    </row>
    <row r="1708" spans="3:6" ht="44.25" customHeight="1">
      <c r="C1708" s="623"/>
      <c r="D1708" s="625"/>
      <c r="E1708" s="721"/>
      <c r="F1708" s="623"/>
    </row>
    <row r="1709" spans="3:6" ht="44.25" customHeight="1">
      <c r="C1709" s="623"/>
      <c r="D1709" s="625"/>
      <c r="E1709" s="721"/>
      <c r="F1709" s="623"/>
    </row>
    <row r="1710" spans="3:6" ht="44.25" customHeight="1">
      <c r="C1710" s="623"/>
      <c r="D1710" s="625"/>
      <c r="E1710" s="721"/>
      <c r="F1710" s="623"/>
    </row>
    <row r="1711" spans="3:6" ht="44.25" customHeight="1">
      <c r="C1711" s="623"/>
      <c r="D1711" s="625"/>
      <c r="E1711" s="721"/>
      <c r="F1711" s="623"/>
    </row>
    <row r="1712" spans="3:6" ht="44.25" customHeight="1">
      <c r="C1712" s="623"/>
      <c r="D1712" s="625"/>
      <c r="E1712" s="721"/>
      <c r="F1712" s="623"/>
    </row>
    <row r="1713" spans="3:6" ht="44.25" customHeight="1">
      <c r="C1713" s="623"/>
      <c r="D1713" s="625"/>
      <c r="E1713" s="721"/>
      <c r="F1713" s="623"/>
    </row>
    <row r="1714" spans="3:6" ht="44.25" customHeight="1">
      <c r="C1714" s="623"/>
      <c r="D1714" s="625"/>
      <c r="E1714" s="721"/>
      <c r="F1714" s="623"/>
    </row>
    <row r="1715" spans="3:6" ht="44.25" customHeight="1">
      <c r="C1715" s="623"/>
      <c r="D1715" s="625"/>
      <c r="E1715" s="721"/>
      <c r="F1715" s="623"/>
    </row>
    <row r="1716" spans="3:6" ht="44.25" customHeight="1">
      <c r="C1716" s="623"/>
      <c r="D1716" s="625"/>
      <c r="E1716" s="721"/>
      <c r="F1716" s="623"/>
    </row>
    <row r="1717" spans="3:6" ht="44.25" customHeight="1">
      <c r="C1717" s="623"/>
      <c r="D1717" s="625"/>
      <c r="E1717" s="721"/>
      <c r="F1717" s="623"/>
    </row>
    <row r="1718" spans="3:6" ht="44.25" customHeight="1">
      <c r="C1718" s="623"/>
      <c r="D1718" s="625"/>
      <c r="E1718" s="721"/>
      <c r="F1718" s="623"/>
    </row>
    <row r="1719" spans="3:6" ht="44.25" customHeight="1">
      <c r="C1719" s="623"/>
      <c r="D1719" s="625"/>
      <c r="E1719" s="721"/>
      <c r="F1719" s="623"/>
    </row>
    <row r="1720" spans="3:6" ht="44.25" customHeight="1">
      <c r="C1720" s="623"/>
      <c r="D1720" s="625"/>
      <c r="E1720" s="721"/>
      <c r="F1720" s="623"/>
    </row>
    <row r="1721" spans="3:6" ht="44.25" customHeight="1">
      <c r="C1721" s="623"/>
      <c r="D1721" s="625"/>
      <c r="E1721" s="721"/>
      <c r="F1721" s="623"/>
    </row>
    <row r="1722" spans="3:6" ht="44.25" customHeight="1">
      <c r="C1722" s="623"/>
      <c r="D1722" s="625"/>
      <c r="E1722" s="721"/>
      <c r="F1722" s="623"/>
    </row>
    <row r="1723" spans="3:6" ht="44.25" customHeight="1">
      <c r="C1723" s="623"/>
      <c r="D1723" s="625"/>
      <c r="E1723" s="721"/>
      <c r="F1723" s="623"/>
    </row>
    <row r="1724" spans="3:6" ht="44.25" customHeight="1">
      <c r="C1724" s="623"/>
      <c r="D1724" s="625"/>
      <c r="E1724" s="721"/>
      <c r="F1724" s="623"/>
    </row>
    <row r="1725" spans="3:6" ht="44.25" customHeight="1">
      <c r="C1725" s="623"/>
      <c r="D1725" s="625"/>
      <c r="E1725" s="721"/>
      <c r="F1725" s="623"/>
    </row>
    <row r="1726" spans="3:6" ht="44.25" customHeight="1">
      <c r="C1726" s="623"/>
      <c r="D1726" s="625"/>
      <c r="E1726" s="721"/>
      <c r="F1726" s="623"/>
    </row>
    <row r="1727" spans="3:6" ht="44.25" customHeight="1">
      <c r="C1727" s="623"/>
      <c r="D1727" s="625"/>
      <c r="E1727" s="721"/>
      <c r="F1727" s="623"/>
    </row>
    <row r="1728" spans="3:6" ht="44.25" customHeight="1">
      <c r="C1728" s="623"/>
      <c r="D1728" s="625"/>
      <c r="E1728" s="721"/>
      <c r="F1728" s="623"/>
    </row>
    <row r="1729" spans="3:6" ht="44.25" customHeight="1">
      <c r="C1729" s="623"/>
      <c r="D1729" s="625"/>
      <c r="E1729" s="721"/>
      <c r="F1729" s="623"/>
    </row>
    <row r="1730" spans="3:6" ht="44.25" customHeight="1">
      <c r="C1730" s="623"/>
      <c r="D1730" s="625"/>
      <c r="E1730" s="721"/>
      <c r="F1730" s="623"/>
    </row>
    <row r="1731" spans="3:6" ht="44.25" customHeight="1">
      <c r="C1731" s="623"/>
      <c r="D1731" s="625"/>
      <c r="E1731" s="721"/>
      <c r="F1731" s="623"/>
    </row>
    <row r="1732" spans="3:6" ht="44.25" customHeight="1">
      <c r="C1732" s="623"/>
      <c r="D1732" s="625"/>
      <c r="E1732" s="721"/>
      <c r="F1732" s="623"/>
    </row>
    <row r="1733" spans="3:6" ht="44.25" customHeight="1">
      <c r="C1733" s="623"/>
      <c r="D1733" s="625"/>
      <c r="E1733" s="721"/>
      <c r="F1733" s="623"/>
    </row>
    <row r="1734" spans="3:6" ht="44.25" customHeight="1">
      <c r="C1734" s="623"/>
      <c r="D1734" s="625"/>
      <c r="E1734" s="721"/>
      <c r="F1734" s="623"/>
    </row>
    <row r="1735" spans="3:6" ht="44.25" customHeight="1">
      <c r="C1735" s="623"/>
      <c r="D1735" s="625"/>
      <c r="E1735" s="721"/>
      <c r="F1735" s="623"/>
    </row>
    <row r="1736" spans="3:6" ht="44.25" customHeight="1">
      <c r="C1736" s="623"/>
      <c r="D1736" s="625"/>
      <c r="E1736" s="721"/>
      <c r="F1736" s="623"/>
    </row>
    <row r="1737" spans="3:6" ht="44.25" customHeight="1">
      <c r="C1737" s="623"/>
      <c r="D1737" s="625"/>
      <c r="E1737" s="721"/>
      <c r="F1737" s="623"/>
    </row>
    <row r="1738" spans="3:6" ht="44.25" customHeight="1">
      <c r="C1738" s="623"/>
      <c r="D1738" s="625"/>
      <c r="E1738" s="721"/>
      <c r="F1738" s="623"/>
    </row>
    <row r="1739" spans="3:6" ht="44.25" customHeight="1">
      <c r="C1739" s="623"/>
      <c r="D1739" s="625"/>
      <c r="E1739" s="721"/>
      <c r="F1739" s="623"/>
    </row>
    <row r="1740" spans="3:6" ht="44.25" customHeight="1">
      <c r="C1740" s="623"/>
      <c r="D1740" s="625"/>
      <c r="E1740" s="721"/>
      <c r="F1740" s="623"/>
    </row>
    <row r="1741" spans="3:6" ht="44.25" customHeight="1">
      <c r="C1741" s="623"/>
      <c r="D1741" s="625"/>
      <c r="E1741" s="721"/>
      <c r="F1741" s="623"/>
    </row>
    <row r="1742" spans="3:6" ht="44.25" customHeight="1">
      <c r="C1742" s="623"/>
      <c r="D1742" s="625"/>
      <c r="E1742" s="721"/>
      <c r="F1742" s="623"/>
    </row>
    <row r="1743" spans="3:6" ht="44.25" customHeight="1">
      <c r="C1743" s="623"/>
      <c r="D1743" s="625"/>
      <c r="E1743" s="721"/>
      <c r="F1743" s="623"/>
    </row>
    <row r="1744" spans="3:6" ht="44.25" customHeight="1">
      <c r="C1744" s="623"/>
      <c r="D1744" s="625"/>
      <c r="E1744" s="721"/>
      <c r="F1744" s="623"/>
    </row>
    <row r="1745" spans="3:6" ht="44.25" customHeight="1">
      <c r="C1745" s="623"/>
      <c r="D1745" s="625"/>
      <c r="E1745" s="721"/>
      <c r="F1745" s="623"/>
    </row>
    <row r="1746" spans="3:6" ht="44.25" customHeight="1">
      <c r="C1746" s="623"/>
      <c r="D1746" s="625"/>
      <c r="E1746" s="721"/>
      <c r="F1746" s="623"/>
    </row>
    <row r="1747" spans="3:6" ht="44.25" customHeight="1">
      <c r="C1747" s="623"/>
      <c r="D1747" s="625"/>
      <c r="E1747" s="721"/>
      <c r="F1747" s="623"/>
    </row>
    <row r="1748" spans="3:6" ht="44.25" customHeight="1">
      <c r="C1748" s="623"/>
      <c r="D1748" s="625"/>
      <c r="E1748" s="721"/>
      <c r="F1748" s="623"/>
    </row>
    <row r="1749" spans="3:6" ht="44.25" customHeight="1">
      <c r="C1749" s="623"/>
      <c r="D1749" s="625"/>
      <c r="E1749" s="721"/>
      <c r="F1749" s="623"/>
    </row>
    <row r="1750" spans="3:6" ht="44.25" customHeight="1">
      <c r="C1750" s="623"/>
      <c r="D1750" s="625"/>
      <c r="E1750" s="721"/>
      <c r="F1750" s="623"/>
    </row>
    <row r="1751" spans="3:6" ht="44.25" customHeight="1">
      <c r="C1751" s="623"/>
      <c r="D1751" s="625"/>
      <c r="E1751" s="721"/>
      <c r="F1751" s="623"/>
    </row>
    <row r="1752" spans="3:6" ht="44.25" customHeight="1">
      <c r="C1752" s="623"/>
      <c r="D1752" s="625"/>
      <c r="E1752" s="721"/>
      <c r="F1752" s="623"/>
    </row>
    <row r="1753" spans="3:6" ht="44.25" customHeight="1">
      <c r="C1753" s="623"/>
      <c r="D1753" s="625"/>
      <c r="E1753" s="721"/>
      <c r="F1753" s="623"/>
    </row>
    <row r="1754" spans="3:6" ht="44.25" customHeight="1">
      <c r="C1754" s="623"/>
      <c r="D1754" s="625"/>
      <c r="E1754" s="721"/>
      <c r="F1754" s="623"/>
    </row>
    <row r="1755" spans="3:6" ht="44.25" customHeight="1">
      <c r="C1755" s="623"/>
      <c r="D1755" s="625"/>
      <c r="E1755" s="721"/>
      <c r="F1755" s="623"/>
    </row>
    <row r="1756" spans="3:6" ht="44.25" customHeight="1">
      <c r="C1756" s="623"/>
      <c r="D1756" s="625"/>
      <c r="E1756" s="721"/>
      <c r="F1756" s="623"/>
    </row>
    <row r="1757" spans="3:6" ht="44.25" customHeight="1">
      <c r="C1757" s="623"/>
      <c r="D1757" s="625"/>
      <c r="E1757" s="721"/>
      <c r="F1757" s="623"/>
    </row>
    <row r="1758" spans="3:6" ht="44.25" customHeight="1">
      <c r="C1758" s="623"/>
      <c r="D1758" s="625"/>
      <c r="E1758" s="721"/>
      <c r="F1758" s="623"/>
    </row>
    <row r="1759" spans="3:6" ht="44.25" customHeight="1">
      <c r="C1759" s="623"/>
      <c r="D1759" s="625"/>
      <c r="E1759" s="721"/>
      <c r="F1759" s="623"/>
    </row>
    <row r="1760" spans="3:6" ht="44.25" customHeight="1">
      <c r="C1760" s="623"/>
      <c r="D1760" s="625"/>
      <c r="E1760" s="721"/>
      <c r="F1760" s="623"/>
    </row>
    <row r="1761" spans="3:6" ht="44.25" customHeight="1">
      <c r="C1761" s="623"/>
      <c r="D1761" s="625"/>
      <c r="E1761" s="721"/>
      <c r="F1761" s="623"/>
    </row>
    <row r="1762" spans="3:6" ht="44.25" customHeight="1">
      <c r="C1762" s="623"/>
      <c r="D1762" s="625"/>
      <c r="E1762" s="721"/>
      <c r="F1762" s="623"/>
    </row>
    <row r="1763" spans="3:6" ht="44.25" customHeight="1">
      <c r="C1763" s="623"/>
      <c r="D1763" s="625"/>
      <c r="E1763" s="721"/>
      <c r="F1763" s="623"/>
    </row>
    <row r="1764" spans="3:6" ht="44.25" customHeight="1">
      <c r="C1764" s="623"/>
      <c r="D1764" s="625"/>
      <c r="E1764" s="721"/>
      <c r="F1764" s="623"/>
    </row>
    <row r="1765" spans="3:6" ht="44.25" customHeight="1">
      <c r="C1765" s="623"/>
      <c r="D1765" s="625"/>
      <c r="E1765" s="721"/>
      <c r="F1765" s="623"/>
    </row>
    <row r="1766" spans="3:6" ht="44.25" customHeight="1">
      <c r="C1766" s="623"/>
      <c r="D1766" s="625"/>
      <c r="E1766" s="721"/>
      <c r="F1766" s="623"/>
    </row>
    <row r="1767" spans="3:6" ht="44.25" customHeight="1">
      <c r="C1767" s="623"/>
      <c r="D1767" s="625"/>
      <c r="E1767" s="721"/>
      <c r="F1767" s="623"/>
    </row>
    <row r="1768" spans="3:6" ht="44.25" customHeight="1">
      <c r="C1768" s="623"/>
      <c r="D1768" s="625"/>
      <c r="E1768" s="721"/>
      <c r="F1768" s="623"/>
    </row>
    <row r="1769" spans="3:6" ht="44.25" customHeight="1">
      <c r="C1769" s="623"/>
      <c r="D1769" s="625"/>
      <c r="E1769" s="721"/>
      <c r="F1769" s="623"/>
    </row>
    <row r="1770" spans="3:6" ht="44.25" customHeight="1">
      <c r="C1770" s="623"/>
      <c r="D1770" s="625"/>
      <c r="E1770" s="721"/>
      <c r="F1770" s="623"/>
    </row>
    <row r="1771" spans="3:6" ht="44.25" customHeight="1">
      <c r="C1771" s="623"/>
      <c r="D1771" s="625"/>
      <c r="E1771" s="721"/>
      <c r="F1771" s="623"/>
    </row>
    <row r="1772" spans="3:6" ht="44.25" customHeight="1">
      <c r="C1772" s="623"/>
      <c r="D1772" s="625"/>
      <c r="E1772" s="721"/>
      <c r="F1772" s="623"/>
    </row>
    <row r="1773" spans="3:6" ht="44.25" customHeight="1">
      <c r="C1773" s="623"/>
      <c r="D1773" s="625"/>
      <c r="E1773" s="721"/>
      <c r="F1773" s="623"/>
    </row>
    <row r="1774" spans="3:6" ht="44.25" customHeight="1">
      <c r="C1774" s="623"/>
      <c r="D1774" s="625"/>
      <c r="E1774" s="721"/>
      <c r="F1774" s="623"/>
    </row>
    <row r="1775" spans="3:6" ht="44.25" customHeight="1">
      <c r="C1775" s="623"/>
      <c r="D1775" s="625"/>
      <c r="E1775" s="721"/>
      <c r="F1775" s="623"/>
    </row>
    <row r="1776" spans="3:6" ht="44.25" customHeight="1">
      <c r="C1776" s="623"/>
      <c r="D1776" s="625"/>
      <c r="E1776" s="721"/>
      <c r="F1776" s="623"/>
    </row>
    <row r="1777" spans="3:6" ht="44.25" customHeight="1">
      <c r="C1777" s="623"/>
      <c r="D1777" s="625"/>
      <c r="E1777" s="721"/>
      <c r="F1777" s="623"/>
    </row>
    <row r="1778" spans="3:6" ht="44.25" customHeight="1">
      <c r="C1778" s="623"/>
      <c r="D1778" s="625"/>
      <c r="E1778" s="721"/>
      <c r="F1778" s="623"/>
    </row>
    <row r="1779" spans="3:6" ht="44.25" customHeight="1">
      <c r="C1779" s="623"/>
      <c r="D1779" s="625"/>
      <c r="E1779" s="721"/>
      <c r="F1779" s="623"/>
    </row>
    <row r="1780" spans="3:6" ht="44.25" customHeight="1">
      <c r="C1780" s="623"/>
      <c r="D1780" s="625"/>
      <c r="E1780" s="721"/>
      <c r="F1780" s="623"/>
    </row>
    <row r="1781" spans="3:6" ht="44.25" customHeight="1">
      <c r="C1781" s="623"/>
      <c r="D1781" s="625"/>
      <c r="E1781" s="721"/>
      <c r="F1781" s="623"/>
    </row>
    <row r="1782" spans="3:6" ht="44.25" customHeight="1">
      <c r="C1782" s="623"/>
      <c r="D1782" s="625"/>
      <c r="E1782" s="721"/>
      <c r="F1782" s="623"/>
    </row>
    <row r="1783" spans="3:6" ht="44.25" customHeight="1">
      <c r="C1783" s="623"/>
      <c r="D1783" s="625"/>
      <c r="E1783" s="721"/>
      <c r="F1783" s="623"/>
    </row>
    <row r="1784" spans="3:6" ht="44.25" customHeight="1">
      <c r="C1784" s="623"/>
      <c r="D1784" s="625"/>
      <c r="E1784" s="721"/>
      <c r="F1784" s="623"/>
    </row>
    <row r="1785" spans="3:6" ht="44.25" customHeight="1">
      <c r="C1785" s="623"/>
      <c r="D1785" s="625"/>
      <c r="E1785" s="721"/>
      <c r="F1785" s="623"/>
    </row>
    <row r="1786" spans="3:6" ht="44.25" customHeight="1">
      <c r="C1786" s="623"/>
      <c r="D1786" s="625"/>
      <c r="E1786" s="721"/>
      <c r="F1786" s="623"/>
    </row>
    <row r="1787" spans="3:6" ht="44.25" customHeight="1">
      <c r="C1787" s="623"/>
      <c r="D1787" s="625"/>
      <c r="E1787" s="721"/>
      <c r="F1787" s="623"/>
    </row>
    <row r="1788" spans="3:6" ht="44.25" customHeight="1">
      <c r="C1788" s="623"/>
      <c r="D1788" s="625"/>
      <c r="E1788" s="721"/>
      <c r="F1788" s="623"/>
    </row>
    <row r="1789" spans="3:6" ht="44.25" customHeight="1">
      <c r="C1789" s="623"/>
      <c r="D1789" s="625"/>
      <c r="E1789" s="721"/>
      <c r="F1789" s="623"/>
    </row>
    <row r="1790" spans="3:6" ht="44.25" customHeight="1">
      <c r="C1790" s="623"/>
      <c r="D1790" s="625"/>
      <c r="E1790" s="721"/>
      <c r="F1790" s="623"/>
    </row>
    <row r="1791" spans="3:6" ht="44.25" customHeight="1">
      <c r="C1791" s="623"/>
      <c r="D1791" s="625"/>
      <c r="E1791" s="721"/>
      <c r="F1791" s="623"/>
    </row>
    <row r="1792" spans="3:6" ht="44.25" customHeight="1">
      <c r="C1792" s="623"/>
      <c r="D1792" s="625"/>
      <c r="E1792" s="721"/>
      <c r="F1792" s="623"/>
    </row>
    <row r="1793" spans="3:6" ht="44.25" customHeight="1">
      <c r="C1793" s="623"/>
      <c r="D1793" s="625"/>
      <c r="E1793" s="721"/>
      <c r="F1793" s="623"/>
    </row>
    <row r="1794" spans="3:6" ht="44.25" customHeight="1">
      <c r="C1794" s="623"/>
      <c r="D1794" s="625"/>
      <c r="E1794" s="721"/>
      <c r="F1794" s="623"/>
    </row>
    <row r="1795" spans="3:6" ht="44.25" customHeight="1">
      <c r="C1795" s="623"/>
      <c r="D1795" s="625"/>
      <c r="E1795" s="721"/>
      <c r="F1795" s="623"/>
    </row>
    <row r="1796" spans="3:6" ht="44.25" customHeight="1">
      <c r="C1796" s="623"/>
      <c r="D1796" s="625"/>
      <c r="E1796" s="721"/>
      <c r="F1796" s="623"/>
    </row>
    <row r="1797" spans="3:6" ht="44.25" customHeight="1">
      <c r="C1797" s="623"/>
      <c r="D1797" s="625"/>
      <c r="E1797" s="721"/>
      <c r="F1797" s="623"/>
    </row>
    <row r="1798" spans="3:6" ht="44.25" customHeight="1">
      <c r="C1798" s="623"/>
      <c r="D1798" s="625"/>
      <c r="E1798" s="721"/>
      <c r="F1798" s="623"/>
    </row>
    <row r="1799" spans="3:6" ht="44.25" customHeight="1">
      <c r="C1799" s="623"/>
      <c r="D1799" s="625"/>
      <c r="E1799" s="721"/>
      <c r="F1799" s="623"/>
    </row>
    <row r="1800" spans="3:6" ht="44.25" customHeight="1">
      <c r="C1800" s="623"/>
      <c r="D1800" s="625"/>
      <c r="E1800" s="721"/>
      <c r="F1800" s="623"/>
    </row>
    <row r="1801" spans="3:6" ht="44.25" customHeight="1">
      <c r="C1801" s="623"/>
      <c r="D1801" s="625"/>
      <c r="E1801" s="721"/>
      <c r="F1801" s="623"/>
    </row>
    <row r="1802" spans="3:6" ht="44.25" customHeight="1">
      <c r="C1802" s="623"/>
      <c r="D1802" s="625"/>
      <c r="E1802" s="721"/>
      <c r="F1802" s="623"/>
    </row>
    <row r="1803" spans="3:6" ht="44.25" customHeight="1">
      <c r="C1803" s="623"/>
      <c r="D1803" s="625"/>
      <c r="E1803" s="721"/>
      <c r="F1803" s="623"/>
    </row>
    <row r="1804" spans="3:6" ht="44.25" customHeight="1">
      <c r="C1804" s="623"/>
      <c r="D1804" s="625"/>
      <c r="E1804" s="721"/>
      <c r="F1804" s="623"/>
    </row>
    <row r="1805" spans="3:6" ht="44.25" customHeight="1">
      <c r="C1805" s="623"/>
      <c r="D1805" s="625"/>
      <c r="E1805" s="721"/>
      <c r="F1805" s="623"/>
    </row>
    <row r="1806" spans="3:6" ht="44.25" customHeight="1">
      <c r="C1806" s="623"/>
      <c r="D1806" s="625"/>
      <c r="E1806" s="721"/>
      <c r="F1806" s="623"/>
    </row>
    <row r="1807" spans="3:6" ht="44.25" customHeight="1">
      <c r="C1807" s="623"/>
      <c r="D1807" s="625"/>
      <c r="E1807" s="721"/>
      <c r="F1807" s="623"/>
    </row>
    <row r="1808" spans="3:6" ht="44.25" customHeight="1">
      <c r="C1808" s="623"/>
      <c r="D1808" s="625"/>
      <c r="E1808" s="721"/>
      <c r="F1808" s="623"/>
    </row>
    <row r="1809" spans="3:6" ht="44.25" customHeight="1">
      <c r="C1809" s="623"/>
      <c r="D1809" s="625"/>
      <c r="E1809" s="721"/>
      <c r="F1809" s="623"/>
    </row>
    <row r="1810" spans="3:6" ht="44.25" customHeight="1">
      <c r="C1810" s="623"/>
      <c r="D1810" s="625"/>
      <c r="E1810" s="721"/>
      <c r="F1810" s="623"/>
    </row>
    <row r="1811" spans="3:6" ht="44.25" customHeight="1">
      <c r="C1811" s="623"/>
      <c r="D1811" s="625"/>
      <c r="E1811" s="721"/>
      <c r="F1811" s="623"/>
    </row>
    <row r="1812" spans="3:6" ht="44.25" customHeight="1">
      <c r="C1812" s="623"/>
      <c r="D1812" s="625"/>
      <c r="E1812" s="721"/>
      <c r="F1812" s="623"/>
    </row>
    <row r="1813" spans="3:6" ht="44.25" customHeight="1">
      <c r="C1813" s="623"/>
      <c r="D1813" s="625"/>
      <c r="E1813" s="721"/>
      <c r="F1813" s="623"/>
    </row>
    <row r="1814" spans="3:6" ht="44.25" customHeight="1">
      <c r="C1814" s="623"/>
      <c r="D1814" s="625"/>
      <c r="E1814" s="721"/>
      <c r="F1814" s="623"/>
    </row>
    <row r="1815" spans="3:6" ht="44.25" customHeight="1">
      <c r="C1815" s="623"/>
      <c r="D1815" s="625"/>
      <c r="E1815" s="721"/>
      <c r="F1815" s="623"/>
    </row>
    <row r="1816" spans="3:6" ht="44.25" customHeight="1">
      <c r="C1816" s="623"/>
      <c r="D1816" s="625"/>
      <c r="E1816" s="721"/>
      <c r="F1816" s="623"/>
    </row>
    <row r="1817" spans="3:6" ht="44.25" customHeight="1">
      <c r="C1817" s="623"/>
      <c r="D1817" s="625"/>
      <c r="E1817" s="721"/>
      <c r="F1817" s="623"/>
    </row>
    <row r="1818" spans="3:6" ht="44.25" customHeight="1">
      <c r="C1818" s="623"/>
      <c r="D1818" s="625"/>
      <c r="E1818" s="721"/>
      <c r="F1818" s="623"/>
    </row>
    <row r="1819" spans="3:6" ht="44.25" customHeight="1">
      <c r="C1819" s="623"/>
      <c r="D1819" s="625"/>
      <c r="E1819" s="721"/>
      <c r="F1819" s="623"/>
    </row>
    <row r="1820" spans="3:6" ht="44.25" customHeight="1">
      <c r="C1820" s="623"/>
      <c r="D1820" s="625"/>
      <c r="E1820" s="721"/>
      <c r="F1820" s="623"/>
    </row>
    <row r="1821" spans="3:6" ht="44.25" customHeight="1">
      <c r="C1821" s="623"/>
      <c r="D1821" s="625"/>
      <c r="E1821" s="721"/>
      <c r="F1821" s="623"/>
    </row>
    <row r="1822" spans="3:6" ht="44.25" customHeight="1">
      <c r="C1822" s="623"/>
      <c r="D1822" s="625"/>
      <c r="E1822" s="721"/>
      <c r="F1822" s="623"/>
    </row>
    <row r="1823" spans="3:6" ht="44.25" customHeight="1">
      <c r="C1823" s="623"/>
      <c r="D1823" s="625"/>
      <c r="E1823" s="721"/>
      <c r="F1823" s="623"/>
    </row>
    <row r="1824" spans="3:6" ht="44.25" customHeight="1">
      <c r="C1824" s="623"/>
      <c r="D1824" s="625"/>
      <c r="E1824" s="721"/>
      <c r="F1824" s="623"/>
    </row>
    <row r="1825" spans="3:6" ht="44.25" customHeight="1">
      <c r="C1825" s="623"/>
      <c r="D1825" s="625"/>
      <c r="E1825" s="721"/>
      <c r="F1825" s="623"/>
    </row>
    <row r="1826" spans="3:6" ht="44.25" customHeight="1">
      <c r="C1826" s="623"/>
      <c r="D1826" s="625"/>
      <c r="E1826" s="721"/>
      <c r="F1826" s="623"/>
    </row>
    <row r="1827" spans="3:6" ht="44.25" customHeight="1">
      <c r="C1827" s="623"/>
      <c r="D1827" s="625"/>
      <c r="E1827" s="721"/>
      <c r="F1827" s="623"/>
    </row>
    <row r="1828" spans="3:6" ht="44.25" customHeight="1">
      <c r="C1828" s="623"/>
      <c r="D1828" s="625"/>
      <c r="E1828" s="721"/>
      <c r="F1828" s="623"/>
    </row>
    <row r="1829" spans="3:6" ht="44.25" customHeight="1">
      <c r="C1829" s="623"/>
      <c r="D1829" s="625"/>
      <c r="E1829" s="721"/>
      <c r="F1829" s="623"/>
    </row>
    <row r="1830" spans="3:6" ht="44.25" customHeight="1">
      <c r="C1830" s="623"/>
      <c r="D1830" s="625"/>
      <c r="E1830" s="721"/>
      <c r="F1830" s="623"/>
    </row>
    <row r="1831" spans="3:6" ht="44.25" customHeight="1">
      <c r="C1831" s="623"/>
      <c r="D1831" s="625"/>
      <c r="E1831" s="721"/>
      <c r="F1831" s="623"/>
    </row>
    <row r="1832" spans="3:6" ht="44.25" customHeight="1">
      <c r="C1832" s="623"/>
      <c r="D1832" s="625"/>
      <c r="E1832" s="721"/>
      <c r="F1832" s="623"/>
    </row>
    <row r="1833" spans="3:6" ht="44.25" customHeight="1">
      <c r="C1833" s="623"/>
      <c r="D1833" s="625"/>
      <c r="E1833" s="721"/>
      <c r="F1833" s="623"/>
    </row>
    <row r="1834" spans="3:6" ht="44.25" customHeight="1">
      <c r="C1834" s="623"/>
      <c r="D1834" s="625"/>
      <c r="E1834" s="721"/>
      <c r="F1834" s="623"/>
    </row>
    <row r="1835" spans="3:6" ht="44.25" customHeight="1">
      <c r="C1835" s="623"/>
      <c r="D1835" s="625"/>
      <c r="E1835" s="721"/>
      <c r="F1835" s="623"/>
    </row>
    <row r="1836" spans="3:6" ht="44.25" customHeight="1">
      <c r="C1836" s="623"/>
      <c r="D1836" s="625"/>
      <c r="E1836" s="721"/>
      <c r="F1836" s="623"/>
    </row>
    <row r="1837" spans="3:6" ht="44.25" customHeight="1">
      <c r="C1837" s="623"/>
      <c r="D1837" s="625"/>
      <c r="E1837" s="721"/>
      <c r="F1837" s="623"/>
    </row>
    <row r="1838" spans="3:6" ht="44.25" customHeight="1">
      <c r="C1838" s="623"/>
      <c r="D1838" s="625"/>
      <c r="E1838" s="721"/>
      <c r="F1838" s="623"/>
    </row>
    <row r="1839" spans="3:6" ht="44.25" customHeight="1">
      <c r="C1839" s="623"/>
      <c r="D1839" s="625"/>
      <c r="E1839" s="721"/>
      <c r="F1839" s="623"/>
    </row>
    <row r="1840" spans="3:6" ht="44.25" customHeight="1">
      <c r="C1840" s="623"/>
      <c r="D1840" s="625"/>
      <c r="E1840" s="721"/>
      <c r="F1840" s="623"/>
    </row>
    <row r="1841" spans="3:6" ht="44.25" customHeight="1">
      <c r="C1841" s="623"/>
      <c r="D1841" s="625"/>
      <c r="E1841" s="721"/>
      <c r="F1841" s="623"/>
    </row>
    <row r="1842" spans="3:6" ht="44.25" customHeight="1">
      <c r="C1842" s="623"/>
      <c r="D1842" s="625"/>
      <c r="E1842" s="721"/>
      <c r="F1842" s="623"/>
    </row>
    <row r="1843" spans="3:6" ht="44.25" customHeight="1">
      <c r="C1843" s="623"/>
      <c r="D1843" s="625"/>
      <c r="E1843" s="721"/>
      <c r="F1843" s="623"/>
    </row>
    <row r="1844" spans="3:6" ht="44.25" customHeight="1">
      <c r="C1844" s="623"/>
      <c r="D1844" s="625"/>
      <c r="E1844" s="721"/>
      <c r="F1844" s="623"/>
    </row>
    <row r="1845" spans="3:6" ht="44.25" customHeight="1">
      <c r="C1845" s="623"/>
      <c r="D1845" s="625"/>
      <c r="E1845" s="721"/>
      <c r="F1845" s="623"/>
    </row>
    <row r="1846" spans="3:6" ht="44.25" customHeight="1">
      <c r="C1846" s="623"/>
      <c r="D1846" s="625"/>
      <c r="E1846" s="721"/>
      <c r="F1846" s="623"/>
    </row>
    <row r="1847" spans="3:6" ht="44.25" customHeight="1">
      <c r="C1847" s="623"/>
      <c r="D1847" s="625"/>
      <c r="E1847" s="721"/>
      <c r="F1847" s="623"/>
    </row>
    <row r="1848" spans="3:6" ht="44.25" customHeight="1">
      <c r="C1848" s="623"/>
      <c r="D1848" s="625"/>
      <c r="E1848" s="721"/>
      <c r="F1848" s="623"/>
    </row>
    <row r="1849" spans="3:6" ht="44.25" customHeight="1">
      <c r="C1849" s="623"/>
      <c r="D1849" s="625"/>
      <c r="E1849" s="721"/>
      <c r="F1849" s="623"/>
    </row>
    <row r="1850" spans="3:6" ht="44.25" customHeight="1">
      <c r="C1850" s="623"/>
      <c r="D1850" s="625"/>
      <c r="E1850" s="721"/>
      <c r="F1850" s="623"/>
    </row>
    <row r="1851" spans="3:6" ht="44.25" customHeight="1">
      <c r="C1851" s="623"/>
      <c r="D1851" s="625"/>
      <c r="E1851" s="721"/>
      <c r="F1851" s="623"/>
    </row>
    <row r="1852" spans="3:6" ht="44.25" customHeight="1">
      <c r="C1852" s="623"/>
      <c r="D1852" s="625"/>
      <c r="E1852" s="721"/>
      <c r="F1852" s="623"/>
    </row>
    <row r="1853" spans="3:6" ht="44.25" customHeight="1">
      <c r="C1853" s="623"/>
      <c r="D1853" s="625"/>
      <c r="E1853" s="721"/>
      <c r="F1853" s="623"/>
    </row>
    <row r="1854" spans="3:6" ht="44.25" customHeight="1">
      <c r="C1854" s="623"/>
      <c r="D1854" s="625"/>
      <c r="E1854" s="721"/>
      <c r="F1854" s="623"/>
    </row>
    <row r="1855" spans="3:6" ht="44.25" customHeight="1">
      <c r="C1855" s="623"/>
      <c r="D1855" s="625"/>
      <c r="E1855" s="721"/>
      <c r="F1855" s="623"/>
    </row>
    <row r="1856" spans="3:6" ht="44.25" customHeight="1">
      <c r="C1856" s="623"/>
      <c r="D1856" s="625"/>
      <c r="E1856" s="721"/>
      <c r="F1856" s="623"/>
    </row>
    <row r="1857" spans="3:6" ht="44.25" customHeight="1">
      <c r="C1857" s="623"/>
      <c r="D1857" s="625"/>
      <c r="E1857" s="721"/>
      <c r="F1857" s="623"/>
    </row>
    <row r="1858" spans="3:6" ht="44.25" customHeight="1">
      <c r="C1858" s="623"/>
      <c r="D1858" s="625"/>
      <c r="E1858" s="721"/>
      <c r="F1858" s="623"/>
    </row>
    <row r="1859" spans="3:6" ht="44.25" customHeight="1">
      <c r="C1859" s="623"/>
      <c r="D1859" s="625"/>
      <c r="E1859" s="721"/>
      <c r="F1859" s="623"/>
    </row>
    <row r="1860" spans="3:6" ht="44.25" customHeight="1">
      <c r="C1860" s="623"/>
      <c r="D1860" s="625"/>
      <c r="E1860" s="721"/>
      <c r="F1860" s="623"/>
    </row>
    <row r="1861" spans="3:6" ht="44.25" customHeight="1">
      <c r="C1861" s="623"/>
      <c r="D1861" s="625"/>
      <c r="E1861" s="721"/>
      <c r="F1861" s="623"/>
    </row>
    <row r="1862" spans="3:6" ht="44.25" customHeight="1">
      <c r="C1862" s="623"/>
      <c r="D1862" s="625"/>
      <c r="E1862" s="721"/>
      <c r="F1862" s="623"/>
    </row>
    <row r="1863" spans="3:6" ht="44.25" customHeight="1">
      <c r="C1863" s="623"/>
      <c r="D1863" s="625"/>
      <c r="E1863" s="721"/>
      <c r="F1863" s="623"/>
    </row>
    <row r="1864" spans="3:6" ht="44.25" customHeight="1">
      <c r="C1864" s="623"/>
      <c r="D1864" s="625"/>
      <c r="E1864" s="721"/>
      <c r="F1864" s="623"/>
    </row>
    <row r="1865" spans="3:6" ht="44.25" customHeight="1">
      <c r="C1865" s="623"/>
      <c r="D1865" s="625"/>
      <c r="E1865" s="721"/>
      <c r="F1865" s="623"/>
    </row>
    <row r="1866" spans="3:6" ht="44.25" customHeight="1">
      <c r="C1866" s="623"/>
      <c r="D1866" s="625"/>
      <c r="E1866" s="721"/>
      <c r="F1866" s="623"/>
    </row>
    <row r="1867" spans="3:6" ht="44.25" customHeight="1">
      <c r="C1867" s="623"/>
      <c r="D1867" s="625"/>
      <c r="E1867" s="721"/>
      <c r="F1867" s="623"/>
    </row>
    <row r="1868" spans="3:6" ht="44.25" customHeight="1">
      <c r="C1868" s="623"/>
      <c r="D1868" s="625"/>
      <c r="E1868" s="721"/>
      <c r="F1868" s="623"/>
    </row>
    <row r="1869" spans="3:6" ht="44.25" customHeight="1">
      <c r="C1869" s="623"/>
      <c r="D1869" s="625"/>
      <c r="E1869" s="721"/>
      <c r="F1869" s="623"/>
    </row>
    <row r="1870" spans="3:6" ht="44.25" customHeight="1">
      <c r="C1870" s="623"/>
      <c r="D1870" s="625"/>
      <c r="E1870" s="721"/>
      <c r="F1870" s="623"/>
    </row>
    <row r="1871" spans="3:6" ht="44.25" customHeight="1">
      <c r="C1871" s="623"/>
      <c r="D1871" s="625"/>
      <c r="E1871" s="721"/>
      <c r="F1871" s="623"/>
    </row>
    <row r="1872" spans="3:6" ht="44.25" customHeight="1">
      <c r="C1872" s="623"/>
      <c r="D1872" s="625"/>
      <c r="E1872" s="721"/>
      <c r="F1872" s="623"/>
    </row>
    <row r="1873" spans="3:6" ht="44.25" customHeight="1">
      <c r="C1873" s="623"/>
      <c r="D1873" s="625"/>
      <c r="E1873" s="721"/>
      <c r="F1873" s="623"/>
    </row>
    <row r="1874" spans="3:6" ht="44.25" customHeight="1">
      <c r="C1874" s="623"/>
      <c r="D1874" s="625"/>
      <c r="E1874" s="721"/>
      <c r="F1874" s="623"/>
    </row>
    <row r="1875" spans="3:6" ht="44.25" customHeight="1">
      <c r="C1875" s="623"/>
      <c r="D1875" s="625"/>
      <c r="E1875" s="721"/>
      <c r="F1875" s="623"/>
    </row>
    <row r="1876" spans="3:6" ht="44.25" customHeight="1">
      <c r="C1876" s="623"/>
      <c r="D1876" s="625"/>
      <c r="E1876" s="721"/>
      <c r="F1876" s="623"/>
    </row>
    <row r="1877" spans="3:6" ht="44.25" customHeight="1">
      <c r="C1877" s="623"/>
      <c r="D1877" s="625"/>
      <c r="E1877" s="721"/>
      <c r="F1877" s="623"/>
    </row>
    <row r="1878" spans="3:6" ht="44.25" customHeight="1">
      <c r="C1878" s="623"/>
      <c r="D1878" s="625"/>
      <c r="E1878" s="721"/>
      <c r="F1878" s="623"/>
    </row>
    <row r="1879" spans="3:6" ht="44.25" customHeight="1">
      <c r="C1879" s="623"/>
      <c r="D1879" s="625"/>
      <c r="E1879" s="721"/>
      <c r="F1879" s="623"/>
    </row>
    <row r="1880" spans="3:6" ht="44.25" customHeight="1">
      <c r="C1880" s="623"/>
      <c r="D1880" s="625"/>
      <c r="E1880" s="721"/>
      <c r="F1880" s="623"/>
    </row>
    <row r="1881" spans="3:6" ht="44.25" customHeight="1">
      <c r="C1881" s="623"/>
      <c r="D1881" s="625"/>
      <c r="E1881" s="721"/>
      <c r="F1881" s="623"/>
    </row>
    <row r="1882" spans="3:6" ht="44.25" customHeight="1">
      <c r="C1882" s="623"/>
      <c r="D1882" s="625"/>
      <c r="E1882" s="721"/>
      <c r="F1882" s="623"/>
    </row>
    <row r="1883" spans="3:6" ht="44.25" customHeight="1">
      <c r="C1883" s="623"/>
      <c r="D1883" s="625"/>
      <c r="E1883" s="721"/>
      <c r="F1883" s="623"/>
    </row>
    <row r="1884" spans="3:6" ht="44.25" customHeight="1">
      <c r="C1884" s="623"/>
      <c r="D1884" s="625"/>
      <c r="E1884" s="721"/>
      <c r="F1884" s="623"/>
    </row>
    <row r="1885" spans="3:6" ht="44.25" customHeight="1">
      <c r="C1885" s="623"/>
      <c r="D1885" s="625"/>
      <c r="E1885" s="721"/>
      <c r="F1885" s="623"/>
    </row>
    <row r="1886" spans="3:6" ht="44.25" customHeight="1">
      <c r="C1886" s="623"/>
      <c r="D1886" s="625"/>
      <c r="E1886" s="721"/>
      <c r="F1886" s="623"/>
    </row>
    <row r="1887" spans="3:6" ht="44.25" customHeight="1">
      <c r="C1887" s="623"/>
      <c r="D1887" s="625"/>
      <c r="E1887" s="721"/>
      <c r="F1887" s="623"/>
    </row>
    <row r="1888" spans="3:6" ht="44.25" customHeight="1">
      <c r="C1888" s="623"/>
      <c r="D1888" s="625"/>
      <c r="E1888" s="721"/>
      <c r="F1888" s="623"/>
    </row>
    <row r="1889" spans="3:6" ht="44.25" customHeight="1">
      <c r="C1889" s="623"/>
      <c r="D1889" s="625"/>
      <c r="E1889" s="721"/>
      <c r="F1889" s="623"/>
    </row>
    <row r="1890" spans="3:6" ht="44.25" customHeight="1">
      <c r="C1890" s="623"/>
      <c r="D1890" s="625"/>
      <c r="E1890" s="721"/>
      <c r="F1890" s="623"/>
    </row>
    <row r="1891" spans="3:6" ht="44.25" customHeight="1">
      <c r="C1891" s="623"/>
      <c r="D1891" s="625"/>
      <c r="E1891" s="721"/>
      <c r="F1891" s="623"/>
    </row>
    <row r="1892" spans="3:6" ht="44.25" customHeight="1">
      <c r="C1892" s="623"/>
      <c r="D1892" s="625"/>
      <c r="E1892" s="721"/>
      <c r="F1892" s="623"/>
    </row>
    <row r="1893" spans="3:6" ht="44.25" customHeight="1">
      <c r="C1893" s="623"/>
      <c r="D1893" s="625"/>
      <c r="E1893" s="721"/>
      <c r="F1893" s="623"/>
    </row>
    <row r="1894" spans="3:6" ht="44.25" customHeight="1">
      <c r="C1894" s="623"/>
      <c r="D1894" s="625"/>
      <c r="E1894" s="721"/>
      <c r="F1894" s="623"/>
    </row>
    <row r="1895" spans="3:6" ht="44.25" customHeight="1">
      <c r="C1895" s="623"/>
      <c r="D1895" s="625"/>
      <c r="E1895" s="721"/>
      <c r="F1895" s="623"/>
    </row>
    <row r="1896" spans="3:6" ht="44.25" customHeight="1">
      <c r="C1896" s="623"/>
      <c r="D1896" s="625"/>
      <c r="E1896" s="721"/>
      <c r="F1896" s="623"/>
    </row>
    <row r="1897" spans="3:6" ht="44.25" customHeight="1">
      <c r="C1897" s="623"/>
      <c r="D1897" s="625"/>
      <c r="E1897" s="721"/>
      <c r="F1897" s="623"/>
    </row>
    <row r="1898" spans="3:6" ht="44.25" customHeight="1">
      <c r="C1898" s="623"/>
      <c r="D1898" s="625"/>
      <c r="E1898" s="721"/>
      <c r="F1898" s="623"/>
    </row>
    <row r="1899" spans="3:6" ht="44.25" customHeight="1">
      <c r="C1899" s="623"/>
      <c r="D1899" s="625"/>
      <c r="E1899" s="721"/>
      <c r="F1899" s="623"/>
    </row>
    <row r="1900" spans="3:6" ht="44.25" customHeight="1">
      <c r="C1900" s="623"/>
      <c r="D1900" s="625"/>
      <c r="E1900" s="721"/>
      <c r="F1900" s="623"/>
    </row>
    <row r="1901" spans="3:6" ht="44.25" customHeight="1">
      <c r="C1901" s="623"/>
      <c r="D1901" s="625"/>
      <c r="E1901" s="721"/>
      <c r="F1901" s="623"/>
    </row>
    <row r="1902" spans="3:6" ht="44.25" customHeight="1">
      <c r="C1902" s="623"/>
      <c r="D1902" s="625"/>
      <c r="E1902" s="721"/>
      <c r="F1902" s="623"/>
    </row>
    <row r="1903" spans="3:6" ht="44.25" customHeight="1">
      <c r="C1903" s="623"/>
      <c r="D1903" s="625"/>
      <c r="E1903" s="721"/>
      <c r="F1903" s="623"/>
    </row>
    <row r="1904" spans="3:6" ht="44.25" customHeight="1">
      <c r="C1904" s="623"/>
      <c r="D1904" s="625"/>
      <c r="E1904" s="721"/>
      <c r="F1904" s="623"/>
    </row>
    <row r="1905" spans="3:6" ht="44.25" customHeight="1">
      <c r="C1905" s="623"/>
      <c r="D1905" s="625"/>
      <c r="E1905" s="721"/>
      <c r="F1905" s="623"/>
    </row>
    <row r="1906" spans="3:6" ht="44.25" customHeight="1">
      <c r="C1906" s="623"/>
      <c r="D1906" s="625"/>
      <c r="E1906" s="721"/>
      <c r="F1906" s="623"/>
    </row>
    <row r="1907" spans="3:6" ht="44.25" customHeight="1">
      <c r="C1907" s="623"/>
      <c r="D1907" s="625"/>
      <c r="E1907" s="721"/>
      <c r="F1907" s="623"/>
    </row>
    <row r="1908" spans="3:6" ht="44.25" customHeight="1">
      <c r="C1908" s="623"/>
      <c r="D1908" s="625"/>
      <c r="E1908" s="721"/>
      <c r="F1908" s="623"/>
    </row>
    <row r="1909" spans="3:6" ht="44.25" customHeight="1">
      <c r="C1909" s="623"/>
      <c r="D1909" s="625"/>
      <c r="E1909" s="721"/>
      <c r="F1909" s="623"/>
    </row>
    <row r="1910" spans="3:6" ht="44.25" customHeight="1">
      <c r="C1910" s="623"/>
      <c r="D1910" s="625"/>
      <c r="E1910" s="721"/>
      <c r="F1910" s="623"/>
    </row>
    <row r="1911" spans="3:6" ht="44.25" customHeight="1">
      <c r="C1911" s="623"/>
      <c r="D1911" s="625"/>
      <c r="E1911" s="721"/>
      <c r="F1911" s="623"/>
    </row>
    <row r="1912" spans="3:6" ht="44.25" customHeight="1">
      <c r="C1912" s="623"/>
      <c r="D1912" s="625"/>
      <c r="E1912" s="721"/>
      <c r="F1912" s="623"/>
    </row>
    <row r="1913" spans="3:6" ht="44.25" customHeight="1">
      <c r="C1913" s="623"/>
      <c r="D1913" s="625"/>
      <c r="E1913" s="721"/>
      <c r="F1913" s="623"/>
    </row>
    <row r="1914" spans="3:6" ht="44.25" customHeight="1">
      <c r="C1914" s="623"/>
      <c r="D1914" s="625"/>
      <c r="E1914" s="721"/>
      <c r="F1914" s="623"/>
    </row>
    <row r="1915" spans="3:6" ht="44.25" customHeight="1">
      <c r="C1915" s="623"/>
      <c r="D1915" s="625"/>
      <c r="E1915" s="721"/>
      <c r="F1915" s="623"/>
    </row>
    <row r="1916" spans="3:6" ht="44.25" customHeight="1">
      <c r="C1916" s="623"/>
      <c r="D1916" s="625"/>
      <c r="E1916" s="721"/>
      <c r="F1916" s="623"/>
    </row>
    <row r="1917" spans="3:6" ht="44.25" customHeight="1">
      <c r="C1917" s="623"/>
      <c r="D1917" s="625"/>
      <c r="E1917" s="721"/>
      <c r="F1917" s="623"/>
    </row>
    <row r="1918" spans="3:6" ht="44.25" customHeight="1">
      <c r="C1918" s="623"/>
      <c r="D1918" s="625"/>
      <c r="E1918" s="721"/>
      <c r="F1918" s="623"/>
    </row>
    <row r="1919" spans="3:6" ht="44.25" customHeight="1">
      <c r="C1919" s="623"/>
      <c r="D1919" s="625"/>
      <c r="E1919" s="721"/>
      <c r="F1919" s="623"/>
    </row>
    <row r="1920" spans="3:6" ht="44.25" customHeight="1">
      <c r="C1920" s="623"/>
      <c r="D1920" s="625"/>
      <c r="E1920" s="721"/>
      <c r="F1920" s="623"/>
    </row>
    <row r="1921" spans="3:6" ht="44.25" customHeight="1">
      <c r="C1921" s="623"/>
      <c r="D1921" s="625"/>
      <c r="E1921" s="721"/>
      <c r="F1921" s="623"/>
    </row>
    <row r="1922" spans="3:6" ht="44.25" customHeight="1">
      <c r="C1922" s="623"/>
      <c r="D1922" s="625"/>
      <c r="E1922" s="721"/>
      <c r="F1922" s="623"/>
    </row>
    <row r="1923" spans="3:6" ht="44.25" customHeight="1">
      <c r="C1923" s="623"/>
      <c r="D1923" s="625"/>
      <c r="E1923" s="721"/>
      <c r="F1923" s="623"/>
    </row>
    <row r="1924" spans="3:6" ht="44.25" customHeight="1">
      <c r="C1924" s="623"/>
      <c r="D1924" s="625"/>
      <c r="E1924" s="721"/>
      <c r="F1924" s="623"/>
    </row>
    <row r="1925" spans="3:6" ht="44.25" customHeight="1">
      <c r="C1925" s="623"/>
      <c r="D1925" s="625"/>
      <c r="E1925" s="721"/>
      <c r="F1925" s="623"/>
    </row>
    <row r="1926" spans="3:6" ht="44.25" customHeight="1">
      <c r="C1926" s="623"/>
      <c r="D1926" s="625"/>
      <c r="E1926" s="721"/>
      <c r="F1926" s="623"/>
    </row>
    <row r="1927" spans="3:6" ht="44.25" customHeight="1">
      <c r="C1927" s="623"/>
      <c r="D1927" s="625"/>
      <c r="E1927" s="721"/>
      <c r="F1927" s="623"/>
    </row>
    <row r="1928" spans="3:6" ht="44.25" customHeight="1">
      <c r="C1928" s="623"/>
      <c r="D1928" s="625"/>
      <c r="E1928" s="721"/>
      <c r="F1928" s="623"/>
    </row>
    <row r="1929" spans="3:6" ht="44.25" customHeight="1">
      <c r="C1929" s="623"/>
      <c r="D1929" s="625"/>
      <c r="E1929" s="721"/>
      <c r="F1929" s="623"/>
    </row>
    <row r="1930" spans="3:6" ht="44.25" customHeight="1">
      <c r="C1930" s="623"/>
      <c r="D1930" s="625"/>
      <c r="E1930" s="721"/>
      <c r="F1930" s="623"/>
    </row>
    <row r="1931" spans="3:6" ht="44.25" customHeight="1">
      <c r="C1931" s="623"/>
      <c r="D1931" s="625"/>
      <c r="E1931" s="721"/>
      <c r="F1931" s="623"/>
    </row>
    <row r="1932" spans="3:6" ht="44.25" customHeight="1">
      <c r="C1932" s="623"/>
      <c r="D1932" s="625"/>
      <c r="E1932" s="721"/>
      <c r="F1932" s="623"/>
    </row>
    <row r="1933" spans="3:6" ht="44.25" customHeight="1">
      <c r="C1933" s="623"/>
      <c r="D1933" s="625"/>
      <c r="E1933" s="721"/>
      <c r="F1933" s="623"/>
    </row>
    <row r="1934" spans="3:6" ht="44.25" customHeight="1">
      <c r="C1934" s="623"/>
      <c r="D1934" s="625"/>
      <c r="E1934" s="721"/>
      <c r="F1934" s="623"/>
    </row>
    <row r="1935" spans="3:6" ht="44.25" customHeight="1">
      <c r="C1935" s="623"/>
      <c r="D1935" s="625"/>
      <c r="E1935" s="721"/>
      <c r="F1935" s="623"/>
    </row>
    <row r="1936" spans="3:6" ht="44.25" customHeight="1">
      <c r="C1936" s="623"/>
      <c r="D1936" s="625"/>
      <c r="E1936" s="721"/>
      <c r="F1936" s="623"/>
    </row>
    <row r="1937" spans="3:6" ht="44.25" customHeight="1">
      <c r="C1937" s="623"/>
      <c r="D1937" s="625"/>
      <c r="E1937" s="721"/>
      <c r="F1937" s="623"/>
    </row>
    <row r="1938" spans="3:6" ht="44.25" customHeight="1">
      <c r="C1938" s="623"/>
      <c r="D1938" s="625"/>
      <c r="E1938" s="721"/>
      <c r="F1938" s="623"/>
    </row>
    <row r="1939" spans="3:6" ht="44.25" customHeight="1">
      <c r="C1939" s="623"/>
      <c r="D1939" s="625"/>
      <c r="E1939" s="721"/>
      <c r="F1939" s="623"/>
    </row>
    <row r="1940" spans="3:6" ht="44.25" customHeight="1">
      <c r="C1940" s="623"/>
      <c r="D1940" s="625"/>
      <c r="E1940" s="721"/>
      <c r="F1940" s="623"/>
    </row>
    <row r="1941" spans="3:6" ht="44.25" customHeight="1">
      <c r="C1941" s="623"/>
      <c r="D1941" s="625"/>
      <c r="E1941" s="721"/>
      <c r="F1941" s="623"/>
    </row>
    <row r="1942" spans="3:6" ht="44.25" customHeight="1">
      <c r="C1942" s="623"/>
      <c r="D1942" s="625"/>
      <c r="E1942" s="721"/>
      <c r="F1942" s="623"/>
    </row>
    <row r="1943" spans="3:6" ht="44.25" customHeight="1">
      <c r="C1943" s="623"/>
      <c r="D1943" s="625"/>
      <c r="E1943" s="721"/>
      <c r="F1943" s="623"/>
    </row>
    <row r="1944" spans="3:6" ht="44.25" customHeight="1">
      <c r="C1944" s="623"/>
      <c r="D1944" s="625"/>
      <c r="E1944" s="721"/>
      <c r="F1944" s="623"/>
    </row>
    <row r="1945" spans="3:6" ht="44.25" customHeight="1">
      <c r="C1945" s="623"/>
      <c r="D1945" s="625"/>
      <c r="E1945" s="721"/>
      <c r="F1945" s="623"/>
    </row>
    <row r="1946" spans="3:6" ht="44.25" customHeight="1">
      <c r="C1946" s="623"/>
      <c r="D1946" s="625"/>
      <c r="E1946" s="721"/>
      <c r="F1946" s="623"/>
    </row>
    <row r="1947" spans="3:6" ht="44.25" customHeight="1">
      <c r="C1947" s="623"/>
      <c r="D1947" s="625"/>
      <c r="E1947" s="721"/>
      <c r="F1947" s="623"/>
    </row>
    <row r="1948" spans="3:6" ht="44.25" customHeight="1">
      <c r="C1948" s="623"/>
      <c r="D1948" s="625"/>
      <c r="E1948" s="721"/>
      <c r="F1948" s="623"/>
    </row>
    <row r="1949" spans="3:6" ht="44.25" customHeight="1">
      <c r="C1949" s="623"/>
      <c r="D1949" s="625"/>
      <c r="E1949" s="721"/>
      <c r="F1949" s="623"/>
    </row>
    <row r="1950" spans="3:6" ht="44.25" customHeight="1">
      <c r="C1950" s="623"/>
      <c r="D1950" s="625"/>
      <c r="E1950" s="721"/>
      <c r="F1950" s="623"/>
    </row>
    <row r="1951" spans="3:6" ht="44.25" customHeight="1">
      <c r="C1951" s="623"/>
      <c r="D1951" s="625"/>
      <c r="E1951" s="721"/>
      <c r="F1951" s="623"/>
    </row>
    <row r="1952" spans="3:6" ht="44.25" customHeight="1">
      <c r="C1952" s="623"/>
      <c r="D1952" s="625"/>
      <c r="E1952" s="721"/>
      <c r="F1952" s="623"/>
    </row>
    <row r="1953" spans="3:6" ht="44.25" customHeight="1">
      <c r="C1953" s="623"/>
      <c r="D1953" s="625"/>
      <c r="E1953" s="721"/>
      <c r="F1953" s="623"/>
    </row>
    <row r="1954" spans="3:6" ht="44.25" customHeight="1">
      <c r="C1954" s="623"/>
      <c r="D1954" s="625"/>
      <c r="E1954" s="721"/>
      <c r="F1954" s="623"/>
    </row>
    <row r="1955" spans="3:6" ht="44.25" customHeight="1">
      <c r="C1955" s="623"/>
      <c r="D1955" s="625"/>
      <c r="E1955" s="721"/>
      <c r="F1955" s="623"/>
    </row>
    <row r="1956" spans="3:6" ht="44.25" customHeight="1">
      <c r="C1956" s="623"/>
      <c r="D1956" s="625"/>
      <c r="E1956" s="721"/>
      <c r="F1956" s="623"/>
    </row>
    <row r="1957" spans="3:6" ht="44.25" customHeight="1">
      <c r="C1957" s="623"/>
      <c r="D1957" s="625"/>
      <c r="E1957" s="721"/>
      <c r="F1957" s="623"/>
    </row>
    <row r="1958" spans="3:6" ht="44.25" customHeight="1">
      <c r="C1958" s="623"/>
      <c r="D1958" s="625"/>
      <c r="E1958" s="721"/>
      <c r="F1958" s="623"/>
    </row>
    <row r="1959" spans="3:6" ht="44.25" customHeight="1">
      <c r="C1959" s="623"/>
      <c r="D1959" s="625"/>
      <c r="E1959" s="721"/>
      <c r="F1959" s="623"/>
    </row>
    <row r="1960" spans="3:6" ht="44.25" customHeight="1">
      <c r="C1960" s="623"/>
      <c r="D1960" s="625"/>
      <c r="E1960" s="721"/>
      <c r="F1960" s="623"/>
    </row>
    <row r="1961" spans="3:6" ht="44.25" customHeight="1">
      <c r="C1961" s="623"/>
      <c r="D1961" s="625"/>
      <c r="E1961" s="721"/>
      <c r="F1961" s="623"/>
    </row>
    <row r="1962" spans="3:6" ht="44.25" customHeight="1">
      <c r="C1962" s="623"/>
      <c r="D1962" s="625"/>
      <c r="E1962" s="721"/>
      <c r="F1962" s="623"/>
    </row>
    <row r="1963" spans="3:6" ht="44.25" customHeight="1">
      <c r="C1963" s="623"/>
      <c r="D1963" s="625"/>
      <c r="E1963" s="721"/>
      <c r="F1963" s="623"/>
    </row>
    <row r="1964" spans="3:6" ht="44.25" customHeight="1">
      <c r="C1964" s="623"/>
      <c r="D1964" s="625"/>
      <c r="E1964" s="721"/>
      <c r="F1964" s="623"/>
    </row>
    <row r="1965" spans="3:6" ht="44.25" customHeight="1">
      <c r="C1965" s="623"/>
      <c r="D1965" s="625"/>
      <c r="E1965" s="721"/>
      <c r="F1965" s="623"/>
    </row>
    <row r="1966" spans="3:6" ht="44.25" customHeight="1">
      <c r="C1966" s="623"/>
      <c r="D1966" s="625"/>
      <c r="E1966" s="721"/>
      <c r="F1966" s="623"/>
    </row>
    <row r="1967" spans="3:6" ht="44.25" customHeight="1">
      <c r="C1967" s="623"/>
      <c r="D1967" s="625"/>
      <c r="E1967" s="721"/>
      <c r="F1967" s="623"/>
    </row>
    <row r="1968" spans="3:6" ht="44.25" customHeight="1">
      <c r="C1968" s="623"/>
      <c r="D1968" s="625"/>
      <c r="E1968" s="721"/>
      <c r="F1968" s="623"/>
    </row>
    <row r="1969" spans="3:6" ht="44.25" customHeight="1">
      <c r="C1969" s="623"/>
      <c r="D1969" s="625"/>
      <c r="E1969" s="721"/>
      <c r="F1969" s="623"/>
    </row>
    <row r="1970" spans="3:6" ht="44.25" customHeight="1">
      <c r="C1970" s="623"/>
      <c r="D1970" s="625"/>
      <c r="E1970" s="721"/>
      <c r="F1970" s="623"/>
    </row>
    <row r="1971" spans="3:6" ht="44.25" customHeight="1">
      <c r="C1971" s="623"/>
      <c r="D1971" s="625"/>
      <c r="E1971" s="721"/>
      <c r="F1971" s="623"/>
    </row>
    <row r="1972" spans="3:6" ht="44.25" customHeight="1">
      <c r="C1972" s="623"/>
      <c r="D1972" s="625"/>
      <c r="E1972" s="721"/>
      <c r="F1972" s="623"/>
    </row>
    <row r="1973" spans="3:6" ht="44.25" customHeight="1">
      <c r="C1973" s="623"/>
      <c r="D1973" s="625"/>
      <c r="E1973" s="721"/>
      <c r="F1973" s="623"/>
    </row>
    <row r="1974" spans="3:6" ht="44.25" customHeight="1">
      <c r="C1974" s="623"/>
      <c r="D1974" s="625"/>
      <c r="E1974" s="721"/>
      <c r="F1974" s="623"/>
    </row>
    <row r="1975" spans="3:6" ht="44.25" customHeight="1">
      <c r="C1975" s="623"/>
      <c r="D1975" s="625"/>
      <c r="E1975" s="721"/>
      <c r="F1975" s="623"/>
    </row>
    <row r="1976" spans="3:6" ht="44.25" customHeight="1">
      <c r="C1976" s="623"/>
      <c r="D1976" s="625"/>
      <c r="E1976" s="721"/>
      <c r="F1976" s="623"/>
    </row>
    <row r="1977" spans="3:6" ht="44.25" customHeight="1">
      <c r="C1977" s="623"/>
      <c r="D1977" s="625"/>
      <c r="E1977" s="721"/>
      <c r="F1977" s="623"/>
    </row>
    <row r="1978" spans="3:6" ht="44.25" customHeight="1">
      <c r="C1978" s="623"/>
      <c r="D1978" s="625"/>
      <c r="E1978" s="721"/>
      <c r="F1978" s="623"/>
    </row>
    <row r="1979" spans="3:6" ht="44.25" customHeight="1">
      <c r="C1979" s="623"/>
      <c r="D1979" s="625"/>
      <c r="E1979" s="721"/>
      <c r="F1979" s="623"/>
    </row>
    <row r="1980" spans="3:6" ht="44.25" customHeight="1">
      <c r="C1980" s="623"/>
      <c r="D1980" s="625"/>
      <c r="E1980" s="721"/>
      <c r="F1980" s="623"/>
    </row>
    <row r="1981" spans="3:6" ht="44.25" customHeight="1">
      <c r="C1981" s="623"/>
      <c r="D1981" s="625"/>
      <c r="E1981" s="721"/>
      <c r="F1981" s="623"/>
    </row>
    <row r="1982" spans="3:6" ht="44.25" customHeight="1">
      <c r="C1982" s="623"/>
      <c r="D1982" s="625"/>
      <c r="E1982" s="721"/>
      <c r="F1982" s="623"/>
    </row>
    <row r="1983" spans="3:6" ht="44.25" customHeight="1">
      <c r="C1983" s="623"/>
      <c r="D1983" s="625"/>
      <c r="E1983" s="721"/>
      <c r="F1983" s="623"/>
    </row>
    <row r="1984" spans="3:6" ht="44.25" customHeight="1">
      <c r="C1984" s="623"/>
      <c r="D1984" s="625"/>
      <c r="E1984" s="721"/>
      <c r="F1984" s="623"/>
    </row>
    <row r="1985" spans="3:6" ht="44.25" customHeight="1">
      <c r="C1985" s="623"/>
      <c r="D1985" s="625"/>
      <c r="E1985" s="721"/>
      <c r="F1985" s="623"/>
    </row>
    <row r="1986" spans="3:6" ht="44.25" customHeight="1">
      <c r="C1986" s="623"/>
      <c r="D1986" s="625"/>
      <c r="E1986" s="721"/>
      <c r="F1986" s="623"/>
    </row>
    <row r="1987" spans="3:6" ht="44.25" customHeight="1">
      <c r="C1987" s="623"/>
      <c r="D1987" s="625"/>
      <c r="E1987" s="721"/>
      <c r="F1987" s="623"/>
    </row>
    <row r="1988" spans="3:6" ht="44.25" customHeight="1">
      <c r="C1988" s="623"/>
      <c r="D1988" s="625"/>
      <c r="E1988" s="721"/>
      <c r="F1988" s="623"/>
    </row>
    <row r="1989" spans="3:6" ht="44.25" customHeight="1">
      <c r="C1989" s="623"/>
      <c r="D1989" s="625"/>
      <c r="E1989" s="721"/>
      <c r="F1989" s="623"/>
    </row>
    <row r="1990" spans="3:6" ht="44.25" customHeight="1">
      <c r="C1990" s="623"/>
      <c r="D1990" s="625"/>
      <c r="E1990" s="721"/>
      <c r="F1990" s="623"/>
    </row>
    <row r="1991" spans="3:6" ht="44.25" customHeight="1">
      <c r="C1991" s="623"/>
      <c r="D1991" s="625"/>
      <c r="E1991" s="721"/>
      <c r="F1991" s="623"/>
    </row>
    <row r="1992" spans="3:6" ht="44.25" customHeight="1">
      <c r="C1992" s="623"/>
      <c r="D1992" s="625"/>
      <c r="E1992" s="721"/>
      <c r="F1992" s="623"/>
    </row>
    <row r="1993" spans="3:6" ht="44.25" customHeight="1">
      <c r="C1993" s="623"/>
      <c r="D1993" s="625"/>
      <c r="E1993" s="721"/>
      <c r="F1993" s="623"/>
    </row>
    <row r="1994" spans="3:6" ht="44.25" customHeight="1">
      <c r="C1994" s="623"/>
      <c r="D1994" s="625"/>
      <c r="E1994" s="721"/>
      <c r="F1994" s="623"/>
    </row>
    <row r="1995" spans="3:6" ht="44.25" customHeight="1">
      <c r="C1995" s="623"/>
      <c r="D1995" s="625"/>
      <c r="E1995" s="721"/>
      <c r="F1995" s="623"/>
    </row>
    <row r="1996" spans="3:6" ht="44.25" customHeight="1">
      <c r="C1996" s="623"/>
      <c r="D1996" s="625"/>
      <c r="E1996" s="721"/>
      <c r="F1996" s="623"/>
    </row>
    <row r="1997" spans="3:6" ht="44.25" customHeight="1">
      <c r="C1997" s="623"/>
      <c r="D1997" s="625"/>
      <c r="E1997" s="721"/>
      <c r="F1997" s="623"/>
    </row>
    <row r="1998" spans="3:6" ht="44.25" customHeight="1">
      <c r="C1998" s="623"/>
      <c r="D1998" s="625"/>
      <c r="E1998" s="721"/>
      <c r="F1998" s="623"/>
    </row>
    <row r="1999" spans="3:6" ht="44.25" customHeight="1">
      <c r="C1999" s="623"/>
      <c r="D1999" s="625"/>
      <c r="E1999" s="721"/>
      <c r="F1999" s="623"/>
    </row>
    <row r="2000" spans="3:6" ht="44.25" customHeight="1">
      <c r="C2000" s="623"/>
      <c r="D2000" s="625"/>
      <c r="E2000" s="721"/>
      <c r="F2000" s="623"/>
    </row>
    <row r="2001" spans="3:6" ht="44.25" customHeight="1">
      <c r="C2001" s="623"/>
      <c r="D2001" s="625"/>
      <c r="E2001" s="721"/>
      <c r="F2001" s="623"/>
    </row>
    <row r="2002" spans="3:6" ht="44.25" customHeight="1">
      <c r="C2002" s="623"/>
      <c r="D2002" s="625"/>
      <c r="E2002" s="721"/>
      <c r="F2002" s="623"/>
    </row>
    <row r="2003" spans="3:6" ht="44.25" customHeight="1">
      <c r="C2003" s="623"/>
      <c r="D2003" s="625"/>
      <c r="E2003" s="721"/>
      <c r="F2003" s="623"/>
    </row>
    <row r="2004" spans="3:6" ht="44.25" customHeight="1">
      <c r="C2004" s="623"/>
      <c r="D2004" s="625"/>
      <c r="E2004" s="721"/>
      <c r="F2004" s="623"/>
    </row>
    <row r="2005" spans="3:6" ht="44.25" customHeight="1">
      <c r="C2005" s="623"/>
      <c r="D2005" s="625"/>
      <c r="E2005" s="721"/>
      <c r="F2005" s="623"/>
    </row>
    <row r="2006" spans="3:6" ht="44.25" customHeight="1">
      <c r="C2006" s="623"/>
      <c r="D2006" s="625"/>
      <c r="E2006" s="721"/>
      <c r="F2006" s="623"/>
    </row>
    <row r="2007" spans="3:6" ht="44.25" customHeight="1">
      <c r="C2007" s="623"/>
      <c r="D2007" s="625"/>
      <c r="E2007" s="721"/>
      <c r="F2007" s="623"/>
    </row>
    <row r="2008" spans="3:6" ht="44.25" customHeight="1">
      <c r="C2008" s="623"/>
      <c r="D2008" s="625"/>
      <c r="E2008" s="721"/>
      <c r="F2008" s="623"/>
    </row>
    <row r="2009" spans="3:6" ht="44.25" customHeight="1">
      <c r="C2009" s="623"/>
      <c r="D2009" s="625"/>
      <c r="E2009" s="721"/>
      <c r="F2009" s="623"/>
    </row>
    <row r="2010" spans="3:6" ht="44.25" customHeight="1">
      <c r="C2010" s="623"/>
      <c r="D2010" s="625"/>
      <c r="E2010" s="721"/>
      <c r="F2010" s="623"/>
    </row>
    <row r="2011" spans="3:6" ht="44.25" customHeight="1">
      <c r="C2011" s="623"/>
      <c r="D2011" s="625"/>
      <c r="E2011" s="721"/>
      <c r="F2011" s="623"/>
    </row>
    <row r="2012" spans="3:6" ht="44.25" customHeight="1">
      <c r="C2012" s="623"/>
      <c r="D2012" s="625"/>
      <c r="E2012" s="721"/>
      <c r="F2012" s="623"/>
    </row>
    <row r="2013" spans="3:6" ht="44.25" customHeight="1">
      <c r="C2013" s="623"/>
      <c r="D2013" s="625"/>
      <c r="E2013" s="721"/>
      <c r="F2013" s="623"/>
    </row>
    <row r="2014" spans="3:6" ht="44.25" customHeight="1">
      <c r="C2014" s="623"/>
      <c r="D2014" s="625"/>
      <c r="E2014" s="721"/>
      <c r="F2014" s="623"/>
    </row>
    <row r="2015" spans="3:6" ht="44.25" customHeight="1">
      <c r="C2015" s="623"/>
      <c r="D2015" s="625"/>
      <c r="E2015" s="721"/>
      <c r="F2015" s="623"/>
    </row>
    <row r="2016" spans="3:6" ht="44.25" customHeight="1">
      <c r="C2016" s="623"/>
      <c r="D2016" s="625"/>
      <c r="E2016" s="721"/>
      <c r="F2016" s="623"/>
    </row>
    <row r="2017" spans="3:6" ht="44.25" customHeight="1">
      <c r="C2017" s="623"/>
      <c r="D2017" s="625"/>
      <c r="E2017" s="721"/>
      <c r="F2017" s="623"/>
    </row>
    <row r="2018" spans="3:6" ht="44.25" customHeight="1">
      <c r="C2018" s="623"/>
      <c r="D2018" s="625"/>
      <c r="E2018" s="721"/>
      <c r="F2018" s="623"/>
    </row>
    <row r="2019" spans="3:6" ht="44.25" customHeight="1">
      <c r="C2019" s="623"/>
      <c r="D2019" s="625"/>
      <c r="E2019" s="721"/>
      <c r="F2019" s="623"/>
    </row>
    <row r="2020" spans="3:6" ht="44.25" customHeight="1">
      <c r="C2020" s="623"/>
      <c r="D2020" s="625"/>
      <c r="E2020" s="721"/>
      <c r="F2020" s="623"/>
    </row>
    <row r="2021" spans="3:6" ht="44.25" customHeight="1">
      <c r="C2021" s="623"/>
      <c r="D2021" s="625"/>
      <c r="E2021" s="721"/>
      <c r="F2021" s="623"/>
    </row>
    <row r="2022" spans="3:6" ht="44.25" customHeight="1">
      <c r="C2022" s="623"/>
      <c r="D2022" s="625"/>
      <c r="E2022" s="721"/>
      <c r="F2022" s="623"/>
    </row>
    <row r="2023" spans="3:6" ht="44.25" customHeight="1">
      <c r="C2023" s="623"/>
      <c r="D2023" s="625"/>
      <c r="E2023" s="721"/>
      <c r="F2023" s="623"/>
    </row>
    <row r="2024" spans="3:6" ht="44.25" customHeight="1">
      <c r="C2024" s="623"/>
      <c r="D2024" s="625"/>
      <c r="E2024" s="721"/>
      <c r="F2024" s="623"/>
    </row>
    <row r="2025" spans="3:6" ht="44.25" customHeight="1">
      <c r="C2025" s="623"/>
      <c r="D2025" s="625"/>
      <c r="E2025" s="721"/>
      <c r="F2025" s="623"/>
    </row>
    <row r="2026" spans="3:6" ht="44.25" customHeight="1">
      <c r="C2026" s="623"/>
      <c r="D2026" s="625"/>
      <c r="E2026" s="721"/>
      <c r="F2026" s="623"/>
    </row>
    <row r="2027" spans="3:6" ht="44.25" customHeight="1">
      <c r="C2027" s="623"/>
      <c r="D2027" s="625"/>
      <c r="E2027" s="721"/>
      <c r="F2027" s="623"/>
    </row>
    <row r="2028" spans="3:6" ht="44.25" customHeight="1">
      <c r="C2028" s="623"/>
      <c r="D2028" s="625"/>
      <c r="E2028" s="721"/>
      <c r="F2028" s="623"/>
    </row>
    <row r="2029" spans="3:6" ht="44.25" customHeight="1">
      <c r="C2029" s="623"/>
      <c r="D2029" s="625"/>
      <c r="E2029" s="721"/>
      <c r="F2029" s="623"/>
    </row>
    <row r="2030" spans="3:6" ht="44.25" customHeight="1">
      <c r="C2030" s="623"/>
      <c r="D2030" s="625"/>
      <c r="E2030" s="721"/>
      <c r="F2030" s="623"/>
    </row>
    <row r="2031" spans="3:6" ht="44.25" customHeight="1">
      <c r="C2031" s="623"/>
      <c r="D2031" s="625"/>
      <c r="E2031" s="721"/>
      <c r="F2031" s="623"/>
    </row>
    <row r="2032" spans="3:6" ht="44.25" customHeight="1">
      <c r="C2032" s="623"/>
      <c r="D2032" s="625"/>
      <c r="E2032" s="721"/>
      <c r="F2032" s="623"/>
    </row>
    <row r="2033" spans="3:6" ht="44.25" customHeight="1">
      <c r="C2033" s="623"/>
      <c r="D2033" s="625"/>
      <c r="E2033" s="721"/>
      <c r="F2033" s="623"/>
    </row>
    <row r="2034" spans="3:6" ht="44.25" customHeight="1">
      <c r="C2034" s="623"/>
      <c r="D2034" s="625"/>
      <c r="E2034" s="721"/>
      <c r="F2034" s="623"/>
    </row>
    <row r="2035" spans="3:6" ht="44.25" customHeight="1">
      <c r="C2035" s="623"/>
      <c r="D2035" s="625"/>
      <c r="E2035" s="721"/>
      <c r="F2035" s="623"/>
    </row>
    <row r="2036" spans="3:6" ht="44.25" customHeight="1">
      <c r="C2036" s="623"/>
      <c r="D2036" s="625"/>
      <c r="E2036" s="721"/>
      <c r="F2036" s="623"/>
    </row>
    <row r="2037" spans="3:6" ht="44.25" customHeight="1">
      <c r="C2037" s="623"/>
      <c r="D2037" s="625"/>
      <c r="E2037" s="721"/>
      <c r="F2037" s="623"/>
    </row>
    <row r="2038" spans="3:6" ht="44.25" customHeight="1">
      <c r="C2038" s="623"/>
      <c r="D2038" s="625"/>
      <c r="E2038" s="721"/>
      <c r="F2038" s="623"/>
    </row>
    <row r="2039" spans="3:6" ht="44.25" customHeight="1">
      <c r="C2039" s="623"/>
      <c r="D2039" s="625"/>
      <c r="E2039" s="721"/>
      <c r="F2039" s="623"/>
    </row>
    <row r="2040" spans="3:6" ht="44.25" customHeight="1">
      <c r="C2040" s="623"/>
      <c r="D2040" s="625"/>
      <c r="E2040" s="721"/>
      <c r="F2040" s="623"/>
    </row>
    <row r="2041" spans="3:6" ht="44.25" customHeight="1">
      <c r="C2041" s="623"/>
      <c r="D2041" s="625"/>
      <c r="E2041" s="721"/>
      <c r="F2041" s="623"/>
    </row>
    <row r="2042" spans="3:6" ht="44.25" customHeight="1">
      <c r="C2042" s="623"/>
      <c r="D2042" s="625"/>
      <c r="E2042" s="721"/>
      <c r="F2042" s="623"/>
    </row>
    <row r="2043" spans="3:6" ht="44.25" customHeight="1">
      <c r="C2043" s="623"/>
      <c r="D2043" s="625"/>
      <c r="E2043" s="721"/>
      <c r="F2043" s="623"/>
    </row>
    <row r="2044" spans="3:6" ht="44.25" customHeight="1">
      <c r="C2044" s="623"/>
      <c r="D2044" s="625"/>
      <c r="E2044" s="721"/>
      <c r="F2044" s="623"/>
    </row>
    <row r="2045" spans="3:6" ht="44.25" customHeight="1">
      <c r="C2045" s="623"/>
      <c r="D2045" s="625"/>
      <c r="E2045" s="721"/>
      <c r="F2045" s="623"/>
    </row>
    <row r="2046" spans="3:6" ht="44.25" customHeight="1">
      <c r="C2046" s="623"/>
      <c r="D2046" s="625"/>
      <c r="E2046" s="721"/>
      <c r="F2046" s="623"/>
    </row>
    <row r="2047" spans="3:6" ht="44.25" customHeight="1">
      <c r="C2047" s="623"/>
      <c r="D2047" s="625"/>
      <c r="E2047" s="721"/>
      <c r="F2047" s="623"/>
    </row>
    <row r="2048" spans="3:6" ht="44.25" customHeight="1">
      <c r="C2048" s="623"/>
      <c r="D2048" s="625"/>
      <c r="E2048" s="721"/>
      <c r="F2048" s="623"/>
    </row>
    <row r="2049" spans="3:6" ht="44.25" customHeight="1">
      <c r="C2049" s="623"/>
      <c r="D2049" s="625"/>
      <c r="E2049" s="721"/>
      <c r="F2049" s="623"/>
    </row>
    <row r="2050" spans="3:6" ht="44.25" customHeight="1">
      <c r="C2050" s="623"/>
      <c r="D2050" s="625"/>
      <c r="E2050" s="721"/>
      <c r="F2050" s="623"/>
    </row>
    <row r="2051" spans="3:6" ht="44.25" customHeight="1">
      <c r="C2051" s="623"/>
      <c r="D2051" s="625"/>
      <c r="E2051" s="721"/>
      <c r="F2051" s="623"/>
    </row>
    <row r="2052" spans="3:6" ht="44.25" customHeight="1">
      <c r="C2052" s="623"/>
      <c r="D2052" s="625"/>
      <c r="E2052" s="721"/>
      <c r="F2052" s="623"/>
    </row>
    <row r="2053" spans="3:6" ht="44.25" customHeight="1">
      <c r="C2053" s="623"/>
      <c r="D2053" s="625"/>
      <c r="E2053" s="721"/>
      <c r="F2053" s="623"/>
    </row>
    <row r="2054" spans="3:6" ht="44.25" customHeight="1">
      <c r="C2054" s="623"/>
      <c r="D2054" s="625"/>
      <c r="E2054" s="721"/>
      <c r="F2054" s="623"/>
    </row>
    <row r="2055" spans="3:6" ht="44.25" customHeight="1">
      <c r="C2055" s="623"/>
      <c r="D2055" s="625"/>
      <c r="E2055" s="721"/>
      <c r="F2055" s="623"/>
    </row>
    <row r="2056" spans="3:6" ht="44.25" customHeight="1">
      <c r="C2056" s="623"/>
      <c r="D2056" s="625"/>
      <c r="E2056" s="721"/>
      <c r="F2056" s="623"/>
    </row>
    <row r="2057" spans="3:6" ht="44.25" customHeight="1">
      <c r="C2057" s="623"/>
      <c r="D2057" s="625"/>
      <c r="E2057" s="721"/>
      <c r="F2057" s="623"/>
    </row>
    <row r="2058" spans="3:6" ht="44.25" customHeight="1">
      <c r="C2058" s="623"/>
      <c r="D2058" s="625"/>
      <c r="E2058" s="721"/>
      <c r="F2058" s="623"/>
    </row>
    <row r="2059" spans="3:6" ht="44.25" customHeight="1">
      <c r="C2059" s="623"/>
      <c r="D2059" s="625"/>
      <c r="E2059" s="721"/>
      <c r="F2059" s="623"/>
    </row>
    <row r="2060" spans="3:6" ht="44.25" customHeight="1">
      <c r="C2060" s="623"/>
      <c r="D2060" s="625"/>
      <c r="E2060" s="721"/>
      <c r="F2060" s="623"/>
    </row>
    <row r="2061" spans="3:6" ht="44.25" customHeight="1">
      <c r="C2061" s="623"/>
      <c r="D2061" s="625"/>
      <c r="E2061" s="721"/>
      <c r="F2061" s="623"/>
    </row>
    <row r="2062" spans="3:6" ht="44.25" customHeight="1">
      <c r="C2062" s="623"/>
      <c r="D2062" s="625"/>
      <c r="E2062" s="721"/>
      <c r="F2062" s="623"/>
    </row>
    <row r="2063" spans="3:6" ht="44.25" customHeight="1">
      <c r="C2063" s="623"/>
      <c r="D2063" s="625"/>
      <c r="E2063" s="721"/>
      <c r="F2063" s="623"/>
    </row>
    <row r="2064" spans="3:6" ht="44.25" customHeight="1">
      <c r="C2064" s="623"/>
      <c r="D2064" s="625"/>
      <c r="E2064" s="721"/>
      <c r="F2064" s="623"/>
    </row>
    <row r="2065" spans="3:6" ht="44.25" customHeight="1">
      <c r="C2065" s="623"/>
      <c r="D2065" s="625"/>
      <c r="E2065" s="721"/>
      <c r="F2065" s="623"/>
    </row>
    <row r="2066" spans="3:6" ht="44.25" customHeight="1">
      <c r="C2066" s="623"/>
      <c r="D2066" s="625"/>
      <c r="E2066" s="721"/>
      <c r="F2066" s="623"/>
    </row>
    <row r="2067" spans="3:6" ht="44.25" customHeight="1">
      <c r="C2067" s="623"/>
      <c r="D2067" s="625"/>
      <c r="E2067" s="721"/>
      <c r="F2067" s="623"/>
    </row>
    <row r="2068" spans="3:6" ht="44.25" customHeight="1">
      <c r="C2068" s="623"/>
      <c r="D2068" s="625"/>
      <c r="E2068" s="721"/>
      <c r="F2068" s="623"/>
    </row>
    <row r="2069" spans="3:6" ht="44.25" customHeight="1">
      <c r="C2069" s="623"/>
      <c r="D2069" s="625"/>
      <c r="E2069" s="721"/>
      <c r="F2069" s="623"/>
    </row>
    <row r="2070" spans="3:6" ht="44.25" customHeight="1">
      <c r="C2070" s="623"/>
      <c r="D2070" s="625"/>
      <c r="E2070" s="721"/>
      <c r="F2070" s="623"/>
    </row>
    <row r="2071" spans="3:6" ht="44.25" customHeight="1">
      <c r="C2071" s="623"/>
      <c r="D2071" s="625"/>
      <c r="E2071" s="721"/>
      <c r="F2071" s="623"/>
    </row>
    <row r="2072" spans="3:6" ht="44.25" customHeight="1">
      <c r="C2072" s="623"/>
      <c r="D2072" s="625"/>
      <c r="E2072" s="721"/>
      <c r="F2072" s="623"/>
    </row>
    <row r="2073" spans="3:6" ht="44.25" customHeight="1">
      <c r="C2073" s="623"/>
      <c r="D2073" s="625"/>
      <c r="E2073" s="721"/>
      <c r="F2073" s="623"/>
    </row>
    <row r="2074" spans="3:6" ht="44.25" customHeight="1">
      <c r="C2074" s="623"/>
      <c r="D2074" s="625"/>
      <c r="E2074" s="721"/>
      <c r="F2074" s="623"/>
    </row>
    <row r="2075" spans="3:6" ht="44.25" customHeight="1">
      <c r="C2075" s="623"/>
      <c r="D2075" s="625"/>
      <c r="E2075" s="721"/>
      <c r="F2075" s="623"/>
    </row>
    <row r="2076" spans="3:6" ht="44.25" customHeight="1">
      <c r="C2076" s="623"/>
      <c r="D2076" s="625"/>
      <c r="E2076" s="721"/>
      <c r="F2076" s="623"/>
    </row>
    <row r="2077" spans="3:6" ht="44.25" customHeight="1">
      <c r="C2077" s="623"/>
      <c r="D2077" s="625"/>
      <c r="E2077" s="721"/>
      <c r="F2077" s="623"/>
    </row>
    <row r="2078" spans="3:6" ht="44.25" customHeight="1">
      <c r="C2078" s="623"/>
      <c r="D2078" s="625"/>
      <c r="E2078" s="721"/>
      <c r="F2078" s="623"/>
    </row>
    <row r="2079" spans="3:6" ht="44.25" customHeight="1">
      <c r="C2079" s="623"/>
      <c r="D2079" s="625"/>
      <c r="E2079" s="721"/>
      <c r="F2079" s="623"/>
    </row>
    <row r="2080" spans="3:6" ht="44.25" customHeight="1">
      <c r="C2080" s="623"/>
      <c r="D2080" s="625"/>
      <c r="E2080" s="721"/>
      <c r="F2080" s="623"/>
    </row>
    <row r="2081" spans="3:6" ht="44.25" customHeight="1">
      <c r="C2081" s="623"/>
      <c r="D2081" s="625"/>
      <c r="E2081" s="721"/>
      <c r="F2081" s="623"/>
    </row>
    <row r="2082" spans="3:6" ht="44.25" customHeight="1">
      <c r="C2082" s="623"/>
      <c r="D2082" s="625"/>
      <c r="E2082" s="721"/>
      <c r="F2082" s="623"/>
    </row>
    <row r="2083" spans="3:6" ht="44.25" customHeight="1">
      <c r="C2083" s="623"/>
      <c r="D2083" s="625"/>
      <c r="E2083" s="721"/>
      <c r="F2083" s="623"/>
    </row>
    <row r="2084" spans="3:6" ht="44.25" customHeight="1">
      <c r="C2084" s="623"/>
      <c r="D2084" s="625"/>
      <c r="E2084" s="721"/>
      <c r="F2084" s="623"/>
    </row>
    <row r="2085" spans="3:6" ht="44.25" customHeight="1">
      <c r="C2085" s="623"/>
      <c r="D2085" s="625"/>
      <c r="E2085" s="721"/>
      <c r="F2085" s="623"/>
    </row>
    <row r="2086" spans="3:6" ht="44.25" customHeight="1">
      <c r="C2086" s="623"/>
      <c r="D2086" s="625"/>
      <c r="E2086" s="721"/>
      <c r="F2086" s="623"/>
    </row>
    <row r="2087" spans="3:6" ht="44.25" customHeight="1">
      <c r="C2087" s="623"/>
      <c r="D2087" s="625"/>
      <c r="E2087" s="721"/>
      <c r="F2087" s="623"/>
    </row>
    <row r="2088" spans="3:6" ht="44.25" customHeight="1">
      <c r="C2088" s="623"/>
      <c r="D2088" s="625"/>
      <c r="E2088" s="721"/>
      <c r="F2088" s="623"/>
    </row>
    <row r="2089" spans="3:6" ht="44.25" customHeight="1">
      <c r="C2089" s="623"/>
      <c r="D2089" s="625"/>
      <c r="E2089" s="721"/>
      <c r="F2089" s="623"/>
    </row>
    <row r="2090" spans="3:6" ht="44.25" customHeight="1">
      <c r="C2090" s="623"/>
      <c r="D2090" s="625"/>
      <c r="E2090" s="721"/>
      <c r="F2090" s="623"/>
    </row>
    <row r="2091" spans="3:6" ht="44.25" customHeight="1">
      <c r="C2091" s="623"/>
      <c r="D2091" s="625"/>
      <c r="E2091" s="721"/>
      <c r="F2091" s="623"/>
    </row>
    <row r="2092" spans="3:6" ht="44.25" customHeight="1">
      <c r="C2092" s="623"/>
      <c r="D2092" s="625"/>
      <c r="E2092" s="721"/>
      <c r="F2092" s="623"/>
    </row>
    <row r="2093" spans="3:6" ht="44.25" customHeight="1">
      <c r="C2093" s="623"/>
      <c r="D2093" s="625"/>
      <c r="E2093" s="721"/>
      <c r="F2093" s="623"/>
    </row>
    <row r="2094" spans="3:6" ht="44.25" customHeight="1">
      <c r="C2094" s="623"/>
      <c r="D2094" s="625"/>
      <c r="E2094" s="721"/>
      <c r="F2094" s="623"/>
    </row>
    <row r="2095" spans="3:6" ht="44.25" customHeight="1">
      <c r="C2095" s="623"/>
      <c r="D2095" s="625"/>
      <c r="E2095" s="721"/>
      <c r="F2095" s="623"/>
    </row>
    <row r="2096" spans="3:6" ht="44.25" customHeight="1">
      <c r="C2096" s="623"/>
      <c r="D2096" s="625"/>
      <c r="E2096" s="721"/>
      <c r="F2096" s="623"/>
    </row>
    <row r="2097" spans="3:6" ht="44.25" customHeight="1">
      <c r="C2097" s="623"/>
      <c r="D2097" s="625"/>
      <c r="E2097" s="721"/>
      <c r="F2097" s="623"/>
    </row>
    <row r="2098" spans="3:6" ht="44.25" customHeight="1">
      <c r="C2098" s="623"/>
      <c r="D2098" s="625"/>
      <c r="E2098" s="721"/>
      <c r="F2098" s="623"/>
    </row>
    <row r="2099" spans="3:6" ht="44.25" customHeight="1">
      <c r="C2099" s="623"/>
      <c r="D2099" s="625"/>
      <c r="E2099" s="721"/>
      <c r="F2099" s="623"/>
    </row>
    <row r="2100" spans="3:6" ht="44.25" customHeight="1">
      <c r="C2100" s="623"/>
      <c r="D2100" s="625"/>
      <c r="E2100" s="721"/>
      <c r="F2100" s="623"/>
    </row>
    <row r="2101" spans="3:6" ht="44.25" customHeight="1">
      <c r="C2101" s="623"/>
      <c r="D2101" s="625"/>
      <c r="E2101" s="721"/>
      <c r="F2101" s="623"/>
    </row>
    <row r="2102" spans="3:6" ht="44.25" customHeight="1">
      <c r="C2102" s="623"/>
      <c r="D2102" s="625"/>
      <c r="E2102" s="721"/>
      <c r="F2102" s="623"/>
    </row>
    <row r="2103" spans="3:6" ht="44.25" customHeight="1">
      <c r="C2103" s="623"/>
      <c r="D2103" s="625"/>
      <c r="E2103" s="721"/>
      <c r="F2103" s="623"/>
    </row>
    <row r="2104" spans="3:6" ht="44.25" customHeight="1">
      <c r="C2104" s="623"/>
      <c r="D2104" s="625"/>
      <c r="E2104" s="721"/>
      <c r="F2104" s="623"/>
    </row>
    <row r="2105" spans="3:6" ht="44.25" customHeight="1">
      <c r="C2105" s="623"/>
      <c r="D2105" s="625"/>
      <c r="E2105" s="721"/>
      <c r="F2105" s="623"/>
    </row>
    <row r="2106" spans="3:6" ht="44.25" customHeight="1">
      <c r="C2106" s="623"/>
      <c r="D2106" s="625"/>
      <c r="E2106" s="721"/>
      <c r="F2106" s="623"/>
    </row>
    <row r="2107" spans="3:6" ht="44.25" customHeight="1">
      <c r="C2107" s="623"/>
      <c r="D2107" s="625"/>
      <c r="E2107" s="721"/>
      <c r="F2107" s="623"/>
    </row>
    <row r="2108" spans="3:6" ht="44.25" customHeight="1">
      <c r="C2108" s="623"/>
      <c r="D2108" s="625"/>
      <c r="E2108" s="721"/>
      <c r="F2108" s="623"/>
    </row>
    <row r="2109" spans="3:6" ht="44.25" customHeight="1">
      <c r="C2109" s="623"/>
      <c r="D2109" s="625"/>
      <c r="E2109" s="721"/>
      <c r="F2109" s="623"/>
    </row>
    <row r="2110" spans="3:6" ht="44.25" customHeight="1">
      <c r="C2110" s="623"/>
      <c r="D2110" s="625"/>
      <c r="E2110" s="721"/>
      <c r="F2110" s="623"/>
    </row>
    <row r="2111" spans="3:6" ht="44.25" customHeight="1">
      <c r="C2111" s="623"/>
      <c r="D2111" s="625"/>
      <c r="E2111" s="721"/>
      <c r="F2111" s="623"/>
    </row>
    <row r="2112" spans="3:6" ht="44.25" customHeight="1">
      <c r="C2112" s="623"/>
      <c r="D2112" s="625"/>
      <c r="E2112" s="721"/>
      <c r="F2112" s="623"/>
    </row>
    <row r="2113" spans="3:6" ht="44.25" customHeight="1">
      <c r="C2113" s="623"/>
      <c r="D2113" s="625"/>
      <c r="E2113" s="721"/>
      <c r="F2113" s="623"/>
    </row>
    <row r="2114" spans="3:6" ht="44.25" customHeight="1">
      <c r="C2114" s="623"/>
      <c r="D2114" s="625"/>
      <c r="E2114" s="721"/>
      <c r="F2114" s="623"/>
    </row>
    <row r="2115" spans="3:6" ht="44.25" customHeight="1">
      <c r="C2115" s="623"/>
      <c r="D2115" s="625"/>
      <c r="E2115" s="721"/>
      <c r="F2115" s="623"/>
    </row>
    <row r="2116" spans="3:6" ht="44.25" customHeight="1">
      <c r="C2116" s="623"/>
      <c r="D2116" s="625"/>
      <c r="E2116" s="721"/>
      <c r="F2116" s="623"/>
    </row>
    <row r="2117" spans="3:6" ht="44.25" customHeight="1">
      <c r="C2117" s="623"/>
      <c r="D2117" s="625"/>
      <c r="E2117" s="721"/>
      <c r="F2117" s="623"/>
    </row>
    <row r="2118" spans="3:6" ht="44.25" customHeight="1">
      <c r="C2118" s="623"/>
      <c r="D2118" s="625"/>
      <c r="E2118" s="721"/>
      <c r="F2118" s="623"/>
    </row>
    <row r="2119" spans="3:6" ht="44.25" customHeight="1">
      <c r="C2119" s="623"/>
      <c r="D2119" s="625"/>
      <c r="E2119" s="721"/>
      <c r="F2119" s="623"/>
    </row>
    <row r="2120" spans="3:6" ht="44.25" customHeight="1">
      <c r="C2120" s="623"/>
      <c r="D2120" s="625"/>
      <c r="E2120" s="721"/>
      <c r="F2120" s="623"/>
    </row>
    <row r="2121" spans="3:6" ht="44.25" customHeight="1">
      <c r="C2121" s="623"/>
      <c r="D2121" s="625"/>
      <c r="E2121" s="721"/>
      <c r="F2121" s="623"/>
    </row>
    <row r="2122" spans="3:6" ht="44.25" customHeight="1">
      <c r="C2122" s="623"/>
      <c r="D2122" s="625"/>
      <c r="E2122" s="721"/>
      <c r="F2122" s="623"/>
    </row>
    <row r="2123" spans="3:6" ht="44.25" customHeight="1">
      <c r="C2123" s="623"/>
      <c r="D2123" s="625"/>
      <c r="E2123" s="721"/>
      <c r="F2123" s="623"/>
    </row>
    <row r="2124" spans="3:6" ht="44.25" customHeight="1">
      <c r="C2124" s="623"/>
      <c r="D2124" s="625"/>
      <c r="E2124" s="721"/>
      <c r="F2124" s="623"/>
    </row>
    <row r="2125" spans="3:6" ht="44.25" customHeight="1">
      <c r="C2125" s="623"/>
      <c r="D2125" s="625"/>
      <c r="E2125" s="721"/>
      <c r="F2125" s="623"/>
    </row>
    <row r="2126" spans="3:6" ht="44.25" customHeight="1">
      <c r="C2126" s="623"/>
      <c r="D2126" s="625"/>
      <c r="E2126" s="721"/>
      <c r="F2126" s="623"/>
    </row>
    <row r="2127" spans="3:6" ht="44.25" customHeight="1">
      <c r="C2127" s="623"/>
      <c r="D2127" s="625"/>
      <c r="E2127" s="721"/>
      <c r="F2127" s="623"/>
    </row>
    <row r="2128" spans="3:6" ht="44.25" customHeight="1">
      <c r="C2128" s="623"/>
      <c r="D2128" s="625"/>
      <c r="E2128" s="721"/>
      <c r="F2128" s="623"/>
    </row>
    <row r="2129" spans="3:6" ht="44.25" customHeight="1">
      <c r="C2129" s="623"/>
      <c r="D2129" s="625"/>
      <c r="E2129" s="721"/>
      <c r="F2129" s="623"/>
    </row>
    <row r="2130" spans="3:6" ht="44.25" customHeight="1">
      <c r="C2130" s="623"/>
      <c r="D2130" s="625"/>
      <c r="E2130" s="721"/>
      <c r="F2130" s="623"/>
    </row>
    <row r="2131" spans="3:6" ht="44.25" customHeight="1">
      <c r="C2131" s="623"/>
      <c r="D2131" s="625"/>
      <c r="E2131" s="721"/>
      <c r="F2131" s="623"/>
    </row>
    <row r="2132" spans="3:6" ht="44.25" customHeight="1">
      <c r="C2132" s="623"/>
      <c r="D2132" s="625"/>
      <c r="E2132" s="721"/>
      <c r="F2132" s="623"/>
    </row>
    <row r="2133" spans="3:6" ht="44.25" customHeight="1">
      <c r="C2133" s="623"/>
      <c r="D2133" s="625"/>
      <c r="E2133" s="721"/>
      <c r="F2133" s="623"/>
    </row>
    <row r="2134" spans="3:6" ht="44.25" customHeight="1">
      <c r="C2134" s="623"/>
      <c r="D2134" s="625"/>
      <c r="E2134" s="721"/>
      <c r="F2134" s="623"/>
    </row>
    <row r="2135" spans="3:6" ht="44.25" customHeight="1">
      <c r="C2135" s="623"/>
      <c r="D2135" s="625"/>
      <c r="E2135" s="721"/>
      <c r="F2135" s="623"/>
    </row>
    <row r="2136" spans="3:6" ht="44.25" customHeight="1">
      <c r="C2136" s="623"/>
      <c r="D2136" s="625"/>
      <c r="E2136" s="721"/>
      <c r="F2136" s="623"/>
    </row>
    <row r="2137" spans="3:6" ht="44.25" customHeight="1">
      <c r="C2137" s="623"/>
      <c r="D2137" s="625"/>
      <c r="E2137" s="721"/>
      <c r="F2137" s="623"/>
    </row>
    <row r="2138" spans="3:6" ht="44.25" customHeight="1">
      <c r="C2138" s="623"/>
      <c r="D2138" s="625"/>
      <c r="E2138" s="721"/>
      <c r="F2138" s="623"/>
    </row>
    <row r="2139" spans="3:6" ht="44.25" customHeight="1">
      <c r="C2139" s="623"/>
      <c r="D2139" s="625"/>
      <c r="E2139" s="721"/>
      <c r="F2139" s="623"/>
    </row>
    <row r="2140" spans="3:6" ht="44.25" customHeight="1">
      <c r="C2140" s="623"/>
      <c r="D2140" s="625"/>
      <c r="E2140" s="721"/>
      <c r="F2140" s="623"/>
    </row>
    <row r="2141" spans="3:6" ht="44.25" customHeight="1">
      <c r="C2141" s="623"/>
      <c r="D2141" s="625"/>
      <c r="E2141" s="721"/>
      <c r="F2141" s="623"/>
    </row>
    <row r="2142" spans="3:6" ht="44.25" customHeight="1">
      <c r="C2142" s="623"/>
      <c r="D2142" s="625"/>
      <c r="E2142" s="721"/>
      <c r="F2142" s="623"/>
    </row>
    <row r="2143" spans="3:6" ht="44.25" customHeight="1">
      <c r="C2143" s="623"/>
      <c r="D2143" s="625"/>
      <c r="E2143" s="721"/>
      <c r="F2143" s="623"/>
    </row>
    <row r="2144" spans="3:6" ht="44.25" customHeight="1">
      <c r="C2144" s="623"/>
      <c r="D2144" s="625"/>
      <c r="E2144" s="721"/>
      <c r="F2144" s="623"/>
    </row>
    <row r="2145" spans="3:6" ht="44.25" customHeight="1">
      <c r="C2145" s="623"/>
      <c r="D2145" s="625"/>
      <c r="E2145" s="721"/>
      <c r="F2145" s="623"/>
    </row>
    <row r="2146" spans="3:6" ht="44.25" customHeight="1">
      <c r="C2146" s="623"/>
      <c r="D2146" s="625"/>
      <c r="E2146" s="721"/>
      <c r="F2146" s="623"/>
    </row>
    <row r="2147" spans="3:6" ht="44.25" customHeight="1">
      <c r="C2147" s="623"/>
      <c r="D2147" s="625"/>
      <c r="E2147" s="721"/>
      <c r="F2147" s="623"/>
    </row>
    <row r="2148" spans="3:6" ht="44.25" customHeight="1">
      <c r="C2148" s="623"/>
      <c r="D2148" s="625"/>
      <c r="E2148" s="721"/>
      <c r="F2148" s="623"/>
    </row>
    <row r="2149" spans="3:6" ht="44.25" customHeight="1">
      <c r="C2149" s="623"/>
      <c r="D2149" s="625"/>
      <c r="E2149" s="721"/>
      <c r="F2149" s="623"/>
    </row>
    <row r="2150" spans="3:6" ht="44.25" customHeight="1">
      <c r="C2150" s="623"/>
      <c r="D2150" s="625"/>
      <c r="E2150" s="721"/>
      <c r="F2150" s="623"/>
    </row>
    <row r="2151" spans="3:6" ht="44.25" customHeight="1">
      <c r="C2151" s="623"/>
      <c r="D2151" s="625"/>
      <c r="E2151" s="721"/>
      <c r="F2151" s="623"/>
    </row>
    <row r="2152" spans="3:6" ht="44.25" customHeight="1">
      <c r="C2152" s="623"/>
      <c r="D2152" s="625"/>
      <c r="E2152" s="721"/>
      <c r="F2152" s="623"/>
    </row>
    <row r="2153" spans="3:6" ht="44.25" customHeight="1">
      <c r="C2153" s="623"/>
      <c r="D2153" s="625"/>
      <c r="E2153" s="721"/>
      <c r="F2153" s="623"/>
    </row>
    <row r="2154" spans="3:6" ht="44.25" customHeight="1">
      <c r="C2154" s="623"/>
      <c r="D2154" s="625"/>
      <c r="E2154" s="721"/>
      <c r="F2154" s="623"/>
    </row>
    <row r="2155" spans="3:6" ht="44.25" customHeight="1">
      <c r="C2155" s="623"/>
      <c r="D2155" s="625"/>
      <c r="E2155" s="721"/>
      <c r="F2155" s="623"/>
    </row>
    <row r="2156" spans="3:6" ht="44.25" customHeight="1">
      <c r="C2156" s="623"/>
      <c r="D2156" s="625"/>
      <c r="E2156" s="721"/>
      <c r="F2156" s="623"/>
    </row>
    <row r="2157" spans="3:6" ht="44.25" customHeight="1">
      <c r="C2157" s="623"/>
      <c r="D2157" s="625"/>
      <c r="E2157" s="721"/>
      <c r="F2157" s="623"/>
    </row>
    <row r="2158" spans="3:6" ht="44.25" customHeight="1">
      <c r="C2158" s="623"/>
      <c r="D2158" s="625"/>
      <c r="E2158" s="721"/>
      <c r="F2158" s="623"/>
    </row>
    <row r="2159" spans="3:6" ht="44.25" customHeight="1">
      <c r="C2159" s="623"/>
      <c r="D2159" s="625"/>
      <c r="E2159" s="721"/>
      <c r="F2159" s="623"/>
    </row>
    <row r="2160" spans="3:6" ht="44.25" customHeight="1">
      <c r="C2160" s="623"/>
      <c r="D2160" s="625"/>
      <c r="E2160" s="721"/>
      <c r="F2160" s="623"/>
    </row>
    <row r="2161" spans="3:6" ht="44.25" customHeight="1">
      <c r="C2161" s="623"/>
      <c r="D2161" s="625"/>
      <c r="E2161" s="721"/>
      <c r="F2161" s="623"/>
    </row>
    <row r="2162" spans="3:6" ht="44.25" customHeight="1">
      <c r="C2162" s="623"/>
      <c r="D2162" s="625"/>
      <c r="E2162" s="721"/>
      <c r="F2162" s="623"/>
    </row>
    <row r="2163" spans="3:6" ht="44.25" customHeight="1">
      <c r="C2163" s="623"/>
      <c r="D2163" s="625"/>
      <c r="E2163" s="721"/>
      <c r="F2163" s="623"/>
    </row>
    <row r="2164" spans="3:6" ht="44.25" customHeight="1">
      <c r="C2164" s="623"/>
      <c r="D2164" s="625"/>
      <c r="E2164" s="721"/>
      <c r="F2164" s="623"/>
    </row>
    <row r="2165" spans="3:6" ht="44.25" customHeight="1">
      <c r="C2165" s="623"/>
      <c r="D2165" s="625"/>
      <c r="E2165" s="721"/>
      <c r="F2165" s="623"/>
    </row>
    <row r="2166" spans="3:6" ht="44.25" customHeight="1">
      <c r="C2166" s="623"/>
      <c r="D2166" s="625"/>
      <c r="E2166" s="721"/>
      <c r="F2166" s="623"/>
    </row>
    <row r="2167" spans="3:6" ht="44.25" customHeight="1">
      <c r="C2167" s="623"/>
      <c r="D2167" s="625"/>
      <c r="E2167" s="721"/>
      <c r="F2167" s="623"/>
    </row>
    <row r="2168" spans="3:6" ht="44.25" customHeight="1">
      <c r="C2168" s="623"/>
      <c r="D2168" s="625"/>
      <c r="E2168" s="721"/>
      <c r="F2168" s="623"/>
    </row>
    <row r="2169" spans="3:6" ht="44.25" customHeight="1">
      <c r="C2169" s="623"/>
      <c r="D2169" s="625"/>
      <c r="E2169" s="721"/>
      <c r="F2169" s="623"/>
    </row>
    <row r="2170" spans="3:6" ht="44.25" customHeight="1">
      <c r="C2170" s="623"/>
      <c r="D2170" s="625"/>
      <c r="E2170" s="721"/>
      <c r="F2170" s="623"/>
    </row>
    <row r="2171" spans="3:6" ht="44.25" customHeight="1">
      <c r="C2171" s="623"/>
      <c r="D2171" s="625"/>
      <c r="E2171" s="721"/>
      <c r="F2171" s="623"/>
    </row>
    <row r="2172" spans="3:6" ht="44.25" customHeight="1">
      <c r="C2172" s="623"/>
      <c r="D2172" s="625"/>
      <c r="E2172" s="721"/>
      <c r="F2172" s="623"/>
    </row>
    <row r="2173" spans="3:6" ht="44.25" customHeight="1">
      <c r="C2173" s="623"/>
      <c r="D2173" s="625"/>
      <c r="E2173" s="721"/>
      <c r="F2173" s="623"/>
    </row>
    <row r="2174" spans="3:6" ht="44.25" customHeight="1">
      <c r="C2174" s="623"/>
      <c r="D2174" s="625"/>
      <c r="E2174" s="721"/>
      <c r="F2174" s="623"/>
    </row>
    <row r="2175" spans="3:6" ht="44.25" customHeight="1">
      <c r="C2175" s="623"/>
      <c r="D2175" s="625"/>
      <c r="E2175" s="721"/>
      <c r="F2175" s="623"/>
    </row>
    <row r="2176" spans="3:6" ht="44.25" customHeight="1">
      <c r="C2176" s="623"/>
      <c r="D2176" s="625"/>
      <c r="E2176" s="721"/>
      <c r="F2176" s="623"/>
    </row>
    <row r="2177" spans="3:6" ht="44.25" customHeight="1">
      <c r="C2177" s="623"/>
      <c r="D2177" s="625"/>
      <c r="E2177" s="721"/>
      <c r="F2177" s="623"/>
    </row>
    <row r="2178" spans="3:6" ht="44.25" customHeight="1">
      <c r="C2178" s="623"/>
      <c r="D2178" s="625"/>
      <c r="E2178" s="721"/>
      <c r="F2178" s="623"/>
    </row>
    <row r="2179" spans="3:6" ht="44.25" customHeight="1">
      <c r="C2179" s="623"/>
      <c r="D2179" s="625"/>
      <c r="E2179" s="721"/>
      <c r="F2179" s="623"/>
    </row>
    <row r="2180" spans="3:6" ht="44.25" customHeight="1">
      <c r="C2180" s="623"/>
      <c r="D2180" s="625"/>
      <c r="E2180" s="721"/>
      <c r="F2180" s="623"/>
    </row>
    <row r="2181" spans="3:6" ht="44.25" customHeight="1">
      <c r="C2181" s="623"/>
      <c r="D2181" s="625"/>
      <c r="E2181" s="721"/>
      <c r="F2181" s="623"/>
    </row>
    <row r="2182" spans="3:6" ht="44.25" customHeight="1">
      <c r="C2182" s="623"/>
      <c r="D2182" s="625"/>
      <c r="E2182" s="721"/>
      <c r="F2182" s="623"/>
    </row>
    <row r="2183" spans="3:6" ht="44.25" customHeight="1">
      <c r="C2183" s="623"/>
      <c r="D2183" s="625"/>
      <c r="E2183" s="721"/>
      <c r="F2183" s="623"/>
    </row>
    <row r="2184" spans="3:6" ht="44.25" customHeight="1">
      <c r="C2184" s="623"/>
      <c r="D2184" s="625"/>
      <c r="E2184" s="721"/>
      <c r="F2184" s="623"/>
    </row>
    <row r="2185" spans="3:6" ht="44.25" customHeight="1">
      <c r="C2185" s="623"/>
      <c r="D2185" s="625"/>
      <c r="E2185" s="721"/>
      <c r="F2185" s="623"/>
    </row>
    <row r="2186" spans="3:6" ht="44.25" customHeight="1">
      <c r="C2186" s="623"/>
      <c r="D2186" s="625"/>
      <c r="E2186" s="721"/>
      <c r="F2186" s="623"/>
    </row>
    <row r="2187" spans="3:6" ht="44.25" customHeight="1">
      <c r="C2187" s="623"/>
      <c r="D2187" s="625"/>
      <c r="E2187" s="721"/>
      <c r="F2187" s="623"/>
    </row>
    <row r="2188" spans="3:6" ht="44.25" customHeight="1">
      <c r="C2188" s="623"/>
      <c r="D2188" s="625"/>
      <c r="E2188" s="721"/>
      <c r="F2188" s="623"/>
    </row>
    <row r="2189" spans="3:6" ht="44.25" customHeight="1">
      <c r="C2189" s="623"/>
      <c r="D2189" s="625"/>
      <c r="E2189" s="721"/>
      <c r="F2189" s="623"/>
    </row>
    <row r="2190" spans="3:6" ht="44.25" customHeight="1">
      <c r="C2190" s="623"/>
      <c r="D2190" s="625"/>
      <c r="E2190" s="721"/>
      <c r="F2190" s="623"/>
    </row>
    <row r="2191" spans="3:6" ht="44.25" customHeight="1">
      <c r="C2191" s="623"/>
      <c r="D2191" s="625"/>
      <c r="E2191" s="721"/>
      <c r="F2191" s="623"/>
    </row>
    <row r="2192" spans="3:6" ht="44.25" customHeight="1">
      <c r="C2192" s="623"/>
      <c r="D2192" s="625"/>
      <c r="E2192" s="721"/>
      <c r="F2192" s="623"/>
    </row>
    <row r="2193" spans="3:6" ht="44.25" customHeight="1">
      <c r="C2193" s="623"/>
      <c r="D2193" s="625"/>
      <c r="E2193" s="721"/>
      <c r="F2193" s="623"/>
    </row>
    <row r="2194" spans="3:6" ht="44.25" customHeight="1">
      <c r="C2194" s="623"/>
      <c r="D2194" s="625"/>
      <c r="E2194" s="721"/>
      <c r="F2194" s="623"/>
    </row>
    <row r="2195" spans="3:6" ht="44.25" customHeight="1">
      <c r="C2195" s="623"/>
      <c r="D2195" s="625"/>
      <c r="E2195" s="721"/>
      <c r="F2195" s="623"/>
    </row>
    <row r="2196" spans="3:6" ht="44.25" customHeight="1">
      <c r="C2196" s="623"/>
      <c r="D2196" s="625"/>
      <c r="E2196" s="721"/>
      <c r="F2196" s="623"/>
    </row>
    <row r="2197" spans="3:6" ht="44.25" customHeight="1">
      <c r="C2197" s="623"/>
      <c r="D2197" s="625"/>
      <c r="E2197" s="721"/>
      <c r="F2197" s="623"/>
    </row>
    <row r="2198" spans="3:6" ht="44.25" customHeight="1">
      <c r="C2198" s="623"/>
      <c r="D2198" s="625"/>
      <c r="E2198" s="721"/>
      <c r="F2198" s="623"/>
    </row>
    <row r="2199" spans="3:6" ht="44.25" customHeight="1">
      <c r="C2199" s="623"/>
      <c r="D2199" s="625"/>
      <c r="E2199" s="721"/>
      <c r="F2199" s="623"/>
    </row>
    <row r="2200" spans="3:6" ht="44.25" customHeight="1">
      <c r="C2200" s="623"/>
      <c r="D2200" s="625"/>
      <c r="E2200" s="721"/>
      <c r="F2200" s="623"/>
    </row>
    <row r="2201" spans="3:6" ht="44.25" customHeight="1">
      <c r="C2201" s="623"/>
      <c r="D2201" s="625"/>
      <c r="E2201" s="721"/>
      <c r="F2201" s="623"/>
    </row>
    <row r="2202" spans="3:6" ht="44.25" customHeight="1">
      <c r="C2202" s="623"/>
      <c r="D2202" s="625"/>
      <c r="E2202" s="721"/>
      <c r="F2202" s="623"/>
    </row>
    <row r="2203" spans="3:6" ht="44.25" customHeight="1">
      <c r="C2203" s="623"/>
      <c r="D2203" s="625"/>
      <c r="E2203" s="721"/>
      <c r="F2203" s="623"/>
    </row>
    <row r="2204" spans="3:6" ht="44.25" customHeight="1">
      <c r="C2204" s="623"/>
      <c r="D2204" s="625"/>
      <c r="E2204" s="721"/>
      <c r="F2204" s="623"/>
    </row>
    <row r="2205" spans="3:6" ht="44.25" customHeight="1">
      <c r="C2205" s="623"/>
      <c r="D2205" s="625"/>
      <c r="E2205" s="721"/>
      <c r="F2205" s="623"/>
    </row>
    <row r="2206" spans="3:6" ht="44.25" customHeight="1">
      <c r="C2206" s="623"/>
      <c r="D2206" s="625"/>
      <c r="E2206" s="721"/>
      <c r="F2206" s="623"/>
    </row>
    <row r="2207" spans="3:6" ht="44.25" customHeight="1">
      <c r="C2207" s="623"/>
      <c r="D2207" s="625"/>
      <c r="E2207" s="721"/>
      <c r="F2207" s="623"/>
    </row>
    <row r="2208" spans="3:6" ht="44.25" customHeight="1">
      <c r="C2208" s="623"/>
      <c r="D2208" s="625"/>
      <c r="E2208" s="721"/>
      <c r="F2208" s="623"/>
    </row>
    <row r="2209" spans="3:6" ht="44.25" customHeight="1">
      <c r="C2209" s="623"/>
      <c r="D2209" s="625"/>
      <c r="E2209" s="721"/>
      <c r="F2209" s="623"/>
    </row>
    <row r="2210" spans="3:6" ht="44.25" customHeight="1">
      <c r="C2210" s="623"/>
      <c r="D2210" s="625"/>
      <c r="E2210" s="721"/>
      <c r="F2210" s="623"/>
    </row>
    <row r="2211" spans="3:6" ht="44.25" customHeight="1">
      <c r="C2211" s="623"/>
      <c r="D2211" s="625"/>
      <c r="E2211" s="721"/>
      <c r="F2211" s="623"/>
    </row>
    <row r="2212" spans="3:6" ht="44.25" customHeight="1">
      <c r="C2212" s="623"/>
      <c r="D2212" s="625"/>
      <c r="E2212" s="721"/>
      <c r="F2212" s="623"/>
    </row>
    <row r="2213" spans="3:6" ht="44.25" customHeight="1">
      <c r="C2213" s="623"/>
      <c r="D2213" s="625"/>
      <c r="E2213" s="721"/>
      <c r="F2213" s="623"/>
    </row>
    <row r="2214" spans="3:6" ht="44.25" customHeight="1">
      <c r="C2214" s="623"/>
      <c r="D2214" s="625"/>
      <c r="E2214" s="721"/>
      <c r="F2214" s="623"/>
    </row>
    <row r="2215" spans="3:6" ht="44.25" customHeight="1">
      <c r="C2215" s="623"/>
      <c r="D2215" s="625"/>
      <c r="E2215" s="721"/>
      <c r="F2215" s="623"/>
    </row>
    <row r="2216" spans="3:6" ht="44.25" customHeight="1">
      <c r="C2216" s="623"/>
      <c r="D2216" s="625"/>
      <c r="E2216" s="721"/>
      <c r="F2216" s="623"/>
    </row>
    <row r="2217" spans="3:6" ht="44.25" customHeight="1">
      <c r="C2217" s="623"/>
      <c r="D2217" s="625"/>
      <c r="E2217" s="721"/>
      <c r="F2217" s="623"/>
    </row>
    <row r="2218" spans="3:6" ht="44.25" customHeight="1">
      <c r="C2218" s="623"/>
      <c r="D2218" s="625"/>
      <c r="E2218" s="721"/>
      <c r="F2218" s="623"/>
    </row>
    <row r="2219" spans="3:6" ht="44.25" customHeight="1">
      <c r="C2219" s="623"/>
      <c r="D2219" s="625"/>
      <c r="E2219" s="721"/>
      <c r="F2219" s="623"/>
    </row>
    <row r="2220" spans="3:6" ht="44.25" customHeight="1">
      <c r="C2220" s="623"/>
      <c r="D2220" s="625"/>
      <c r="E2220" s="721"/>
      <c r="F2220" s="623"/>
    </row>
    <row r="2221" spans="3:6" ht="44.25" customHeight="1">
      <c r="C2221" s="623"/>
      <c r="D2221" s="625"/>
      <c r="E2221" s="721"/>
      <c r="F2221" s="623"/>
    </row>
    <row r="2222" spans="3:6" ht="44.25" customHeight="1">
      <c r="C2222" s="623"/>
      <c r="D2222" s="625"/>
      <c r="E2222" s="721"/>
      <c r="F2222" s="623"/>
    </row>
    <row r="2223" spans="3:6" ht="44.25" customHeight="1">
      <c r="C2223" s="623"/>
      <c r="D2223" s="625"/>
      <c r="E2223" s="721"/>
      <c r="F2223" s="623"/>
    </row>
    <row r="2224" spans="3:6" ht="44.25" customHeight="1">
      <c r="C2224" s="623"/>
      <c r="D2224" s="625"/>
      <c r="E2224" s="721"/>
      <c r="F2224" s="623"/>
    </row>
    <row r="2225" spans="3:6" ht="44.25" customHeight="1">
      <c r="C2225" s="623"/>
      <c r="D2225" s="625"/>
      <c r="E2225" s="721"/>
      <c r="F2225" s="623"/>
    </row>
    <row r="2226" spans="3:6" ht="44.25" customHeight="1">
      <c r="C2226" s="623"/>
      <c r="D2226" s="625"/>
      <c r="E2226" s="721"/>
      <c r="F2226" s="623"/>
    </row>
    <row r="2227" spans="3:6" ht="44.25" customHeight="1">
      <c r="C2227" s="623"/>
      <c r="D2227" s="625"/>
      <c r="E2227" s="721"/>
      <c r="F2227" s="623"/>
    </row>
    <row r="2228" spans="3:6" ht="44.25" customHeight="1">
      <c r="C2228" s="623"/>
      <c r="D2228" s="625"/>
      <c r="E2228" s="721"/>
      <c r="F2228" s="623"/>
    </row>
    <row r="2229" spans="3:6" ht="44.25" customHeight="1">
      <c r="C2229" s="623"/>
      <c r="D2229" s="625"/>
      <c r="E2229" s="721"/>
      <c r="F2229" s="623"/>
    </row>
    <row r="2230" spans="3:6" ht="44.25" customHeight="1">
      <c r="C2230" s="623"/>
      <c r="D2230" s="625"/>
      <c r="E2230" s="721"/>
      <c r="F2230" s="623"/>
    </row>
    <row r="2231" spans="3:6" ht="44.25" customHeight="1">
      <c r="C2231" s="623"/>
      <c r="D2231" s="625"/>
      <c r="E2231" s="721"/>
      <c r="F2231" s="623"/>
    </row>
    <row r="2232" spans="3:6" ht="44.25" customHeight="1">
      <c r="C2232" s="623"/>
      <c r="D2232" s="625"/>
      <c r="E2232" s="721"/>
      <c r="F2232" s="623"/>
    </row>
    <row r="2233" spans="3:6" ht="44.25" customHeight="1">
      <c r="C2233" s="623"/>
      <c r="D2233" s="625"/>
      <c r="E2233" s="721"/>
      <c r="F2233" s="623"/>
    </row>
    <row r="2234" spans="3:6" ht="44.25" customHeight="1">
      <c r="C2234" s="623"/>
      <c r="D2234" s="625"/>
      <c r="E2234" s="721"/>
      <c r="F2234" s="623"/>
    </row>
    <row r="2235" spans="3:6" ht="44.25" customHeight="1">
      <c r="C2235" s="623"/>
      <c r="D2235" s="625"/>
      <c r="E2235" s="721"/>
      <c r="F2235" s="623"/>
    </row>
    <row r="2236" spans="3:6" ht="44.25" customHeight="1">
      <c r="C2236" s="623"/>
      <c r="D2236" s="625"/>
      <c r="E2236" s="721"/>
      <c r="F2236" s="623"/>
    </row>
    <row r="2237" spans="3:6" ht="44.25" customHeight="1">
      <c r="C2237" s="623"/>
      <c r="D2237" s="625"/>
      <c r="E2237" s="721"/>
      <c r="F2237" s="623"/>
    </row>
    <row r="2238" spans="3:6" ht="44.25" customHeight="1">
      <c r="C2238" s="623"/>
      <c r="D2238" s="625"/>
      <c r="E2238" s="721"/>
      <c r="F2238" s="623"/>
    </row>
    <row r="2239" spans="3:6" ht="44.25" customHeight="1">
      <c r="C2239" s="623"/>
      <c r="D2239" s="625"/>
      <c r="E2239" s="721"/>
      <c r="F2239" s="623"/>
    </row>
    <row r="2240" spans="3:6" ht="44.25" customHeight="1">
      <c r="C2240" s="623"/>
      <c r="D2240" s="625"/>
      <c r="E2240" s="721"/>
      <c r="F2240" s="623"/>
    </row>
    <row r="2241" spans="3:6" ht="44.25" customHeight="1">
      <c r="C2241" s="623"/>
      <c r="D2241" s="625"/>
      <c r="E2241" s="721"/>
      <c r="F2241" s="623"/>
    </row>
    <row r="2242" spans="3:6" ht="44.25" customHeight="1">
      <c r="C2242" s="623"/>
      <c r="D2242" s="625"/>
      <c r="E2242" s="721"/>
      <c r="F2242" s="623"/>
    </row>
    <row r="2243" spans="3:6" ht="44.25" customHeight="1">
      <c r="C2243" s="623"/>
      <c r="D2243" s="625"/>
      <c r="E2243" s="721"/>
      <c r="F2243" s="623"/>
    </row>
    <row r="2244" spans="3:6" ht="44.25" customHeight="1">
      <c r="C2244" s="623"/>
      <c r="D2244" s="625"/>
      <c r="E2244" s="721"/>
      <c r="F2244" s="623"/>
    </row>
    <row r="2245" spans="3:6" ht="44.25" customHeight="1">
      <c r="C2245" s="623"/>
      <c r="D2245" s="625"/>
      <c r="E2245" s="721"/>
      <c r="F2245" s="623"/>
    </row>
    <row r="2246" spans="3:6" ht="44.25" customHeight="1">
      <c r="C2246" s="623"/>
      <c r="D2246" s="625"/>
      <c r="E2246" s="721"/>
      <c r="F2246" s="623"/>
    </row>
    <row r="2247" spans="3:6" ht="44.25" customHeight="1">
      <c r="C2247" s="623"/>
      <c r="D2247" s="625"/>
      <c r="E2247" s="721"/>
      <c r="F2247" s="623"/>
    </row>
    <row r="2248" spans="3:6" ht="44.25" customHeight="1">
      <c r="C2248" s="623"/>
      <c r="D2248" s="625"/>
      <c r="E2248" s="721"/>
      <c r="F2248" s="623"/>
    </row>
    <row r="2249" spans="3:6" ht="44.25" customHeight="1">
      <c r="C2249" s="623"/>
      <c r="D2249" s="625"/>
      <c r="E2249" s="721"/>
      <c r="F2249" s="623"/>
    </row>
    <row r="2250" spans="3:6" ht="44.25" customHeight="1">
      <c r="C2250" s="623"/>
      <c r="D2250" s="625"/>
      <c r="E2250" s="721"/>
      <c r="F2250" s="623"/>
    </row>
    <row r="2251" spans="3:6" ht="44.25" customHeight="1">
      <c r="C2251" s="623"/>
      <c r="D2251" s="625"/>
      <c r="E2251" s="721"/>
      <c r="F2251" s="623"/>
    </row>
    <row r="2252" spans="3:6" ht="44.25" customHeight="1">
      <c r="C2252" s="623"/>
      <c r="D2252" s="625"/>
      <c r="E2252" s="721"/>
      <c r="F2252" s="623"/>
    </row>
    <row r="2253" spans="3:6" ht="44.25" customHeight="1">
      <c r="C2253" s="623"/>
      <c r="D2253" s="625"/>
      <c r="E2253" s="721"/>
      <c r="F2253" s="623"/>
    </row>
    <row r="2254" spans="3:6" ht="44.25" customHeight="1">
      <c r="C2254" s="623"/>
      <c r="D2254" s="625"/>
      <c r="E2254" s="721"/>
      <c r="F2254" s="623"/>
    </row>
    <row r="2255" spans="3:6" ht="44.25" customHeight="1">
      <c r="C2255" s="623"/>
      <c r="D2255" s="625"/>
      <c r="E2255" s="721"/>
      <c r="F2255" s="623"/>
    </row>
    <row r="2256" spans="3:6" ht="44.25" customHeight="1">
      <c r="C2256" s="623"/>
      <c r="D2256" s="625"/>
      <c r="E2256" s="721"/>
      <c r="F2256" s="623"/>
    </row>
    <row r="2257" spans="3:6" ht="44.25" customHeight="1">
      <c r="C2257" s="623"/>
      <c r="D2257" s="625"/>
      <c r="E2257" s="721"/>
      <c r="F2257" s="623"/>
    </row>
    <row r="2258" spans="3:6" ht="44.25" customHeight="1">
      <c r="C2258" s="623"/>
      <c r="D2258" s="625"/>
      <c r="E2258" s="721"/>
      <c r="F2258" s="623"/>
    </row>
    <row r="2259" spans="3:6" ht="44.25" customHeight="1">
      <c r="C2259" s="623"/>
      <c r="D2259" s="625"/>
      <c r="E2259" s="721"/>
      <c r="F2259" s="623"/>
    </row>
    <row r="2260" spans="3:6" ht="44.25" customHeight="1">
      <c r="C2260" s="623"/>
      <c r="D2260" s="625"/>
      <c r="E2260" s="721"/>
      <c r="F2260" s="623"/>
    </row>
    <row r="2261" spans="3:6" ht="44.25" customHeight="1">
      <c r="C2261" s="623"/>
      <c r="D2261" s="625"/>
      <c r="E2261" s="721"/>
      <c r="F2261" s="623"/>
    </row>
    <row r="2262" spans="3:6" ht="44.25" customHeight="1">
      <c r="C2262" s="623"/>
      <c r="D2262" s="625"/>
      <c r="E2262" s="721"/>
      <c r="F2262" s="623"/>
    </row>
    <row r="2263" spans="3:6" ht="44.25" customHeight="1">
      <c r="C2263" s="623"/>
      <c r="D2263" s="625"/>
      <c r="E2263" s="721"/>
      <c r="F2263" s="623"/>
    </row>
    <row r="2264" spans="3:6" ht="44.25" customHeight="1">
      <c r="C2264" s="623"/>
      <c r="D2264" s="625"/>
      <c r="E2264" s="721"/>
      <c r="F2264" s="623"/>
    </row>
    <row r="2265" spans="3:6" ht="44.25" customHeight="1">
      <c r="C2265" s="623"/>
      <c r="D2265" s="625"/>
      <c r="E2265" s="721"/>
      <c r="F2265" s="623"/>
    </row>
    <row r="2266" spans="3:6" ht="44.25" customHeight="1">
      <c r="C2266" s="623"/>
      <c r="D2266" s="625"/>
      <c r="E2266" s="721"/>
      <c r="F2266" s="623"/>
    </row>
    <row r="2267" spans="3:6" ht="44.25" customHeight="1">
      <c r="C2267" s="623"/>
      <c r="D2267" s="625"/>
      <c r="E2267" s="721"/>
      <c r="F2267" s="623"/>
    </row>
    <row r="2268" spans="3:6" ht="44.25" customHeight="1">
      <c r="C2268" s="623"/>
      <c r="D2268" s="625"/>
      <c r="E2268" s="721"/>
      <c r="F2268" s="623"/>
    </row>
    <row r="2269" spans="3:6" ht="44.25" customHeight="1">
      <c r="C2269" s="623"/>
      <c r="D2269" s="625"/>
      <c r="E2269" s="721"/>
      <c r="F2269" s="623"/>
    </row>
    <row r="2270" spans="3:6" ht="44.25" customHeight="1">
      <c r="C2270" s="623"/>
      <c r="D2270" s="625"/>
      <c r="E2270" s="721"/>
      <c r="F2270" s="623"/>
    </row>
    <row r="2271" spans="3:6" ht="44.25" customHeight="1">
      <c r="C2271" s="623"/>
      <c r="D2271" s="625"/>
      <c r="E2271" s="721"/>
      <c r="F2271" s="623"/>
    </row>
    <row r="2272" spans="3:6" ht="44.25" customHeight="1">
      <c r="C2272" s="623"/>
      <c r="D2272" s="625"/>
      <c r="E2272" s="721"/>
      <c r="F2272" s="623"/>
    </row>
    <row r="2273" spans="3:6" ht="44.25" customHeight="1">
      <c r="C2273" s="623"/>
      <c r="D2273" s="625"/>
      <c r="E2273" s="721"/>
      <c r="F2273" s="623"/>
    </row>
    <row r="2274" spans="3:6" ht="44.25" customHeight="1">
      <c r="C2274" s="623"/>
      <c r="D2274" s="625"/>
      <c r="E2274" s="721"/>
      <c r="F2274" s="623"/>
    </row>
    <row r="2275" spans="3:6" ht="44.25" customHeight="1">
      <c r="C2275" s="623"/>
      <c r="D2275" s="625"/>
      <c r="E2275" s="721"/>
      <c r="F2275" s="623"/>
    </row>
    <row r="2276" spans="3:6" ht="44.25" customHeight="1">
      <c r="C2276" s="623"/>
      <c r="D2276" s="625"/>
      <c r="E2276" s="721"/>
      <c r="F2276" s="623"/>
    </row>
    <row r="2277" spans="3:6" ht="44.25" customHeight="1">
      <c r="C2277" s="623"/>
      <c r="D2277" s="625"/>
      <c r="E2277" s="721"/>
      <c r="F2277" s="623"/>
    </row>
    <row r="2278" spans="3:6" ht="44.25" customHeight="1">
      <c r="C2278" s="623"/>
      <c r="D2278" s="625"/>
      <c r="E2278" s="721"/>
      <c r="F2278" s="623"/>
    </row>
    <row r="2279" spans="3:6" ht="44.25" customHeight="1">
      <c r="C2279" s="623"/>
      <c r="D2279" s="625"/>
      <c r="E2279" s="721"/>
      <c r="F2279" s="623"/>
    </row>
    <row r="2280" spans="3:6" ht="44.25" customHeight="1">
      <c r="C2280" s="623"/>
      <c r="D2280" s="625"/>
      <c r="E2280" s="721"/>
      <c r="F2280" s="623"/>
    </row>
    <row r="2281" spans="3:6" ht="44.25" customHeight="1">
      <c r="C2281" s="623"/>
      <c r="D2281" s="625"/>
      <c r="E2281" s="721"/>
      <c r="F2281" s="623"/>
    </row>
    <row r="2282" spans="3:6" ht="44.25" customHeight="1">
      <c r="C2282" s="623"/>
      <c r="D2282" s="625"/>
      <c r="E2282" s="721"/>
      <c r="F2282" s="623"/>
    </row>
    <row r="2283" spans="3:6" ht="44.25" customHeight="1">
      <c r="C2283" s="623"/>
      <c r="D2283" s="625"/>
      <c r="E2283" s="721"/>
      <c r="F2283" s="623"/>
    </row>
    <row r="2284" spans="3:6" ht="44.25" customHeight="1">
      <c r="C2284" s="623"/>
      <c r="D2284" s="625"/>
      <c r="E2284" s="721"/>
      <c r="F2284" s="623"/>
    </row>
    <row r="2285" spans="3:6" ht="44.25" customHeight="1">
      <c r="C2285" s="623"/>
      <c r="D2285" s="625"/>
      <c r="E2285" s="721"/>
      <c r="F2285" s="623"/>
    </row>
    <row r="2286" spans="3:6" ht="44.25" customHeight="1">
      <c r="C2286" s="623"/>
      <c r="D2286" s="625"/>
      <c r="E2286" s="721"/>
      <c r="F2286" s="623"/>
    </row>
    <row r="2287" spans="3:6" ht="44.25" customHeight="1">
      <c r="C2287" s="623"/>
      <c r="D2287" s="625"/>
      <c r="E2287" s="721"/>
      <c r="F2287" s="623"/>
    </row>
    <row r="2288" spans="3:6" ht="44.25" customHeight="1">
      <c r="C2288" s="623"/>
      <c r="D2288" s="625"/>
      <c r="E2288" s="721"/>
      <c r="F2288" s="623"/>
    </row>
    <row r="2289" spans="3:6" ht="44.25" customHeight="1">
      <c r="C2289" s="623"/>
      <c r="D2289" s="625"/>
      <c r="E2289" s="721"/>
      <c r="F2289" s="623"/>
    </row>
    <row r="2290" spans="3:6" ht="44.25" customHeight="1">
      <c r="C2290" s="623"/>
      <c r="D2290" s="625"/>
      <c r="E2290" s="721"/>
      <c r="F2290" s="623"/>
    </row>
    <row r="2291" spans="3:6" ht="44.25" customHeight="1">
      <c r="C2291" s="623"/>
      <c r="D2291" s="625"/>
      <c r="E2291" s="721"/>
      <c r="F2291" s="623"/>
    </row>
    <row r="2292" spans="3:6" ht="44.25" customHeight="1">
      <c r="C2292" s="623"/>
      <c r="D2292" s="625"/>
      <c r="E2292" s="721"/>
      <c r="F2292" s="623"/>
    </row>
    <row r="2293" spans="3:6" ht="44.25" customHeight="1">
      <c r="C2293" s="623"/>
      <c r="D2293" s="625"/>
      <c r="E2293" s="721"/>
      <c r="F2293" s="623"/>
    </row>
    <row r="2294" spans="3:6" ht="44.25" customHeight="1">
      <c r="C2294" s="623"/>
      <c r="D2294" s="625"/>
      <c r="E2294" s="721"/>
      <c r="F2294" s="623"/>
    </row>
    <row r="2295" spans="3:6" ht="44.25" customHeight="1">
      <c r="C2295" s="623"/>
      <c r="D2295" s="625"/>
      <c r="E2295" s="721"/>
      <c r="F2295" s="623"/>
    </row>
    <row r="2296" spans="3:6" ht="44.25" customHeight="1">
      <c r="C2296" s="623"/>
      <c r="D2296" s="625"/>
      <c r="E2296" s="721"/>
      <c r="F2296" s="623"/>
    </row>
    <row r="2297" spans="3:6" ht="44.25" customHeight="1">
      <c r="C2297" s="623"/>
      <c r="D2297" s="625"/>
      <c r="E2297" s="721"/>
      <c r="F2297" s="623"/>
    </row>
    <row r="2298" spans="3:6" ht="44.25" customHeight="1">
      <c r="C2298" s="623"/>
      <c r="D2298" s="625"/>
      <c r="E2298" s="721"/>
      <c r="F2298" s="623"/>
    </row>
    <row r="2299" spans="3:6" ht="44.25" customHeight="1">
      <c r="C2299" s="623"/>
      <c r="D2299" s="625"/>
      <c r="E2299" s="721"/>
      <c r="F2299" s="623"/>
    </row>
    <row r="2300" spans="3:6" ht="44.25" customHeight="1">
      <c r="C2300" s="623"/>
      <c r="D2300" s="625"/>
      <c r="E2300" s="721"/>
      <c r="F2300" s="623"/>
    </row>
    <row r="2301" spans="3:6" ht="44.25" customHeight="1">
      <c r="C2301" s="623"/>
      <c r="D2301" s="625"/>
      <c r="E2301" s="721"/>
      <c r="F2301" s="623"/>
    </row>
    <row r="2302" spans="3:6" ht="44.25" customHeight="1">
      <c r="C2302" s="623"/>
      <c r="D2302" s="625"/>
      <c r="E2302" s="721"/>
      <c r="F2302" s="623"/>
    </row>
    <row r="2303" spans="3:6" ht="44.25" customHeight="1">
      <c r="C2303" s="623"/>
      <c r="D2303" s="625"/>
      <c r="E2303" s="721"/>
      <c r="F2303" s="623"/>
    </row>
    <row r="2304" spans="3:6" ht="44.25" customHeight="1">
      <c r="C2304" s="623"/>
      <c r="D2304" s="625"/>
      <c r="E2304" s="721"/>
      <c r="F2304" s="623"/>
    </row>
    <row r="2305" spans="3:6" ht="44.25" customHeight="1">
      <c r="C2305" s="623"/>
      <c r="D2305" s="625"/>
      <c r="E2305" s="721"/>
      <c r="F2305" s="623"/>
    </row>
    <row r="2306" spans="3:6" ht="44.25" customHeight="1">
      <c r="C2306" s="623"/>
      <c r="D2306" s="625"/>
      <c r="E2306" s="721"/>
      <c r="F2306" s="623"/>
    </row>
    <row r="2307" spans="3:6" ht="44.25" customHeight="1">
      <c r="C2307" s="623"/>
      <c r="D2307" s="625"/>
      <c r="E2307" s="721"/>
      <c r="F2307" s="623"/>
    </row>
    <row r="2308" spans="3:6" ht="44.25" customHeight="1">
      <c r="C2308" s="623"/>
      <c r="D2308" s="625"/>
      <c r="E2308" s="721"/>
      <c r="F2308" s="623"/>
    </row>
    <row r="2309" spans="3:6" ht="44.25" customHeight="1">
      <c r="C2309" s="623"/>
      <c r="D2309" s="625"/>
      <c r="E2309" s="721"/>
      <c r="F2309" s="623"/>
    </row>
    <row r="2310" spans="3:6" ht="44.25" customHeight="1">
      <c r="C2310" s="623"/>
      <c r="D2310" s="625"/>
      <c r="E2310" s="721"/>
      <c r="F2310" s="623"/>
    </row>
    <row r="2311" spans="3:6" ht="44.25" customHeight="1">
      <c r="C2311" s="623"/>
      <c r="D2311" s="625"/>
      <c r="E2311" s="721"/>
      <c r="F2311" s="623"/>
    </row>
    <row r="2312" spans="3:6" ht="44.25" customHeight="1">
      <c r="C2312" s="623"/>
      <c r="D2312" s="625"/>
      <c r="E2312" s="721"/>
      <c r="F2312" s="623"/>
    </row>
    <row r="2313" spans="3:6" ht="44.25" customHeight="1">
      <c r="C2313" s="623"/>
      <c r="D2313" s="625"/>
      <c r="E2313" s="721"/>
      <c r="F2313" s="623"/>
    </row>
    <row r="2314" spans="3:6" ht="44.25" customHeight="1">
      <c r="C2314" s="623"/>
      <c r="D2314" s="625"/>
      <c r="E2314" s="721"/>
      <c r="F2314" s="623"/>
    </row>
    <row r="2315" spans="3:6" ht="44.25" customHeight="1">
      <c r="C2315" s="623"/>
      <c r="D2315" s="625"/>
      <c r="E2315" s="721"/>
      <c r="F2315" s="623"/>
    </row>
    <row r="2316" spans="3:6" ht="44.25" customHeight="1">
      <c r="C2316" s="623"/>
      <c r="D2316" s="625"/>
      <c r="E2316" s="721"/>
      <c r="F2316" s="623"/>
    </row>
    <row r="2317" spans="3:6" ht="44.25" customHeight="1">
      <c r="C2317" s="623"/>
      <c r="D2317" s="625"/>
      <c r="E2317" s="721"/>
      <c r="F2317" s="623"/>
    </row>
    <row r="2318" spans="3:6" ht="44.25" customHeight="1">
      <c r="C2318" s="623"/>
      <c r="D2318" s="625"/>
      <c r="E2318" s="721"/>
      <c r="F2318" s="623"/>
    </row>
    <row r="2319" spans="3:6" ht="44.25" customHeight="1">
      <c r="C2319" s="623"/>
      <c r="D2319" s="625"/>
      <c r="E2319" s="721"/>
      <c r="F2319" s="623"/>
    </row>
    <row r="2320" spans="3:6" ht="44.25" customHeight="1">
      <c r="C2320" s="623"/>
      <c r="D2320" s="625"/>
      <c r="E2320" s="721"/>
      <c r="F2320" s="623"/>
    </row>
    <row r="2321" spans="3:6" ht="44.25" customHeight="1">
      <c r="C2321" s="623"/>
      <c r="D2321" s="625"/>
      <c r="E2321" s="721"/>
      <c r="F2321" s="623"/>
    </row>
    <row r="2322" spans="3:6" ht="44.25" customHeight="1">
      <c r="C2322" s="623"/>
      <c r="D2322" s="625"/>
      <c r="E2322" s="721"/>
      <c r="F2322" s="623"/>
    </row>
    <row r="2323" spans="3:6" ht="44.25" customHeight="1">
      <c r="C2323" s="623"/>
      <c r="D2323" s="625"/>
      <c r="E2323" s="721"/>
      <c r="F2323" s="623"/>
    </row>
    <row r="2324" spans="3:6" ht="44.25" customHeight="1">
      <c r="C2324" s="623"/>
      <c r="D2324" s="625"/>
      <c r="E2324" s="721"/>
      <c r="F2324" s="623"/>
    </row>
    <row r="2325" spans="3:6" ht="44.25" customHeight="1">
      <c r="C2325" s="623"/>
      <c r="D2325" s="625"/>
      <c r="E2325" s="721"/>
      <c r="F2325" s="623"/>
    </row>
    <row r="2326" spans="3:6" ht="44.25" customHeight="1">
      <c r="C2326" s="623"/>
      <c r="D2326" s="625"/>
      <c r="E2326" s="721"/>
      <c r="F2326" s="623"/>
    </row>
    <row r="2327" spans="3:6" ht="44.25" customHeight="1">
      <c r="C2327" s="623"/>
      <c r="D2327" s="625"/>
      <c r="E2327" s="721"/>
      <c r="F2327" s="623"/>
    </row>
    <row r="2328" spans="3:6" ht="44.25" customHeight="1">
      <c r="C2328" s="623"/>
      <c r="D2328" s="625"/>
      <c r="E2328" s="721"/>
      <c r="F2328" s="623"/>
    </row>
    <row r="2329" spans="3:6" ht="44.25" customHeight="1">
      <c r="C2329" s="623"/>
      <c r="D2329" s="625"/>
      <c r="E2329" s="721"/>
      <c r="F2329" s="623"/>
    </row>
    <row r="2330" spans="3:6" ht="44.25" customHeight="1">
      <c r="C2330" s="623"/>
      <c r="D2330" s="625"/>
      <c r="E2330" s="721"/>
      <c r="F2330" s="623"/>
    </row>
    <row r="2331" spans="3:6" ht="44.25" customHeight="1">
      <c r="C2331" s="623"/>
      <c r="D2331" s="625"/>
      <c r="E2331" s="721"/>
      <c r="F2331" s="623"/>
    </row>
    <row r="2332" spans="3:6" ht="44.25" customHeight="1">
      <c r="C2332" s="623"/>
      <c r="D2332" s="625"/>
      <c r="E2332" s="721"/>
      <c r="F2332" s="623"/>
    </row>
    <row r="2333" spans="3:6" ht="44.25" customHeight="1">
      <c r="C2333" s="623"/>
      <c r="D2333" s="625"/>
      <c r="E2333" s="721"/>
      <c r="F2333" s="623"/>
    </row>
    <row r="2334" spans="3:6" ht="44.25" customHeight="1">
      <c r="C2334" s="623"/>
      <c r="D2334" s="625"/>
      <c r="E2334" s="721"/>
      <c r="F2334" s="623"/>
    </row>
    <row r="2335" spans="3:6" ht="44.25" customHeight="1">
      <c r="C2335" s="623"/>
      <c r="D2335" s="625"/>
      <c r="E2335" s="721"/>
      <c r="F2335" s="623"/>
    </row>
    <row r="2336" spans="3:6" ht="44.25" customHeight="1">
      <c r="C2336" s="623"/>
      <c r="D2336" s="625"/>
      <c r="E2336" s="721"/>
      <c r="F2336" s="623"/>
    </row>
    <row r="2337" spans="3:6" ht="44.25" customHeight="1">
      <c r="C2337" s="623"/>
      <c r="D2337" s="625"/>
      <c r="E2337" s="721"/>
      <c r="F2337" s="623"/>
    </row>
    <row r="2338" spans="3:6" ht="44.25" customHeight="1">
      <c r="C2338" s="623"/>
      <c r="D2338" s="625"/>
      <c r="E2338" s="721"/>
      <c r="F2338" s="623"/>
    </row>
    <row r="2339" spans="3:6" ht="44.25" customHeight="1">
      <c r="C2339" s="623"/>
      <c r="D2339" s="625"/>
      <c r="E2339" s="721"/>
      <c r="F2339" s="623"/>
    </row>
    <row r="2340" spans="3:6" ht="44.25" customHeight="1">
      <c r="C2340" s="623"/>
      <c r="D2340" s="625"/>
      <c r="E2340" s="721"/>
      <c r="F2340" s="623"/>
    </row>
    <row r="2341" spans="3:6" ht="44.25" customHeight="1">
      <c r="C2341" s="623"/>
      <c r="D2341" s="625"/>
      <c r="E2341" s="721"/>
      <c r="F2341" s="623"/>
    </row>
    <row r="2342" spans="3:6" ht="44.25" customHeight="1">
      <c r="C2342" s="623"/>
      <c r="D2342" s="625"/>
      <c r="E2342" s="721"/>
      <c r="F2342" s="623"/>
    </row>
    <row r="2343" spans="3:6" ht="44.25" customHeight="1">
      <c r="C2343" s="623"/>
      <c r="D2343" s="625"/>
      <c r="E2343" s="721"/>
      <c r="F2343" s="623"/>
    </row>
    <row r="2344" spans="3:6" ht="44.25" customHeight="1">
      <c r="C2344" s="623"/>
      <c r="D2344" s="625"/>
      <c r="E2344" s="721"/>
      <c r="F2344" s="623"/>
    </row>
    <row r="2345" spans="3:6" ht="44.25" customHeight="1">
      <c r="C2345" s="623"/>
      <c r="D2345" s="625"/>
      <c r="E2345" s="721"/>
      <c r="F2345" s="623"/>
    </row>
    <row r="2346" spans="3:6" ht="44.25" customHeight="1">
      <c r="C2346" s="623"/>
      <c r="D2346" s="625"/>
      <c r="E2346" s="721"/>
      <c r="F2346" s="623"/>
    </row>
    <row r="2347" spans="3:6" ht="44.25" customHeight="1">
      <c r="C2347" s="623"/>
      <c r="D2347" s="625"/>
      <c r="E2347" s="721"/>
      <c r="F2347" s="623"/>
    </row>
    <row r="2348" spans="3:6" ht="44.25" customHeight="1">
      <c r="C2348" s="623"/>
      <c r="D2348" s="625"/>
      <c r="E2348" s="721"/>
      <c r="F2348" s="623"/>
    </row>
    <row r="2349" spans="3:6" ht="44.25" customHeight="1">
      <c r="C2349" s="623"/>
      <c r="D2349" s="625"/>
      <c r="E2349" s="721"/>
      <c r="F2349" s="623"/>
    </row>
    <row r="2350" spans="3:6" ht="44.25" customHeight="1">
      <c r="C2350" s="623"/>
      <c r="D2350" s="625"/>
      <c r="E2350" s="721"/>
      <c r="F2350" s="623"/>
    </row>
    <row r="2351" spans="3:6" ht="44.25" customHeight="1">
      <c r="C2351" s="623"/>
      <c r="D2351" s="625"/>
      <c r="E2351" s="721"/>
      <c r="F2351" s="623"/>
    </row>
    <row r="2352" spans="3:6" ht="44.25" customHeight="1">
      <c r="C2352" s="623"/>
      <c r="D2352" s="625"/>
      <c r="E2352" s="721"/>
      <c r="F2352" s="623"/>
    </row>
    <row r="2353" spans="3:6" ht="44.25" customHeight="1">
      <c r="C2353" s="623"/>
      <c r="D2353" s="625"/>
      <c r="E2353" s="721"/>
      <c r="F2353" s="623"/>
    </row>
    <row r="2354" spans="3:6" ht="44.25" customHeight="1">
      <c r="C2354" s="623"/>
      <c r="D2354" s="625"/>
      <c r="E2354" s="721"/>
      <c r="F2354" s="623"/>
    </row>
    <row r="2355" spans="3:6" ht="44.25" customHeight="1">
      <c r="C2355" s="623"/>
      <c r="D2355" s="625"/>
      <c r="E2355" s="721"/>
      <c r="F2355" s="623"/>
    </row>
    <row r="2356" spans="3:6" ht="44.25" customHeight="1">
      <c r="C2356" s="623"/>
      <c r="D2356" s="625"/>
      <c r="E2356" s="721"/>
      <c r="F2356" s="623"/>
    </row>
    <row r="2357" spans="3:6" ht="44.25" customHeight="1">
      <c r="C2357" s="623"/>
      <c r="D2357" s="625"/>
      <c r="E2357" s="721"/>
      <c r="F2357" s="623"/>
    </row>
    <row r="2358" spans="3:6" ht="44.25" customHeight="1">
      <c r="C2358" s="623"/>
      <c r="D2358" s="625"/>
      <c r="E2358" s="721"/>
      <c r="F2358" s="623"/>
    </row>
    <row r="2359" spans="3:6" ht="44.25" customHeight="1">
      <c r="C2359" s="623"/>
      <c r="D2359" s="625"/>
      <c r="E2359" s="721"/>
      <c r="F2359" s="623"/>
    </row>
    <row r="2360" spans="3:6" ht="44.25" customHeight="1">
      <c r="C2360" s="623"/>
      <c r="D2360" s="625"/>
      <c r="E2360" s="721"/>
      <c r="F2360" s="623"/>
    </row>
    <row r="2361" spans="3:6" ht="44.25" customHeight="1">
      <c r="C2361" s="623"/>
      <c r="D2361" s="625"/>
      <c r="E2361" s="721"/>
      <c r="F2361" s="623"/>
    </row>
    <row r="2362" spans="3:6" ht="44.25" customHeight="1">
      <c r="C2362" s="623"/>
      <c r="D2362" s="625"/>
      <c r="E2362" s="721"/>
      <c r="F2362" s="623"/>
    </row>
    <row r="2363" spans="3:6" ht="44.25" customHeight="1">
      <c r="C2363" s="623"/>
      <c r="D2363" s="625"/>
      <c r="E2363" s="721"/>
      <c r="F2363" s="623"/>
    </row>
    <row r="2364" spans="3:6" ht="44.25" customHeight="1">
      <c r="C2364" s="623"/>
      <c r="D2364" s="625"/>
      <c r="E2364" s="721"/>
      <c r="F2364" s="623"/>
    </row>
    <row r="2365" spans="3:6" ht="44.25" customHeight="1">
      <c r="C2365" s="623"/>
      <c r="D2365" s="625"/>
      <c r="E2365" s="721"/>
      <c r="F2365" s="623"/>
    </row>
    <row r="2366" spans="3:6" ht="44.25" customHeight="1">
      <c r="C2366" s="623"/>
      <c r="D2366" s="625"/>
      <c r="E2366" s="721"/>
      <c r="F2366" s="623"/>
    </row>
    <row r="2367" spans="3:6" ht="44.25" customHeight="1">
      <c r="C2367" s="623"/>
      <c r="D2367" s="625"/>
      <c r="E2367" s="721"/>
      <c r="F2367" s="623"/>
    </row>
    <row r="2368" spans="3:6" ht="44.25" customHeight="1">
      <c r="C2368" s="623"/>
      <c r="D2368" s="625"/>
      <c r="E2368" s="721"/>
      <c r="F2368" s="623"/>
    </row>
    <row r="2369" spans="3:6" ht="44.25" customHeight="1">
      <c r="C2369" s="623"/>
      <c r="D2369" s="625"/>
      <c r="E2369" s="721"/>
      <c r="F2369" s="623"/>
    </row>
    <row r="2370" spans="3:6" ht="44.25" customHeight="1">
      <c r="C2370" s="623"/>
      <c r="D2370" s="625"/>
      <c r="E2370" s="721"/>
      <c r="F2370" s="623"/>
    </row>
    <row r="2371" spans="3:6" ht="44.25" customHeight="1">
      <c r="C2371" s="623"/>
      <c r="D2371" s="625"/>
      <c r="E2371" s="721"/>
      <c r="F2371" s="623"/>
    </row>
    <row r="2372" spans="3:6" ht="44.25" customHeight="1">
      <c r="C2372" s="623"/>
      <c r="D2372" s="625"/>
      <c r="E2372" s="721"/>
      <c r="F2372" s="623"/>
    </row>
    <row r="2373" spans="3:6" ht="44.25" customHeight="1">
      <c r="C2373" s="623"/>
      <c r="D2373" s="625"/>
      <c r="E2373" s="721"/>
      <c r="F2373" s="623"/>
    </row>
    <row r="2374" spans="3:6" ht="44.25" customHeight="1">
      <c r="C2374" s="623"/>
      <c r="D2374" s="625"/>
      <c r="E2374" s="721"/>
      <c r="F2374" s="623"/>
    </row>
    <row r="2375" spans="3:6" ht="44.25" customHeight="1">
      <c r="C2375" s="623"/>
      <c r="D2375" s="625"/>
      <c r="E2375" s="721"/>
      <c r="F2375" s="623"/>
    </row>
    <row r="2376" spans="3:6" ht="44.25" customHeight="1">
      <c r="C2376" s="623"/>
      <c r="D2376" s="625"/>
      <c r="E2376" s="721"/>
      <c r="F2376" s="623"/>
    </row>
    <row r="2377" spans="3:6" ht="44.25" customHeight="1">
      <c r="C2377" s="623"/>
      <c r="D2377" s="625"/>
      <c r="E2377" s="721"/>
      <c r="F2377" s="623"/>
    </row>
    <row r="2378" spans="3:6" ht="44.25" customHeight="1">
      <c r="C2378" s="623"/>
      <c r="D2378" s="625"/>
      <c r="E2378" s="721"/>
      <c r="F2378" s="623"/>
    </row>
    <row r="2379" spans="3:6" ht="44.25" customHeight="1">
      <c r="C2379" s="623"/>
      <c r="D2379" s="625"/>
      <c r="E2379" s="721"/>
      <c r="F2379" s="623"/>
    </row>
    <row r="2380" spans="3:6" ht="44.25" customHeight="1">
      <c r="C2380" s="623"/>
      <c r="D2380" s="625"/>
      <c r="E2380" s="721"/>
      <c r="F2380" s="623"/>
    </row>
    <row r="2381" spans="3:6" ht="44.25" customHeight="1">
      <c r="C2381" s="623"/>
      <c r="D2381" s="625"/>
      <c r="E2381" s="721"/>
      <c r="F2381" s="623"/>
    </row>
    <row r="2382" spans="3:6" ht="44.25" customHeight="1">
      <c r="C2382" s="623"/>
      <c r="D2382" s="625"/>
      <c r="E2382" s="721"/>
      <c r="F2382" s="623"/>
    </row>
    <row r="2383" spans="3:6" ht="44.25" customHeight="1">
      <c r="C2383" s="623"/>
      <c r="D2383" s="625"/>
      <c r="E2383" s="721"/>
      <c r="F2383" s="623"/>
    </row>
    <row r="2384" spans="3:6" ht="44.25" customHeight="1">
      <c r="C2384" s="623"/>
      <c r="D2384" s="625"/>
      <c r="E2384" s="721"/>
      <c r="F2384" s="623"/>
    </row>
    <row r="2385" spans="3:6" ht="44.25" customHeight="1">
      <c r="C2385" s="623"/>
      <c r="D2385" s="625"/>
      <c r="E2385" s="721"/>
      <c r="F2385" s="623"/>
    </row>
    <row r="2386" spans="3:6" ht="44.25" customHeight="1">
      <c r="C2386" s="623"/>
      <c r="D2386" s="625"/>
      <c r="E2386" s="721"/>
      <c r="F2386" s="623"/>
    </row>
    <row r="2387" spans="3:6" ht="44.25" customHeight="1">
      <c r="C2387" s="623"/>
      <c r="D2387" s="625"/>
      <c r="E2387" s="721"/>
      <c r="F2387" s="623"/>
    </row>
    <row r="2388" spans="3:6" ht="44.25" customHeight="1">
      <c r="C2388" s="623"/>
      <c r="D2388" s="625"/>
      <c r="E2388" s="721"/>
      <c r="F2388" s="623"/>
    </row>
    <row r="2389" spans="3:6" ht="44.25" customHeight="1">
      <c r="C2389" s="623"/>
      <c r="D2389" s="625"/>
      <c r="E2389" s="721"/>
      <c r="F2389" s="623"/>
    </row>
    <row r="2390" spans="3:6" ht="44.25" customHeight="1">
      <c r="C2390" s="623"/>
      <c r="D2390" s="625"/>
      <c r="E2390" s="721"/>
      <c r="F2390" s="623"/>
    </row>
    <row r="2391" spans="3:6" ht="44.25" customHeight="1">
      <c r="C2391" s="623"/>
      <c r="D2391" s="625"/>
      <c r="E2391" s="721"/>
      <c r="F2391" s="623"/>
    </row>
    <row r="2392" spans="3:6" ht="44.25" customHeight="1">
      <c r="C2392" s="623"/>
      <c r="D2392" s="625"/>
      <c r="E2392" s="721"/>
      <c r="F2392" s="623"/>
    </row>
    <row r="2393" spans="3:6" ht="44.25" customHeight="1">
      <c r="C2393" s="623"/>
      <c r="D2393" s="625"/>
      <c r="E2393" s="721"/>
      <c r="F2393" s="623"/>
    </row>
    <row r="2394" spans="3:6" ht="44.25" customHeight="1">
      <c r="C2394" s="623"/>
      <c r="D2394" s="625"/>
      <c r="E2394" s="721"/>
      <c r="F2394" s="623"/>
    </row>
    <row r="2395" spans="3:6" ht="44.25" customHeight="1">
      <c r="C2395" s="623"/>
      <c r="D2395" s="625"/>
      <c r="E2395" s="721"/>
      <c r="F2395" s="623"/>
    </row>
    <row r="2396" spans="3:6" ht="44.25" customHeight="1">
      <c r="C2396" s="623"/>
      <c r="D2396" s="625"/>
      <c r="E2396" s="721"/>
      <c r="F2396" s="623"/>
    </row>
    <row r="2397" spans="3:6" ht="44.25" customHeight="1">
      <c r="C2397" s="623"/>
      <c r="D2397" s="625"/>
      <c r="E2397" s="721"/>
      <c r="F2397" s="623"/>
    </row>
    <row r="2398" spans="3:6" ht="44.25" customHeight="1">
      <c r="C2398" s="623"/>
      <c r="D2398" s="625"/>
      <c r="E2398" s="721"/>
      <c r="F2398" s="623"/>
    </row>
    <row r="2399" spans="3:6" ht="44.25" customHeight="1">
      <c r="C2399" s="623"/>
      <c r="D2399" s="625"/>
      <c r="E2399" s="721"/>
      <c r="F2399" s="623"/>
    </row>
    <row r="2400" spans="3:6" ht="44.25" customHeight="1">
      <c r="C2400" s="623"/>
      <c r="D2400" s="625"/>
      <c r="E2400" s="721"/>
      <c r="F2400" s="623"/>
    </row>
    <row r="2401" spans="3:6" ht="44.25" customHeight="1">
      <c r="C2401" s="623"/>
      <c r="D2401" s="625"/>
      <c r="E2401" s="721"/>
      <c r="F2401" s="623"/>
    </row>
    <row r="2402" spans="3:6" ht="44.25" customHeight="1">
      <c r="C2402" s="623"/>
      <c r="D2402" s="625"/>
      <c r="E2402" s="721"/>
      <c r="F2402" s="623"/>
    </row>
    <row r="2403" spans="3:6" ht="44.25" customHeight="1">
      <c r="C2403" s="623"/>
      <c r="D2403" s="625"/>
      <c r="E2403" s="721"/>
      <c r="F2403" s="623"/>
    </row>
    <row r="2404" spans="3:6" ht="44.25" customHeight="1">
      <c r="C2404" s="623"/>
      <c r="D2404" s="625"/>
      <c r="E2404" s="721"/>
      <c r="F2404" s="623"/>
    </row>
    <row r="2405" spans="3:6" ht="44.25" customHeight="1">
      <c r="C2405" s="623"/>
      <c r="D2405" s="625"/>
      <c r="E2405" s="721"/>
      <c r="F2405" s="623"/>
    </row>
    <row r="2406" spans="3:6" ht="44.25" customHeight="1">
      <c r="C2406" s="623"/>
      <c r="D2406" s="625"/>
      <c r="E2406" s="721"/>
      <c r="F2406" s="623"/>
    </row>
    <row r="2407" spans="3:6" ht="44.25" customHeight="1">
      <c r="C2407" s="623"/>
      <c r="D2407" s="625"/>
      <c r="E2407" s="721"/>
      <c r="F2407" s="623"/>
    </row>
    <row r="2408" spans="3:6" ht="44.25" customHeight="1">
      <c r="C2408" s="623"/>
      <c r="D2408" s="625"/>
      <c r="E2408" s="721"/>
      <c r="F2408" s="623"/>
    </row>
    <row r="2409" spans="3:6" ht="44.25" customHeight="1">
      <c r="C2409" s="623"/>
      <c r="D2409" s="625"/>
      <c r="E2409" s="721"/>
      <c r="F2409" s="623"/>
    </row>
    <row r="2410" spans="3:6" ht="44.25" customHeight="1">
      <c r="C2410" s="623"/>
      <c r="D2410" s="625"/>
      <c r="E2410" s="721"/>
      <c r="F2410" s="623"/>
    </row>
    <row r="2411" spans="3:6" ht="44.25" customHeight="1">
      <c r="C2411" s="623"/>
      <c r="D2411" s="625"/>
      <c r="E2411" s="721"/>
      <c r="F2411" s="623"/>
    </row>
    <row r="2412" spans="3:6" ht="44.25" customHeight="1">
      <c r="C2412" s="623"/>
      <c r="D2412" s="625"/>
      <c r="E2412" s="721"/>
      <c r="F2412" s="623"/>
    </row>
    <row r="2413" spans="3:6" ht="44.25" customHeight="1">
      <c r="C2413" s="623"/>
      <c r="D2413" s="625"/>
      <c r="E2413" s="721"/>
      <c r="F2413" s="623"/>
    </row>
    <row r="2414" spans="3:6" ht="44.25" customHeight="1">
      <c r="C2414" s="623"/>
      <c r="D2414" s="625"/>
      <c r="E2414" s="721"/>
      <c r="F2414" s="623"/>
    </row>
    <row r="2415" spans="3:6" ht="44.25" customHeight="1">
      <c r="C2415" s="623"/>
      <c r="D2415" s="625"/>
      <c r="E2415" s="721"/>
      <c r="F2415" s="623"/>
    </row>
    <row r="2416" spans="3:6" ht="44.25" customHeight="1">
      <c r="C2416" s="623"/>
      <c r="D2416" s="625"/>
      <c r="E2416" s="721"/>
      <c r="F2416" s="623"/>
    </row>
    <row r="2417" spans="3:6" ht="44.25" customHeight="1">
      <c r="C2417" s="623"/>
      <c r="D2417" s="625"/>
      <c r="E2417" s="721"/>
      <c r="F2417" s="623"/>
    </row>
    <row r="2418" spans="3:6" ht="44.25" customHeight="1">
      <c r="C2418" s="623"/>
      <c r="D2418" s="625"/>
      <c r="E2418" s="721"/>
      <c r="F2418" s="623"/>
    </row>
    <row r="2419" spans="3:6" ht="44.25" customHeight="1">
      <c r="C2419" s="623"/>
      <c r="D2419" s="625"/>
      <c r="E2419" s="721"/>
      <c r="F2419" s="623"/>
    </row>
    <row r="2420" spans="3:6" ht="44.25" customHeight="1">
      <c r="C2420" s="623"/>
      <c r="D2420" s="625"/>
      <c r="E2420" s="721"/>
      <c r="F2420" s="623"/>
    </row>
    <row r="2421" spans="3:6" ht="44.25" customHeight="1">
      <c r="C2421" s="623"/>
      <c r="D2421" s="625"/>
      <c r="E2421" s="721"/>
      <c r="F2421" s="623"/>
    </row>
    <row r="2422" spans="3:6" ht="44.25" customHeight="1">
      <c r="C2422" s="623"/>
      <c r="D2422" s="625"/>
      <c r="E2422" s="721"/>
      <c r="F2422" s="623"/>
    </row>
    <row r="2423" spans="3:6" ht="44.25" customHeight="1">
      <c r="C2423" s="623"/>
      <c r="D2423" s="625"/>
      <c r="E2423" s="721"/>
      <c r="F2423" s="623"/>
    </row>
    <row r="2424" spans="3:6" ht="44.25" customHeight="1">
      <c r="C2424" s="623"/>
      <c r="D2424" s="625"/>
      <c r="E2424" s="721"/>
      <c r="F2424" s="623"/>
    </row>
    <row r="2425" spans="3:6" ht="44.25" customHeight="1">
      <c r="C2425" s="623"/>
      <c r="D2425" s="625"/>
      <c r="E2425" s="721"/>
      <c r="F2425" s="623"/>
    </row>
    <row r="2426" spans="3:6" ht="44.25" customHeight="1">
      <c r="C2426" s="623"/>
      <c r="D2426" s="625"/>
      <c r="E2426" s="721"/>
      <c r="F2426" s="623"/>
    </row>
    <row r="2427" spans="3:6" ht="44.25" customHeight="1">
      <c r="C2427" s="623"/>
      <c r="D2427" s="625"/>
      <c r="E2427" s="721"/>
      <c r="F2427" s="623"/>
    </row>
    <row r="2428" spans="3:6" ht="44.25" customHeight="1">
      <c r="C2428" s="623"/>
      <c r="D2428" s="625"/>
      <c r="E2428" s="721"/>
      <c r="F2428" s="623"/>
    </row>
    <row r="2429" spans="3:6" ht="44.25" customHeight="1">
      <c r="C2429" s="623"/>
      <c r="D2429" s="625"/>
      <c r="E2429" s="721"/>
      <c r="F2429" s="623"/>
    </row>
    <row r="2430" spans="3:6" ht="44.25" customHeight="1">
      <c r="C2430" s="623"/>
      <c r="D2430" s="625"/>
      <c r="E2430" s="721"/>
      <c r="F2430" s="623"/>
    </row>
    <row r="2431" spans="3:6" ht="44.25" customHeight="1">
      <c r="C2431" s="623"/>
      <c r="D2431" s="625"/>
      <c r="E2431" s="721"/>
      <c r="F2431" s="623"/>
    </row>
    <row r="2432" spans="3:6" ht="44.25" customHeight="1">
      <c r="C2432" s="623"/>
      <c r="D2432" s="625"/>
      <c r="E2432" s="721"/>
      <c r="F2432" s="623"/>
    </row>
    <row r="2433" spans="3:6" ht="44.25" customHeight="1">
      <c r="C2433" s="623"/>
      <c r="D2433" s="625"/>
      <c r="E2433" s="721"/>
      <c r="F2433" s="623"/>
    </row>
    <row r="2434" spans="3:6" ht="44.25" customHeight="1">
      <c r="C2434" s="623"/>
      <c r="D2434" s="625"/>
      <c r="E2434" s="721"/>
      <c r="F2434" s="623"/>
    </row>
    <row r="2435" spans="3:6" ht="44.25" customHeight="1">
      <c r="C2435" s="623"/>
      <c r="D2435" s="625"/>
      <c r="E2435" s="721"/>
      <c r="F2435" s="623"/>
    </row>
    <row r="2436" spans="3:6" ht="44.25" customHeight="1">
      <c r="C2436" s="623"/>
      <c r="D2436" s="625"/>
      <c r="E2436" s="721"/>
      <c r="F2436" s="623"/>
    </row>
    <row r="2437" spans="3:6" ht="44.25" customHeight="1">
      <c r="C2437" s="623"/>
      <c r="D2437" s="625"/>
      <c r="E2437" s="721"/>
      <c r="F2437" s="623"/>
    </row>
    <row r="2438" spans="3:6" ht="44.25" customHeight="1">
      <c r="C2438" s="623"/>
      <c r="D2438" s="625"/>
      <c r="E2438" s="721"/>
      <c r="F2438" s="623"/>
    </row>
    <row r="2439" spans="3:6" ht="44.25" customHeight="1">
      <c r="C2439" s="623"/>
      <c r="D2439" s="625"/>
      <c r="E2439" s="721"/>
      <c r="F2439" s="623"/>
    </row>
    <row r="2440" spans="3:6" ht="44.25" customHeight="1">
      <c r="C2440" s="623"/>
      <c r="D2440" s="625"/>
      <c r="E2440" s="721"/>
      <c r="F2440" s="623"/>
    </row>
    <row r="2441" spans="3:6" ht="44.25" customHeight="1">
      <c r="C2441" s="623"/>
      <c r="D2441" s="625"/>
      <c r="E2441" s="721"/>
      <c r="F2441" s="623"/>
    </row>
    <row r="2442" spans="3:6" ht="44.25" customHeight="1">
      <c r="C2442" s="623"/>
      <c r="D2442" s="625"/>
      <c r="E2442" s="721"/>
      <c r="F2442" s="623"/>
    </row>
    <row r="2443" spans="3:6" ht="44.25" customHeight="1">
      <c r="C2443" s="623"/>
      <c r="D2443" s="625"/>
      <c r="E2443" s="721"/>
      <c r="F2443" s="623"/>
    </row>
    <row r="2444" spans="3:6" ht="44.25" customHeight="1">
      <c r="C2444" s="623"/>
      <c r="D2444" s="625"/>
      <c r="E2444" s="721"/>
      <c r="F2444" s="623"/>
    </row>
    <row r="2445" spans="3:6" ht="44.25" customHeight="1">
      <c r="C2445" s="623"/>
      <c r="D2445" s="625"/>
      <c r="E2445" s="721"/>
      <c r="F2445" s="623"/>
    </row>
    <row r="2446" spans="3:6" ht="44.25" customHeight="1">
      <c r="C2446" s="623"/>
      <c r="D2446" s="625"/>
      <c r="E2446" s="721"/>
      <c r="F2446" s="623"/>
    </row>
    <row r="2447" spans="3:6" ht="44.25" customHeight="1">
      <c r="C2447" s="623"/>
      <c r="D2447" s="625"/>
      <c r="E2447" s="721"/>
      <c r="F2447" s="623"/>
    </row>
    <row r="2448" spans="3:6" ht="44.25" customHeight="1">
      <c r="C2448" s="623"/>
      <c r="D2448" s="625"/>
      <c r="E2448" s="721"/>
      <c r="F2448" s="623"/>
    </row>
    <row r="2449" spans="3:6" ht="44.25" customHeight="1">
      <c r="C2449" s="623"/>
      <c r="D2449" s="625"/>
      <c r="E2449" s="721"/>
      <c r="F2449" s="623"/>
    </row>
    <row r="2450" spans="3:6" ht="44.25" customHeight="1">
      <c r="C2450" s="623"/>
      <c r="D2450" s="625"/>
      <c r="E2450" s="721"/>
      <c r="F2450" s="623"/>
    </row>
    <row r="2451" spans="3:6" ht="44.25" customHeight="1">
      <c r="C2451" s="623"/>
      <c r="D2451" s="625"/>
      <c r="E2451" s="721"/>
      <c r="F2451" s="623"/>
    </row>
    <row r="2452" spans="3:6" ht="44.25" customHeight="1">
      <c r="C2452" s="623"/>
      <c r="D2452" s="625"/>
      <c r="E2452" s="721"/>
      <c r="F2452" s="623"/>
    </row>
    <row r="2453" spans="3:6" ht="44.25" customHeight="1">
      <c r="C2453" s="623"/>
      <c r="D2453" s="625"/>
      <c r="E2453" s="721"/>
      <c r="F2453" s="623"/>
    </row>
    <row r="2454" spans="3:6" ht="44.25" customHeight="1">
      <c r="C2454" s="623"/>
      <c r="D2454" s="625"/>
      <c r="E2454" s="721"/>
      <c r="F2454" s="623"/>
    </row>
    <row r="2455" spans="3:6" ht="44.25" customHeight="1">
      <c r="C2455" s="623"/>
      <c r="D2455" s="625"/>
      <c r="E2455" s="721"/>
      <c r="F2455" s="623"/>
    </row>
    <row r="2456" spans="3:6" ht="44.25" customHeight="1">
      <c r="C2456" s="623"/>
      <c r="D2456" s="625"/>
      <c r="E2456" s="721"/>
      <c r="F2456" s="623"/>
    </row>
    <row r="2457" spans="3:6" ht="44.25" customHeight="1">
      <c r="C2457" s="623"/>
      <c r="D2457" s="625"/>
      <c r="E2457" s="721"/>
      <c r="F2457" s="623"/>
    </row>
    <row r="2458" spans="3:6" ht="44.25" customHeight="1">
      <c r="C2458" s="623"/>
      <c r="D2458" s="625"/>
      <c r="E2458" s="721"/>
      <c r="F2458" s="623"/>
    </row>
    <row r="2459" spans="3:6" ht="44.25" customHeight="1">
      <c r="C2459" s="623"/>
      <c r="D2459" s="625"/>
      <c r="E2459" s="721"/>
      <c r="F2459" s="623"/>
    </row>
    <row r="2460" spans="3:6" ht="44.25" customHeight="1">
      <c r="C2460" s="623"/>
      <c r="D2460" s="625"/>
      <c r="E2460" s="721"/>
      <c r="F2460" s="623"/>
    </row>
    <row r="2461" spans="3:6" ht="44.25" customHeight="1">
      <c r="C2461" s="623"/>
      <c r="D2461" s="625"/>
      <c r="E2461" s="721"/>
      <c r="F2461" s="623"/>
    </row>
    <row r="2462" spans="3:6" ht="44.25" customHeight="1">
      <c r="C2462" s="623"/>
      <c r="D2462" s="625"/>
      <c r="E2462" s="721"/>
      <c r="F2462" s="623"/>
    </row>
    <row r="2463" spans="3:6" ht="44.25" customHeight="1">
      <c r="C2463" s="623"/>
      <c r="D2463" s="625"/>
      <c r="E2463" s="721"/>
      <c r="F2463" s="623"/>
    </row>
    <row r="2464" spans="3:6" ht="44.25" customHeight="1">
      <c r="C2464" s="623"/>
      <c r="D2464" s="625"/>
      <c r="E2464" s="721"/>
      <c r="F2464" s="623"/>
    </row>
    <row r="2465" spans="3:6" ht="44.25" customHeight="1">
      <c r="C2465" s="623"/>
      <c r="D2465" s="625"/>
      <c r="E2465" s="721"/>
      <c r="F2465" s="623"/>
    </row>
    <row r="2466" spans="3:6" ht="44.25" customHeight="1">
      <c r="C2466" s="623"/>
      <c r="D2466" s="625"/>
      <c r="E2466" s="721"/>
      <c r="F2466" s="623"/>
    </row>
    <row r="2467" spans="3:6" ht="44.25" customHeight="1">
      <c r="C2467" s="623"/>
      <c r="D2467" s="625"/>
      <c r="E2467" s="721"/>
      <c r="F2467" s="623"/>
    </row>
    <row r="2468" spans="3:6" ht="44.25" customHeight="1">
      <c r="C2468" s="623"/>
      <c r="D2468" s="625"/>
      <c r="E2468" s="721"/>
      <c r="F2468" s="623"/>
    </row>
    <row r="2469" spans="3:6" ht="44.25" customHeight="1">
      <c r="C2469" s="623"/>
      <c r="D2469" s="625"/>
      <c r="E2469" s="721"/>
      <c r="F2469" s="623"/>
    </row>
    <row r="2470" spans="3:6" ht="44.25" customHeight="1">
      <c r="C2470" s="623"/>
      <c r="D2470" s="625"/>
      <c r="E2470" s="721"/>
      <c r="F2470" s="623"/>
    </row>
    <row r="2471" spans="3:6" ht="44.25" customHeight="1">
      <c r="C2471" s="623"/>
      <c r="D2471" s="625"/>
      <c r="E2471" s="721"/>
      <c r="F2471" s="623"/>
    </row>
    <row r="2472" spans="3:6" ht="44.25" customHeight="1">
      <c r="C2472" s="623"/>
      <c r="D2472" s="625"/>
      <c r="E2472" s="721"/>
      <c r="F2472" s="623"/>
    </row>
    <row r="2473" spans="3:6" ht="44.25" customHeight="1">
      <c r="C2473" s="623"/>
      <c r="D2473" s="625"/>
      <c r="E2473" s="721"/>
      <c r="F2473" s="623"/>
    </row>
    <row r="2474" spans="3:6" ht="44.25" customHeight="1">
      <c r="C2474" s="623"/>
      <c r="D2474" s="625"/>
      <c r="E2474" s="721"/>
      <c r="F2474" s="623"/>
    </row>
    <row r="2475" spans="3:6" ht="44.25" customHeight="1">
      <c r="C2475" s="623"/>
      <c r="D2475" s="625"/>
      <c r="E2475" s="721"/>
      <c r="F2475" s="623"/>
    </row>
    <row r="2476" spans="3:6" ht="44.25" customHeight="1">
      <c r="C2476" s="623"/>
      <c r="D2476" s="625"/>
      <c r="E2476" s="721"/>
      <c r="F2476" s="623"/>
    </row>
    <row r="2477" spans="3:6" ht="44.25" customHeight="1">
      <c r="C2477" s="623"/>
      <c r="D2477" s="625"/>
      <c r="E2477" s="721"/>
      <c r="F2477" s="623"/>
    </row>
    <row r="2478" spans="3:6" ht="44.25" customHeight="1">
      <c r="C2478" s="623"/>
      <c r="D2478" s="625"/>
      <c r="E2478" s="721"/>
      <c r="F2478" s="623"/>
    </row>
    <row r="2479" spans="3:6" ht="44.25" customHeight="1">
      <c r="C2479" s="623"/>
      <c r="D2479" s="625"/>
      <c r="E2479" s="721"/>
      <c r="F2479" s="623"/>
    </row>
    <row r="2480" spans="3:6" ht="44.25" customHeight="1">
      <c r="C2480" s="623"/>
      <c r="D2480" s="625"/>
      <c r="E2480" s="721"/>
      <c r="F2480" s="623"/>
    </row>
    <row r="2481" spans="3:6" ht="44.25" customHeight="1">
      <c r="C2481" s="623"/>
      <c r="D2481" s="625"/>
      <c r="E2481" s="721"/>
      <c r="F2481" s="623"/>
    </row>
    <row r="2482" spans="3:6" ht="44.25" customHeight="1">
      <c r="C2482" s="623"/>
      <c r="D2482" s="625"/>
      <c r="E2482" s="721"/>
      <c r="F2482" s="623"/>
    </row>
    <row r="2483" spans="3:6" ht="44.25" customHeight="1">
      <c r="C2483" s="623"/>
      <c r="D2483" s="625"/>
      <c r="E2483" s="721"/>
      <c r="F2483" s="623"/>
    </row>
    <row r="2484" spans="3:6" ht="44.25" customHeight="1">
      <c r="C2484" s="623"/>
      <c r="D2484" s="625"/>
      <c r="E2484" s="721"/>
      <c r="F2484" s="623"/>
    </row>
    <row r="2485" spans="3:6" ht="44.25" customHeight="1">
      <c r="C2485" s="623"/>
      <c r="D2485" s="625"/>
      <c r="E2485" s="721"/>
      <c r="F2485" s="623"/>
    </row>
    <row r="2486" spans="3:6" ht="44.25" customHeight="1">
      <c r="C2486" s="623"/>
      <c r="D2486" s="625"/>
      <c r="E2486" s="721"/>
      <c r="F2486" s="623"/>
    </row>
    <row r="2487" spans="3:6" ht="44.25" customHeight="1">
      <c r="C2487" s="623"/>
      <c r="D2487" s="625"/>
      <c r="E2487" s="721"/>
      <c r="F2487" s="623"/>
    </row>
    <row r="2488" spans="3:6" ht="44.25" customHeight="1">
      <c r="C2488" s="623"/>
      <c r="D2488" s="625"/>
      <c r="E2488" s="721"/>
      <c r="F2488" s="623"/>
    </row>
    <row r="2489" spans="3:6" ht="44.25" customHeight="1">
      <c r="C2489" s="623"/>
      <c r="D2489" s="625"/>
      <c r="E2489" s="721"/>
      <c r="F2489" s="623"/>
    </row>
    <row r="2490" spans="3:6" ht="44.25" customHeight="1">
      <c r="C2490" s="623"/>
      <c r="D2490" s="625"/>
      <c r="E2490" s="721"/>
      <c r="F2490" s="623"/>
    </row>
    <row r="2491" spans="3:6" ht="44.25" customHeight="1">
      <c r="C2491" s="623"/>
      <c r="D2491" s="625"/>
      <c r="E2491" s="721"/>
      <c r="F2491" s="623"/>
    </row>
    <row r="2492" spans="3:6" ht="44.25" customHeight="1">
      <c r="C2492" s="623"/>
      <c r="D2492" s="625"/>
      <c r="E2492" s="721"/>
      <c r="F2492" s="623"/>
    </row>
    <row r="2493" spans="3:6" ht="44.25" customHeight="1">
      <c r="C2493" s="623"/>
      <c r="D2493" s="625"/>
      <c r="E2493" s="721"/>
      <c r="F2493" s="623"/>
    </row>
    <row r="2494" spans="3:6" ht="44.25" customHeight="1">
      <c r="C2494" s="623"/>
      <c r="D2494" s="625"/>
      <c r="E2494" s="721"/>
      <c r="F2494" s="623"/>
    </row>
    <row r="2495" spans="3:6" ht="44.25" customHeight="1">
      <c r="C2495" s="623"/>
      <c r="D2495" s="625"/>
      <c r="E2495" s="721"/>
      <c r="F2495" s="623"/>
    </row>
    <row r="2496" spans="3:6" ht="44.25" customHeight="1">
      <c r="C2496" s="623"/>
      <c r="D2496" s="625"/>
      <c r="E2496" s="721"/>
      <c r="F2496" s="623"/>
    </row>
    <row r="2497" spans="3:6" ht="44.25" customHeight="1">
      <c r="C2497" s="623"/>
      <c r="D2497" s="625"/>
      <c r="E2497" s="721"/>
      <c r="F2497" s="623"/>
    </row>
    <row r="2498" spans="3:6" ht="44.25" customHeight="1">
      <c r="C2498" s="623"/>
      <c r="D2498" s="625"/>
      <c r="E2498" s="721"/>
      <c r="F2498" s="623"/>
    </row>
    <row r="2499" spans="3:6" ht="44.25" customHeight="1">
      <c r="C2499" s="623"/>
      <c r="D2499" s="625"/>
      <c r="E2499" s="721"/>
      <c r="F2499" s="623"/>
    </row>
    <row r="2500" spans="3:6" ht="44.25" customHeight="1">
      <c r="C2500" s="623"/>
      <c r="D2500" s="625"/>
      <c r="E2500" s="721"/>
      <c r="F2500" s="623"/>
    </row>
    <row r="2501" spans="3:6" ht="44.25" customHeight="1">
      <c r="C2501" s="623"/>
      <c r="D2501" s="625"/>
      <c r="E2501" s="721"/>
      <c r="F2501" s="623"/>
    </row>
    <row r="2502" spans="3:6" ht="44.25" customHeight="1">
      <c r="C2502" s="623"/>
      <c r="D2502" s="625"/>
      <c r="E2502" s="721"/>
      <c r="F2502" s="623"/>
    </row>
    <row r="2503" spans="3:6" ht="44.25" customHeight="1">
      <c r="C2503" s="623"/>
      <c r="D2503" s="625"/>
      <c r="E2503" s="721"/>
      <c r="F2503" s="623"/>
    </row>
    <row r="2504" spans="3:6" ht="44.25" customHeight="1">
      <c r="C2504" s="623"/>
      <c r="D2504" s="625"/>
      <c r="E2504" s="721"/>
      <c r="F2504" s="623"/>
    </row>
    <row r="2505" spans="3:6" ht="44.25" customHeight="1">
      <c r="C2505" s="623"/>
      <c r="D2505" s="625"/>
      <c r="E2505" s="721"/>
      <c r="F2505" s="623"/>
    </row>
    <row r="2506" spans="3:6" ht="44.25" customHeight="1">
      <c r="C2506" s="623"/>
      <c r="D2506" s="625"/>
      <c r="E2506" s="721"/>
      <c r="F2506" s="623"/>
    </row>
    <row r="2507" spans="3:6" ht="44.25" customHeight="1">
      <c r="C2507" s="623"/>
      <c r="D2507" s="625"/>
      <c r="E2507" s="721"/>
      <c r="F2507" s="623"/>
    </row>
    <row r="2508" spans="3:6" ht="44.25" customHeight="1">
      <c r="C2508" s="623"/>
      <c r="D2508" s="625"/>
      <c r="E2508" s="721"/>
      <c r="F2508" s="623"/>
    </row>
    <row r="2509" spans="3:6" ht="44.25" customHeight="1">
      <c r="C2509" s="623"/>
      <c r="D2509" s="625"/>
      <c r="E2509" s="721"/>
      <c r="F2509" s="623"/>
    </row>
    <row r="2510" spans="3:6" ht="44.25" customHeight="1">
      <c r="C2510" s="623"/>
      <c r="D2510" s="625"/>
      <c r="E2510" s="721"/>
      <c r="F2510" s="623"/>
    </row>
    <row r="2511" spans="3:6" ht="44.25" customHeight="1">
      <c r="C2511" s="623"/>
      <c r="D2511" s="625"/>
      <c r="E2511" s="721"/>
      <c r="F2511" s="623"/>
    </row>
    <row r="2512" spans="3:6" ht="44.25" customHeight="1">
      <c r="C2512" s="623"/>
      <c r="D2512" s="625"/>
      <c r="E2512" s="721"/>
      <c r="F2512" s="623"/>
    </row>
    <row r="2513" spans="3:6" ht="44.25" customHeight="1">
      <c r="C2513" s="623"/>
      <c r="D2513" s="625"/>
      <c r="E2513" s="721"/>
      <c r="F2513" s="623"/>
    </row>
    <row r="2514" spans="3:6" ht="44.25" customHeight="1">
      <c r="C2514" s="623"/>
      <c r="D2514" s="625"/>
      <c r="E2514" s="721"/>
      <c r="F2514" s="623"/>
    </row>
    <row r="2515" spans="3:6" ht="44.25" customHeight="1">
      <c r="C2515" s="623"/>
      <c r="D2515" s="625"/>
      <c r="E2515" s="721"/>
      <c r="F2515" s="623"/>
    </row>
    <row r="2516" spans="3:6" ht="44.25" customHeight="1">
      <c r="C2516" s="623"/>
      <c r="D2516" s="625"/>
      <c r="E2516" s="721"/>
      <c r="F2516" s="623"/>
    </row>
    <row r="2517" spans="3:6" ht="44.25" customHeight="1">
      <c r="C2517" s="623"/>
      <c r="D2517" s="625"/>
      <c r="E2517" s="721"/>
      <c r="F2517" s="623"/>
    </row>
    <row r="2518" spans="3:6" ht="44.25" customHeight="1">
      <c r="C2518" s="623"/>
      <c r="D2518" s="625"/>
      <c r="E2518" s="721"/>
      <c r="F2518" s="623"/>
    </row>
    <row r="2519" spans="3:6" ht="44.25" customHeight="1">
      <c r="C2519" s="623"/>
      <c r="D2519" s="625"/>
      <c r="E2519" s="721"/>
      <c r="F2519" s="623"/>
    </row>
    <row r="2520" spans="3:6" ht="44.25" customHeight="1">
      <c r="C2520" s="623"/>
      <c r="D2520" s="625"/>
      <c r="E2520" s="721"/>
      <c r="F2520" s="623"/>
    </row>
    <row r="2521" spans="3:6" ht="44.25" customHeight="1">
      <c r="C2521" s="623"/>
      <c r="D2521" s="625"/>
      <c r="E2521" s="721"/>
      <c r="F2521" s="623"/>
    </row>
    <row r="2522" spans="3:6" ht="44.25" customHeight="1">
      <c r="C2522" s="623"/>
      <c r="D2522" s="625"/>
      <c r="E2522" s="721"/>
      <c r="F2522" s="623"/>
    </row>
    <row r="2523" spans="3:6" ht="44.25" customHeight="1">
      <c r="C2523" s="623"/>
      <c r="D2523" s="625"/>
      <c r="E2523" s="721"/>
      <c r="F2523" s="623"/>
    </row>
    <row r="2524" spans="3:6" ht="44.25" customHeight="1">
      <c r="C2524" s="623"/>
      <c r="D2524" s="625"/>
      <c r="E2524" s="721"/>
      <c r="F2524" s="623"/>
    </row>
    <row r="2525" spans="3:6" ht="44.25" customHeight="1">
      <c r="C2525" s="623"/>
      <c r="D2525" s="625"/>
      <c r="E2525" s="721"/>
      <c r="F2525" s="623"/>
    </row>
    <row r="2526" spans="3:6" ht="44.25" customHeight="1">
      <c r="C2526" s="623"/>
      <c r="D2526" s="625"/>
      <c r="E2526" s="721"/>
      <c r="F2526" s="623"/>
    </row>
    <row r="2527" spans="3:6" ht="44.25" customHeight="1">
      <c r="C2527" s="623"/>
      <c r="D2527" s="625"/>
      <c r="E2527" s="721"/>
      <c r="F2527" s="623"/>
    </row>
    <row r="2528" spans="3:6" ht="44.25" customHeight="1">
      <c r="C2528" s="623"/>
      <c r="D2528" s="625"/>
      <c r="E2528" s="721"/>
      <c r="F2528" s="623"/>
    </row>
    <row r="2529" spans="3:6" ht="44.25" customHeight="1">
      <c r="C2529" s="623"/>
      <c r="D2529" s="625"/>
      <c r="E2529" s="721"/>
      <c r="F2529" s="623"/>
    </row>
    <row r="2530" spans="3:6" ht="44.25" customHeight="1">
      <c r="C2530" s="623"/>
      <c r="D2530" s="625"/>
      <c r="E2530" s="721"/>
      <c r="F2530" s="623"/>
    </row>
    <row r="2531" spans="3:6" ht="44.25" customHeight="1">
      <c r="C2531" s="623"/>
      <c r="D2531" s="625"/>
      <c r="E2531" s="721"/>
      <c r="F2531" s="623"/>
    </row>
    <row r="2532" spans="3:6" ht="44.25" customHeight="1">
      <c r="C2532" s="623"/>
      <c r="D2532" s="625"/>
      <c r="E2532" s="721"/>
      <c r="F2532" s="623"/>
    </row>
    <row r="2533" spans="3:6" ht="44.25" customHeight="1">
      <c r="C2533" s="623"/>
      <c r="D2533" s="625"/>
      <c r="E2533" s="721"/>
      <c r="F2533" s="623"/>
    </row>
    <row r="2534" spans="3:6" ht="44.25" customHeight="1">
      <c r="C2534" s="623"/>
      <c r="D2534" s="625"/>
      <c r="E2534" s="721"/>
      <c r="F2534" s="623"/>
    </row>
    <row r="2535" spans="3:6" ht="44.25" customHeight="1">
      <c r="C2535" s="623"/>
      <c r="D2535" s="625"/>
      <c r="E2535" s="721"/>
      <c r="F2535" s="623"/>
    </row>
    <row r="2536" spans="3:6" ht="44.25" customHeight="1">
      <c r="C2536" s="623"/>
      <c r="D2536" s="625"/>
      <c r="E2536" s="721"/>
      <c r="F2536" s="623"/>
    </row>
    <row r="2537" spans="3:6" ht="44.25" customHeight="1">
      <c r="C2537" s="623"/>
      <c r="D2537" s="625"/>
      <c r="E2537" s="721"/>
      <c r="F2537" s="623"/>
    </row>
    <row r="2538" spans="3:6" ht="44.25" customHeight="1">
      <c r="C2538" s="623"/>
      <c r="D2538" s="625"/>
      <c r="E2538" s="721"/>
      <c r="F2538" s="623"/>
    </row>
    <row r="2539" spans="3:6" ht="44.25" customHeight="1">
      <c r="C2539" s="623"/>
      <c r="D2539" s="625"/>
      <c r="E2539" s="721"/>
      <c r="F2539" s="623"/>
    </row>
    <row r="2540" spans="3:6" ht="44.25" customHeight="1">
      <c r="C2540" s="623"/>
      <c r="D2540" s="625"/>
      <c r="E2540" s="721"/>
      <c r="F2540" s="623"/>
    </row>
    <row r="2541" spans="3:6" ht="44.25" customHeight="1">
      <c r="C2541" s="623"/>
      <c r="D2541" s="625"/>
      <c r="E2541" s="721"/>
      <c r="F2541" s="623"/>
    </row>
    <row r="2542" spans="3:6" ht="44.25" customHeight="1">
      <c r="C2542" s="623"/>
      <c r="D2542" s="625"/>
      <c r="E2542" s="721"/>
      <c r="F2542" s="623"/>
    </row>
    <row r="2543" spans="3:6" ht="44.25" customHeight="1">
      <c r="C2543" s="623"/>
      <c r="D2543" s="625"/>
      <c r="E2543" s="721"/>
      <c r="F2543" s="623"/>
    </row>
    <row r="2544" spans="3:6" ht="44.25" customHeight="1">
      <c r="C2544" s="623"/>
      <c r="D2544" s="625"/>
      <c r="E2544" s="721"/>
      <c r="F2544" s="623"/>
    </row>
    <row r="2545" spans="3:6" ht="44.25" customHeight="1">
      <c r="C2545" s="623"/>
      <c r="D2545" s="625"/>
      <c r="E2545" s="721"/>
      <c r="F2545" s="623"/>
    </row>
    <row r="2546" spans="3:6" ht="44.25" customHeight="1">
      <c r="C2546" s="623"/>
      <c r="D2546" s="625"/>
      <c r="E2546" s="721"/>
      <c r="F2546" s="623"/>
    </row>
    <row r="2547" spans="3:6" ht="44.25" customHeight="1">
      <c r="C2547" s="623"/>
      <c r="D2547" s="625"/>
      <c r="E2547" s="721"/>
      <c r="F2547" s="623"/>
    </row>
    <row r="2548" spans="3:6" ht="44.25" customHeight="1">
      <c r="C2548" s="623"/>
      <c r="D2548" s="625"/>
      <c r="E2548" s="721"/>
      <c r="F2548" s="623"/>
    </row>
    <row r="2549" spans="3:6" ht="44.25" customHeight="1">
      <c r="C2549" s="623"/>
      <c r="D2549" s="625"/>
      <c r="E2549" s="721"/>
      <c r="F2549" s="623"/>
    </row>
    <row r="2550" spans="3:6" ht="44.25" customHeight="1">
      <c r="C2550" s="623"/>
      <c r="D2550" s="625"/>
      <c r="E2550" s="721"/>
      <c r="F2550" s="623"/>
    </row>
    <row r="2551" spans="3:6" ht="44.25" customHeight="1">
      <c r="C2551" s="623"/>
      <c r="D2551" s="625"/>
      <c r="E2551" s="721"/>
      <c r="F2551" s="623"/>
    </row>
    <row r="2552" spans="3:6" ht="44.25" customHeight="1">
      <c r="C2552" s="623"/>
      <c r="D2552" s="625"/>
      <c r="E2552" s="721"/>
      <c r="F2552" s="623"/>
    </row>
    <row r="2553" spans="3:6" ht="44.25" customHeight="1">
      <c r="C2553" s="623"/>
      <c r="D2553" s="625"/>
      <c r="E2553" s="721"/>
      <c r="F2553" s="623"/>
    </row>
    <row r="2554" spans="3:6" ht="44.25" customHeight="1">
      <c r="C2554" s="623"/>
      <c r="D2554" s="625"/>
      <c r="E2554" s="721"/>
      <c r="F2554" s="623"/>
    </row>
    <row r="2555" spans="3:6" ht="44.25" customHeight="1">
      <c r="C2555" s="623"/>
      <c r="D2555" s="625"/>
      <c r="E2555" s="721"/>
      <c r="F2555" s="623"/>
    </row>
    <row r="2556" spans="3:6" ht="44.25" customHeight="1">
      <c r="C2556" s="623"/>
      <c r="D2556" s="625"/>
      <c r="E2556" s="721"/>
      <c r="F2556" s="623"/>
    </row>
    <row r="2557" spans="3:6" ht="44.25" customHeight="1">
      <c r="C2557" s="623"/>
      <c r="D2557" s="625"/>
      <c r="E2557" s="721"/>
      <c r="F2557" s="623"/>
    </row>
    <row r="2558" spans="3:6" ht="44.25" customHeight="1">
      <c r="C2558" s="623"/>
      <c r="D2558" s="625"/>
      <c r="E2558" s="721"/>
      <c r="F2558" s="623"/>
    </row>
    <row r="2559" spans="3:6" ht="44.25" customHeight="1">
      <c r="C2559" s="623"/>
      <c r="D2559" s="625"/>
      <c r="E2559" s="721"/>
      <c r="F2559" s="623"/>
    </row>
    <row r="2560" spans="3:6" ht="44.25" customHeight="1">
      <c r="C2560" s="623"/>
      <c r="D2560" s="625"/>
      <c r="E2560" s="721"/>
      <c r="F2560" s="623"/>
    </row>
    <row r="2561" spans="3:6" ht="44.25" customHeight="1">
      <c r="C2561" s="623"/>
      <c r="D2561" s="625"/>
      <c r="E2561" s="721"/>
      <c r="F2561" s="623"/>
    </row>
    <row r="2562" spans="3:6" ht="44.25" customHeight="1">
      <c r="C2562" s="623"/>
      <c r="D2562" s="625"/>
      <c r="E2562" s="721"/>
      <c r="F2562" s="623"/>
    </row>
    <row r="2563" spans="3:6" ht="44.25" customHeight="1">
      <c r="C2563" s="623"/>
      <c r="D2563" s="625"/>
      <c r="E2563" s="721"/>
      <c r="F2563" s="623"/>
    </row>
    <row r="2564" spans="3:6" ht="44.25" customHeight="1">
      <c r="C2564" s="623"/>
      <c r="D2564" s="625"/>
      <c r="E2564" s="721"/>
      <c r="F2564" s="623"/>
    </row>
    <row r="2565" spans="3:6" ht="44.25" customHeight="1">
      <c r="C2565" s="623"/>
      <c r="D2565" s="625"/>
      <c r="E2565" s="721"/>
      <c r="F2565" s="623"/>
    </row>
    <row r="2566" spans="3:6" ht="44.25" customHeight="1">
      <c r="C2566" s="623"/>
      <c r="D2566" s="625"/>
      <c r="E2566" s="721"/>
      <c r="F2566" s="623"/>
    </row>
    <row r="2567" spans="3:6" ht="44.25" customHeight="1">
      <c r="C2567" s="623"/>
      <c r="D2567" s="625"/>
      <c r="E2567" s="721"/>
      <c r="F2567" s="623"/>
    </row>
    <row r="2568" spans="3:6" ht="44.25" customHeight="1">
      <c r="C2568" s="623"/>
      <c r="D2568" s="625"/>
      <c r="E2568" s="721"/>
      <c r="F2568" s="623"/>
    </row>
    <row r="2569" spans="3:6" ht="44.25" customHeight="1">
      <c r="C2569" s="623"/>
      <c r="D2569" s="625"/>
      <c r="E2569" s="721"/>
      <c r="F2569" s="623"/>
    </row>
    <row r="2570" spans="3:6" ht="44.25" customHeight="1">
      <c r="C2570" s="623"/>
      <c r="D2570" s="625"/>
      <c r="E2570" s="721"/>
      <c r="F2570" s="623"/>
    </row>
    <row r="2571" spans="3:6" ht="44.25" customHeight="1">
      <c r="C2571" s="623"/>
      <c r="D2571" s="625"/>
      <c r="E2571" s="721"/>
      <c r="F2571" s="623"/>
    </row>
    <row r="2572" spans="3:6" ht="44.25" customHeight="1">
      <c r="C2572" s="623"/>
      <c r="D2572" s="625"/>
      <c r="E2572" s="721"/>
      <c r="F2572" s="623"/>
    </row>
    <row r="2573" spans="3:6" ht="44.25" customHeight="1">
      <c r="C2573" s="623"/>
      <c r="D2573" s="625"/>
      <c r="E2573" s="721"/>
      <c r="F2573" s="623"/>
    </row>
    <row r="2574" spans="3:6" ht="44.25" customHeight="1">
      <c r="C2574" s="623"/>
      <c r="D2574" s="625"/>
      <c r="E2574" s="721"/>
      <c r="F2574" s="623"/>
    </row>
    <row r="2575" spans="3:6" ht="44.25" customHeight="1">
      <c r="C2575" s="623"/>
      <c r="D2575" s="625"/>
      <c r="E2575" s="721"/>
      <c r="F2575" s="623"/>
    </row>
    <row r="2576" spans="3:6" ht="44.25" customHeight="1">
      <c r="C2576" s="623"/>
      <c r="D2576" s="625"/>
      <c r="E2576" s="721"/>
      <c r="F2576" s="623"/>
    </row>
    <row r="2577" spans="3:6" ht="44.25" customHeight="1">
      <c r="C2577" s="623"/>
      <c r="D2577" s="625"/>
      <c r="E2577" s="721"/>
      <c r="F2577" s="623"/>
    </row>
    <row r="2578" spans="3:6" ht="44.25" customHeight="1">
      <c r="C2578" s="623"/>
      <c r="D2578" s="625"/>
      <c r="E2578" s="721"/>
      <c r="F2578" s="623"/>
    </row>
    <row r="2579" spans="3:6" ht="44.25" customHeight="1">
      <c r="C2579" s="623"/>
      <c r="D2579" s="625"/>
      <c r="E2579" s="721"/>
      <c r="F2579" s="623"/>
    </row>
    <row r="2580" spans="3:6" ht="44.25" customHeight="1">
      <c r="C2580" s="623"/>
      <c r="D2580" s="625"/>
      <c r="E2580" s="721"/>
      <c r="F2580" s="623"/>
    </row>
    <row r="2581" spans="3:6" ht="44.25" customHeight="1">
      <c r="C2581" s="623"/>
      <c r="D2581" s="625"/>
      <c r="E2581" s="721"/>
      <c r="F2581" s="623"/>
    </row>
    <row r="2582" spans="3:6" ht="44.25" customHeight="1">
      <c r="C2582" s="623"/>
      <c r="D2582" s="625"/>
      <c r="E2582" s="721"/>
      <c r="F2582" s="623"/>
    </row>
    <row r="2583" spans="3:6" ht="44.25" customHeight="1">
      <c r="C2583" s="623"/>
      <c r="D2583" s="625"/>
      <c r="E2583" s="721"/>
      <c r="F2583" s="623"/>
    </row>
    <row r="2584" spans="3:6" ht="44.25" customHeight="1">
      <c r="C2584" s="623"/>
      <c r="D2584" s="625"/>
      <c r="E2584" s="721"/>
      <c r="F2584" s="623"/>
    </row>
    <row r="2585" spans="3:6" ht="44.25" customHeight="1">
      <c r="C2585" s="623"/>
      <c r="D2585" s="625"/>
      <c r="E2585" s="721"/>
      <c r="F2585" s="623"/>
    </row>
    <row r="2586" spans="3:6" ht="44.25" customHeight="1">
      <c r="C2586" s="623"/>
      <c r="D2586" s="625"/>
      <c r="E2586" s="721"/>
      <c r="F2586" s="623"/>
    </row>
    <row r="2587" spans="3:6" ht="44.25" customHeight="1">
      <c r="C2587" s="623"/>
      <c r="D2587" s="625"/>
      <c r="E2587" s="721"/>
      <c r="F2587" s="623"/>
    </row>
    <row r="2588" spans="3:6" ht="44.25" customHeight="1">
      <c r="C2588" s="623"/>
      <c r="D2588" s="625"/>
      <c r="E2588" s="721"/>
      <c r="F2588" s="623"/>
    </row>
    <row r="2589" spans="3:6" ht="44.25" customHeight="1">
      <c r="C2589" s="623"/>
      <c r="D2589" s="625"/>
      <c r="E2589" s="721"/>
      <c r="F2589" s="623"/>
    </row>
    <row r="2590" spans="3:6" ht="44.25" customHeight="1">
      <c r="C2590" s="623"/>
      <c r="D2590" s="625"/>
      <c r="E2590" s="721"/>
      <c r="F2590" s="623"/>
    </row>
    <row r="2591" spans="3:6" ht="44.25" customHeight="1">
      <c r="C2591" s="623"/>
      <c r="D2591" s="625"/>
      <c r="E2591" s="721"/>
      <c r="F2591" s="623"/>
    </row>
    <row r="2592" spans="3:6" ht="44.25" customHeight="1">
      <c r="C2592" s="623"/>
      <c r="D2592" s="625"/>
      <c r="E2592" s="721"/>
      <c r="F2592" s="623"/>
    </row>
    <row r="2593" spans="3:6" ht="44.25" customHeight="1">
      <c r="C2593" s="623"/>
      <c r="D2593" s="625"/>
      <c r="E2593" s="721"/>
      <c r="F2593" s="623"/>
    </row>
    <row r="2594" spans="3:6" ht="44.25" customHeight="1">
      <c r="C2594" s="623"/>
      <c r="D2594" s="625"/>
      <c r="E2594" s="721"/>
      <c r="F2594" s="623"/>
    </row>
    <row r="2595" spans="3:6" ht="44.25" customHeight="1">
      <c r="C2595" s="623"/>
      <c r="D2595" s="625"/>
      <c r="E2595" s="721"/>
      <c r="F2595" s="623"/>
    </row>
    <row r="2596" spans="3:6" ht="44.25" customHeight="1">
      <c r="C2596" s="623"/>
      <c r="D2596" s="625"/>
      <c r="E2596" s="721"/>
      <c r="F2596" s="623"/>
    </row>
    <row r="2597" spans="3:6" ht="44.25" customHeight="1">
      <c r="C2597" s="623"/>
      <c r="D2597" s="625"/>
      <c r="E2597" s="721"/>
      <c r="F2597" s="623"/>
    </row>
    <row r="2598" spans="3:6" ht="44.25" customHeight="1">
      <c r="C2598" s="623"/>
      <c r="D2598" s="625"/>
      <c r="E2598" s="721"/>
      <c r="F2598" s="623"/>
    </row>
    <row r="2599" spans="3:6" ht="44.25" customHeight="1">
      <c r="C2599" s="623"/>
      <c r="D2599" s="625"/>
      <c r="E2599" s="721"/>
      <c r="F2599" s="623"/>
    </row>
    <row r="2600" spans="3:6" ht="44.25" customHeight="1">
      <c r="C2600" s="623"/>
      <c r="D2600" s="625"/>
      <c r="E2600" s="721"/>
      <c r="F2600" s="623"/>
    </row>
    <row r="2601" spans="3:6" ht="44.25" customHeight="1">
      <c r="C2601" s="623"/>
      <c r="D2601" s="625"/>
      <c r="E2601" s="721"/>
      <c r="F2601" s="623"/>
    </row>
    <row r="2602" spans="3:6" ht="44.25" customHeight="1">
      <c r="C2602" s="623"/>
      <c r="D2602" s="625"/>
      <c r="E2602" s="721"/>
      <c r="F2602" s="623"/>
    </row>
    <row r="2603" spans="3:6" ht="44.25" customHeight="1">
      <c r="C2603" s="623"/>
      <c r="D2603" s="625"/>
      <c r="E2603" s="721"/>
      <c r="F2603" s="623"/>
    </row>
    <row r="2604" spans="3:6" ht="44.25" customHeight="1">
      <c r="C2604" s="623"/>
      <c r="D2604" s="625"/>
      <c r="E2604" s="721"/>
      <c r="F2604" s="623"/>
    </row>
    <row r="2605" spans="3:6" ht="44.25" customHeight="1">
      <c r="C2605" s="623"/>
      <c r="D2605" s="625"/>
      <c r="E2605" s="721"/>
      <c r="F2605" s="623"/>
    </row>
    <row r="2606" spans="3:6" ht="44.25" customHeight="1">
      <c r="C2606" s="623"/>
      <c r="D2606" s="625"/>
      <c r="E2606" s="721"/>
      <c r="F2606" s="623"/>
    </row>
    <row r="2607" spans="3:6" ht="44.25" customHeight="1">
      <c r="C2607" s="623"/>
      <c r="D2607" s="625"/>
      <c r="E2607" s="721"/>
      <c r="F2607" s="623"/>
    </row>
    <row r="2608" spans="3:6" ht="44.25" customHeight="1">
      <c r="C2608" s="623"/>
      <c r="D2608" s="625"/>
      <c r="E2608" s="721"/>
      <c r="F2608" s="623"/>
    </row>
    <row r="2609" spans="3:6" ht="44.25" customHeight="1">
      <c r="C2609" s="623"/>
      <c r="D2609" s="625"/>
      <c r="E2609" s="721"/>
      <c r="F2609" s="623"/>
    </row>
    <row r="2610" spans="3:6" ht="44.25" customHeight="1">
      <c r="C2610" s="623"/>
      <c r="D2610" s="625"/>
      <c r="E2610" s="721"/>
      <c r="F2610" s="623"/>
    </row>
    <row r="2611" spans="3:6" ht="44.25" customHeight="1">
      <c r="C2611" s="623"/>
      <c r="D2611" s="625"/>
      <c r="E2611" s="721"/>
      <c r="F2611" s="623"/>
    </row>
    <row r="2612" spans="3:6" ht="44.25" customHeight="1">
      <c r="C2612" s="623"/>
      <c r="D2612" s="625"/>
      <c r="E2612" s="721"/>
      <c r="F2612" s="623"/>
    </row>
    <row r="2613" spans="3:6" ht="44.25" customHeight="1">
      <c r="C2613" s="623"/>
      <c r="D2613" s="625"/>
      <c r="E2613" s="721"/>
      <c r="F2613" s="623"/>
    </row>
    <row r="2614" spans="3:6" ht="44.25" customHeight="1">
      <c r="C2614" s="623"/>
      <c r="D2614" s="625"/>
      <c r="E2614" s="721"/>
      <c r="F2614" s="623"/>
    </row>
    <row r="2615" spans="3:6" ht="44.25" customHeight="1">
      <c r="C2615" s="623"/>
      <c r="D2615" s="625"/>
      <c r="E2615" s="721"/>
      <c r="F2615" s="623"/>
    </row>
    <row r="2616" spans="3:6" ht="44.25" customHeight="1">
      <c r="C2616" s="623"/>
      <c r="D2616" s="625"/>
      <c r="E2616" s="721"/>
      <c r="F2616" s="623"/>
    </row>
    <row r="2617" spans="3:6" ht="44.25" customHeight="1">
      <c r="C2617" s="623"/>
      <c r="D2617" s="625"/>
      <c r="E2617" s="721"/>
      <c r="F2617" s="623"/>
    </row>
    <row r="2618" spans="3:6" ht="44.25" customHeight="1">
      <c r="C2618" s="623"/>
      <c r="D2618" s="625"/>
      <c r="E2618" s="721"/>
      <c r="F2618" s="623"/>
    </row>
    <row r="2619" spans="3:6" ht="44.25" customHeight="1">
      <c r="C2619" s="623"/>
      <c r="D2619" s="625"/>
      <c r="E2619" s="721"/>
      <c r="F2619" s="623"/>
    </row>
    <row r="2620" spans="3:6" ht="44.25" customHeight="1">
      <c r="C2620" s="623"/>
      <c r="D2620" s="625"/>
      <c r="E2620" s="721"/>
      <c r="F2620" s="623"/>
    </row>
    <row r="2621" spans="3:6" ht="44.25" customHeight="1">
      <c r="C2621" s="623"/>
      <c r="D2621" s="625"/>
      <c r="E2621" s="721"/>
      <c r="F2621" s="623"/>
    </row>
    <row r="2622" spans="3:6" ht="44.25" customHeight="1">
      <c r="C2622" s="623"/>
      <c r="D2622" s="625"/>
      <c r="E2622" s="721"/>
      <c r="F2622" s="623"/>
    </row>
    <row r="2623" spans="3:6" ht="44.25" customHeight="1">
      <c r="C2623" s="623"/>
      <c r="D2623" s="625"/>
      <c r="E2623" s="721"/>
      <c r="F2623" s="623"/>
    </row>
    <row r="2624" spans="3:6" ht="44.25" customHeight="1">
      <c r="C2624" s="623"/>
      <c r="D2624" s="625"/>
      <c r="E2624" s="721"/>
      <c r="F2624" s="623"/>
    </row>
    <row r="2625" spans="3:6" ht="44.25" customHeight="1">
      <c r="C2625" s="623"/>
      <c r="D2625" s="625"/>
      <c r="E2625" s="721"/>
      <c r="F2625" s="623"/>
    </row>
    <row r="2626" spans="3:6" ht="44.25" customHeight="1">
      <c r="C2626" s="623"/>
      <c r="D2626" s="625"/>
      <c r="E2626" s="721"/>
      <c r="F2626" s="623"/>
    </row>
    <row r="2627" spans="3:6" ht="44.25" customHeight="1">
      <c r="C2627" s="623"/>
      <c r="D2627" s="625"/>
      <c r="E2627" s="721"/>
      <c r="F2627" s="623"/>
    </row>
    <row r="2628" spans="3:6" ht="44.25" customHeight="1">
      <c r="C2628" s="623"/>
      <c r="D2628" s="625"/>
      <c r="E2628" s="721"/>
      <c r="F2628" s="623"/>
    </row>
    <row r="2629" spans="3:6" ht="44.25" customHeight="1">
      <c r="C2629" s="623"/>
      <c r="D2629" s="625"/>
      <c r="E2629" s="721"/>
      <c r="F2629" s="623"/>
    </row>
    <row r="2630" spans="3:6" ht="44.25" customHeight="1">
      <c r="C2630" s="623"/>
      <c r="D2630" s="625"/>
      <c r="E2630" s="721"/>
      <c r="F2630" s="623"/>
    </row>
    <row r="2631" spans="3:6" ht="44.25" customHeight="1">
      <c r="C2631" s="623"/>
      <c r="D2631" s="625"/>
      <c r="E2631" s="721"/>
      <c r="F2631" s="623"/>
    </row>
    <row r="2632" spans="3:6" ht="44.25" customHeight="1">
      <c r="C2632" s="623"/>
      <c r="D2632" s="625"/>
      <c r="E2632" s="721"/>
      <c r="F2632" s="623"/>
    </row>
    <row r="2633" spans="3:6" ht="44.25" customHeight="1">
      <c r="C2633" s="623"/>
      <c r="D2633" s="625"/>
      <c r="E2633" s="721"/>
      <c r="F2633" s="623"/>
    </row>
    <row r="2634" spans="3:6" ht="44.25" customHeight="1">
      <c r="C2634" s="623"/>
      <c r="D2634" s="625"/>
      <c r="E2634" s="721"/>
      <c r="F2634" s="623"/>
    </row>
    <row r="2635" spans="3:6" ht="44.25" customHeight="1">
      <c r="C2635" s="623"/>
      <c r="D2635" s="625"/>
      <c r="E2635" s="721"/>
      <c r="F2635" s="623"/>
    </row>
    <row r="2636" spans="3:6" ht="44.25" customHeight="1">
      <c r="C2636" s="623"/>
      <c r="D2636" s="625"/>
      <c r="E2636" s="721"/>
      <c r="F2636" s="623"/>
    </row>
    <row r="2637" spans="3:6" ht="44.25" customHeight="1">
      <c r="C2637" s="623"/>
      <c r="D2637" s="625"/>
      <c r="E2637" s="721"/>
      <c r="F2637" s="623"/>
    </row>
    <row r="2638" spans="3:6" ht="44.25" customHeight="1">
      <c r="C2638" s="623"/>
      <c r="D2638" s="625"/>
      <c r="E2638" s="721"/>
      <c r="F2638" s="623"/>
    </row>
    <row r="2639" spans="3:6" ht="44.25" customHeight="1">
      <c r="C2639" s="623"/>
      <c r="D2639" s="625"/>
      <c r="E2639" s="721"/>
      <c r="F2639" s="623"/>
    </row>
    <row r="2640" spans="3:6" ht="44.25" customHeight="1">
      <c r="C2640" s="623"/>
      <c r="D2640" s="625"/>
      <c r="E2640" s="721"/>
      <c r="F2640" s="623"/>
    </row>
    <row r="2641" spans="3:6" ht="44.25" customHeight="1">
      <c r="C2641" s="623"/>
      <c r="D2641" s="625"/>
      <c r="E2641" s="721"/>
      <c r="F2641" s="623"/>
    </row>
    <row r="2642" spans="3:6" ht="44.25" customHeight="1">
      <c r="C2642" s="623"/>
      <c r="D2642" s="625"/>
      <c r="E2642" s="721"/>
      <c r="F2642" s="623"/>
    </row>
    <row r="2643" spans="3:6" ht="44.25" customHeight="1">
      <c r="C2643" s="623"/>
      <c r="D2643" s="625"/>
      <c r="E2643" s="721"/>
      <c r="F2643" s="623"/>
    </row>
    <row r="2644" spans="3:6" ht="44.25" customHeight="1">
      <c r="C2644" s="623"/>
      <c r="D2644" s="625"/>
      <c r="E2644" s="721"/>
      <c r="F2644" s="623"/>
    </row>
    <row r="2645" spans="3:6" ht="44.25" customHeight="1">
      <c r="C2645" s="623"/>
      <c r="D2645" s="625"/>
      <c r="E2645" s="721"/>
      <c r="F2645" s="623"/>
    </row>
    <row r="2646" spans="3:6" ht="44.25" customHeight="1">
      <c r="C2646" s="623"/>
      <c r="D2646" s="625"/>
      <c r="E2646" s="721"/>
      <c r="F2646" s="623"/>
    </row>
    <row r="2647" spans="3:6" ht="44.25" customHeight="1">
      <c r="C2647" s="623"/>
      <c r="D2647" s="625"/>
      <c r="E2647" s="721"/>
      <c r="F2647" s="623"/>
    </row>
    <row r="2648" spans="3:6" ht="44.25" customHeight="1">
      <c r="C2648" s="623"/>
      <c r="D2648" s="625"/>
      <c r="E2648" s="721"/>
      <c r="F2648" s="623"/>
    </row>
    <row r="2649" spans="3:6" ht="44.25" customHeight="1">
      <c r="C2649" s="623"/>
      <c r="D2649" s="625"/>
      <c r="E2649" s="721"/>
      <c r="F2649" s="623"/>
    </row>
    <row r="2650" spans="3:6" ht="44.25" customHeight="1">
      <c r="C2650" s="623"/>
      <c r="D2650" s="625"/>
      <c r="E2650" s="721"/>
      <c r="F2650" s="623"/>
    </row>
    <row r="2651" spans="3:6" ht="44.25" customHeight="1">
      <c r="C2651" s="623"/>
      <c r="D2651" s="625"/>
      <c r="E2651" s="721"/>
      <c r="F2651" s="623"/>
    </row>
    <row r="2652" spans="3:6" ht="44.25" customHeight="1">
      <c r="C2652" s="623"/>
      <c r="D2652" s="625"/>
      <c r="E2652" s="721"/>
      <c r="F2652" s="623"/>
    </row>
    <row r="2653" spans="3:6" ht="44.25" customHeight="1">
      <c r="C2653" s="623"/>
      <c r="D2653" s="625"/>
      <c r="E2653" s="721"/>
      <c r="F2653" s="623"/>
    </row>
    <row r="2654" spans="3:6" ht="44.25" customHeight="1">
      <c r="C2654" s="623"/>
      <c r="D2654" s="625"/>
      <c r="E2654" s="721"/>
      <c r="F2654" s="623"/>
    </row>
    <row r="2655" spans="3:6" ht="44.25" customHeight="1">
      <c r="C2655" s="623"/>
      <c r="D2655" s="625"/>
      <c r="E2655" s="721"/>
      <c r="F2655" s="623"/>
    </row>
    <row r="2656" spans="3:6" ht="44.25" customHeight="1">
      <c r="C2656" s="623"/>
      <c r="D2656" s="625"/>
      <c r="E2656" s="721"/>
      <c r="F2656" s="623"/>
    </row>
    <row r="2657" spans="3:6" ht="44.25" customHeight="1">
      <c r="C2657" s="623"/>
      <c r="D2657" s="625"/>
      <c r="E2657" s="721"/>
      <c r="F2657" s="623"/>
    </row>
    <row r="2658" spans="3:6" ht="44.25" customHeight="1">
      <c r="C2658" s="623"/>
      <c r="D2658" s="625"/>
      <c r="E2658" s="721"/>
      <c r="F2658" s="623"/>
    </row>
    <row r="2659" spans="3:6" ht="44.25" customHeight="1">
      <c r="C2659" s="623"/>
      <c r="D2659" s="625"/>
      <c r="E2659" s="721"/>
      <c r="F2659" s="623"/>
    </row>
    <row r="2660" spans="3:6" ht="44.25" customHeight="1">
      <c r="C2660" s="623"/>
      <c r="D2660" s="625"/>
      <c r="E2660" s="721"/>
      <c r="F2660" s="623"/>
    </row>
    <row r="2661" spans="3:6" ht="44.25" customHeight="1">
      <c r="C2661" s="623"/>
      <c r="D2661" s="625"/>
      <c r="E2661" s="721"/>
      <c r="F2661" s="623"/>
    </row>
    <row r="2662" spans="3:6" ht="44.25" customHeight="1">
      <c r="C2662" s="623"/>
      <c r="D2662" s="625"/>
      <c r="E2662" s="721"/>
      <c r="F2662" s="623"/>
    </row>
    <row r="2663" spans="3:6" ht="44.25" customHeight="1">
      <c r="C2663" s="623"/>
      <c r="D2663" s="625"/>
      <c r="E2663" s="721"/>
      <c r="F2663" s="623"/>
    </row>
    <row r="2664" spans="3:6" ht="44.25" customHeight="1">
      <c r="C2664" s="623"/>
      <c r="D2664" s="625"/>
      <c r="E2664" s="721"/>
      <c r="F2664" s="623"/>
    </row>
    <row r="2665" spans="3:6" ht="44.25" customHeight="1">
      <c r="C2665" s="623"/>
      <c r="D2665" s="625"/>
      <c r="E2665" s="721"/>
      <c r="F2665" s="623"/>
    </row>
    <row r="2666" spans="3:6" ht="44.25" customHeight="1">
      <c r="C2666" s="623"/>
      <c r="D2666" s="625"/>
      <c r="E2666" s="721"/>
      <c r="F2666" s="623"/>
    </row>
    <row r="2667" spans="3:6" ht="44.25" customHeight="1">
      <c r="C2667" s="623"/>
      <c r="D2667" s="625"/>
      <c r="E2667" s="721"/>
      <c r="F2667" s="623"/>
    </row>
    <row r="2668" spans="3:6" ht="44.25" customHeight="1">
      <c r="C2668" s="623"/>
      <c r="D2668" s="625"/>
      <c r="E2668" s="721"/>
      <c r="F2668" s="623"/>
    </row>
    <row r="2669" spans="3:6" ht="44.25" customHeight="1">
      <c r="C2669" s="623"/>
      <c r="D2669" s="625"/>
      <c r="E2669" s="721"/>
      <c r="F2669" s="623"/>
    </row>
    <row r="2670" spans="3:6" ht="44.25" customHeight="1">
      <c r="C2670" s="623"/>
      <c r="D2670" s="625"/>
      <c r="E2670" s="721"/>
      <c r="F2670" s="623"/>
    </row>
    <row r="2671" spans="3:6" ht="44.25" customHeight="1">
      <c r="C2671" s="623"/>
      <c r="D2671" s="625"/>
      <c r="E2671" s="721"/>
      <c r="F2671" s="623"/>
    </row>
    <row r="2672" spans="3:6" ht="44.25" customHeight="1">
      <c r="C2672" s="623"/>
      <c r="D2672" s="625"/>
      <c r="E2672" s="721"/>
      <c r="F2672" s="623"/>
    </row>
    <row r="2673" spans="3:6" ht="44.25" customHeight="1">
      <c r="C2673" s="623"/>
      <c r="D2673" s="625"/>
      <c r="E2673" s="721"/>
      <c r="F2673" s="623"/>
    </row>
    <row r="2674" spans="3:6" ht="44.25" customHeight="1">
      <c r="C2674" s="623"/>
      <c r="D2674" s="625"/>
      <c r="E2674" s="721"/>
      <c r="F2674" s="623"/>
    </row>
    <row r="2675" spans="3:6" ht="44.25" customHeight="1">
      <c r="C2675" s="623"/>
      <c r="D2675" s="625"/>
      <c r="E2675" s="721"/>
      <c r="F2675" s="623"/>
    </row>
    <row r="2676" spans="3:6" ht="44.25" customHeight="1">
      <c r="C2676" s="623"/>
      <c r="D2676" s="625"/>
      <c r="E2676" s="721"/>
      <c r="F2676" s="623"/>
    </row>
    <row r="2677" spans="3:6" ht="44.25" customHeight="1">
      <c r="C2677" s="623"/>
      <c r="D2677" s="625"/>
      <c r="E2677" s="721"/>
      <c r="F2677" s="623"/>
    </row>
    <row r="2678" spans="3:6" ht="44.25" customHeight="1">
      <c r="C2678" s="623"/>
      <c r="D2678" s="625"/>
      <c r="E2678" s="721"/>
      <c r="F2678" s="623"/>
    </row>
    <row r="2679" spans="3:6" ht="44.25" customHeight="1">
      <c r="C2679" s="623"/>
      <c r="D2679" s="625"/>
      <c r="E2679" s="721"/>
      <c r="F2679" s="623"/>
    </row>
    <row r="2680" spans="3:6" ht="44.25" customHeight="1">
      <c r="C2680" s="623"/>
      <c r="D2680" s="625"/>
      <c r="E2680" s="721"/>
      <c r="F2680" s="623"/>
    </row>
    <row r="2681" spans="3:6" ht="44.25" customHeight="1">
      <c r="C2681" s="623"/>
      <c r="D2681" s="625"/>
      <c r="E2681" s="721"/>
      <c r="F2681" s="623"/>
    </row>
    <row r="2682" spans="3:6" ht="44.25" customHeight="1">
      <c r="C2682" s="623"/>
      <c r="D2682" s="625"/>
      <c r="E2682" s="721"/>
      <c r="F2682" s="623"/>
    </row>
    <row r="2683" spans="3:6" ht="44.25" customHeight="1">
      <c r="C2683" s="623"/>
      <c r="D2683" s="625"/>
      <c r="E2683" s="721"/>
      <c r="F2683" s="623"/>
    </row>
    <row r="2684" spans="3:6" ht="44.25" customHeight="1">
      <c r="C2684" s="623"/>
      <c r="D2684" s="625"/>
      <c r="E2684" s="721"/>
      <c r="F2684" s="623"/>
    </row>
    <row r="2685" spans="3:6" ht="44.25" customHeight="1">
      <c r="C2685" s="623"/>
      <c r="D2685" s="625"/>
      <c r="E2685" s="721"/>
      <c r="F2685" s="623"/>
    </row>
    <row r="2686" spans="3:6" ht="44.25" customHeight="1">
      <c r="C2686" s="623"/>
      <c r="D2686" s="625"/>
      <c r="E2686" s="721"/>
      <c r="F2686" s="623"/>
    </row>
    <row r="2687" spans="3:6" ht="44.25" customHeight="1">
      <c r="C2687" s="623"/>
      <c r="D2687" s="625"/>
      <c r="E2687" s="721"/>
      <c r="F2687" s="623"/>
    </row>
    <row r="2688" spans="3:6" ht="44.25" customHeight="1">
      <c r="C2688" s="623"/>
      <c r="D2688" s="625"/>
      <c r="E2688" s="721"/>
      <c r="F2688" s="623"/>
    </row>
    <row r="2689" spans="3:6" ht="44.25" customHeight="1">
      <c r="C2689" s="623"/>
      <c r="D2689" s="625"/>
      <c r="E2689" s="721"/>
      <c r="F2689" s="623"/>
    </row>
    <row r="2690" spans="3:6" ht="44.25" customHeight="1">
      <c r="C2690" s="623"/>
      <c r="D2690" s="625"/>
      <c r="E2690" s="721"/>
      <c r="F2690" s="623"/>
    </row>
    <row r="2691" spans="3:6" ht="44.25" customHeight="1">
      <c r="C2691" s="623"/>
      <c r="D2691" s="625"/>
      <c r="E2691" s="721"/>
      <c r="F2691" s="623"/>
    </row>
    <row r="2692" spans="3:6" ht="44.25" customHeight="1">
      <c r="C2692" s="623"/>
      <c r="D2692" s="625"/>
      <c r="E2692" s="721"/>
      <c r="F2692" s="623"/>
    </row>
    <row r="2693" spans="3:6" ht="44.25" customHeight="1">
      <c r="C2693" s="623"/>
      <c r="D2693" s="625"/>
      <c r="E2693" s="721"/>
      <c r="F2693" s="623"/>
    </row>
    <row r="2694" spans="3:6" ht="44.25" customHeight="1">
      <c r="C2694" s="623"/>
      <c r="D2694" s="625"/>
      <c r="E2694" s="721"/>
      <c r="F2694" s="623"/>
    </row>
    <row r="2695" spans="3:6" ht="44.25" customHeight="1">
      <c r="C2695" s="623"/>
      <c r="D2695" s="625"/>
      <c r="E2695" s="721"/>
      <c r="F2695" s="623"/>
    </row>
    <row r="2696" spans="3:6" ht="44.25" customHeight="1">
      <c r="C2696" s="623"/>
      <c r="D2696" s="625"/>
      <c r="E2696" s="721"/>
      <c r="F2696" s="623"/>
    </row>
    <row r="2697" spans="3:6" ht="44.25" customHeight="1">
      <c r="C2697" s="623"/>
      <c r="D2697" s="625"/>
      <c r="E2697" s="721"/>
      <c r="F2697" s="623"/>
    </row>
    <row r="2698" spans="3:6" ht="44.25" customHeight="1">
      <c r="C2698" s="623"/>
      <c r="D2698" s="625"/>
      <c r="E2698" s="721"/>
      <c r="F2698" s="623"/>
    </row>
    <row r="2699" spans="3:6" ht="44.25" customHeight="1">
      <c r="C2699" s="623"/>
      <c r="D2699" s="625"/>
      <c r="E2699" s="721"/>
      <c r="F2699" s="623"/>
    </row>
    <row r="2700" spans="3:6" ht="44.25" customHeight="1">
      <c r="C2700" s="623"/>
      <c r="D2700" s="625"/>
      <c r="E2700" s="721"/>
      <c r="F2700" s="623"/>
    </row>
    <row r="2701" spans="3:6" ht="44.25" customHeight="1">
      <c r="C2701" s="623"/>
      <c r="D2701" s="625"/>
      <c r="E2701" s="721"/>
      <c r="F2701" s="623"/>
    </row>
    <row r="2702" spans="3:6" ht="44.25" customHeight="1">
      <c r="C2702" s="623"/>
      <c r="D2702" s="625"/>
      <c r="E2702" s="721"/>
      <c r="F2702" s="623"/>
    </row>
    <row r="2703" spans="3:6" ht="44.25" customHeight="1">
      <c r="C2703" s="623"/>
      <c r="D2703" s="625"/>
      <c r="E2703" s="721"/>
      <c r="F2703" s="623"/>
    </row>
    <row r="2704" spans="3:6" ht="44.25" customHeight="1">
      <c r="C2704" s="623"/>
      <c r="D2704" s="625"/>
      <c r="E2704" s="721"/>
      <c r="F2704" s="623"/>
    </row>
    <row r="2705" spans="3:6" ht="44.25" customHeight="1">
      <c r="C2705" s="623"/>
      <c r="D2705" s="625"/>
      <c r="E2705" s="721"/>
      <c r="F2705" s="623"/>
    </row>
    <row r="2706" spans="3:6" ht="44.25" customHeight="1">
      <c r="C2706" s="623"/>
      <c r="D2706" s="625"/>
      <c r="E2706" s="721"/>
      <c r="F2706" s="623"/>
    </row>
    <row r="2707" spans="3:6" ht="44.25" customHeight="1">
      <c r="C2707" s="623"/>
      <c r="D2707" s="625"/>
      <c r="E2707" s="721"/>
      <c r="F2707" s="623"/>
    </row>
    <row r="2708" spans="3:6" ht="44.25" customHeight="1">
      <c r="C2708" s="623"/>
      <c r="D2708" s="625"/>
      <c r="E2708" s="721"/>
      <c r="F2708" s="623"/>
    </row>
    <row r="2709" spans="3:6" ht="44.25" customHeight="1">
      <c r="C2709" s="623"/>
      <c r="D2709" s="625"/>
      <c r="E2709" s="721"/>
      <c r="F2709" s="623"/>
    </row>
    <row r="2710" spans="3:6" ht="44.25" customHeight="1">
      <c r="C2710" s="623"/>
      <c r="D2710" s="625"/>
      <c r="E2710" s="721"/>
      <c r="F2710" s="623"/>
    </row>
    <row r="2711" spans="3:6" ht="44.25" customHeight="1">
      <c r="C2711" s="623"/>
      <c r="D2711" s="625"/>
      <c r="E2711" s="721"/>
      <c r="F2711" s="623"/>
    </row>
    <row r="2712" spans="3:6" ht="44.25" customHeight="1">
      <c r="C2712" s="623"/>
      <c r="D2712" s="625"/>
      <c r="E2712" s="721"/>
      <c r="F2712" s="623"/>
    </row>
    <row r="2713" spans="3:6" ht="44.25" customHeight="1">
      <c r="C2713" s="623"/>
      <c r="D2713" s="625"/>
      <c r="E2713" s="721"/>
      <c r="F2713" s="623"/>
    </row>
    <row r="2714" spans="3:6" ht="44.25" customHeight="1">
      <c r="C2714" s="623"/>
      <c r="D2714" s="625"/>
      <c r="E2714" s="721"/>
      <c r="F2714" s="623"/>
    </row>
    <row r="2715" spans="3:6" ht="44.25" customHeight="1">
      <c r="C2715" s="623"/>
      <c r="D2715" s="625"/>
      <c r="E2715" s="721"/>
      <c r="F2715" s="623"/>
    </row>
    <row r="2716" spans="3:6" ht="44.25" customHeight="1">
      <c r="C2716" s="623"/>
      <c r="D2716" s="625"/>
      <c r="E2716" s="721"/>
      <c r="F2716" s="623"/>
    </row>
    <row r="2717" spans="3:6" ht="44.25" customHeight="1">
      <c r="C2717" s="623"/>
      <c r="D2717" s="625"/>
      <c r="E2717" s="721"/>
      <c r="F2717" s="623"/>
    </row>
    <row r="2718" spans="3:6" ht="44.25" customHeight="1">
      <c r="C2718" s="623"/>
      <c r="D2718" s="625"/>
      <c r="E2718" s="721"/>
      <c r="F2718" s="623"/>
    </row>
    <row r="2719" spans="3:6" ht="44.25" customHeight="1">
      <c r="C2719" s="623"/>
      <c r="D2719" s="625"/>
      <c r="E2719" s="721"/>
      <c r="F2719" s="623"/>
    </row>
    <row r="2720" spans="3:6" ht="44.25" customHeight="1">
      <c r="C2720" s="623"/>
      <c r="D2720" s="625"/>
      <c r="E2720" s="721"/>
      <c r="F2720" s="623"/>
    </row>
    <row r="2721" spans="3:6" ht="44.25" customHeight="1">
      <c r="C2721" s="623"/>
      <c r="D2721" s="625"/>
      <c r="E2721" s="721"/>
      <c r="F2721" s="623"/>
    </row>
    <row r="2722" spans="3:6" ht="44.25" customHeight="1">
      <c r="C2722" s="623"/>
      <c r="D2722" s="625"/>
      <c r="E2722" s="721"/>
      <c r="F2722" s="623"/>
    </row>
    <row r="2723" spans="3:6" ht="44.25" customHeight="1">
      <c r="C2723" s="623"/>
      <c r="D2723" s="625"/>
      <c r="E2723" s="721"/>
      <c r="F2723" s="623"/>
    </row>
    <row r="2724" spans="3:6" ht="44.25" customHeight="1">
      <c r="C2724" s="623"/>
      <c r="D2724" s="625"/>
      <c r="E2724" s="721"/>
      <c r="F2724" s="623"/>
    </row>
    <row r="2725" spans="3:6" ht="44.25" customHeight="1">
      <c r="C2725" s="623"/>
      <c r="D2725" s="625"/>
      <c r="E2725" s="721"/>
      <c r="F2725" s="623"/>
    </row>
    <row r="2726" spans="3:6" ht="44.25" customHeight="1">
      <c r="C2726" s="623"/>
      <c r="D2726" s="625"/>
      <c r="E2726" s="721"/>
      <c r="F2726" s="623"/>
    </row>
    <row r="2727" spans="3:6" ht="44.25" customHeight="1">
      <c r="C2727" s="623"/>
      <c r="D2727" s="625"/>
      <c r="E2727" s="721"/>
      <c r="F2727" s="623"/>
    </row>
    <row r="2728" spans="3:6" ht="44.25" customHeight="1">
      <c r="C2728" s="623"/>
      <c r="D2728" s="625"/>
      <c r="E2728" s="721"/>
      <c r="F2728" s="623"/>
    </row>
    <row r="2729" spans="3:6" ht="44.25" customHeight="1">
      <c r="C2729" s="623"/>
      <c r="D2729" s="625"/>
      <c r="E2729" s="721"/>
      <c r="F2729" s="623"/>
    </row>
    <row r="2730" spans="3:6" ht="44.25" customHeight="1">
      <c r="C2730" s="623"/>
      <c r="D2730" s="625"/>
      <c r="E2730" s="721"/>
      <c r="F2730" s="623"/>
    </row>
    <row r="2731" spans="3:6" ht="44.25" customHeight="1">
      <c r="C2731" s="623"/>
      <c r="D2731" s="625"/>
      <c r="E2731" s="721"/>
      <c r="F2731" s="623"/>
    </row>
    <row r="2732" spans="3:6" ht="44.25" customHeight="1">
      <c r="C2732" s="623"/>
      <c r="D2732" s="625"/>
      <c r="E2732" s="721"/>
      <c r="F2732" s="623"/>
    </row>
    <row r="2733" spans="3:6" ht="44.25" customHeight="1">
      <c r="C2733" s="623"/>
      <c r="D2733" s="625"/>
      <c r="E2733" s="721"/>
      <c r="F2733" s="623"/>
    </row>
    <row r="2734" spans="3:6" ht="44.25" customHeight="1">
      <c r="C2734" s="623"/>
      <c r="D2734" s="625"/>
      <c r="E2734" s="721"/>
      <c r="F2734" s="623"/>
    </row>
    <row r="2735" spans="3:6" ht="44.25" customHeight="1">
      <c r="C2735" s="623"/>
      <c r="D2735" s="625"/>
      <c r="E2735" s="721"/>
      <c r="F2735" s="623"/>
    </row>
    <row r="2736" spans="3:6" ht="44.25" customHeight="1">
      <c r="C2736" s="623"/>
      <c r="D2736" s="625"/>
      <c r="E2736" s="721"/>
      <c r="F2736" s="623"/>
    </row>
    <row r="2737" spans="3:6" ht="44.25" customHeight="1">
      <c r="C2737" s="623"/>
      <c r="D2737" s="625"/>
      <c r="E2737" s="721"/>
      <c r="F2737" s="623"/>
    </row>
    <row r="2738" spans="3:6" ht="44.25" customHeight="1">
      <c r="C2738" s="623"/>
      <c r="D2738" s="625"/>
      <c r="E2738" s="721"/>
      <c r="F2738" s="623"/>
    </row>
    <row r="2739" spans="3:6" ht="44.25" customHeight="1">
      <c r="C2739" s="623"/>
      <c r="D2739" s="625"/>
      <c r="E2739" s="721"/>
      <c r="F2739" s="623"/>
    </row>
    <row r="2740" spans="3:6" ht="44.25" customHeight="1">
      <c r="C2740" s="623"/>
      <c r="D2740" s="625"/>
      <c r="E2740" s="721"/>
      <c r="F2740" s="623"/>
    </row>
    <row r="2741" spans="3:6" ht="44.25" customHeight="1">
      <c r="C2741" s="623"/>
      <c r="D2741" s="625"/>
      <c r="E2741" s="721"/>
      <c r="F2741" s="623"/>
    </row>
    <row r="2742" spans="3:6" ht="44.25" customHeight="1">
      <c r="C2742" s="623"/>
      <c r="D2742" s="625"/>
      <c r="E2742" s="721"/>
      <c r="F2742" s="623"/>
    </row>
    <row r="2743" spans="3:6" ht="44.25" customHeight="1">
      <c r="C2743" s="623"/>
      <c r="D2743" s="625"/>
      <c r="E2743" s="721"/>
      <c r="F2743" s="623"/>
    </row>
    <row r="2744" spans="3:6" ht="44.25" customHeight="1">
      <c r="C2744" s="623"/>
      <c r="D2744" s="625"/>
      <c r="E2744" s="721"/>
      <c r="F2744" s="623"/>
    </row>
    <row r="2745" spans="3:6" ht="44.25" customHeight="1">
      <c r="C2745" s="623"/>
      <c r="D2745" s="625"/>
      <c r="E2745" s="721"/>
      <c r="F2745" s="623"/>
    </row>
    <row r="2746" spans="3:6" ht="44.25" customHeight="1">
      <c r="C2746" s="623"/>
      <c r="D2746" s="625"/>
      <c r="E2746" s="721"/>
      <c r="F2746" s="623"/>
    </row>
    <row r="2747" spans="3:6" ht="44.25" customHeight="1">
      <c r="C2747" s="623"/>
      <c r="D2747" s="625"/>
      <c r="E2747" s="721"/>
      <c r="F2747" s="623"/>
    </row>
    <row r="2748" spans="3:6" ht="44.25" customHeight="1">
      <c r="C2748" s="623"/>
      <c r="D2748" s="625"/>
      <c r="E2748" s="721"/>
      <c r="F2748" s="623"/>
    </row>
    <row r="2749" spans="3:6" ht="44.25" customHeight="1">
      <c r="C2749" s="623"/>
      <c r="D2749" s="625"/>
      <c r="E2749" s="721"/>
      <c r="F2749" s="623"/>
    </row>
    <row r="2750" spans="3:6" ht="44.25" customHeight="1">
      <c r="C2750" s="623"/>
      <c r="D2750" s="625"/>
      <c r="E2750" s="721"/>
      <c r="F2750" s="623"/>
    </row>
    <row r="2751" spans="3:6" ht="44.25" customHeight="1">
      <c r="C2751" s="623"/>
      <c r="D2751" s="625"/>
      <c r="E2751" s="721"/>
      <c r="F2751" s="623"/>
    </row>
    <row r="2752" spans="3:6" ht="44.25" customHeight="1">
      <c r="C2752" s="623"/>
      <c r="D2752" s="625"/>
      <c r="E2752" s="721"/>
      <c r="F2752" s="623"/>
    </row>
    <row r="2753" spans="3:6" ht="44.25" customHeight="1">
      <c r="C2753" s="623"/>
      <c r="D2753" s="625"/>
      <c r="E2753" s="721"/>
      <c r="F2753" s="623"/>
    </row>
    <row r="2754" spans="3:6" ht="44.25" customHeight="1">
      <c r="C2754" s="623"/>
      <c r="D2754" s="625"/>
      <c r="E2754" s="721"/>
      <c r="F2754" s="623"/>
    </row>
    <row r="2755" spans="3:6" ht="44.25" customHeight="1">
      <c r="C2755" s="623"/>
      <c r="D2755" s="625"/>
      <c r="E2755" s="721"/>
      <c r="F2755" s="623"/>
    </row>
    <row r="2756" spans="3:6" ht="44.25" customHeight="1">
      <c r="C2756" s="623"/>
      <c r="D2756" s="625"/>
      <c r="E2756" s="721"/>
      <c r="F2756" s="623"/>
    </row>
    <row r="2757" spans="3:6" ht="44.25" customHeight="1">
      <c r="C2757" s="623"/>
      <c r="D2757" s="625"/>
      <c r="E2757" s="721"/>
      <c r="F2757" s="623"/>
    </row>
    <row r="2758" spans="3:6" ht="44.25" customHeight="1">
      <c r="C2758" s="623"/>
      <c r="D2758" s="625"/>
      <c r="E2758" s="721"/>
      <c r="F2758" s="623"/>
    </row>
    <row r="2759" spans="3:6" ht="44.25" customHeight="1">
      <c r="C2759" s="623"/>
      <c r="D2759" s="625"/>
      <c r="E2759" s="721"/>
      <c r="F2759" s="623"/>
    </row>
    <row r="2760" spans="3:6" ht="44.25" customHeight="1">
      <c r="C2760" s="623"/>
      <c r="D2760" s="625"/>
      <c r="E2760" s="721"/>
      <c r="F2760" s="623"/>
    </row>
    <row r="2761" spans="3:6" ht="44.25" customHeight="1">
      <c r="C2761" s="623"/>
      <c r="D2761" s="625"/>
      <c r="E2761" s="721"/>
      <c r="F2761" s="623"/>
    </row>
    <row r="2762" spans="3:6" ht="44.25" customHeight="1">
      <c r="C2762" s="623"/>
      <c r="D2762" s="625"/>
      <c r="E2762" s="721"/>
      <c r="F2762" s="623"/>
    </row>
    <row r="2763" spans="3:6" ht="44.25" customHeight="1">
      <c r="C2763" s="623"/>
      <c r="D2763" s="625"/>
      <c r="E2763" s="721"/>
      <c r="F2763" s="623"/>
    </row>
    <row r="2764" spans="3:6" ht="44.25" customHeight="1">
      <c r="C2764" s="623"/>
      <c r="D2764" s="625"/>
      <c r="E2764" s="721"/>
      <c r="F2764" s="623"/>
    </row>
    <row r="2765" spans="3:6" ht="44.25" customHeight="1">
      <c r="C2765" s="623"/>
      <c r="D2765" s="625"/>
      <c r="E2765" s="721"/>
      <c r="F2765" s="623"/>
    </row>
    <row r="2766" spans="3:6" ht="44.25" customHeight="1">
      <c r="C2766" s="623"/>
      <c r="D2766" s="625"/>
      <c r="E2766" s="721"/>
      <c r="F2766" s="623"/>
    </row>
    <row r="2767" spans="3:6" ht="44.25" customHeight="1">
      <c r="C2767" s="623"/>
      <c r="D2767" s="625"/>
      <c r="E2767" s="721"/>
      <c r="F2767" s="623"/>
    </row>
    <row r="2768" spans="3:6" ht="44.25" customHeight="1">
      <c r="C2768" s="623"/>
      <c r="D2768" s="625"/>
      <c r="E2768" s="721"/>
      <c r="F2768" s="623"/>
    </row>
    <row r="2769" spans="3:6" ht="44.25" customHeight="1">
      <c r="C2769" s="623"/>
      <c r="D2769" s="625"/>
      <c r="E2769" s="721"/>
      <c r="F2769" s="623"/>
    </row>
    <row r="2770" spans="3:6" ht="44.25" customHeight="1">
      <c r="C2770" s="623"/>
      <c r="D2770" s="625"/>
      <c r="E2770" s="721"/>
      <c r="F2770" s="623"/>
    </row>
    <row r="2771" spans="3:6" ht="44.25" customHeight="1">
      <c r="C2771" s="623"/>
      <c r="D2771" s="625"/>
      <c r="E2771" s="721"/>
      <c r="F2771" s="623"/>
    </row>
    <row r="2772" spans="3:6" ht="44.25" customHeight="1">
      <c r="C2772" s="623"/>
      <c r="D2772" s="625"/>
      <c r="E2772" s="721"/>
      <c r="F2772" s="623"/>
    </row>
    <row r="2773" spans="3:6" ht="44.25" customHeight="1">
      <c r="C2773" s="623"/>
      <c r="D2773" s="625"/>
      <c r="E2773" s="721"/>
      <c r="F2773" s="623"/>
    </row>
    <row r="2774" spans="3:6" ht="44.25" customHeight="1">
      <c r="C2774" s="623"/>
      <c r="D2774" s="625"/>
      <c r="E2774" s="721"/>
      <c r="F2774" s="623"/>
    </row>
    <row r="2775" spans="3:6" ht="44.25" customHeight="1">
      <c r="C2775" s="623"/>
      <c r="D2775" s="625"/>
      <c r="E2775" s="721"/>
      <c r="F2775" s="623"/>
    </row>
    <row r="2776" spans="3:6" ht="44.25" customHeight="1">
      <c r="C2776" s="623"/>
      <c r="D2776" s="625"/>
      <c r="E2776" s="721"/>
      <c r="F2776" s="623"/>
    </row>
    <row r="2777" spans="3:6" ht="44.25" customHeight="1">
      <c r="C2777" s="623"/>
      <c r="D2777" s="625"/>
      <c r="E2777" s="721"/>
      <c r="F2777" s="623"/>
    </row>
    <row r="2778" spans="3:6" ht="44.25" customHeight="1">
      <c r="C2778" s="623"/>
      <c r="D2778" s="625"/>
      <c r="E2778" s="721"/>
      <c r="F2778" s="623"/>
    </row>
    <row r="2779" spans="3:6" ht="44.25" customHeight="1">
      <c r="C2779" s="623"/>
      <c r="D2779" s="625"/>
      <c r="E2779" s="721"/>
      <c r="F2779" s="623"/>
    </row>
    <row r="2780" spans="3:6" ht="44.25" customHeight="1">
      <c r="C2780" s="623"/>
      <c r="D2780" s="625"/>
      <c r="E2780" s="721"/>
      <c r="F2780" s="623"/>
    </row>
    <row r="2781" spans="3:6" ht="44.25" customHeight="1">
      <c r="C2781" s="623"/>
      <c r="D2781" s="625"/>
      <c r="E2781" s="721"/>
      <c r="F2781" s="623"/>
    </row>
    <row r="2782" spans="3:6" ht="44.25" customHeight="1">
      <c r="C2782" s="623"/>
      <c r="D2782" s="625"/>
      <c r="E2782" s="721"/>
      <c r="F2782" s="623"/>
    </row>
    <row r="2783" spans="3:6" ht="44.25" customHeight="1">
      <c r="C2783" s="623"/>
      <c r="D2783" s="625"/>
      <c r="E2783" s="721"/>
      <c r="F2783" s="623"/>
    </row>
    <row r="2784" spans="3:6" ht="44.25" customHeight="1">
      <c r="C2784" s="623"/>
      <c r="D2784" s="625"/>
      <c r="E2784" s="721"/>
      <c r="F2784" s="623"/>
    </row>
    <row r="2785" spans="3:6" ht="44.25" customHeight="1">
      <c r="C2785" s="623"/>
      <c r="D2785" s="625"/>
      <c r="E2785" s="721"/>
      <c r="F2785" s="623"/>
    </row>
    <row r="2786" spans="3:6" ht="44.25" customHeight="1">
      <c r="C2786" s="623"/>
      <c r="D2786" s="625"/>
      <c r="E2786" s="721"/>
      <c r="F2786" s="623"/>
    </row>
    <row r="2787" spans="3:6" ht="44.25" customHeight="1">
      <c r="C2787" s="623"/>
      <c r="D2787" s="625"/>
      <c r="E2787" s="721"/>
      <c r="F2787" s="623"/>
    </row>
    <row r="2788" spans="3:6" ht="44.25" customHeight="1">
      <c r="C2788" s="623"/>
      <c r="D2788" s="625"/>
      <c r="E2788" s="721"/>
      <c r="F2788" s="623"/>
    </row>
    <row r="2789" spans="3:6" ht="44.25" customHeight="1">
      <c r="C2789" s="623"/>
      <c r="D2789" s="625"/>
      <c r="E2789" s="721"/>
      <c r="F2789" s="623"/>
    </row>
    <row r="2790" spans="3:6" ht="44.25" customHeight="1">
      <c r="C2790" s="623"/>
      <c r="D2790" s="625"/>
      <c r="E2790" s="721"/>
      <c r="F2790" s="623"/>
    </row>
    <row r="2791" spans="3:6" ht="44.25" customHeight="1">
      <c r="C2791" s="623"/>
      <c r="D2791" s="625"/>
      <c r="E2791" s="721"/>
      <c r="F2791" s="623"/>
    </row>
    <row r="2792" spans="3:6" ht="44.25" customHeight="1">
      <c r="C2792" s="623"/>
      <c r="D2792" s="625"/>
      <c r="E2792" s="721"/>
      <c r="F2792" s="623"/>
    </row>
    <row r="2793" spans="3:6" ht="44.25" customHeight="1">
      <c r="C2793" s="623"/>
      <c r="D2793" s="625"/>
      <c r="E2793" s="721"/>
      <c r="F2793" s="623"/>
    </row>
    <row r="2794" spans="3:6" ht="44.25" customHeight="1">
      <c r="C2794" s="623"/>
      <c r="D2794" s="625"/>
      <c r="E2794" s="721"/>
      <c r="F2794" s="623"/>
    </row>
    <row r="2795" spans="3:6" ht="44.25" customHeight="1">
      <c r="C2795" s="623"/>
      <c r="D2795" s="625"/>
      <c r="E2795" s="721"/>
      <c r="F2795" s="623"/>
    </row>
    <row r="2796" spans="3:6" ht="44.25" customHeight="1">
      <c r="C2796" s="623"/>
      <c r="D2796" s="625"/>
      <c r="E2796" s="721"/>
      <c r="F2796" s="623"/>
    </row>
    <row r="2797" spans="3:6" ht="44.25" customHeight="1">
      <c r="C2797" s="623"/>
      <c r="D2797" s="625"/>
      <c r="E2797" s="721"/>
      <c r="F2797" s="623"/>
    </row>
    <row r="2798" spans="3:6" ht="44.25" customHeight="1">
      <c r="C2798" s="623"/>
      <c r="D2798" s="625"/>
      <c r="E2798" s="721"/>
      <c r="F2798" s="623"/>
    </row>
    <row r="2799" spans="3:6" ht="44.25" customHeight="1">
      <c r="C2799" s="623"/>
      <c r="D2799" s="625"/>
      <c r="E2799" s="721"/>
      <c r="F2799" s="623"/>
    </row>
    <row r="2800" spans="3:6" ht="44.25" customHeight="1">
      <c r="C2800" s="623"/>
      <c r="D2800" s="625"/>
      <c r="E2800" s="721"/>
      <c r="F2800" s="623"/>
    </row>
    <row r="2801" spans="3:6" ht="44.25" customHeight="1">
      <c r="C2801" s="623"/>
      <c r="D2801" s="625"/>
      <c r="E2801" s="721"/>
      <c r="F2801" s="623"/>
    </row>
    <row r="2802" spans="3:6" ht="44.25" customHeight="1">
      <c r="C2802" s="623"/>
      <c r="D2802" s="625"/>
      <c r="E2802" s="721"/>
      <c r="F2802" s="623"/>
    </row>
    <row r="2803" spans="3:6" ht="44.25" customHeight="1">
      <c r="C2803" s="623"/>
      <c r="D2803" s="625"/>
      <c r="E2803" s="721"/>
      <c r="F2803" s="623"/>
    </row>
    <row r="2804" spans="3:6" ht="44.25" customHeight="1">
      <c r="C2804" s="623"/>
      <c r="D2804" s="625"/>
      <c r="E2804" s="721"/>
      <c r="F2804" s="623"/>
    </row>
    <row r="2805" spans="3:6" ht="44.25" customHeight="1">
      <c r="C2805" s="623"/>
      <c r="D2805" s="625"/>
      <c r="E2805" s="721"/>
      <c r="F2805" s="623"/>
    </row>
    <row r="2806" spans="3:6" ht="44.25" customHeight="1">
      <c r="C2806" s="623"/>
      <c r="D2806" s="625"/>
      <c r="E2806" s="721"/>
      <c r="F2806" s="623"/>
    </row>
    <row r="2807" spans="3:6" ht="44.25" customHeight="1">
      <c r="C2807" s="623"/>
      <c r="D2807" s="625"/>
      <c r="E2807" s="721"/>
      <c r="F2807" s="623"/>
    </row>
    <row r="2808" spans="3:6" ht="44.25" customHeight="1">
      <c r="C2808" s="623"/>
      <c r="D2808" s="625"/>
      <c r="E2808" s="721"/>
      <c r="F2808" s="623"/>
    </row>
    <row r="2809" spans="3:6" ht="44.25" customHeight="1">
      <c r="C2809" s="623"/>
      <c r="D2809" s="625"/>
      <c r="E2809" s="721"/>
      <c r="F2809" s="623"/>
    </row>
    <row r="2810" spans="3:6" ht="44.25" customHeight="1">
      <c r="C2810" s="623"/>
      <c r="D2810" s="625"/>
      <c r="E2810" s="721"/>
      <c r="F2810" s="623"/>
    </row>
    <row r="2811" spans="3:6" ht="44.25" customHeight="1">
      <c r="C2811" s="623"/>
      <c r="D2811" s="625"/>
      <c r="E2811" s="721"/>
      <c r="F2811" s="623"/>
    </row>
    <row r="2812" spans="3:6" ht="44.25" customHeight="1">
      <c r="C2812" s="623"/>
      <c r="D2812" s="625"/>
      <c r="E2812" s="721"/>
      <c r="F2812" s="623"/>
    </row>
    <row r="2813" spans="3:6" ht="44.25" customHeight="1">
      <c r="C2813" s="623"/>
      <c r="D2813" s="625"/>
      <c r="E2813" s="721"/>
      <c r="F2813" s="623"/>
    </row>
    <row r="2814" spans="3:6" ht="44.25" customHeight="1">
      <c r="C2814" s="623"/>
      <c r="D2814" s="625"/>
      <c r="E2814" s="721"/>
      <c r="F2814" s="623"/>
    </row>
    <row r="2815" spans="3:6" ht="44.25" customHeight="1">
      <c r="C2815" s="623"/>
      <c r="D2815" s="625"/>
      <c r="E2815" s="721"/>
      <c r="F2815" s="623"/>
    </row>
    <row r="2816" spans="3:6" ht="44.25" customHeight="1">
      <c r="C2816" s="623"/>
      <c r="D2816" s="625"/>
      <c r="E2816" s="721"/>
      <c r="F2816" s="623"/>
    </row>
    <row r="2817" spans="3:6" ht="44.25" customHeight="1">
      <c r="C2817" s="623"/>
      <c r="D2817" s="625"/>
      <c r="E2817" s="721"/>
      <c r="F2817" s="623"/>
    </row>
    <row r="2818" spans="3:6" ht="44.25" customHeight="1">
      <c r="C2818" s="623"/>
      <c r="D2818" s="625"/>
      <c r="E2818" s="721"/>
      <c r="F2818" s="623"/>
    </row>
    <row r="2819" spans="3:6" ht="44.25" customHeight="1">
      <c r="C2819" s="623"/>
      <c r="D2819" s="625"/>
      <c r="E2819" s="721"/>
      <c r="F2819" s="623"/>
    </row>
    <row r="2820" spans="3:6" ht="44.25" customHeight="1">
      <c r="C2820" s="623"/>
      <c r="D2820" s="625"/>
      <c r="E2820" s="721"/>
      <c r="F2820" s="623"/>
    </row>
    <row r="2821" spans="3:6" ht="44.25" customHeight="1">
      <c r="C2821" s="623"/>
      <c r="D2821" s="625"/>
      <c r="E2821" s="721"/>
      <c r="F2821" s="623"/>
    </row>
    <row r="2822" spans="3:6" ht="44.25" customHeight="1">
      <c r="C2822" s="623"/>
      <c r="D2822" s="625"/>
      <c r="E2822" s="721"/>
      <c r="F2822" s="623"/>
    </row>
    <row r="2823" spans="3:6" ht="44.25" customHeight="1">
      <c r="C2823" s="623"/>
      <c r="D2823" s="625"/>
      <c r="E2823" s="721"/>
      <c r="F2823" s="623"/>
    </row>
    <row r="2824" spans="3:6" ht="44.25" customHeight="1">
      <c r="C2824" s="623"/>
      <c r="D2824" s="625"/>
      <c r="E2824" s="721"/>
      <c r="F2824" s="623"/>
    </row>
    <row r="2825" spans="3:6" ht="44.25" customHeight="1">
      <c r="C2825" s="623"/>
      <c r="D2825" s="625"/>
      <c r="E2825" s="721"/>
      <c r="F2825" s="623"/>
    </row>
    <row r="2826" spans="3:6" ht="44.25" customHeight="1">
      <c r="C2826" s="623"/>
      <c r="D2826" s="625"/>
      <c r="E2826" s="721"/>
      <c r="F2826" s="623"/>
    </row>
    <row r="2827" spans="3:6" ht="44.25" customHeight="1">
      <c r="C2827" s="623"/>
      <c r="D2827" s="625"/>
      <c r="E2827" s="721"/>
      <c r="F2827" s="623"/>
    </row>
    <row r="2828" spans="3:6" ht="44.25" customHeight="1">
      <c r="C2828" s="623"/>
      <c r="D2828" s="625"/>
      <c r="E2828" s="721"/>
      <c r="F2828" s="623"/>
    </row>
    <row r="2829" spans="3:6" ht="44.25" customHeight="1">
      <c r="C2829" s="623"/>
      <c r="D2829" s="625"/>
      <c r="E2829" s="721"/>
      <c r="F2829" s="623"/>
    </row>
    <row r="2830" spans="3:6" ht="44.25" customHeight="1">
      <c r="C2830" s="623"/>
      <c r="D2830" s="625"/>
      <c r="E2830" s="721"/>
      <c r="F2830" s="623"/>
    </row>
    <row r="2831" spans="3:6" ht="44.25" customHeight="1">
      <c r="C2831" s="623"/>
      <c r="D2831" s="625"/>
      <c r="E2831" s="721"/>
      <c r="F2831" s="623"/>
    </row>
    <row r="2832" spans="3:6" ht="44.25" customHeight="1">
      <c r="C2832" s="623"/>
      <c r="D2832" s="625"/>
      <c r="E2832" s="721"/>
      <c r="F2832" s="623"/>
    </row>
    <row r="2833" spans="3:6" ht="44.25" customHeight="1">
      <c r="C2833" s="623"/>
      <c r="D2833" s="625"/>
      <c r="E2833" s="721"/>
      <c r="F2833" s="623"/>
    </row>
    <row r="2834" spans="3:6" ht="44.25" customHeight="1">
      <c r="C2834" s="623"/>
      <c r="D2834" s="625"/>
      <c r="E2834" s="721"/>
      <c r="F2834" s="623"/>
    </row>
    <row r="2835" spans="3:6" ht="44.25" customHeight="1">
      <c r="C2835" s="623"/>
      <c r="D2835" s="625"/>
      <c r="E2835" s="721"/>
      <c r="F2835" s="623"/>
    </row>
    <row r="2836" spans="3:6" ht="44.25" customHeight="1">
      <c r="C2836" s="623"/>
      <c r="D2836" s="625"/>
      <c r="E2836" s="721"/>
      <c r="F2836" s="623"/>
    </row>
    <row r="2837" spans="3:6" ht="44.25" customHeight="1">
      <c r="C2837" s="623"/>
      <c r="D2837" s="625"/>
      <c r="E2837" s="721"/>
      <c r="F2837" s="623"/>
    </row>
    <row r="2838" spans="3:6" ht="44.25" customHeight="1">
      <c r="C2838" s="623"/>
      <c r="D2838" s="625"/>
      <c r="E2838" s="721"/>
      <c r="F2838" s="623"/>
    </row>
    <row r="2839" spans="3:6" ht="44.25" customHeight="1">
      <c r="C2839" s="623"/>
      <c r="D2839" s="625"/>
      <c r="E2839" s="721"/>
      <c r="F2839" s="623"/>
    </row>
    <row r="2840" spans="3:6" ht="44.25" customHeight="1">
      <c r="C2840" s="623"/>
      <c r="D2840" s="625"/>
      <c r="E2840" s="721"/>
      <c r="F2840" s="623"/>
    </row>
    <row r="2841" spans="3:6" ht="44.25" customHeight="1">
      <c r="C2841" s="623"/>
      <c r="D2841" s="625"/>
      <c r="E2841" s="721"/>
      <c r="F2841" s="623"/>
    </row>
    <row r="2842" spans="3:6" ht="44.25" customHeight="1">
      <c r="C2842" s="623"/>
      <c r="D2842" s="625"/>
      <c r="E2842" s="721"/>
      <c r="F2842" s="623"/>
    </row>
    <row r="2843" spans="3:6" ht="44.25" customHeight="1">
      <c r="C2843" s="623"/>
      <c r="D2843" s="625"/>
      <c r="E2843" s="721"/>
      <c r="F2843" s="623"/>
    </row>
    <row r="2844" spans="3:6" ht="44.25" customHeight="1">
      <c r="C2844" s="623"/>
      <c r="D2844" s="625"/>
      <c r="E2844" s="721"/>
      <c r="F2844" s="623"/>
    </row>
    <row r="2845" spans="3:6" ht="44.25" customHeight="1">
      <c r="C2845" s="623"/>
      <c r="D2845" s="625"/>
      <c r="E2845" s="721"/>
      <c r="F2845" s="623"/>
    </row>
    <row r="2846" spans="3:6" ht="44.25" customHeight="1">
      <c r="C2846" s="623"/>
      <c r="D2846" s="625"/>
      <c r="E2846" s="721"/>
      <c r="F2846" s="623"/>
    </row>
    <row r="2847" spans="3:6" ht="44.25" customHeight="1">
      <c r="C2847" s="623"/>
      <c r="D2847" s="625"/>
      <c r="E2847" s="721"/>
      <c r="F2847" s="623"/>
    </row>
    <row r="2848" spans="3:6" ht="44.25" customHeight="1">
      <c r="C2848" s="623"/>
      <c r="D2848" s="625"/>
      <c r="E2848" s="721"/>
      <c r="F2848" s="623"/>
    </row>
    <row r="2849" spans="3:6" ht="44.25" customHeight="1">
      <c r="C2849" s="623"/>
      <c r="D2849" s="625"/>
      <c r="E2849" s="721"/>
      <c r="F2849" s="623"/>
    </row>
    <row r="2850" spans="3:6" ht="44.25" customHeight="1">
      <c r="C2850" s="623"/>
      <c r="D2850" s="625"/>
      <c r="E2850" s="721"/>
      <c r="F2850" s="623"/>
    </row>
    <row r="2851" spans="3:6" ht="44.25" customHeight="1">
      <c r="C2851" s="623"/>
      <c r="D2851" s="625"/>
      <c r="E2851" s="721"/>
      <c r="F2851" s="623"/>
    </row>
    <row r="2852" spans="3:6" ht="44.25" customHeight="1">
      <c r="C2852" s="623"/>
      <c r="D2852" s="625"/>
      <c r="E2852" s="721"/>
      <c r="F2852" s="623"/>
    </row>
    <row r="2853" spans="3:6" ht="44.25" customHeight="1">
      <c r="C2853" s="623"/>
      <c r="D2853" s="625"/>
      <c r="E2853" s="721"/>
      <c r="F2853" s="623"/>
    </row>
    <row r="2854" spans="3:6" ht="44.25" customHeight="1">
      <c r="C2854" s="623"/>
      <c r="D2854" s="625"/>
      <c r="E2854" s="721"/>
      <c r="F2854" s="623"/>
    </row>
    <row r="2855" spans="3:6" ht="44.25" customHeight="1">
      <c r="C2855" s="623"/>
      <c r="D2855" s="625"/>
      <c r="E2855" s="721"/>
      <c r="F2855" s="623"/>
    </row>
    <row r="2856" spans="3:6" ht="44.25" customHeight="1">
      <c r="C2856" s="623"/>
      <c r="D2856" s="625"/>
      <c r="E2856" s="721"/>
      <c r="F2856" s="623"/>
    </row>
    <row r="2857" spans="3:6" ht="44.25" customHeight="1">
      <c r="C2857" s="623"/>
      <c r="D2857" s="625"/>
      <c r="E2857" s="721"/>
      <c r="F2857" s="623"/>
    </row>
    <row r="2858" spans="3:6" ht="44.25" customHeight="1">
      <c r="C2858" s="623"/>
      <c r="D2858" s="625"/>
      <c r="E2858" s="721"/>
      <c r="F2858" s="623"/>
    </row>
    <row r="2859" spans="3:6" ht="44.25" customHeight="1">
      <c r="C2859" s="623"/>
      <c r="D2859" s="625"/>
      <c r="E2859" s="721"/>
      <c r="F2859" s="623"/>
    </row>
    <row r="2860" spans="3:6" ht="44.25" customHeight="1">
      <c r="C2860" s="623"/>
      <c r="D2860" s="625"/>
      <c r="E2860" s="721"/>
      <c r="F2860" s="623"/>
    </row>
    <row r="2861" spans="3:6" ht="44.25" customHeight="1">
      <c r="C2861" s="623"/>
      <c r="D2861" s="625"/>
      <c r="E2861" s="721"/>
      <c r="F2861" s="623"/>
    </row>
    <row r="2862" spans="3:6" ht="44.25" customHeight="1">
      <c r="C2862" s="623"/>
      <c r="D2862" s="625"/>
      <c r="E2862" s="721"/>
      <c r="F2862" s="623"/>
    </row>
    <row r="2863" spans="3:6" ht="44.25" customHeight="1">
      <c r="C2863" s="623"/>
      <c r="D2863" s="625"/>
      <c r="E2863" s="721"/>
      <c r="F2863" s="623"/>
    </row>
    <row r="2864" spans="3:6" ht="44.25" customHeight="1">
      <c r="C2864" s="623"/>
      <c r="D2864" s="625"/>
      <c r="E2864" s="721"/>
      <c r="F2864" s="623"/>
    </row>
    <row r="2865" spans="3:6" ht="44.25" customHeight="1">
      <c r="C2865" s="623"/>
      <c r="D2865" s="625"/>
      <c r="E2865" s="721"/>
      <c r="F2865" s="623"/>
    </row>
    <row r="2866" spans="3:6" ht="44.25" customHeight="1">
      <c r="C2866" s="623"/>
      <c r="D2866" s="625"/>
      <c r="E2866" s="721"/>
      <c r="F2866" s="623"/>
    </row>
    <row r="2867" spans="3:6" ht="44.25" customHeight="1">
      <c r="C2867" s="623"/>
      <c r="D2867" s="625"/>
      <c r="E2867" s="721"/>
      <c r="F2867" s="623"/>
    </row>
    <row r="2868" spans="3:6" ht="44.25" customHeight="1">
      <c r="C2868" s="623"/>
      <c r="D2868" s="625"/>
      <c r="E2868" s="721"/>
      <c r="F2868" s="623"/>
    </row>
    <row r="2869" spans="3:6" ht="44.25" customHeight="1">
      <c r="C2869" s="623"/>
      <c r="D2869" s="625"/>
      <c r="E2869" s="721"/>
      <c r="F2869" s="623"/>
    </row>
    <row r="2870" spans="3:6" ht="44.25" customHeight="1">
      <c r="C2870" s="623"/>
      <c r="D2870" s="625"/>
      <c r="E2870" s="721"/>
      <c r="F2870" s="623"/>
    </row>
    <row r="2871" spans="3:6" ht="44.25" customHeight="1">
      <c r="C2871" s="623"/>
      <c r="D2871" s="625"/>
      <c r="E2871" s="721"/>
      <c r="F2871" s="623"/>
    </row>
    <row r="2872" spans="3:6" ht="44.25" customHeight="1">
      <c r="C2872" s="623"/>
      <c r="D2872" s="625"/>
      <c r="E2872" s="721"/>
      <c r="F2872" s="623"/>
    </row>
    <row r="2873" spans="3:6" ht="44.25" customHeight="1">
      <c r="C2873" s="623"/>
      <c r="D2873" s="625"/>
      <c r="E2873" s="721"/>
      <c r="F2873" s="623"/>
    </row>
    <row r="2874" spans="3:6" ht="44.25" customHeight="1">
      <c r="C2874" s="623"/>
      <c r="D2874" s="625"/>
      <c r="E2874" s="721"/>
      <c r="F2874" s="623"/>
    </row>
    <row r="2875" spans="3:6" ht="44.25" customHeight="1">
      <c r="C2875" s="623"/>
      <c r="D2875" s="625"/>
      <c r="E2875" s="721"/>
      <c r="F2875" s="623"/>
    </row>
    <row r="2876" spans="3:6" ht="44.25" customHeight="1">
      <c r="C2876" s="623"/>
      <c r="D2876" s="625"/>
      <c r="E2876" s="721"/>
      <c r="F2876" s="623"/>
    </row>
    <row r="2877" spans="3:6" ht="44.25" customHeight="1">
      <c r="C2877" s="623"/>
      <c r="D2877" s="625"/>
      <c r="E2877" s="721"/>
      <c r="F2877" s="623"/>
    </row>
    <row r="2878" spans="3:6" ht="44.25" customHeight="1">
      <c r="C2878" s="623"/>
      <c r="D2878" s="625"/>
      <c r="E2878" s="721"/>
      <c r="F2878" s="623"/>
    </row>
    <row r="2879" spans="3:6" ht="44.25" customHeight="1">
      <c r="C2879" s="623"/>
      <c r="D2879" s="625"/>
      <c r="E2879" s="721"/>
      <c r="F2879" s="623"/>
    </row>
    <row r="2880" spans="3:6" ht="44.25" customHeight="1">
      <c r="C2880" s="623"/>
      <c r="D2880" s="625"/>
      <c r="E2880" s="721"/>
      <c r="F2880" s="623"/>
    </row>
    <row r="2881" spans="3:6" ht="44.25" customHeight="1">
      <c r="C2881" s="623"/>
      <c r="D2881" s="625"/>
      <c r="E2881" s="721"/>
      <c r="F2881" s="623"/>
    </row>
    <row r="2882" spans="3:6" ht="44.25" customHeight="1">
      <c r="C2882" s="623"/>
      <c r="D2882" s="625"/>
      <c r="E2882" s="721"/>
      <c r="F2882" s="623"/>
    </row>
    <row r="2883" spans="3:6" ht="44.25" customHeight="1">
      <c r="C2883" s="623"/>
      <c r="D2883" s="625"/>
      <c r="E2883" s="721"/>
      <c r="F2883" s="623"/>
    </row>
    <row r="2884" spans="3:6" ht="44.25" customHeight="1">
      <c r="C2884" s="623"/>
      <c r="D2884" s="625"/>
      <c r="E2884" s="721"/>
      <c r="F2884" s="623"/>
    </row>
    <row r="2885" spans="3:6" ht="44.25" customHeight="1">
      <c r="C2885" s="623"/>
      <c r="D2885" s="625"/>
      <c r="E2885" s="721"/>
      <c r="F2885" s="623"/>
    </row>
    <row r="2886" spans="3:6" ht="44.25" customHeight="1">
      <c r="C2886" s="623"/>
      <c r="D2886" s="625"/>
      <c r="E2886" s="721"/>
      <c r="F2886" s="623"/>
    </row>
    <row r="2887" spans="3:6" ht="44.25" customHeight="1">
      <c r="C2887" s="623"/>
      <c r="D2887" s="625"/>
      <c r="E2887" s="721"/>
      <c r="F2887" s="623"/>
    </row>
    <row r="2888" spans="3:6" ht="44.25" customHeight="1">
      <c r="C2888" s="623"/>
      <c r="D2888" s="625"/>
      <c r="E2888" s="721"/>
      <c r="F2888" s="623"/>
    </row>
    <row r="2889" spans="3:6" ht="44.25" customHeight="1">
      <c r="C2889" s="623"/>
      <c r="D2889" s="625"/>
      <c r="E2889" s="721"/>
      <c r="F2889" s="623"/>
    </row>
    <row r="2890" spans="3:6" ht="44.25" customHeight="1">
      <c r="C2890" s="623"/>
      <c r="D2890" s="625"/>
      <c r="E2890" s="721"/>
      <c r="F2890" s="623"/>
    </row>
    <row r="2891" spans="3:6" ht="44.25" customHeight="1">
      <c r="C2891" s="623"/>
      <c r="D2891" s="625"/>
      <c r="E2891" s="721"/>
      <c r="F2891" s="623"/>
    </row>
    <row r="2892" spans="3:6" ht="44.25" customHeight="1">
      <c r="C2892" s="623"/>
      <c r="D2892" s="625"/>
      <c r="E2892" s="721"/>
      <c r="F2892" s="623"/>
    </row>
    <row r="2893" spans="3:6" ht="44.25" customHeight="1">
      <c r="C2893" s="623"/>
      <c r="D2893" s="625"/>
      <c r="E2893" s="721"/>
      <c r="F2893" s="623"/>
    </row>
    <row r="2894" spans="3:6" ht="44.25" customHeight="1">
      <c r="C2894" s="623"/>
      <c r="D2894" s="625"/>
      <c r="E2894" s="721"/>
      <c r="F2894" s="623"/>
    </row>
    <row r="2895" spans="3:6" ht="44.25" customHeight="1">
      <c r="C2895" s="623"/>
      <c r="D2895" s="625"/>
      <c r="E2895" s="721"/>
      <c r="F2895" s="623"/>
    </row>
    <row r="2896" spans="3:6" ht="44.25" customHeight="1">
      <c r="C2896" s="623"/>
      <c r="D2896" s="625"/>
      <c r="E2896" s="721"/>
      <c r="F2896" s="623"/>
    </row>
    <row r="2897" spans="3:6" ht="44.25" customHeight="1">
      <c r="C2897" s="623"/>
      <c r="D2897" s="625"/>
      <c r="E2897" s="721"/>
      <c r="F2897" s="623"/>
    </row>
    <row r="2898" spans="3:6" ht="44.25" customHeight="1">
      <c r="C2898" s="623"/>
      <c r="D2898" s="625"/>
      <c r="E2898" s="721"/>
      <c r="F2898" s="623"/>
    </row>
    <row r="2899" spans="3:6" ht="44.25" customHeight="1">
      <c r="C2899" s="623"/>
      <c r="D2899" s="625"/>
      <c r="E2899" s="721"/>
      <c r="F2899" s="623"/>
    </row>
    <row r="2900" spans="3:6" ht="44.25" customHeight="1">
      <c r="C2900" s="623"/>
      <c r="D2900" s="625"/>
      <c r="E2900" s="721"/>
      <c r="F2900" s="623"/>
    </row>
    <row r="2901" spans="3:6" ht="44.25" customHeight="1">
      <c r="C2901" s="623"/>
      <c r="D2901" s="625"/>
      <c r="E2901" s="721"/>
      <c r="F2901" s="623"/>
    </row>
    <row r="2902" spans="3:6" ht="44.25" customHeight="1">
      <c r="C2902" s="623"/>
      <c r="D2902" s="625"/>
      <c r="E2902" s="721"/>
      <c r="F2902" s="623"/>
    </row>
    <row r="2903" spans="3:6" ht="44.25" customHeight="1">
      <c r="C2903" s="623"/>
      <c r="D2903" s="625"/>
      <c r="E2903" s="721"/>
      <c r="F2903" s="623"/>
    </row>
    <row r="2904" spans="3:6" ht="44.25" customHeight="1">
      <c r="C2904" s="623"/>
      <c r="D2904" s="625"/>
      <c r="E2904" s="721"/>
      <c r="F2904" s="623"/>
    </row>
    <row r="2905" spans="3:6" ht="44.25" customHeight="1">
      <c r="C2905" s="623"/>
      <c r="D2905" s="625"/>
      <c r="E2905" s="721"/>
      <c r="F2905" s="623"/>
    </row>
    <row r="2906" spans="3:6" ht="44.25" customHeight="1">
      <c r="C2906" s="623"/>
      <c r="D2906" s="625"/>
      <c r="E2906" s="721"/>
      <c r="F2906" s="623"/>
    </row>
    <row r="2907" spans="3:6" ht="44.25" customHeight="1">
      <c r="C2907" s="623"/>
      <c r="D2907" s="625"/>
      <c r="E2907" s="721"/>
      <c r="F2907" s="623"/>
    </row>
    <row r="2908" spans="3:6" ht="44.25" customHeight="1">
      <c r="C2908" s="623"/>
      <c r="D2908" s="625"/>
      <c r="E2908" s="721"/>
      <c r="F2908" s="623"/>
    </row>
    <row r="2909" spans="3:6" ht="44.25" customHeight="1">
      <c r="C2909" s="623"/>
      <c r="D2909" s="625"/>
      <c r="E2909" s="721"/>
      <c r="F2909" s="623"/>
    </row>
    <row r="2910" spans="3:6" ht="44.25" customHeight="1">
      <c r="C2910" s="623"/>
      <c r="D2910" s="625"/>
      <c r="E2910" s="721"/>
      <c r="F2910" s="623"/>
    </row>
    <row r="2911" spans="3:6" ht="44.25" customHeight="1">
      <c r="C2911" s="623"/>
      <c r="D2911" s="625"/>
      <c r="E2911" s="721"/>
      <c r="F2911" s="623"/>
    </row>
    <row r="2912" spans="3:6" ht="44.25" customHeight="1">
      <c r="C2912" s="623"/>
      <c r="D2912" s="625"/>
      <c r="E2912" s="721"/>
      <c r="F2912" s="623"/>
    </row>
    <row r="2913" spans="3:6" ht="44.25" customHeight="1">
      <c r="C2913" s="623"/>
      <c r="D2913" s="625"/>
      <c r="E2913" s="721"/>
      <c r="F2913" s="623"/>
    </row>
    <row r="2914" spans="3:6" ht="44.25" customHeight="1">
      <c r="C2914" s="623"/>
      <c r="D2914" s="625"/>
      <c r="E2914" s="721"/>
      <c r="F2914" s="623"/>
    </row>
    <row r="2915" spans="3:6" ht="44.25" customHeight="1">
      <c r="C2915" s="623"/>
      <c r="D2915" s="625"/>
      <c r="E2915" s="721"/>
      <c r="F2915" s="623"/>
    </row>
    <row r="2916" spans="3:6" ht="44.25" customHeight="1">
      <c r="C2916" s="623"/>
      <c r="D2916" s="625"/>
      <c r="E2916" s="721"/>
      <c r="F2916" s="623"/>
    </row>
    <row r="2917" spans="3:6" ht="44.25" customHeight="1">
      <c r="C2917" s="623"/>
      <c r="D2917" s="625"/>
      <c r="E2917" s="721"/>
      <c r="F2917" s="623"/>
    </row>
    <row r="2918" spans="3:6" ht="44.25" customHeight="1">
      <c r="C2918" s="623"/>
      <c r="D2918" s="625"/>
      <c r="E2918" s="721"/>
      <c r="F2918" s="623"/>
    </row>
    <row r="2919" spans="3:6" ht="44.25" customHeight="1">
      <c r="C2919" s="623"/>
      <c r="D2919" s="625"/>
      <c r="E2919" s="721"/>
      <c r="F2919" s="623"/>
    </row>
    <row r="2920" spans="3:6" ht="44.25" customHeight="1">
      <c r="C2920" s="623"/>
      <c r="D2920" s="625"/>
      <c r="E2920" s="721"/>
      <c r="F2920" s="623"/>
    </row>
    <row r="2921" spans="3:6" ht="44.25" customHeight="1">
      <c r="C2921" s="623"/>
      <c r="D2921" s="625"/>
      <c r="E2921" s="721"/>
      <c r="F2921" s="623"/>
    </row>
    <row r="2922" spans="3:6" ht="44.25" customHeight="1">
      <c r="C2922" s="623"/>
      <c r="D2922" s="625"/>
      <c r="E2922" s="721"/>
      <c r="F2922" s="623"/>
    </row>
    <row r="2923" spans="3:6" ht="44.25" customHeight="1">
      <c r="C2923" s="623"/>
      <c r="D2923" s="625"/>
      <c r="E2923" s="721"/>
      <c r="F2923" s="623"/>
    </row>
    <row r="2924" spans="3:6" ht="44.25" customHeight="1">
      <c r="C2924" s="623"/>
      <c r="D2924" s="625"/>
      <c r="E2924" s="721"/>
      <c r="F2924" s="623"/>
    </row>
    <row r="2925" spans="3:6" ht="44.25" customHeight="1">
      <c r="C2925" s="623"/>
      <c r="D2925" s="625"/>
      <c r="E2925" s="721"/>
      <c r="F2925" s="623"/>
    </row>
    <row r="2926" spans="3:6" ht="44.25" customHeight="1">
      <c r="C2926" s="623"/>
      <c r="D2926" s="625"/>
      <c r="E2926" s="721"/>
      <c r="F2926" s="623"/>
    </row>
    <row r="2927" spans="3:6" ht="44.25" customHeight="1">
      <c r="C2927" s="623"/>
      <c r="D2927" s="625"/>
      <c r="E2927" s="721"/>
      <c r="F2927" s="623"/>
    </row>
    <row r="2928" spans="3:6" ht="44.25" customHeight="1">
      <c r="C2928" s="623"/>
      <c r="D2928" s="625"/>
      <c r="E2928" s="721"/>
      <c r="F2928" s="623"/>
    </row>
    <row r="2929" spans="3:6" ht="44.25" customHeight="1">
      <c r="C2929" s="623"/>
      <c r="D2929" s="625"/>
      <c r="E2929" s="721"/>
      <c r="F2929" s="623"/>
    </row>
    <row r="2930" spans="3:6" ht="44.25" customHeight="1">
      <c r="C2930" s="623"/>
      <c r="D2930" s="625"/>
      <c r="E2930" s="721"/>
      <c r="F2930" s="623"/>
    </row>
    <row r="2931" spans="3:6" ht="44.25" customHeight="1">
      <c r="C2931" s="623"/>
      <c r="D2931" s="625"/>
      <c r="E2931" s="721"/>
      <c r="F2931" s="623"/>
    </row>
    <row r="2932" spans="3:6" ht="44.25" customHeight="1">
      <c r="C2932" s="623"/>
      <c r="D2932" s="625"/>
      <c r="E2932" s="721"/>
      <c r="F2932" s="623"/>
    </row>
    <row r="2933" spans="3:6" ht="44.25" customHeight="1">
      <c r="C2933" s="623"/>
      <c r="D2933" s="625"/>
      <c r="E2933" s="721"/>
      <c r="F2933" s="623"/>
    </row>
    <row r="2934" spans="3:6" ht="44.25" customHeight="1">
      <c r="C2934" s="623"/>
      <c r="D2934" s="625"/>
      <c r="E2934" s="721"/>
      <c r="F2934" s="623"/>
    </row>
    <row r="2935" spans="3:6" ht="44.25" customHeight="1">
      <c r="C2935" s="623"/>
      <c r="D2935" s="625"/>
      <c r="E2935" s="721"/>
      <c r="F2935" s="623"/>
    </row>
    <row r="2936" spans="3:6" ht="44.25" customHeight="1">
      <c r="C2936" s="623"/>
      <c r="D2936" s="625"/>
      <c r="E2936" s="721"/>
      <c r="F2936" s="623"/>
    </row>
    <row r="2937" spans="3:6" ht="44.25" customHeight="1">
      <c r="C2937" s="623"/>
      <c r="D2937" s="625"/>
      <c r="E2937" s="721"/>
      <c r="F2937" s="623"/>
    </row>
    <row r="2938" spans="3:6" ht="44.25" customHeight="1">
      <c r="C2938" s="623"/>
      <c r="D2938" s="625"/>
      <c r="E2938" s="721"/>
      <c r="F2938" s="623"/>
    </row>
    <row r="2939" spans="3:6" ht="44.25" customHeight="1">
      <c r="C2939" s="623"/>
      <c r="D2939" s="625"/>
      <c r="E2939" s="721"/>
      <c r="F2939" s="623"/>
    </row>
    <row r="2940" spans="3:6" ht="44.25" customHeight="1">
      <c r="C2940" s="623"/>
      <c r="D2940" s="625"/>
      <c r="E2940" s="721"/>
      <c r="F2940" s="623"/>
    </row>
    <row r="2941" spans="3:6" ht="44.25" customHeight="1">
      <c r="C2941" s="623"/>
      <c r="D2941" s="625"/>
      <c r="E2941" s="721"/>
      <c r="F2941" s="623"/>
    </row>
    <row r="2942" spans="3:6" ht="44.25" customHeight="1">
      <c r="C2942" s="623"/>
      <c r="D2942" s="625"/>
      <c r="E2942" s="721"/>
      <c r="F2942" s="623"/>
    </row>
    <row r="2943" spans="3:6" ht="44.25" customHeight="1">
      <c r="C2943" s="623"/>
      <c r="D2943" s="625"/>
      <c r="E2943" s="721"/>
      <c r="F2943" s="623"/>
    </row>
    <row r="2944" spans="3:6" ht="44.25" customHeight="1">
      <c r="C2944" s="623"/>
      <c r="D2944" s="625"/>
      <c r="E2944" s="721"/>
      <c r="F2944" s="623"/>
    </row>
    <row r="2945" spans="3:6" ht="44.25" customHeight="1">
      <c r="C2945" s="623"/>
      <c r="D2945" s="625"/>
      <c r="E2945" s="721"/>
      <c r="F2945" s="623"/>
    </row>
    <row r="2946" spans="3:6" ht="44.25" customHeight="1">
      <c r="C2946" s="623"/>
      <c r="D2946" s="625"/>
      <c r="E2946" s="721"/>
      <c r="F2946" s="623"/>
    </row>
    <row r="2947" spans="3:6" ht="44.25" customHeight="1">
      <c r="C2947" s="623"/>
      <c r="D2947" s="625"/>
      <c r="E2947" s="721"/>
      <c r="F2947" s="623"/>
    </row>
    <row r="2948" spans="3:6" ht="44.25" customHeight="1">
      <c r="C2948" s="623"/>
      <c r="D2948" s="625"/>
      <c r="E2948" s="721"/>
      <c r="F2948" s="623"/>
    </row>
    <row r="2949" spans="3:6" ht="44.25" customHeight="1">
      <c r="C2949" s="623"/>
      <c r="D2949" s="625"/>
      <c r="E2949" s="721"/>
      <c r="F2949" s="623"/>
    </row>
    <row r="2950" spans="3:6" ht="44.25" customHeight="1">
      <c r="C2950" s="623"/>
      <c r="D2950" s="625"/>
      <c r="E2950" s="721"/>
      <c r="F2950" s="623"/>
    </row>
    <row r="2951" spans="3:6" ht="44.25" customHeight="1">
      <c r="C2951" s="623"/>
      <c r="D2951" s="625"/>
      <c r="E2951" s="721"/>
      <c r="F2951" s="623"/>
    </row>
    <row r="2952" spans="3:6" ht="44.25" customHeight="1">
      <c r="C2952" s="623"/>
      <c r="D2952" s="625"/>
      <c r="E2952" s="721"/>
      <c r="F2952" s="623"/>
    </row>
    <row r="2953" spans="3:6" ht="44.25" customHeight="1">
      <c r="C2953" s="623"/>
      <c r="D2953" s="625"/>
      <c r="E2953" s="721"/>
      <c r="F2953" s="623"/>
    </row>
    <row r="2954" spans="3:6" ht="44.25" customHeight="1">
      <c r="C2954" s="623"/>
      <c r="D2954" s="625"/>
      <c r="E2954" s="721"/>
      <c r="F2954" s="623"/>
    </row>
    <row r="2955" spans="3:6" ht="44.25" customHeight="1">
      <c r="C2955" s="623"/>
      <c r="D2955" s="625"/>
      <c r="E2955" s="721"/>
      <c r="F2955" s="623"/>
    </row>
    <row r="2956" spans="3:6" ht="44.25" customHeight="1">
      <c r="C2956" s="623"/>
      <c r="D2956" s="625"/>
      <c r="E2956" s="721"/>
      <c r="F2956" s="623"/>
    </row>
    <row r="2957" spans="3:6" ht="44.25" customHeight="1">
      <c r="C2957" s="623"/>
      <c r="D2957" s="625"/>
      <c r="E2957" s="721"/>
      <c r="F2957" s="623"/>
    </row>
    <row r="2958" spans="3:6" ht="44.25" customHeight="1">
      <c r="C2958" s="623"/>
      <c r="D2958" s="625"/>
      <c r="E2958" s="721"/>
      <c r="F2958" s="623"/>
    </row>
    <row r="2959" spans="3:6" ht="44.25" customHeight="1">
      <c r="C2959" s="623"/>
      <c r="D2959" s="625"/>
      <c r="E2959" s="721"/>
      <c r="F2959" s="623"/>
    </row>
    <row r="2960" spans="3:6" ht="44.25" customHeight="1">
      <c r="C2960" s="623"/>
      <c r="D2960" s="625"/>
      <c r="E2960" s="721"/>
      <c r="F2960" s="623"/>
    </row>
    <row r="2961" spans="3:6" ht="44.25" customHeight="1">
      <c r="C2961" s="623"/>
      <c r="D2961" s="625"/>
      <c r="E2961" s="721"/>
      <c r="F2961" s="623"/>
    </row>
    <row r="2962" spans="3:6" ht="44.25" customHeight="1">
      <c r="C2962" s="623"/>
      <c r="D2962" s="625"/>
      <c r="E2962" s="721"/>
      <c r="F2962" s="623"/>
    </row>
    <row r="2963" spans="3:6" ht="44.25" customHeight="1">
      <c r="C2963" s="623"/>
      <c r="D2963" s="625"/>
      <c r="E2963" s="721"/>
      <c r="F2963" s="623"/>
    </row>
    <row r="2964" spans="3:6" ht="44.25" customHeight="1">
      <c r="C2964" s="623"/>
      <c r="D2964" s="625"/>
      <c r="E2964" s="721"/>
      <c r="F2964" s="623"/>
    </row>
    <row r="2965" spans="3:6" ht="44.25" customHeight="1">
      <c r="C2965" s="623"/>
      <c r="D2965" s="625"/>
      <c r="E2965" s="721"/>
      <c r="F2965" s="623"/>
    </row>
    <row r="2966" spans="3:6" ht="44.25" customHeight="1">
      <c r="C2966" s="623"/>
      <c r="D2966" s="625"/>
      <c r="E2966" s="721"/>
      <c r="F2966" s="623"/>
    </row>
    <row r="2967" spans="3:6" ht="44.25" customHeight="1">
      <c r="C2967" s="623"/>
      <c r="D2967" s="625"/>
      <c r="E2967" s="721"/>
      <c r="F2967" s="623"/>
    </row>
    <row r="2968" spans="3:6" ht="44.25" customHeight="1">
      <c r="C2968" s="623"/>
      <c r="D2968" s="625"/>
      <c r="E2968" s="721"/>
      <c r="F2968" s="623"/>
    </row>
    <row r="2969" spans="3:6" ht="44.25" customHeight="1">
      <c r="C2969" s="623"/>
      <c r="D2969" s="625"/>
      <c r="E2969" s="721"/>
      <c r="F2969" s="623"/>
    </row>
    <row r="2970" spans="3:6" ht="44.25" customHeight="1">
      <c r="C2970" s="623"/>
      <c r="D2970" s="625"/>
      <c r="E2970" s="721"/>
      <c r="F2970" s="623"/>
    </row>
    <row r="2971" spans="3:6" ht="44.25" customHeight="1">
      <c r="C2971" s="623"/>
      <c r="D2971" s="625"/>
      <c r="E2971" s="721"/>
      <c r="F2971" s="623"/>
    </row>
    <row r="2972" spans="3:6" ht="44.25" customHeight="1">
      <c r="C2972" s="623"/>
      <c r="D2972" s="625"/>
      <c r="E2972" s="721"/>
      <c r="F2972" s="623"/>
    </row>
    <row r="2973" spans="3:6" ht="44.25" customHeight="1">
      <c r="C2973" s="623"/>
      <c r="D2973" s="625"/>
      <c r="E2973" s="721"/>
      <c r="F2973" s="623"/>
    </row>
    <row r="2974" spans="3:6" ht="44.25" customHeight="1">
      <c r="C2974" s="623"/>
      <c r="D2974" s="625"/>
      <c r="E2974" s="721"/>
      <c r="F2974" s="623"/>
    </row>
    <row r="2975" spans="3:6" ht="44.25" customHeight="1">
      <c r="C2975" s="623"/>
      <c r="D2975" s="625"/>
      <c r="E2975" s="721"/>
      <c r="F2975" s="623"/>
    </row>
    <row r="2976" spans="3:6" ht="44.25" customHeight="1">
      <c r="C2976" s="623"/>
      <c r="D2976" s="625"/>
      <c r="E2976" s="721"/>
      <c r="F2976" s="623"/>
    </row>
    <row r="2977" spans="3:6" ht="44.25" customHeight="1">
      <c r="C2977" s="623"/>
      <c r="D2977" s="625"/>
      <c r="E2977" s="721"/>
      <c r="F2977" s="623"/>
    </row>
    <row r="2978" spans="3:6" ht="44.25" customHeight="1">
      <c r="C2978" s="623"/>
      <c r="D2978" s="625"/>
      <c r="E2978" s="721"/>
      <c r="F2978" s="623"/>
    </row>
    <row r="2979" spans="3:6" ht="44.25" customHeight="1">
      <c r="C2979" s="623"/>
      <c r="D2979" s="625"/>
      <c r="E2979" s="721"/>
      <c r="F2979" s="623"/>
    </row>
    <row r="2980" spans="3:6" ht="44.25" customHeight="1">
      <c r="C2980" s="623"/>
      <c r="D2980" s="625"/>
      <c r="E2980" s="721"/>
      <c r="F2980" s="623"/>
    </row>
    <row r="2981" spans="3:6" ht="44.25" customHeight="1">
      <c r="C2981" s="623"/>
      <c r="D2981" s="625"/>
      <c r="E2981" s="721"/>
      <c r="F2981" s="623"/>
    </row>
    <row r="2982" spans="3:6" ht="44.25" customHeight="1">
      <c r="C2982" s="623"/>
      <c r="D2982" s="625"/>
      <c r="E2982" s="721"/>
      <c r="F2982" s="623"/>
    </row>
    <row r="2983" spans="3:6" ht="44.25" customHeight="1">
      <c r="C2983" s="623"/>
      <c r="D2983" s="625"/>
      <c r="E2983" s="721"/>
      <c r="F2983" s="623"/>
    </row>
    <row r="2984" spans="3:6" ht="44.25" customHeight="1">
      <c r="C2984" s="623"/>
      <c r="D2984" s="625"/>
      <c r="E2984" s="721"/>
      <c r="F2984" s="623"/>
    </row>
    <row r="2985" spans="3:6" ht="44.25" customHeight="1">
      <c r="C2985" s="623"/>
      <c r="D2985" s="625"/>
      <c r="E2985" s="721"/>
      <c r="F2985" s="623"/>
    </row>
    <row r="2986" spans="3:6" ht="44.25" customHeight="1">
      <c r="C2986" s="623"/>
      <c r="D2986" s="625"/>
      <c r="E2986" s="721"/>
      <c r="F2986" s="623"/>
    </row>
    <row r="2987" spans="3:6" ht="44.25" customHeight="1">
      <c r="C2987" s="623"/>
      <c r="D2987" s="625"/>
      <c r="E2987" s="721"/>
      <c r="F2987" s="623"/>
    </row>
    <row r="2988" spans="3:6" ht="44.25" customHeight="1">
      <c r="C2988" s="623"/>
      <c r="D2988" s="625"/>
      <c r="E2988" s="721"/>
      <c r="F2988" s="623"/>
    </row>
    <row r="2989" spans="3:6" ht="44.25" customHeight="1">
      <c r="C2989" s="623"/>
      <c r="D2989" s="625"/>
      <c r="E2989" s="721"/>
      <c r="F2989" s="623"/>
    </row>
    <row r="2990" spans="3:6" ht="44.25" customHeight="1">
      <c r="C2990" s="623"/>
      <c r="D2990" s="625"/>
      <c r="E2990" s="721"/>
      <c r="F2990" s="623"/>
    </row>
    <row r="2991" spans="3:6" ht="44.25" customHeight="1">
      <c r="C2991" s="623"/>
      <c r="D2991" s="625"/>
      <c r="E2991" s="721"/>
      <c r="F2991" s="623"/>
    </row>
    <row r="2992" spans="3:6" ht="44.25" customHeight="1">
      <c r="C2992" s="623"/>
      <c r="D2992" s="625"/>
      <c r="E2992" s="721"/>
      <c r="F2992" s="623"/>
    </row>
    <row r="2993" spans="3:6" ht="44.25" customHeight="1">
      <c r="C2993" s="623"/>
      <c r="D2993" s="625"/>
      <c r="E2993" s="721"/>
      <c r="F2993" s="623"/>
    </row>
    <row r="2994" spans="3:6" ht="44.25" customHeight="1">
      <c r="C2994" s="623"/>
      <c r="D2994" s="625"/>
      <c r="E2994" s="721"/>
      <c r="F2994" s="623"/>
    </row>
    <row r="2995" spans="3:6" ht="44.25" customHeight="1">
      <c r="C2995" s="623"/>
      <c r="D2995" s="625"/>
      <c r="E2995" s="721"/>
      <c r="F2995" s="623"/>
    </row>
    <row r="2996" spans="3:6" ht="44.25" customHeight="1">
      <c r="C2996" s="623"/>
      <c r="D2996" s="625"/>
      <c r="E2996" s="721"/>
      <c r="F2996" s="623"/>
    </row>
    <row r="2997" spans="3:6" ht="44.25" customHeight="1">
      <c r="C2997" s="623"/>
      <c r="D2997" s="625"/>
      <c r="E2997" s="721"/>
      <c r="F2997" s="623"/>
    </row>
    <row r="2998" spans="3:6" ht="44.25" customHeight="1">
      <c r="C2998" s="623"/>
      <c r="D2998" s="625"/>
      <c r="E2998" s="721"/>
      <c r="F2998" s="623"/>
    </row>
    <row r="2999" spans="3:6" ht="44.25" customHeight="1">
      <c r="C2999" s="623"/>
      <c r="D2999" s="625"/>
      <c r="E2999" s="721"/>
      <c r="F2999" s="623"/>
    </row>
    <row r="3000" spans="3:6" ht="44.25" customHeight="1">
      <c r="C3000" s="623"/>
      <c r="D3000" s="625"/>
      <c r="E3000" s="721"/>
      <c r="F3000" s="623"/>
    </row>
    <row r="3001" spans="3:6" ht="44.25" customHeight="1">
      <c r="C3001" s="623"/>
      <c r="D3001" s="625"/>
      <c r="E3001" s="721"/>
      <c r="F3001" s="623"/>
    </row>
    <row r="3002" spans="3:6" ht="44.25" customHeight="1">
      <c r="C3002" s="623"/>
      <c r="D3002" s="625"/>
      <c r="E3002" s="721"/>
      <c r="F3002" s="623"/>
    </row>
    <row r="3003" spans="3:6" ht="44.25" customHeight="1">
      <c r="C3003" s="623"/>
      <c r="D3003" s="625"/>
      <c r="E3003" s="721"/>
      <c r="F3003" s="623"/>
    </row>
    <row r="3004" spans="3:6" ht="44.25" customHeight="1">
      <c r="C3004" s="623"/>
      <c r="D3004" s="625"/>
      <c r="E3004" s="721"/>
      <c r="F3004" s="623"/>
    </row>
    <row r="3005" spans="3:6" ht="44.25" customHeight="1">
      <c r="C3005" s="623"/>
      <c r="D3005" s="625"/>
      <c r="E3005" s="721"/>
      <c r="F3005" s="623"/>
    </row>
    <row r="3006" spans="3:6" ht="44.25" customHeight="1">
      <c r="C3006" s="623"/>
      <c r="D3006" s="625"/>
      <c r="E3006" s="721"/>
      <c r="F3006" s="623"/>
    </row>
    <row r="3007" spans="3:6" ht="44.25" customHeight="1">
      <c r="C3007" s="623"/>
      <c r="D3007" s="625"/>
      <c r="E3007" s="721"/>
      <c r="F3007" s="623"/>
    </row>
    <row r="3008" spans="3:6" ht="44.25" customHeight="1">
      <c r="C3008" s="623"/>
      <c r="D3008" s="625"/>
      <c r="E3008" s="721"/>
      <c r="F3008" s="623"/>
    </row>
    <row r="3009" spans="3:6" ht="44.25" customHeight="1">
      <c r="C3009" s="623"/>
      <c r="D3009" s="625"/>
      <c r="E3009" s="721"/>
      <c r="F3009" s="623"/>
    </row>
    <row r="3010" spans="3:6" ht="44.25" customHeight="1">
      <c r="C3010" s="623"/>
      <c r="D3010" s="625"/>
      <c r="E3010" s="721"/>
      <c r="F3010" s="623"/>
    </row>
    <row r="3011" spans="3:6" ht="44.25" customHeight="1">
      <c r="C3011" s="623"/>
      <c r="D3011" s="625"/>
      <c r="E3011" s="721"/>
      <c r="F3011" s="623"/>
    </row>
    <row r="3012" spans="3:6" ht="44.25" customHeight="1">
      <c r="C3012" s="623"/>
      <c r="D3012" s="625"/>
      <c r="E3012" s="721"/>
      <c r="F3012" s="623"/>
    </row>
    <row r="3013" spans="3:6" ht="44.25" customHeight="1">
      <c r="C3013" s="623"/>
      <c r="D3013" s="625"/>
      <c r="E3013" s="721"/>
      <c r="F3013" s="623"/>
    </row>
    <row r="3014" spans="3:6" ht="44.25" customHeight="1">
      <c r="C3014" s="623"/>
      <c r="D3014" s="625"/>
      <c r="E3014" s="721"/>
      <c r="F3014" s="623"/>
    </row>
    <row r="3015" spans="3:6" ht="44.25" customHeight="1">
      <c r="C3015" s="623"/>
      <c r="D3015" s="625"/>
      <c r="E3015" s="721"/>
      <c r="F3015" s="623"/>
    </row>
    <row r="3016" spans="3:6" ht="44.25" customHeight="1">
      <c r="C3016" s="623"/>
      <c r="D3016" s="625"/>
      <c r="E3016" s="721"/>
      <c r="F3016" s="623"/>
    </row>
    <row r="3017" spans="3:6" ht="44.25" customHeight="1">
      <c r="C3017" s="623"/>
      <c r="D3017" s="625"/>
      <c r="E3017" s="721"/>
      <c r="F3017" s="623"/>
    </row>
    <row r="3018" spans="3:6" ht="44.25" customHeight="1">
      <c r="C3018" s="623"/>
      <c r="D3018" s="625"/>
      <c r="E3018" s="721"/>
      <c r="F3018" s="623"/>
    </row>
    <row r="3019" spans="3:6" ht="44.25" customHeight="1">
      <c r="C3019" s="623"/>
      <c r="D3019" s="625"/>
      <c r="E3019" s="721"/>
      <c r="F3019" s="623"/>
    </row>
    <row r="3020" spans="3:6" ht="44.25" customHeight="1">
      <c r="C3020" s="623"/>
      <c r="D3020" s="625"/>
      <c r="E3020" s="721"/>
      <c r="F3020" s="623"/>
    </row>
    <row r="3021" spans="3:6" ht="44.25" customHeight="1">
      <c r="C3021" s="623"/>
      <c r="D3021" s="625"/>
      <c r="E3021" s="721"/>
      <c r="F3021" s="623"/>
    </row>
    <row r="3022" spans="3:6" ht="44.25" customHeight="1">
      <c r="C3022" s="623"/>
      <c r="D3022" s="625"/>
      <c r="E3022" s="721"/>
      <c r="F3022" s="623"/>
    </row>
    <row r="3023" spans="3:6" ht="44.25" customHeight="1">
      <c r="C3023" s="623"/>
      <c r="D3023" s="625"/>
      <c r="E3023" s="721"/>
      <c r="F3023" s="623"/>
    </row>
    <row r="3024" spans="3:6" ht="44.25" customHeight="1">
      <c r="C3024" s="623"/>
      <c r="D3024" s="625"/>
      <c r="E3024" s="721"/>
      <c r="F3024" s="623"/>
    </row>
    <row r="3025" spans="3:6" ht="44.25" customHeight="1">
      <c r="C3025" s="623"/>
      <c r="D3025" s="625"/>
      <c r="E3025" s="721"/>
      <c r="F3025" s="623"/>
    </row>
    <row r="3026" spans="3:6" ht="44.25" customHeight="1">
      <c r="C3026" s="623"/>
      <c r="D3026" s="625"/>
      <c r="E3026" s="721"/>
      <c r="F3026" s="623"/>
    </row>
    <row r="3027" spans="3:6" ht="44.25" customHeight="1">
      <c r="C3027" s="623"/>
      <c r="D3027" s="625"/>
      <c r="E3027" s="721"/>
      <c r="F3027" s="623"/>
    </row>
    <row r="3028" spans="3:6" ht="44.25" customHeight="1">
      <c r="C3028" s="623"/>
      <c r="D3028" s="625"/>
      <c r="E3028" s="721"/>
      <c r="F3028" s="623"/>
    </row>
    <row r="3029" spans="3:6" ht="44.25" customHeight="1">
      <c r="C3029" s="623"/>
      <c r="D3029" s="625"/>
      <c r="E3029" s="721"/>
      <c r="F3029" s="623"/>
    </row>
    <row r="3030" spans="3:6" ht="44.25" customHeight="1">
      <c r="C3030" s="623"/>
      <c r="D3030" s="625"/>
      <c r="E3030" s="721"/>
      <c r="F3030" s="623"/>
    </row>
    <row r="3031" spans="3:6" ht="44.25" customHeight="1">
      <c r="C3031" s="623"/>
      <c r="D3031" s="625"/>
      <c r="E3031" s="721"/>
      <c r="F3031" s="623"/>
    </row>
    <row r="3032" spans="3:6" ht="44.25" customHeight="1">
      <c r="C3032" s="623"/>
      <c r="D3032" s="625"/>
      <c r="E3032" s="721"/>
      <c r="F3032" s="623"/>
    </row>
    <row r="3033" spans="3:6" ht="44.25" customHeight="1">
      <c r="C3033" s="623"/>
      <c r="D3033" s="625"/>
      <c r="E3033" s="721"/>
      <c r="F3033" s="623"/>
    </row>
    <row r="3034" spans="3:6" ht="44.25" customHeight="1">
      <c r="C3034" s="623"/>
      <c r="D3034" s="625"/>
      <c r="E3034" s="721"/>
      <c r="F3034" s="623"/>
    </row>
    <row r="3035" spans="3:6" ht="44.25" customHeight="1">
      <c r="C3035" s="623"/>
      <c r="D3035" s="625"/>
      <c r="E3035" s="721"/>
      <c r="F3035" s="623"/>
    </row>
    <row r="3036" spans="3:6" ht="44.25" customHeight="1">
      <c r="C3036" s="623"/>
      <c r="D3036" s="625"/>
      <c r="E3036" s="721"/>
      <c r="F3036" s="623"/>
    </row>
    <row r="3037" spans="3:6" ht="44.25" customHeight="1">
      <c r="C3037" s="623"/>
      <c r="D3037" s="625"/>
      <c r="E3037" s="721"/>
      <c r="F3037" s="623"/>
    </row>
    <row r="3038" spans="3:6" ht="44.25" customHeight="1">
      <c r="C3038" s="623"/>
      <c r="D3038" s="625"/>
      <c r="E3038" s="721"/>
      <c r="F3038" s="623"/>
    </row>
    <row r="3039" spans="3:6" ht="44.25" customHeight="1">
      <c r="C3039" s="623"/>
      <c r="D3039" s="625"/>
      <c r="E3039" s="721"/>
      <c r="F3039" s="623"/>
    </row>
    <row r="3040" spans="3:6" ht="44.25" customHeight="1">
      <c r="C3040" s="623"/>
      <c r="D3040" s="625"/>
      <c r="E3040" s="721"/>
      <c r="F3040" s="623"/>
    </row>
    <row r="3041" spans="3:6" ht="44.25" customHeight="1">
      <c r="C3041" s="623"/>
      <c r="D3041" s="625"/>
      <c r="E3041" s="721"/>
      <c r="F3041" s="623"/>
    </row>
    <row r="3042" spans="3:6" ht="44.25" customHeight="1">
      <c r="C3042" s="623"/>
      <c r="D3042" s="625"/>
      <c r="E3042" s="721"/>
      <c r="F3042" s="623"/>
    </row>
    <row r="3043" spans="3:6" ht="44.25" customHeight="1">
      <c r="C3043" s="623"/>
      <c r="D3043" s="625"/>
      <c r="E3043" s="721"/>
      <c r="F3043" s="623"/>
    </row>
    <row r="3044" spans="3:6" ht="44.25" customHeight="1">
      <c r="C3044" s="623"/>
      <c r="D3044" s="625"/>
      <c r="E3044" s="721"/>
      <c r="F3044" s="623"/>
    </row>
    <row r="3045" spans="3:6" ht="44.25" customHeight="1">
      <c r="C3045" s="623"/>
      <c r="D3045" s="625"/>
      <c r="E3045" s="721"/>
      <c r="F3045" s="623"/>
    </row>
    <row r="3046" spans="3:6" ht="44.25" customHeight="1">
      <c r="C3046" s="623"/>
      <c r="D3046" s="625"/>
      <c r="E3046" s="721"/>
      <c r="F3046" s="623"/>
    </row>
    <row r="3047" spans="3:6" ht="44.25" customHeight="1">
      <c r="C3047" s="623"/>
      <c r="D3047" s="625"/>
      <c r="E3047" s="721"/>
      <c r="F3047" s="623"/>
    </row>
    <row r="3048" spans="3:6" ht="44.25" customHeight="1">
      <c r="C3048" s="623"/>
      <c r="D3048" s="625"/>
      <c r="E3048" s="721"/>
      <c r="F3048" s="623"/>
    </row>
    <row r="3049" spans="3:6" ht="44.25" customHeight="1">
      <c r="C3049" s="623"/>
      <c r="D3049" s="625"/>
      <c r="E3049" s="721"/>
      <c r="F3049" s="623"/>
    </row>
    <row r="3050" spans="3:6" ht="44.25" customHeight="1">
      <c r="C3050" s="623"/>
      <c r="D3050" s="625"/>
      <c r="E3050" s="721"/>
      <c r="F3050" s="623"/>
    </row>
    <row r="3051" spans="3:6" ht="44.25" customHeight="1">
      <c r="C3051" s="623"/>
      <c r="D3051" s="625"/>
      <c r="E3051" s="721"/>
      <c r="F3051" s="623"/>
    </row>
    <row r="3052" spans="3:6" ht="44.25" customHeight="1">
      <c r="C3052" s="623"/>
      <c r="D3052" s="625"/>
      <c r="E3052" s="721"/>
      <c r="F3052" s="623"/>
    </row>
    <row r="3053" spans="3:6" ht="44.25" customHeight="1">
      <c r="C3053" s="623"/>
      <c r="D3053" s="625"/>
      <c r="E3053" s="721"/>
      <c r="F3053" s="623"/>
    </row>
    <row r="3054" spans="3:6" ht="44.25" customHeight="1">
      <c r="C3054" s="623"/>
      <c r="D3054" s="625"/>
      <c r="E3054" s="721"/>
      <c r="F3054" s="623"/>
    </row>
    <row r="3055" spans="3:6" ht="44.25" customHeight="1">
      <c r="C3055" s="623"/>
      <c r="D3055" s="625"/>
      <c r="E3055" s="721"/>
      <c r="F3055" s="623"/>
    </row>
    <row r="3056" spans="3:6" ht="44.25" customHeight="1">
      <c r="C3056" s="623"/>
      <c r="D3056" s="625"/>
      <c r="E3056" s="721"/>
      <c r="F3056" s="623"/>
    </row>
    <row r="3057" spans="3:6" ht="44.25" customHeight="1">
      <c r="C3057" s="623"/>
      <c r="D3057" s="625"/>
      <c r="E3057" s="721"/>
      <c r="F3057" s="623"/>
    </row>
    <row r="3058" spans="3:6" ht="44.25" customHeight="1">
      <c r="C3058" s="623"/>
      <c r="D3058" s="625"/>
      <c r="E3058" s="721"/>
      <c r="F3058" s="623"/>
    </row>
    <row r="3059" spans="3:6" ht="44.25" customHeight="1">
      <c r="C3059" s="623"/>
      <c r="D3059" s="625"/>
      <c r="E3059" s="721"/>
      <c r="F3059" s="623"/>
    </row>
    <row r="3060" spans="3:6" ht="44.25" customHeight="1">
      <c r="C3060" s="623"/>
      <c r="D3060" s="625"/>
      <c r="E3060" s="721"/>
      <c r="F3060" s="623"/>
    </row>
    <row r="3061" spans="3:6" ht="44.25" customHeight="1">
      <c r="C3061" s="623"/>
      <c r="D3061" s="625"/>
      <c r="E3061" s="721"/>
      <c r="F3061" s="623"/>
    </row>
    <row r="3062" spans="3:6" ht="44.25" customHeight="1">
      <c r="C3062" s="623"/>
      <c r="D3062" s="625"/>
      <c r="E3062" s="721"/>
      <c r="F3062" s="623"/>
    </row>
    <row r="3063" spans="3:6" ht="44.25" customHeight="1">
      <c r="C3063" s="623"/>
      <c r="D3063" s="625"/>
      <c r="E3063" s="721"/>
      <c r="F3063" s="623"/>
    </row>
    <row r="3064" spans="3:6" ht="44.25" customHeight="1">
      <c r="C3064" s="623"/>
      <c r="D3064" s="625"/>
      <c r="E3064" s="721"/>
      <c r="F3064" s="623"/>
    </row>
    <row r="3065" spans="3:6" ht="44.25" customHeight="1">
      <c r="C3065" s="623"/>
      <c r="D3065" s="625"/>
      <c r="E3065" s="721"/>
      <c r="F3065" s="623"/>
    </row>
    <row r="3066" spans="3:6" ht="44.25" customHeight="1">
      <c r="C3066" s="623"/>
      <c r="D3066" s="625"/>
      <c r="E3066" s="721"/>
      <c r="F3066" s="623"/>
    </row>
    <row r="3067" spans="3:6" ht="44.25" customHeight="1">
      <c r="C3067" s="623"/>
      <c r="D3067" s="625"/>
      <c r="E3067" s="721"/>
      <c r="F3067" s="623"/>
    </row>
    <row r="3068" spans="3:6" ht="44.25" customHeight="1">
      <c r="C3068" s="623"/>
      <c r="D3068" s="625"/>
      <c r="E3068" s="721"/>
      <c r="F3068" s="623"/>
    </row>
    <row r="3069" spans="3:6" ht="44.25" customHeight="1">
      <c r="C3069" s="623"/>
      <c r="D3069" s="625"/>
      <c r="E3069" s="721"/>
      <c r="F3069" s="623"/>
    </row>
    <row r="3070" spans="3:6" ht="44.25" customHeight="1">
      <c r="C3070" s="623"/>
      <c r="D3070" s="625"/>
      <c r="E3070" s="721"/>
      <c r="F3070" s="623"/>
    </row>
    <row r="3071" spans="3:6" ht="44.25" customHeight="1">
      <c r="C3071" s="623"/>
      <c r="D3071" s="625"/>
      <c r="E3071" s="721"/>
      <c r="F3071" s="623"/>
    </row>
    <row r="3072" spans="3:6" ht="44.25" customHeight="1">
      <c r="C3072" s="623"/>
      <c r="D3072" s="625"/>
      <c r="E3072" s="721"/>
      <c r="F3072" s="623"/>
    </row>
    <row r="3073" spans="3:6" ht="44.25" customHeight="1">
      <c r="C3073" s="623"/>
      <c r="D3073" s="625"/>
      <c r="E3073" s="721"/>
      <c r="F3073" s="623"/>
    </row>
    <row r="3074" spans="3:6" ht="44.25" customHeight="1">
      <c r="C3074" s="623"/>
      <c r="D3074" s="625"/>
      <c r="E3074" s="721"/>
      <c r="F3074" s="623"/>
    </row>
    <row r="3075" spans="3:6" ht="44.25" customHeight="1">
      <c r="C3075" s="623"/>
      <c r="D3075" s="625"/>
      <c r="E3075" s="721"/>
      <c r="F3075" s="623"/>
    </row>
    <row r="3076" spans="3:6" ht="44.25" customHeight="1">
      <c r="C3076" s="623"/>
      <c r="D3076" s="625"/>
      <c r="E3076" s="721"/>
      <c r="F3076" s="623"/>
    </row>
    <row r="3077" spans="3:6" ht="44.25" customHeight="1">
      <c r="C3077" s="623"/>
      <c r="D3077" s="625"/>
      <c r="E3077" s="721"/>
      <c r="F3077" s="623"/>
    </row>
    <row r="3078" spans="3:6" ht="44.25" customHeight="1">
      <c r="C3078" s="623"/>
      <c r="D3078" s="625"/>
      <c r="E3078" s="721"/>
      <c r="F3078" s="623"/>
    </row>
    <row r="3079" spans="3:6" ht="44.25" customHeight="1">
      <c r="C3079" s="623"/>
      <c r="D3079" s="625"/>
      <c r="E3079" s="721"/>
      <c r="F3079" s="623"/>
    </row>
    <row r="3080" spans="3:6" ht="44.25" customHeight="1">
      <c r="C3080" s="623"/>
      <c r="D3080" s="625"/>
      <c r="E3080" s="721"/>
      <c r="F3080" s="623"/>
    </row>
    <row r="3081" spans="3:6" ht="44.25" customHeight="1">
      <c r="C3081" s="623"/>
      <c r="D3081" s="625"/>
      <c r="E3081" s="721"/>
      <c r="F3081" s="623"/>
    </row>
    <row r="3082" spans="3:6" ht="44.25" customHeight="1">
      <c r="C3082" s="623"/>
      <c r="D3082" s="625"/>
      <c r="E3082" s="721"/>
      <c r="F3082" s="623"/>
    </row>
    <row r="3083" spans="3:6" ht="44.25" customHeight="1">
      <c r="C3083" s="623"/>
      <c r="D3083" s="625"/>
      <c r="E3083" s="721"/>
      <c r="F3083" s="623"/>
    </row>
    <row r="3084" spans="3:6" ht="44.25" customHeight="1">
      <c r="C3084" s="623"/>
      <c r="D3084" s="625"/>
      <c r="E3084" s="721"/>
      <c r="F3084" s="623"/>
    </row>
    <row r="3085" spans="3:6" ht="44.25" customHeight="1">
      <c r="C3085" s="623"/>
      <c r="D3085" s="625"/>
      <c r="E3085" s="721"/>
      <c r="F3085" s="623"/>
    </row>
    <row r="3086" spans="3:6" ht="44.25" customHeight="1">
      <c r="C3086" s="623"/>
      <c r="D3086" s="625"/>
      <c r="E3086" s="721"/>
      <c r="F3086" s="623"/>
    </row>
    <row r="3087" spans="3:6" ht="44.25" customHeight="1">
      <c r="C3087" s="623"/>
      <c r="D3087" s="625"/>
      <c r="E3087" s="721"/>
      <c r="F3087" s="623"/>
    </row>
    <row r="3088" spans="3:6" ht="44.25" customHeight="1">
      <c r="C3088" s="623"/>
      <c r="D3088" s="625"/>
      <c r="E3088" s="721"/>
      <c r="F3088" s="623"/>
    </row>
    <row r="3089" spans="3:6" ht="44.25" customHeight="1">
      <c r="C3089" s="623"/>
      <c r="D3089" s="625"/>
      <c r="E3089" s="721"/>
      <c r="F3089" s="623"/>
    </row>
    <row r="3090" spans="3:6" ht="44.25" customHeight="1">
      <c r="C3090" s="623"/>
      <c r="D3090" s="625"/>
      <c r="E3090" s="721"/>
      <c r="F3090" s="623"/>
    </row>
    <row r="3091" spans="3:6" ht="44.25" customHeight="1">
      <c r="C3091" s="623"/>
      <c r="D3091" s="625"/>
      <c r="E3091" s="721"/>
      <c r="F3091" s="623"/>
    </row>
    <row r="3092" spans="3:6" ht="44.25" customHeight="1">
      <c r="C3092" s="623"/>
      <c r="D3092" s="625"/>
      <c r="E3092" s="721"/>
      <c r="F3092" s="623"/>
    </row>
    <row r="3093" spans="3:6" ht="44.25" customHeight="1">
      <c r="C3093" s="623"/>
      <c r="D3093" s="625"/>
      <c r="E3093" s="721"/>
      <c r="F3093" s="623"/>
    </row>
    <row r="3094" spans="3:6" ht="44.25" customHeight="1">
      <c r="C3094" s="623"/>
      <c r="D3094" s="625"/>
      <c r="E3094" s="721"/>
      <c r="F3094" s="623"/>
    </row>
    <row r="3095" spans="3:6" ht="44.25" customHeight="1">
      <c r="C3095" s="623"/>
      <c r="D3095" s="625"/>
      <c r="E3095" s="721"/>
      <c r="F3095" s="623"/>
    </row>
    <row r="3096" spans="3:6" ht="44.25" customHeight="1">
      <c r="C3096" s="623"/>
      <c r="D3096" s="625"/>
      <c r="E3096" s="721"/>
      <c r="F3096" s="623"/>
    </row>
    <row r="3097" spans="3:6" ht="44.25" customHeight="1">
      <c r="C3097" s="623"/>
      <c r="D3097" s="625"/>
      <c r="E3097" s="721"/>
      <c r="F3097" s="623"/>
    </row>
    <row r="3098" spans="3:6" ht="44.25" customHeight="1">
      <c r="C3098" s="623"/>
      <c r="D3098" s="625"/>
      <c r="E3098" s="721"/>
      <c r="F3098" s="623"/>
    </row>
    <row r="3099" spans="3:6" ht="44.25" customHeight="1">
      <c r="C3099" s="623"/>
      <c r="D3099" s="625"/>
      <c r="E3099" s="721"/>
      <c r="F3099" s="623"/>
    </row>
    <row r="3100" spans="3:6" ht="44.25" customHeight="1">
      <c r="C3100" s="623"/>
      <c r="D3100" s="625"/>
      <c r="E3100" s="721"/>
      <c r="F3100" s="623"/>
    </row>
    <row r="3101" spans="3:6" ht="44.25" customHeight="1">
      <c r="C3101" s="623"/>
      <c r="D3101" s="625"/>
      <c r="E3101" s="721"/>
      <c r="F3101" s="623"/>
    </row>
    <row r="3102" spans="3:6" ht="44.25" customHeight="1">
      <c r="C3102" s="623"/>
      <c r="D3102" s="625"/>
      <c r="E3102" s="721"/>
      <c r="F3102" s="623"/>
    </row>
    <row r="3103" spans="3:6" ht="44.25" customHeight="1">
      <c r="C3103" s="623"/>
      <c r="D3103" s="625"/>
      <c r="E3103" s="721"/>
      <c r="F3103" s="623"/>
    </row>
    <row r="3104" spans="3:6" ht="44.25" customHeight="1">
      <c r="C3104" s="623"/>
      <c r="D3104" s="625"/>
      <c r="E3104" s="721"/>
      <c r="F3104" s="623"/>
    </row>
    <row r="3105" spans="3:6" ht="44.25" customHeight="1">
      <c r="C3105" s="623"/>
      <c r="D3105" s="625"/>
      <c r="E3105" s="721"/>
      <c r="F3105" s="623"/>
    </row>
    <row r="3106" spans="3:6" ht="44.25" customHeight="1">
      <c r="C3106" s="623"/>
      <c r="D3106" s="625"/>
      <c r="E3106" s="721"/>
      <c r="F3106" s="623"/>
    </row>
    <row r="3107" spans="3:6" ht="44.25" customHeight="1">
      <c r="C3107" s="623"/>
      <c r="D3107" s="625"/>
      <c r="E3107" s="721"/>
      <c r="F3107" s="623"/>
    </row>
    <row r="3108" spans="3:6" ht="44.25" customHeight="1">
      <c r="C3108" s="623"/>
      <c r="D3108" s="625"/>
      <c r="E3108" s="721"/>
      <c r="F3108" s="623"/>
    </row>
    <row r="3109" spans="3:6" ht="44.25" customHeight="1">
      <c r="C3109" s="623"/>
      <c r="D3109" s="625"/>
      <c r="E3109" s="721"/>
      <c r="F3109" s="623"/>
    </row>
    <row r="3110" spans="3:6" ht="44.25" customHeight="1">
      <c r="C3110" s="623"/>
      <c r="D3110" s="625"/>
      <c r="E3110" s="721"/>
      <c r="F3110" s="623"/>
    </row>
    <row r="3111" spans="3:6" ht="44.25" customHeight="1">
      <c r="C3111" s="623"/>
      <c r="D3111" s="625"/>
      <c r="E3111" s="721"/>
      <c r="F3111" s="623"/>
    </row>
    <row r="3112" spans="3:6" ht="44.25" customHeight="1">
      <c r="C3112" s="623"/>
      <c r="D3112" s="625"/>
      <c r="E3112" s="721"/>
      <c r="F3112" s="623"/>
    </row>
    <row r="3113" spans="3:6" ht="44.25" customHeight="1">
      <c r="C3113" s="623"/>
      <c r="D3113" s="625"/>
      <c r="E3113" s="721"/>
      <c r="F3113" s="623"/>
    </row>
    <row r="3114" spans="3:6" ht="44.25" customHeight="1">
      <c r="C3114" s="623"/>
      <c r="D3114" s="625"/>
      <c r="E3114" s="721"/>
      <c r="F3114" s="623"/>
    </row>
    <row r="3115" spans="3:6" ht="44.25" customHeight="1">
      <c r="C3115" s="623"/>
      <c r="D3115" s="625"/>
      <c r="E3115" s="721"/>
      <c r="F3115" s="623"/>
    </row>
    <row r="3116" spans="3:6" ht="44.25" customHeight="1">
      <c r="C3116" s="623"/>
      <c r="D3116" s="625"/>
      <c r="E3116" s="721"/>
      <c r="F3116" s="623"/>
    </row>
    <row r="3117" spans="3:6" ht="44.25" customHeight="1">
      <c r="C3117" s="623"/>
      <c r="D3117" s="625"/>
      <c r="E3117" s="721"/>
      <c r="F3117" s="623"/>
    </row>
    <row r="3118" spans="3:6" ht="44.25" customHeight="1">
      <c r="C3118" s="623"/>
      <c r="D3118" s="625"/>
      <c r="E3118" s="721"/>
      <c r="F3118" s="623"/>
    </row>
    <row r="3119" spans="3:6" ht="44.25" customHeight="1">
      <c r="C3119" s="623"/>
      <c r="D3119" s="625"/>
      <c r="E3119" s="721"/>
      <c r="F3119" s="623"/>
    </row>
    <row r="3120" spans="3:6" ht="44.25" customHeight="1">
      <c r="C3120" s="623"/>
      <c r="D3120" s="625"/>
      <c r="E3120" s="721"/>
      <c r="F3120" s="623"/>
    </row>
    <row r="3121" spans="3:6" ht="44.25" customHeight="1">
      <c r="C3121" s="623"/>
      <c r="D3121" s="625"/>
      <c r="E3121" s="721"/>
      <c r="F3121" s="623"/>
    </row>
    <row r="3122" spans="3:6" ht="44.25" customHeight="1">
      <c r="C3122" s="623"/>
      <c r="D3122" s="625"/>
      <c r="E3122" s="721"/>
      <c r="F3122" s="623"/>
    </row>
    <row r="3123" spans="3:6" ht="44.25" customHeight="1">
      <c r="C3123" s="623"/>
      <c r="D3123" s="625"/>
      <c r="E3123" s="721"/>
      <c r="F3123" s="623"/>
    </row>
    <row r="3124" spans="3:6" ht="44.25" customHeight="1">
      <c r="C3124" s="623"/>
      <c r="D3124" s="625"/>
      <c r="E3124" s="721"/>
      <c r="F3124" s="623"/>
    </row>
    <row r="3125" spans="3:6" ht="44.25" customHeight="1">
      <c r="C3125" s="623"/>
      <c r="D3125" s="625"/>
      <c r="E3125" s="721"/>
      <c r="F3125" s="623"/>
    </row>
    <row r="3126" spans="3:6" ht="44.25" customHeight="1">
      <c r="C3126" s="623"/>
      <c r="D3126" s="625"/>
      <c r="E3126" s="721"/>
      <c r="F3126" s="623"/>
    </row>
    <row r="3127" spans="3:6" ht="44.25" customHeight="1">
      <c r="C3127" s="623"/>
      <c r="D3127" s="625"/>
      <c r="E3127" s="721"/>
      <c r="F3127" s="623"/>
    </row>
    <row r="3128" spans="3:6" ht="44.25" customHeight="1">
      <c r="C3128" s="623"/>
      <c r="D3128" s="625"/>
      <c r="E3128" s="721"/>
      <c r="F3128" s="623"/>
    </row>
    <row r="3129" spans="3:6" ht="44.25" customHeight="1">
      <c r="C3129" s="623"/>
      <c r="D3129" s="625"/>
      <c r="E3129" s="721"/>
      <c r="F3129" s="623"/>
    </row>
    <row r="3130" spans="3:6" ht="44.25" customHeight="1">
      <c r="C3130" s="623"/>
      <c r="D3130" s="625"/>
      <c r="E3130" s="721"/>
      <c r="F3130" s="623"/>
    </row>
    <row r="3131" spans="3:6" ht="44.25" customHeight="1">
      <c r="C3131" s="623"/>
      <c r="D3131" s="625"/>
      <c r="E3131" s="721"/>
      <c r="F3131" s="623"/>
    </row>
    <row r="3132" spans="3:6" ht="44.25" customHeight="1">
      <c r="C3132" s="623"/>
      <c r="D3132" s="625"/>
      <c r="E3132" s="721"/>
      <c r="F3132" s="623"/>
    </row>
    <row r="3133" spans="3:6" ht="44.25" customHeight="1">
      <c r="C3133" s="623"/>
      <c r="D3133" s="625"/>
      <c r="E3133" s="721"/>
      <c r="F3133" s="623"/>
    </row>
    <row r="3134" spans="3:6" ht="44.25" customHeight="1">
      <c r="C3134" s="623"/>
      <c r="D3134" s="625"/>
      <c r="E3134" s="721"/>
      <c r="F3134" s="623"/>
    </row>
    <row r="3135" spans="3:6" ht="44.25" customHeight="1">
      <c r="C3135" s="623"/>
      <c r="D3135" s="625"/>
      <c r="E3135" s="721"/>
      <c r="F3135" s="623"/>
    </row>
    <row r="3136" spans="3:6" ht="44.25" customHeight="1">
      <c r="C3136" s="623"/>
      <c r="D3136" s="625"/>
      <c r="E3136" s="721"/>
      <c r="F3136" s="623"/>
    </row>
    <row r="3137" spans="3:6" ht="44.25" customHeight="1">
      <c r="C3137" s="623"/>
      <c r="D3137" s="625"/>
      <c r="E3137" s="721"/>
      <c r="F3137" s="623"/>
    </row>
    <row r="3138" spans="3:6" ht="44.25" customHeight="1">
      <c r="C3138" s="623"/>
      <c r="D3138" s="625"/>
      <c r="E3138" s="721"/>
      <c r="F3138" s="623"/>
    </row>
    <row r="3139" spans="3:6" ht="44.25" customHeight="1">
      <c r="C3139" s="623"/>
      <c r="D3139" s="625"/>
      <c r="E3139" s="721"/>
      <c r="F3139" s="623"/>
    </row>
    <row r="3140" spans="3:6" ht="44.25" customHeight="1">
      <c r="C3140" s="623"/>
      <c r="D3140" s="625"/>
      <c r="E3140" s="721"/>
      <c r="F3140" s="623"/>
    </row>
    <row r="3141" spans="3:6" ht="44.25" customHeight="1">
      <c r="C3141" s="623"/>
      <c r="D3141" s="625"/>
      <c r="E3141" s="721"/>
      <c r="F3141" s="623"/>
    </row>
    <row r="3142" spans="3:6" ht="44.25" customHeight="1">
      <c r="C3142" s="623"/>
      <c r="D3142" s="625"/>
      <c r="E3142" s="721"/>
      <c r="F3142" s="623"/>
    </row>
    <row r="3143" spans="3:6" ht="44.25" customHeight="1">
      <c r="C3143" s="623"/>
      <c r="D3143" s="625"/>
      <c r="E3143" s="721"/>
      <c r="F3143" s="623"/>
    </row>
    <row r="3144" spans="3:6" ht="44.25" customHeight="1">
      <c r="C3144" s="623"/>
      <c r="D3144" s="625"/>
      <c r="E3144" s="721"/>
      <c r="F3144" s="623"/>
    </row>
    <row r="3145" spans="3:6" ht="44.25" customHeight="1">
      <c r="C3145" s="623"/>
      <c r="D3145" s="625"/>
      <c r="E3145" s="721"/>
      <c r="F3145" s="623"/>
    </row>
    <row r="3146" spans="3:6" ht="44.25" customHeight="1">
      <c r="C3146" s="623"/>
      <c r="D3146" s="625"/>
      <c r="E3146" s="721"/>
      <c r="F3146" s="623"/>
    </row>
    <row r="3147" spans="3:6" ht="44.25" customHeight="1">
      <c r="C3147" s="623"/>
      <c r="D3147" s="625"/>
      <c r="E3147" s="721"/>
      <c r="F3147" s="623"/>
    </row>
    <row r="3148" spans="3:6" ht="44.25" customHeight="1">
      <c r="C3148" s="623"/>
      <c r="D3148" s="625"/>
      <c r="E3148" s="721"/>
      <c r="F3148" s="623"/>
    </row>
    <row r="3149" spans="3:6" ht="44.25" customHeight="1">
      <c r="C3149" s="623"/>
      <c r="D3149" s="625"/>
      <c r="E3149" s="721"/>
      <c r="F3149" s="623"/>
    </row>
    <row r="3150" spans="3:6" ht="44.25" customHeight="1">
      <c r="C3150" s="623"/>
      <c r="D3150" s="625"/>
      <c r="E3150" s="721"/>
      <c r="F3150" s="623"/>
    </row>
    <row r="3151" spans="3:6" ht="44.25" customHeight="1">
      <c r="C3151" s="623"/>
      <c r="D3151" s="625"/>
      <c r="E3151" s="721"/>
      <c r="F3151" s="623"/>
    </row>
    <row r="3152" spans="3:6" ht="44.25" customHeight="1">
      <c r="C3152" s="623"/>
      <c r="D3152" s="625"/>
      <c r="E3152" s="721"/>
      <c r="F3152" s="623"/>
    </row>
    <row r="3153" spans="3:6" ht="44.25" customHeight="1">
      <c r="C3153" s="623"/>
      <c r="D3153" s="625"/>
      <c r="E3153" s="721"/>
      <c r="F3153" s="623"/>
    </row>
    <row r="3154" spans="3:6" ht="44.25" customHeight="1">
      <c r="C3154" s="623"/>
      <c r="D3154" s="625"/>
      <c r="E3154" s="721"/>
      <c r="F3154" s="623"/>
    </row>
    <row r="3155" spans="3:6" ht="44.25" customHeight="1">
      <c r="C3155" s="623"/>
      <c r="D3155" s="625"/>
      <c r="E3155" s="721"/>
      <c r="F3155" s="623"/>
    </row>
    <row r="3156" spans="3:6" ht="44.25" customHeight="1">
      <c r="C3156" s="623"/>
      <c r="D3156" s="625"/>
      <c r="E3156" s="721"/>
      <c r="F3156" s="623"/>
    </row>
    <row r="3157" spans="3:6" ht="44.25" customHeight="1">
      <c r="C3157" s="623"/>
      <c r="D3157" s="625"/>
      <c r="E3157" s="721"/>
      <c r="F3157" s="623"/>
    </row>
    <row r="3158" spans="3:6" ht="44.25" customHeight="1">
      <c r="C3158" s="623"/>
      <c r="D3158" s="625"/>
      <c r="E3158" s="721"/>
      <c r="F3158" s="623"/>
    </row>
    <row r="3159" spans="3:6" ht="44.25" customHeight="1">
      <c r="C3159" s="623"/>
      <c r="D3159" s="625"/>
      <c r="E3159" s="721"/>
      <c r="F3159" s="623"/>
    </row>
    <row r="3160" spans="3:6" ht="44.25" customHeight="1">
      <c r="C3160" s="623"/>
      <c r="D3160" s="625"/>
      <c r="E3160" s="721"/>
      <c r="F3160" s="623"/>
    </row>
    <row r="3161" spans="3:6" ht="44.25" customHeight="1">
      <c r="C3161" s="623"/>
      <c r="D3161" s="625"/>
      <c r="E3161" s="721"/>
      <c r="F3161" s="623"/>
    </row>
    <row r="3162" spans="3:6" ht="44.25" customHeight="1">
      <c r="C3162" s="623"/>
      <c r="D3162" s="625"/>
      <c r="E3162" s="721"/>
      <c r="F3162" s="623"/>
    </row>
    <row r="3163" spans="3:6" ht="44.25" customHeight="1">
      <c r="C3163" s="623"/>
      <c r="D3163" s="625"/>
      <c r="E3163" s="721"/>
      <c r="F3163" s="623"/>
    </row>
    <row r="3164" spans="3:6" ht="44.25" customHeight="1">
      <c r="C3164" s="623"/>
      <c r="D3164" s="625"/>
      <c r="E3164" s="721"/>
      <c r="F3164" s="623"/>
    </row>
    <row r="3165" spans="3:6" ht="44.25" customHeight="1">
      <c r="C3165" s="623"/>
      <c r="D3165" s="625"/>
      <c r="E3165" s="721"/>
      <c r="F3165" s="623"/>
    </row>
    <row r="3166" spans="3:6" ht="44.25" customHeight="1">
      <c r="C3166" s="623"/>
      <c r="D3166" s="625"/>
      <c r="E3166" s="721"/>
      <c r="F3166" s="623"/>
    </row>
    <row r="3167" spans="3:6" ht="44.25" customHeight="1">
      <c r="C3167" s="623"/>
      <c r="D3167" s="625"/>
      <c r="E3167" s="721"/>
      <c r="F3167" s="623"/>
    </row>
    <row r="3168" spans="3:6" ht="44.25" customHeight="1">
      <c r="C3168" s="623"/>
      <c r="D3168" s="625"/>
      <c r="E3168" s="721"/>
      <c r="F3168" s="623"/>
    </row>
    <row r="3169" spans="3:6" ht="44.25" customHeight="1">
      <c r="C3169" s="623"/>
      <c r="D3169" s="625"/>
      <c r="E3169" s="721"/>
      <c r="F3169" s="623"/>
    </row>
    <row r="3170" spans="3:6" ht="44.25" customHeight="1">
      <c r="C3170" s="623"/>
      <c r="D3170" s="625"/>
      <c r="E3170" s="721"/>
      <c r="F3170" s="623"/>
    </row>
    <row r="3171" spans="3:6" ht="44.25" customHeight="1">
      <c r="C3171" s="623"/>
      <c r="D3171" s="625"/>
      <c r="E3171" s="721"/>
      <c r="F3171" s="623"/>
    </row>
    <row r="3172" spans="3:6" ht="44.25" customHeight="1">
      <c r="C3172" s="623"/>
      <c r="D3172" s="625"/>
      <c r="E3172" s="721"/>
      <c r="F3172" s="623"/>
    </row>
    <row r="3173" spans="3:6" ht="44.25" customHeight="1">
      <c r="C3173" s="623"/>
      <c r="D3173" s="625"/>
      <c r="E3173" s="721"/>
      <c r="F3173" s="623"/>
    </row>
    <row r="3174" spans="3:6" ht="44.25" customHeight="1">
      <c r="C3174" s="623"/>
      <c r="D3174" s="625"/>
      <c r="E3174" s="721"/>
      <c r="F3174" s="623"/>
    </row>
    <row r="3175" spans="3:6" ht="44.25" customHeight="1">
      <c r="C3175" s="623"/>
      <c r="D3175" s="625"/>
      <c r="E3175" s="721"/>
      <c r="F3175" s="623"/>
    </row>
    <row r="3176" spans="3:6" ht="44.25" customHeight="1">
      <c r="C3176" s="623"/>
      <c r="D3176" s="625"/>
      <c r="E3176" s="721"/>
      <c r="F3176" s="623"/>
    </row>
    <row r="3177" spans="3:6" ht="44.25" customHeight="1">
      <c r="C3177" s="623"/>
      <c r="D3177" s="625"/>
      <c r="E3177" s="721"/>
      <c r="F3177" s="623"/>
    </row>
    <row r="3178" spans="3:6" ht="44.25" customHeight="1">
      <c r="C3178" s="623"/>
      <c r="D3178" s="625"/>
      <c r="E3178" s="721"/>
      <c r="F3178" s="623"/>
    </row>
    <row r="3179" spans="3:6" ht="44.25" customHeight="1">
      <c r="C3179" s="623"/>
      <c r="D3179" s="625"/>
      <c r="E3179" s="721"/>
      <c r="F3179" s="623"/>
    </row>
    <row r="3180" spans="3:6" ht="44.25" customHeight="1">
      <c r="C3180" s="623"/>
      <c r="D3180" s="625"/>
      <c r="E3180" s="721"/>
      <c r="F3180" s="623"/>
    </row>
    <row r="3181" spans="3:6" ht="44.25" customHeight="1">
      <c r="C3181" s="623"/>
      <c r="D3181" s="625"/>
      <c r="E3181" s="721"/>
      <c r="F3181" s="623"/>
    </row>
    <row r="3182" spans="3:6" ht="44.25" customHeight="1">
      <c r="C3182" s="623"/>
      <c r="D3182" s="625"/>
      <c r="E3182" s="721"/>
      <c r="F3182" s="623"/>
    </row>
    <row r="3183" spans="3:6" ht="44.25" customHeight="1">
      <c r="C3183" s="623"/>
      <c r="D3183" s="625"/>
      <c r="E3183" s="721"/>
      <c r="F3183" s="623"/>
    </row>
    <row r="3184" spans="3:6" ht="44.25" customHeight="1">
      <c r="C3184" s="623"/>
      <c r="D3184" s="625"/>
      <c r="E3184" s="721"/>
      <c r="F3184" s="623"/>
    </row>
    <row r="3185" spans="3:6" ht="44.25" customHeight="1">
      <c r="C3185" s="623"/>
      <c r="D3185" s="625"/>
      <c r="E3185" s="721"/>
      <c r="F3185" s="623"/>
    </row>
    <row r="3186" spans="3:6" ht="44.25" customHeight="1">
      <c r="C3186" s="623"/>
      <c r="D3186" s="625"/>
      <c r="E3186" s="721"/>
      <c r="F3186" s="623"/>
    </row>
    <row r="3187" spans="3:6" ht="44.25" customHeight="1">
      <c r="C3187" s="623"/>
      <c r="D3187" s="625"/>
      <c r="E3187" s="721"/>
      <c r="F3187" s="623"/>
    </row>
    <row r="3188" spans="3:6" ht="44.25" customHeight="1">
      <c r="C3188" s="623"/>
      <c r="D3188" s="625"/>
      <c r="E3188" s="721"/>
      <c r="F3188" s="623"/>
    </row>
    <row r="3189" spans="3:6" ht="44.25" customHeight="1">
      <c r="C3189" s="623"/>
      <c r="D3189" s="625"/>
      <c r="E3189" s="721"/>
      <c r="F3189" s="623"/>
    </row>
    <row r="3190" spans="3:6" ht="44.25" customHeight="1">
      <c r="C3190" s="623"/>
      <c r="D3190" s="625"/>
      <c r="E3190" s="721"/>
      <c r="F3190" s="623"/>
    </row>
    <row r="3191" spans="3:6" ht="44.25" customHeight="1">
      <c r="C3191" s="623"/>
      <c r="D3191" s="625"/>
      <c r="E3191" s="721"/>
      <c r="F3191" s="623"/>
    </row>
    <row r="3192" spans="3:6" ht="44.25" customHeight="1">
      <c r="C3192" s="623"/>
      <c r="D3192" s="625"/>
      <c r="E3192" s="721"/>
      <c r="F3192" s="623"/>
    </row>
    <row r="3193" spans="3:6" ht="44.25" customHeight="1">
      <c r="C3193" s="623"/>
      <c r="D3193" s="625"/>
      <c r="E3193" s="721"/>
      <c r="F3193" s="623"/>
    </row>
    <row r="3194" spans="3:6" ht="44.25" customHeight="1">
      <c r="C3194" s="623"/>
      <c r="D3194" s="625"/>
      <c r="E3194" s="721"/>
      <c r="F3194" s="623"/>
    </row>
    <row r="3195" spans="3:6" ht="44.25" customHeight="1">
      <c r="C3195" s="623"/>
      <c r="D3195" s="625"/>
      <c r="E3195" s="721"/>
      <c r="F3195" s="623"/>
    </row>
    <row r="3196" spans="3:6" ht="44.25" customHeight="1">
      <c r="C3196" s="623"/>
      <c r="D3196" s="625"/>
      <c r="E3196" s="721"/>
      <c r="F3196" s="623"/>
    </row>
    <row r="3197" spans="3:6" ht="44.25" customHeight="1">
      <c r="C3197" s="623"/>
      <c r="D3197" s="625"/>
      <c r="E3197" s="721"/>
      <c r="F3197" s="623"/>
    </row>
    <row r="3198" spans="3:6" ht="44.25" customHeight="1">
      <c r="C3198" s="623"/>
      <c r="D3198" s="625"/>
      <c r="E3198" s="721"/>
      <c r="F3198" s="623"/>
    </row>
    <row r="3199" spans="3:6" ht="44.25" customHeight="1">
      <c r="C3199" s="623"/>
      <c r="D3199" s="625"/>
      <c r="E3199" s="721"/>
      <c r="F3199" s="623"/>
    </row>
    <row r="3200" spans="3:6" ht="44.25" customHeight="1">
      <c r="C3200" s="623"/>
      <c r="D3200" s="625"/>
      <c r="E3200" s="721"/>
      <c r="F3200" s="623"/>
    </row>
    <row r="3201" spans="3:6" ht="44.25" customHeight="1">
      <c r="C3201" s="623"/>
      <c r="D3201" s="625"/>
      <c r="E3201" s="721"/>
      <c r="F3201" s="623"/>
    </row>
    <row r="3202" spans="3:6" ht="44.25" customHeight="1">
      <c r="C3202" s="623"/>
      <c r="D3202" s="625"/>
      <c r="E3202" s="721"/>
      <c r="F3202" s="623"/>
    </row>
    <row r="3203" spans="3:6" ht="44.25" customHeight="1">
      <c r="C3203" s="623"/>
      <c r="D3203" s="625"/>
      <c r="E3203" s="721"/>
      <c r="F3203" s="623"/>
    </row>
    <row r="3204" spans="3:6" ht="44.25" customHeight="1">
      <c r="C3204" s="623"/>
      <c r="D3204" s="625"/>
      <c r="E3204" s="721"/>
      <c r="F3204" s="623"/>
    </row>
    <row r="3205" spans="3:6" ht="44.25" customHeight="1">
      <c r="C3205" s="623"/>
      <c r="D3205" s="625"/>
      <c r="E3205" s="721"/>
      <c r="F3205" s="623"/>
    </row>
    <row r="3206" spans="3:6" ht="44.25" customHeight="1">
      <c r="C3206" s="623"/>
      <c r="D3206" s="625"/>
      <c r="E3206" s="721"/>
      <c r="F3206" s="623"/>
    </row>
    <row r="3207" spans="3:6" ht="44.25" customHeight="1">
      <c r="C3207" s="623"/>
      <c r="D3207" s="625"/>
      <c r="E3207" s="721"/>
      <c r="F3207" s="623"/>
    </row>
    <row r="3208" spans="3:6" ht="44.25" customHeight="1">
      <c r="C3208" s="623"/>
      <c r="D3208" s="625"/>
      <c r="E3208" s="721"/>
      <c r="F3208" s="623"/>
    </row>
    <row r="3209" spans="3:6" ht="44.25" customHeight="1">
      <c r="C3209" s="623"/>
      <c r="D3209" s="625"/>
      <c r="E3209" s="721"/>
      <c r="F3209" s="623"/>
    </row>
    <row r="3210" spans="3:6" ht="44.25" customHeight="1">
      <c r="C3210" s="623"/>
      <c r="D3210" s="625"/>
      <c r="E3210" s="721"/>
      <c r="F3210" s="623"/>
    </row>
    <row r="3211" spans="3:6" ht="44.25" customHeight="1">
      <c r="C3211" s="623"/>
      <c r="D3211" s="625"/>
      <c r="E3211" s="721"/>
      <c r="F3211" s="623"/>
    </row>
    <row r="3212" spans="3:6" ht="44.25" customHeight="1">
      <c r="C3212" s="623"/>
      <c r="D3212" s="625"/>
      <c r="E3212" s="721"/>
      <c r="F3212" s="623"/>
    </row>
    <row r="3213" spans="3:6" ht="44.25" customHeight="1">
      <c r="C3213" s="623"/>
      <c r="D3213" s="625"/>
      <c r="E3213" s="721"/>
      <c r="F3213" s="623"/>
    </row>
    <row r="3214" spans="3:6" ht="44.25" customHeight="1">
      <c r="C3214" s="623"/>
      <c r="D3214" s="625"/>
      <c r="E3214" s="721"/>
      <c r="F3214" s="623"/>
    </row>
    <row r="3215" spans="3:6" ht="44.25" customHeight="1">
      <c r="C3215" s="623"/>
      <c r="D3215" s="625"/>
      <c r="E3215" s="721"/>
      <c r="F3215" s="623"/>
    </row>
    <row r="3216" spans="3:6" ht="44.25" customHeight="1">
      <c r="C3216" s="623"/>
      <c r="D3216" s="625"/>
      <c r="E3216" s="721"/>
      <c r="F3216" s="623"/>
    </row>
    <row r="3217" spans="3:6" ht="44.25" customHeight="1">
      <c r="C3217" s="623"/>
      <c r="D3217" s="625"/>
      <c r="E3217" s="721"/>
      <c r="F3217" s="623"/>
    </row>
    <row r="3218" spans="3:6" ht="44.25" customHeight="1">
      <c r="C3218" s="623"/>
      <c r="D3218" s="625"/>
      <c r="E3218" s="721"/>
      <c r="F3218" s="623"/>
    </row>
    <row r="3219" spans="3:6" ht="44.25" customHeight="1">
      <c r="C3219" s="623"/>
      <c r="D3219" s="625"/>
      <c r="E3219" s="721"/>
      <c r="F3219" s="623"/>
    </row>
    <row r="3220" spans="3:6" ht="44.25" customHeight="1">
      <c r="C3220" s="623"/>
      <c r="D3220" s="625"/>
      <c r="E3220" s="721"/>
      <c r="F3220" s="623"/>
    </row>
    <row r="3221" spans="3:6" ht="44.25" customHeight="1">
      <c r="C3221" s="623"/>
      <c r="D3221" s="625"/>
      <c r="E3221" s="721"/>
      <c r="F3221" s="623"/>
    </row>
    <row r="3222" spans="3:6" ht="44.25" customHeight="1">
      <c r="C3222" s="623"/>
      <c r="D3222" s="625"/>
      <c r="E3222" s="721"/>
      <c r="F3222" s="623"/>
    </row>
    <row r="3223" spans="3:6" ht="44.25" customHeight="1">
      <c r="C3223" s="623"/>
      <c r="D3223" s="625"/>
      <c r="E3223" s="721"/>
      <c r="F3223" s="623"/>
    </row>
    <row r="3224" spans="3:6" ht="44.25" customHeight="1">
      <c r="C3224" s="623"/>
      <c r="D3224" s="625"/>
      <c r="E3224" s="721"/>
      <c r="F3224" s="623"/>
    </row>
    <row r="3225" spans="3:6" ht="44.25" customHeight="1">
      <c r="C3225" s="623"/>
      <c r="D3225" s="625"/>
      <c r="E3225" s="721"/>
      <c r="F3225" s="623"/>
    </row>
    <row r="3226" spans="3:6" ht="44.25" customHeight="1">
      <c r="C3226" s="623"/>
      <c r="D3226" s="625"/>
      <c r="E3226" s="721"/>
      <c r="F3226" s="623"/>
    </row>
    <row r="3227" spans="3:6" ht="44.25" customHeight="1">
      <c r="C3227" s="623"/>
      <c r="D3227" s="625"/>
      <c r="E3227" s="721"/>
      <c r="F3227" s="623"/>
    </row>
    <row r="3228" spans="3:6" ht="44.25" customHeight="1">
      <c r="C3228" s="623"/>
      <c r="D3228" s="625"/>
      <c r="E3228" s="721"/>
      <c r="F3228" s="623"/>
    </row>
    <row r="3229" spans="3:6" ht="44.25" customHeight="1">
      <c r="C3229" s="623"/>
      <c r="D3229" s="625"/>
      <c r="E3229" s="721"/>
      <c r="F3229" s="623"/>
    </row>
    <row r="3230" spans="3:6" ht="44.25" customHeight="1">
      <c r="C3230" s="623"/>
      <c r="D3230" s="625"/>
      <c r="E3230" s="721"/>
      <c r="F3230" s="623"/>
    </row>
    <row r="3231" spans="3:6" ht="44.25" customHeight="1">
      <c r="C3231" s="623"/>
      <c r="D3231" s="625"/>
      <c r="E3231" s="721"/>
      <c r="F3231" s="623"/>
    </row>
    <row r="3232" spans="3:6" ht="44.25" customHeight="1">
      <c r="C3232" s="623"/>
      <c r="D3232" s="625"/>
      <c r="E3232" s="721"/>
      <c r="F3232" s="623"/>
    </row>
    <row r="3233" spans="3:6" ht="44.25" customHeight="1">
      <c r="C3233" s="623"/>
      <c r="D3233" s="625"/>
      <c r="E3233" s="721"/>
      <c r="F3233" s="623"/>
    </row>
    <row r="3234" spans="3:6" ht="44.25" customHeight="1">
      <c r="C3234" s="623"/>
      <c r="D3234" s="625"/>
      <c r="E3234" s="721"/>
      <c r="F3234" s="623"/>
    </row>
    <row r="3235" spans="3:6" ht="44.25" customHeight="1">
      <c r="C3235" s="623"/>
      <c r="D3235" s="625"/>
      <c r="E3235" s="721"/>
      <c r="F3235" s="623"/>
    </row>
    <row r="3236" spans="3:6" ht="44.25" customHeight="1">
      <c r="C3236" s="623"/>
      <c r="D3236" s="625"/>
      <c r="E3236" s="721"/>
      <c r="F3236" s="623"/>
    </row>
    <row r="3237" spans="3:6" ht="44.25" customHeight="1">
      <c r="C3237" s="623"/>
      <c r="D3237" s="625"/>
      <c r="E3237" s="721"/>
      <c r="F3237" s="623"/>
    </row>
    <row r="3238" spans="3:6" ht="44.25" customHeight="1">
      <c r="C3238" s="623"/>
      <c r="D3238" s="625"/>
      <c r="E3238" s="721"/>
      <c r="F3238" s="623"/>
    </row>
    <row r="3239" spans="3:6" ht="44.25" customHeight="1">
      <c r="C3239" s="623"/>
      <c r="D3239" s="625"/>
      <c r="E3239" s="721"/>
      <c r="F3239" s="623"/>
    </row>
    <row r="3240" spans="3:6" ht="44.25" customHeight="1">
      <c r="C3240" s="623"/>
      <c r="D3240" s="625"/>
      <c r="E3240" s="721"/>
      <c r="F3240" s="623"/>
    </row>
    <row r="3241" spans="3:6" ht="44.25" customHeight="1">
      <c r="C3241" s="623"/>
      <c r="D3241" s="625"/>
      <c r="E3241" s="721"/>
      <c r="F3241" s="623"/>
    </row>
    <row r="3242" spans="3:6" ht="44.25" customHeight="1">
      <c r="C3242" s="623"/>
      <c r="D3242" s="625"/>
      <c r="E3242" s="721"/>
      <c r="F3242" s="623"/>
    </row>
    <row r="3243" spans="3:6" ht="44.25" customHeight="1">
      <c r="C3243" s="623"/>
      <c r="D3243" s="625"/>
      <c r="E3243" s="721"/>
      <c r="F3243" s="623"/>
    </row>
    <row r="3244" spans="3:6" ht="44.25" customHeight="1">
      <c r="C3244" s="623"/>
      <c r="D3244" s="625"/>
      <c r="E3244" s="721"/>
      <c r="F3244" s="623"/>
    </row>
    <row r="3245" spans="3:6" ht="44.25" customHeight="1">
      <c r="C3245" s="623"/>
      <c r="D3245" s="625"/>
      <c r="E3245" s="721"/>
      <c r="F3245" s="623"/>
    </row>
    <row r="3246" spans="3:6" ht="44.25" customHeight="1">
      <c r="C3246" s="623"/>
      <c r="D3246" s="625"/>
      <c r="E3246" s="721"/>
      <c r="F3246" s="623"/>
    </row>
    <row r="3247" spans="3:6" ht="44.25" customHeight="1">
      <c r="C3247" s="623"/>
      <c r="D3247" s="625"/>
      <c r="E3247" s="721"/>
      <c r="F3247" s="623"/>
    </row>
    <row r="3248" spans="3:6" ht="44.25" customHeight="1">
      <c r="C3248" s="623"/>
      <c r="D3248" s="625"/>
      <c r="E3248" s="721"/>
      <c r="F3248" s="623"/>
    </row>
    <row r="3249" spans="3:6" ht="44.25" customHeight="1">
      <c r="C3249" s="623"/>
      <c r="D3249" s="625"/>
      <c r="E3249" s="721"/>
      <c r="F3249" s="623"/>
    </row>
    <row r="3250" spans="3:6" ht="44.25" customHeight="1">
      <c r="C3250" s="623"/>
      <c r="D3250" s="625"/>
      <c r="E3250" s="721"/>
      <c r="F3250" s="623"/>
    </row>
    <row r="3251" spans="3:6" ht="44.25" customHeight="1">
      <c r="C3251" s="623"/>
      <c r="D3251" s="625"/>
      <c r="E3251" s="721"/>
      <c r="F3251" s="623"/>
    </row>
    <row r="3252" spans="3:6" ht="44.25" customHeight="1">
      <c r="C3252" s="623"/>
      <c r="D3252" s="625"/>
      <c r="E3252" s="721"/>
      <c r="F3252" s="623"/>
    </row>
    <row r="3253" spans="3:6" ht="44.25" customHeight="1">
      <c r="C3253" s="623"/>
      <c r="D3253" s="625"/>
      <c r="E3253" s="721"/>
      <c r="F3253" s="623"/>
    </row>
    <row r="3254" spans="3:6" ht="44.25" customHeight="1">
      <c r="C3254" s="623"/>
      <c r="D3254" s="625"/>
      <c r="E3254" s="721"/>
      <c r="F3254" s="623"/>
    </row>
    <row r="3255" spans="3:6" ht="44.25" customHeight="1">
      <c r="C3255" s="623"/>
      <c r="D3255" s="625"/>
      <c r="E3255" s="721"/>
      <c r="F3255" s="623"/>
    </row>
    <row r="3256" spans="3:6" ht="44.25" customHeight="1">
      <c r="C3256" s="623"/>
      <c r="D3256" s="625"/>
      <c r="E3256" s="721"/>
      <c r="F3256" s="623"/>
    </row>
    <row r="3257" spans="3:6" ht="44.25" customHeight="1">
      <c r="C3257" s="623"/>
      <c r="D3257" s="625"/>
      <c r="E3257" s="721"/>
      <c r="F3257" s="623"/>
    </row>
    <row r="3258" spans="3:6" ht="44.25" customHeight="1">
      <c r="C3258" s="623"/>
      <c r="D3258" s="625"/>
      <c r="E3258" s="721"/>
      <c r="F3258" s="623"/>
    </row>
    <row r="3259" spans="3:6" ht="44.25" customHeight="1">
      <c r="C3259" s="623"/>
      <c r="D3259" s="625"/>
      <c r="E3259" s="721"/>
      <c r="F3259" s="623"/>
    </row>
    <row r="3260" spans="3:6" ht="44.25" customHeight="1">
      <c r="C3260" s="623"/>
      <c r="D3260" s="625"/>
      <c r="E3260" s="721"/>
      <c r="F3260" s="623"/>
    </row>
    <row r="3261" spans="3:6" ht="44.25" customHeight="1">
      <c r="C3261" s="623"/>
      <c r="D3261" s="625"/>
      <c r="E3261" s="721"/>
      <c r="F3261" s="623"/>
    </row>
    <row r="3262" spans="3:6" ht="44.25" customHeight="1">
      <c r="C3262" s="623"/>
      <c r="D3262" s="625"/>
      <c r="E3262" s="721"/>
      <c r="F3262" s="623"/>
    </row>
    <row r="3263" spans="3:6" ht="44.25" customHeight="1">
      <c r="C3263" s="623"/>
      <c r="D3263" s="625"/>
      <c r="E3263" s="721"/>
      <c r="F3263" s="623"/>
    </row>
    <row r="3264" spans="3:6" ht="44.25" customHeight="1">
      <c r="C3264" s="623"/>
      <c r="D3264" s="625"/>
      <c r="E3264" s="721"/>
      <c r="F3264" s="623"/>
    </row>
    <row r="3265" spans="3:6" ht="44.25" customHeight="1">
      <c r="C3265" s="623"/>
      <c r="D3265" s="625"/>
      <c r="E3265" s="721"/>
      <c r="F3265" s="623"/>
    </row>
    <row r="3266" spans="3:6" ht="44.25" customHeight="1">
      <c r="C3266" s="623"/>
      <c r="D3266" s="625"/>
      <c r="E3266" s="721"/>
      <c r="F3266" s="623"/>
    </row>
    <row r="3267" spans="3:6" ht="44.25" customHeight="1">
      <c r="C3267" s="623"/>
      <c r="D3267" s="625"/>
      <c r="E3267" s="721"/>
      <c r="F3267" s="623"/>
    </row>
    <row r="3268" spans="3:6" ht="44.25" customHeight="1">
      <c r="C3268" s="623"/>
      <c r="D3268" s="625"/>
      <c r="E3268" s="721"/>
      <c r="F3268" s="623"/>
    </row>
    <row r="3269" spans="3:6" ht="44.25" customHeight="1">
      <c r="C3269" s="623"/>
      <c r="D3269" s="625"/>
      <c r="E3269" s="721"/>
      <c r="F3269" s="623"/>
    </row>
    <row r="3270" spans="3:6" ht="44.25" customHeight="1">
      <c r="C3270" s="623"/>
      <c r="D3270" s="625"/>
      <c r="E3270" s="721"/>
      <c r="F3270" s="623"/>
    </row>
    <row r="3271" spans="3:6" ht="44.25" customHeight="1">
      <c r="C3271" s="623"/>
      <c r="D3271" s="625"/>
      <c r="E3271" s="721"/>
      <c r="F3271" s="623"/>
    </row>
    <row r="3272" spans="3:6" ht="44.25" customHeight="1">
      <c r="C3272" s="623"/>
      <c r="D3272" s="625"/>
      <c r="E3272" s="721"/>
      <c r="F3272" s="623"/>
    </row>
    <row r="3273" spans="3:6" ht="44.25" customHeight="1">
      <c r="C3273" s="623"/>
      <c r="D3273" s="625"/>
      <c r="E3273" s="721"/>
      <c r="F3273" s="623"/>
    </row>
    <row r="3274" spans="3:6" ht="44.25" customHeight="1">
      <c r="C3274" s="623"/>
      <c r="D3274" s="625"/>
      <c r="E3274" s="721"/>
      <c r="F3274" s="623"/>
    </row>
    <row r="3275" spans="3:6" ht="44.25" customHeight="1">
      <c r="C3275" s="623"/>
      <c r="D3275" s="625"/>
      <c r="E3275" s="721"/>
      <c r="F3275" s="623"/>
    </row>
    <row r="3276" spans="3:6" ht="44.25" customHeight="1">
      <c r="C3276" s="623"/>
      <c r="D3276" s="625"/>
      <c r="E3276" s="721"/>
      <c r="F3276" s="623"/>
    </row>
    <row r="3277" spans="3:6" ht="44.25" customHeight="1">
      <c r="C3277" s="623"/>
      <c r="D3277" s="625"/>
      <c r="E3277" s="721"/>
      <c r="F3277" s="623"/>
    </row>
    <row r="3278" spans="3:6" ht="44.25" customHeight="1">
      <c r="C3278" s="623"/>
      <c r="D3278" s="625"/>
      <c r="E3278" s="721"/>
      <c r="F3278" s="623"/>
    </row>
    <row r="3279" spans="3:6" ht="44.25" customHeight="1">
      <c r="C3279" s="623"/>
      <c r="D3279" s="625"/>
      <c r="E3279" s="721"/>
      <c r="F3279" s="623"/>
    </row>
    <row r="3280" spans="3:6" ht="44.25" customHeight="1">
      <c r="C3280" s="623"/>
      <c r="D3280" s="625"/>
      <c r="E3280" s="721"/>
      <c r="F3280" s="623"/>
    </row>
    <row r="3281" spans="3:6" ht="44.25" customHeight="1">
      <c r="C3281" s="623"/>
      <c r="D3281" s="625"/>
      <c r="E3281" s="721"/>
      <c r="F3281" s="623"/>
    </row>
    <row r="3282" spans="3:6" ht="44.25" customHeight="1">
      <c r="C3282" s="623"/>
      <c r="D3282" s="625"/>
      <c r="E3282" s="721"/>
      <c r="F3282" s="623"/>
    </row>
    <row r="3283" spans="3:6" ht="44.25" customHeight="1">
      <c r="C3283" s="623"/>
      <c r="D3283" s="625"/>
      <c r="E3283" s="721"/>
      <c r="F3283" s="623"/>
    </row>
    <row r="3284" spans="3:6" ht="44.25" customHeight="1">
      <c r="C3284" s="623"/>
      <c r="D3284" s="625"/>
      <c r="E3284" s="721"/>
      <c r="F3284" s="623"/>
    </row>
    <row r="3285" spans="3:6" ht="44.25" customHeight="1">
      <c r="C3285" s="623"/>
      <c r="D3285" s="625"/>
      <c r="E3285" s="721"/>
      <c r="F3285" s="623"/>
    </row>
    <row r="3286" spans="3:6" ht="44.25" customHeight="1">
      <c r="C3286" s="623"/>
      <c r="D3286" s="625"/>
      <c r="E3286" s="721"/>
      <c r="F3286" s="623"/>
    </row>
    <row r="3287" spans="3:6" ht="44.25" customHeight="1">
      <c r="C3287" s="623"/>
      <c r="D3287" s="625"/>
      <c r="E3287" s="721"/>
      <c r="F3287" s="623"/>
    </row>
    <row r="3288" spans="3:6" ht="44.25" customHeight="1">
      <c r="C3288" s="623"/>
      <c r="D3288" s="625"/>
      <c r="E3288" s="721"/>
      <c r="F3288" s="623"/>
    </row>
    <row r="3289" spans="3:6" ht="44.25" customHeight="1">
      <c r="C3289" s="623"/>
      <c r="D3289" s="625"/>
      <c r="E3289" s="721"/>
      <c r="F3289" s="623"/>
    </row>
    <row r="3290" spans="3:6" ht="44.25" customHeight="1">
      <c r="C3290" s="623"/>
      <c r="D3290" s="625"/>
      <c r="E3290" s="721"/>
      <c r="F3290" s="623"/>
    </row>
    <row r="3291" spans="3:6" ht="44.25" customHeight="1">
      <c r="C3291" s="623"/>
      <c r="D3291" s="625"/>
      <c r="E3291" s="721"/>
      <c r="F3291" s="623"/>
    </row>
    <row r="3292" spans="3:6" ht="44.25" customHeight="1">
      <c r="C3292" s="623"/>
      <c r="D3292" s="625"/>
      <c r="E3292" s="721"/>
      <c r="F3292" s="623"/>
    </row>
    <row r="3293" spans="3:6" ht="44.25" customHeight="1">
      <c r="C3293" s="623"/>
      <c r="D3293" s="625"/>
      <c r="E3293" s="721"/>
      <c r="F3293" s="623"/>
    </row>
    <row r="3294" spans="3:6" ht="44.25" customHeight="1">
      <c r="C3294" s="623"/>
      <c r="D3294" s="625"/>
      <c r="E3294" s="721"/>
      <c r="F3294" s="623"/>
    </row>
    <row r="3295" spans="3:6" ht="44.25" customHeight="1">
      <c r="C3295" s="623"/>
      <c r="D3295" s="625"/>
      <c r="E3295" s="721"/>
      <c r="F3295" s="623"/>
    </row>
    <row r="3296" spans="3:6" ht="44.25" customHeight="1">
      <c r="C3296" s="623"/>
      <c r="D3296" s="625"/>
      <c r="E3296" s="721"/>
      <c r="F3296" s="623"/>
    </row>
    <row r="3297" spans="3:6" ht="44.25" customHeight="1">
      <c r="C3297" s="623"/>
      <c r="D3297" s="625"/>
      <c r="E3297" s="721"/>
      <c r="F3297" s="623"/>
    </row>
    <row r="3298" spans="3:6" ht="44.25" customHeight="1">
      <c r="C3298" s="623"/>
      <c r="D3298" s="625"/>
      <c r="E3298" s="721"/>
      <c r="F3298" s="623"/>
    </row>
    <row r="3299" spans="3:6" ht="44.25" customHeight="1">
      <c r="C3299" s="623"/>
      <c r="D3299" s="625"/>
      <c r="E3299" s="721"/>
      <c r="F3299" s="623"/>
    </row>
    <row r="3300" spans="3:6" ht="44.25" customHeight="1">
      <c r="C3300" s="623"/>
      <c r="D3300" s="625"/>
      <c r="E3300" s="721"/>
      <c r="F3300" s="623"/>
    </row>
    <row r="3301" spans="3:6" ht="44.25" customHeight="1">
      <c r="C3301" s="623"/>
      <c r="D3301" s="625"/>
      <c r="E3301" s="721"/>
      <c r="F3301" s="623"/>
    </row>
    <row r="3302" spans="3:6" ht="44.25" customHeight="1">
      <c r="C3302" s="623"/>
      <c r="D3302" s="625"/>
      <c r="E3302" s="721"/>
      <c r="F3302" s="623"/>
    </row>
    <row r="3303" spans="3:6" ht="44.25" customHeight="1">
      <c r="C3303" s="623"/>
      <c r="D3303" s="625"/>
      <c r="E3303" s="721"/>
      <c r="F3303" s="623"/>
    </row>
    <row r="3304" spans="3:6" ht="44.25" customHeight="1">
      <c r="C3304" s="623"/>
      <c r="D3304" s="625"/>
      <c r="E3304" s="721"/>
      <c r="F3304" s="623"/>
    </row>
    <row r="3305" spans="3:6" ht="44.25" customHeight="1">
      <c r="C3305" s="623"/>
      <c r="D3305" s="625"/>
      <c r="E3305" s="721"/>
      <c r="F3305" s="623"/>
    </row>
    <row r="3306" spans="3:6" ht="44.25" customHeight="1">
      <c r="C3306" s="623"/>
      <c r="D3306" s="625"/>
      <c r="E3306" s="721"/>
      <c r="F3306" s="623"/>
    </row>
    <row r="3307" spans="3:6" ht="44.25" customHeight="1">
      <c r="C3307" s="623"/>
      <c r="D3307" s="625"/>
      <c r="E3307" s="721"/>
      <c r="F3307" s="623"/>
    </row>
    <row r="3308" spans="3:6" ht="44.25" customHeight="1">
      <c r="C3308" s="623"/>
      <c r="D3308" s="625"/>
      <c r="E3308" s="721"/>
      <c r="F3308" s="623"/>
    </row>
    <row r="3309" spans="3:6" ht="44.25" customHeight="1">
      <c r="C3309" s="623"/>
      <c r="D3309" s="625"/>
      <c r="E3309" s="721"/>
      <c r="F3309" s="623"/>
    </row>
    <row r="3310" spans="3:6" ht="44.25" customHeight="1">
      <c r="C3310" s="623"/>
      <c r="D3310" s="625"/>
      <c r="E3310" s="721"/>
      <c r="F3310" s="623"/>
    </row>
    <row r="3311" spans="3:6" ht="44.25" customHeight="1">
      <c r="C3311" s="623"/>
      <c r="D3311" s="625"/>
      <c r="E3311" s="721"/>
      <c r="F3311" s="623"/>
    </row>
    <row r="3312" spans="3:6" ht="44.25" customHeight="1">
      <c r="C3312" s="623"/>
      <c r="D3312" s="625"/>
      <c r="E3312" s="721"/>
      <c r="F3312" s="623"/>
    </row>
    <row r="3313" spans="3:6" ht="44.25" customHeight="1">
      <c r="C3313" s="623"/>
      <c r="D3313" s="625"/>
      <c r="E3313" s="721"/>
      <c r="F3313" s="623"/>
    </row>
    <row r="3314" spans="3:6" ht="44.25" customHeight="1">
      <c r="C3314" s="623"/>
      <c r="D3314" s="625"/>
      <c r="E3314" s="721"/>
      <c r="F3314" s="623"/>
    </row>
    <row r="3315" spans="3:6" ht="44.25" customHeight="1">
      <c r="C3315" s="623"/>
      <c r="D3315" s="625"/>
      <c r="E3315" s="721"/>
      <c r="F3315" s="623"/>
    </row>
    <row r="3316" spans="3:6" ht="44.25" customHeight="1">
      <c r="C3316" s="623"/>
      <c r="D3316" s="625"/>
      <c r="E3316" s="721"/>
      <c r="F3316" s="623"/>
    </row>
    <row r="3317" spans="3:6" ht="44.25" customHeight="1">
      <c r="C3317" s="623"/>
      <c r="D3317" s="625"/>
      <c r="E3317" s="721"/>
      <c r="F3317" s="623"/>
    </row>
    <row r="3318" spans="3:6" ht="44.25" customHeight="1">
      <c r="C3318" s="623"/>
      <c r="D3318" s="625"/>
      <c r="E3318" s="721"/>
      <c r="F3318" s="623"/>
    </row>
    <row r="3319" spans="3:6" ht="44.25" customHeight="1">
      <c r="C3319" s="623"/>
      <c r="D3319" s="625"/>
      <c r="E3319" s="721"/>
      <c r="F3319" s="623"/>
    </row>
    <row r="3320" spans="3:6" ht="44.25" customHeight="1">
      <c r="C3320" s="623"/>
      <c r="D3320" s="625"/>
      <c r="E3320" s="721"/>
      <c r="F3320" s="623"/>
    </row>
    <row r="3321" spans="3:6" ht="44.25" customHeight="1">
      <c r="C3321" s="623"/>
      <c r="D3321" s="625"/>
      <c r="E3321" s="721"/>
      <c r="F3321" s="623"/>
    </row>
    <row r="3322" spans="3:6" ht="44.25" customHeight="1">
      <c r="C3322" s="623"/>
      <c r="D3322" s="625"/>
      <c r="E3322" s="721"/>
      <c r="F3322" s="623"/>
    </row>
    <row r="3323" spans="3:6" ht="44.25" customHeight="1">
      <c r="C3323" s="623"/>
      <c r="D3323" s="625"/>
      <c r="E3323" s="721"/>
      <c r="F3323" s="623"/>
    </row>
    <row r="3324" spans="3:6" ht="44.25" customHeight="1">
      <c r="C3324" s="623"/>
      <c r="D3324" s="625"/>
      <c r="E3324" s="721"/>
      <c r="F3324" s="623"/>
    </row>
    <row r="3325" spans="3:6" ht="44.25" customHeight="1">
      <c r="C3325" s="623"/>
      <c r="D3325" s="625"/>
      <c r="E3325" s="721"/>
      <c r="F3325" s="623"/>
    </row>
    <row r="3326" spans="3:6" ht="44.25" customHeight="1">
      <c r="C3326" s="623"/>
      <c r="D3326" s="625"/>
      <c r="E3326" s="721"/>
      <c r="F3326" s="623"/>
    </row>
    <row r="3327" spans="3:6" ht="44.25" customHeight="1">
      <c r="C3327" s="623"/>
      <c r="D3327" s="625"/>
      <c r="E3327" s="721"/>
      <c r="F3327" s="623"/>
    </row>
    <row r="3328" spans="3:6" ht="44.25" customHeight="1">
      <c r="C3328" s="623"/>
      <c r="D3328" s="625"/>
      <c r="E3328" s="721"/>
      <c r="F3328" s="623"/>
    </row>
    <row r="3329" spans="3:6" ht="44.25" customHeight="1">
      <c r="C3329" s="623"/>
      <c r="D3329" s="625"/>
      <c r="E3329" s="721"/>
      <c r="F3329" s="623"/>
    </row>
    <row r="3330" spans="3:6" ht="44.25" customHeight="1">
      <c r="C3330" s="623"/>
      <c r="D3330" s="625"/>
      <c r="E3330" s="721"/>
      <c r="F3330" s="623"/>
    </row>
    <row r="3331" spans="3:6" ht="44.25" customHeight="1">
      <c r="C3331" s="623"/>
      <c r="D3331" s="625"/>
      <c r="E3331" s="721"/>
      <c r="F3331" s="623"/>
    </row>
    <row r="3332" spans="3:6" ht="44.25" customHeight="1">
      <c r="C3332" s="623"/>
      <c r="D3332" s="625"/>
      <c r="E3332" s="721"/>
      <c r="F3332" s="623"/>
    </row>
    <row r="3333" spans="3:6" ht="44.25" customHeight="1">
      <c r="C3333" s="623"/>
      <c r="D3333" s="625"/>
      <c r="E3333" s="721"/>
      <c r="F3333" s="623"/>
    </row>
    <row r="3334" spans="3:6" ht="44.25" customHeight="1">
      <c r="C3334" s="623"/>
      <c r="D3334" s="625"/>
      <c r="E3334" s="721"/>
      <c r="F3334" s="623"/>
    </row>
    <row r="3335" spans="3:6" ht="44.25" customHeight="1">
      <c r="C3335" s="623"/>
      <c r="D3335" s="625"/>
      <c r="E3335" s="721"/>
      <c r="F3335" s="623"/>
    </row>
    <row r="3336" spans="3:6" ht="44.25" customHeight="1">
      <c r="C3336" s="623"/>
      <c r="D3336" s="625"/>
      <c r="E3336" s="721"/>
      <c r="F3336" s="623"/>
    </row>
    <row r="3337" spans="3:6" ht="44.25" customHeight="1">
      <c r="C3337" s="623"/>
      <c r="D3337" s="625"/>
      <c r="E3337" s="721"/>
      <c r="F3337" s="623"/>
    </row>
    <row r="3338" spans="3:6" ht="44.25" customHeight="1">
      <c r="C3338" s="623"/>
      <c r="D3338" s="625"/>
      <c r="E3338" s="721"/>
      <c r="F3338" s="623"/>
    </row>
    <row r="3339" spans="3:6" ht="44.25" customHeight="1">
      <c r="C3339" s="623"/>
      <c r="D3339" s="625"/>
      <c r="E3339" s="721"/>
      <c r="F3339" s="623"/>
    </row>
    <row r="3340" spans="3:6" ht="44.25" customHeight="1">
      <c r="C3340" s="623"/>
      <c r="D3340" s="625"/>
      <c r="E3340" s="721"/>
      <c r="F3340" s="623"/>
    </row>
    <row r="3341" spans="3:6" ht="44.25" customHeight="1">
      <c r="C3341" s="623"/>
      <c r="D3341" s="625"/>
      <c r="E3341" s="721"/>
      <c r="F3341" s="623"/>
    </row>
    <row r="3342" spans="3:6" ht="44.25" customHeight="1">
      <c r="C3342" s="623"/>
      <c r="D3342" s="625"/>
      <c r="E3342" s="721"/>
      <c r="F3342" s="623"/>
    </row>
    <row r="3343" spans="3:6" ht="44.25" customHeight="1">
      <c r="C3343" s="623"/>
      <c r="D3343" s="625"/>
      <c r="E3343" s="721"/>
      <c r="F3343" s="623"/>
    </row>
    <row r="3344" spans="3:6" ht="44.25" customHeight="1">
      <c r="C3344" s="623"/>
      <c r="D3344" s="625"/>
      <c r="E3344" s="721"/>
      <c r="F3344" s="623"/>
    </row>
    <row r="3345" spans="3:6" ht="44.25" customHeight="1">
      <c r="C3345" s="623"/>
      <c r="D3345" s="625"/>
      <c r="E3345" s="721"/>
      <c r="F3345" s="623"/>
    </row>
    <row r="3346" spans="3:6" ht="44.25" customHeight="1">
      <c r="C3346" s="623"/>
      <c r="D3346" s="625"/>
      <c r="E3346" s="721"/>
      <c r="F3346" s="623"/>
    </row>
    <row r="3347" spans="3:6" ht="44.25" customHeight="1">
      <c r="C3347" s="623"/>
      <c r="D3347" s="625"/>
      <c r="E3347" s="721"/>
      <c r="F3347" s="623"/>
    </row>
    <row r="3348" spans="3:6" ht="44.25" customHeight="1">
      <c r="C3348" s="623"/>
      <c r="D3348" s="625"/>
      <c r="E3348" s="721"/>
      <c r="F3348" s="623"/>
    </row>
    <row r="3349" spans="3:6" ht="44.25" customHeight="1">
      <c r="C3349" s="623"/>
      <c r="D3349" s="625"/>
      <c r="E3349" s="721"/>
      <c r="F3349" s="623"/>
    </row>
    <row r="3350" spans="3:6" ht="44.25" customHeight="1">
      <c r="C3350" s="623"/>
      <c r="D3350" s="625"/>
      <c r="E3350" s="721"/>
      <c r="F3350" s="623"/>
    </row>
    <row r="3351" spans="3:6" ht="44.25" customHeight="1">
      <c r="C3351" s="623"/>
      <c r="D3351" s="625"/>
      <c r="E3351" s="721"/>
      <c r="F3351" s="623"/>
    </row>
    <row r="3352" spans="3:6" ht="44.25" customHeight="1">
      <c r="C3352" s="623"/>
      <c r="D3352" s="625"/>
      <c r="E3352" s="721"/>
      <c r="F3352" s="623"/>
    </row>
    <row r="3353" spans="3:6" ht="44.25" customHeight="1">
      <c r="C3353" s="623"/>
      <c r="D3353" s="625"/>
      <c r="E3353" s="721"/>
      <c r="F3353" s="623"/>
    </row>
    <row r="3354" spans="3:6" ht="44.25" customHeight="1">
      <c r="C3354" s="623"/>
      <c r="D3354" s="625"/>
      <c r="E3354" s="721"/>
      <c r="F3354" s="623"/>
    </row>
    <row r="3355" spans="3:6" ht="44.25" customHeight="1">
      <c r="C3355" s="623"/>
      <c r="D3355" s="625"/>
      <c r="E3355" s="721"/>
      <c r="F3355" s="623"/>
    </row>
    <row r="3356" spans="3:6" ht="44.25" customHeight="1">
      <c r="C3356" s="623"/>
      <c r="D3356" s="625"/>
      <c r="E3356" s="721"/>
      <c r="F3356" s="623"/>
    </row>
    <row r="3357" spans="3:6" ht="44.25" customHeight="1">
      <c r="C3357" s="623"/>
      <c r="D3357" s="625"/>
      <c r="E3357" s="721"/>
      <c r="F3357" s="623"/>
    </row>
    <row r="3358" spans="3:6" ht="44.25" customHeight="1">
      <c r="C3358" s="623"/>
      <c r="D3358" s="625"/>
      <c r="E3358" s="721"/>
      <c r="F3358" s="623"/>
    </row>
    <row r="3359" spans="3:6" ht="44.25" customHeight="1">
      <c r="C3359" s="623"/>
      <c r="D3359" s="625"/>
      <c r="E3359" s="721"/>
      <c r="F3359" s="623"/>
    </row>
    <row r="3360" spans="3:6" ht="44.25" customHeight="1">
      <c r="C3360" s="623"/>
      <c r="D3360" s="625"/>
      <c r="E3360" s="721"/>
      <c r="F3360" s="623"/>
    </row>
    <row r="3361" spans="3:6" ht="44.25" customHeight="1">
      <c r="C3361" s="623"/>
      <c r="D3361" s="625"/>
      <c r="E3361" s="721"/>
      <c r="F3361" s="623"/>
    </row>
    <row r="3362" spans="3:6" ht="44.25" customHeight="1">
      <c r="C3362" s="623"/>
      <c r="D3362" s="625"/>
      <c r="E3362" s="721"/>
      <c r="F3362" s="623"/>
    </row>
    <row r="3363" spans="3:6" ht="44.25" customHeight="1">
      <c r="C3363" s="623"/>
      <c r="D3363" s="625"/>
      <c r="E3363" s="721"/>
      <c r="F3363" s="623"/>
    </row>
    <row r="3364" spans="3:6" ht="44.25" customHeight="1">
      <c r="C3364" s="623"/>
      <c r="D3364" s="625"/>
      <c r="E3364" s="721"/>
      <c r="F3364" s="623"/>
    </row>
    <row r="3365" spans="3:6" ht="44.25" customHeight="1">
      <c r="C3365" s="623"/>
      <c r="D3365" s="625"/>
      <c r="E3365" s="721"/>
      <c r="F3365" s="623"/>
    </row>
    <row r="3366" spans="3:6" ht="44.25" customHeight="1">
      <c r="C3366" s="623"/>
      <c r="D3366" s="625"/>
      <c r="E3366" s="721"/>
      <c r="F3366" s="623"/>
    </row>
    <row r="3367" spans="3:6" ht="44.25" customHeight="1">
      <c r="C3367" s="623"/>
      <c r="D3367" s="625"/>
      <c r="E3367" s="721"/>
      <c r="F3367" s="623"/>
    </row>
    <row r="3368" spans="3:6" ht="44.25" customHeight="1">
      <c r="C3368" s="623"/>
      <c r="D3368" s="625"/>
      <c r="E3368" s="721"/>
      <c r="F3368" s="623"/>
    </row>
    <row r="3369" spans="3:6" ht="44.25" customHeight="1">
      <c r="C3369" s="623"/>
      <c r="D3369" s="625"/>
      <c r="E3369" s="721"/>
      <c r="F3369" s="623"/>
    </row>
    <row r="3370" spans="3:6" ht="44.25" customHeight="1">
      <c r="C3370" s="623"/>
      <c r="D3370" s="625"/>
      <c r="E3370" s="721"/>
      <c r="F3370" s="623"/>
    </row>
    <row r="3371" spans="3:6" ht="44.25" customHeight="1">
      <c r="C3371" s="623"/>
      <c r="D3371" s="625"/>
      <c r="E3371" s="721"/>
      <c r="F3371" s="623"/>
    </row>
    <row r="3372" spans="3:6" ht="44.25" customHeight="1">
      <c r="C3372" s="623"/>
      <c r="D3372" s="625"/>
      <c r="E3372" s="721"/>
      <c r="F3372" s="623"/>
    </row>
    <row r="3373" spans="3:6" ht="44.25" customHeight="1">
      <c r="C3373" s="623"/>
      <c r="D3373" s="625"/>
      <c r="E3373" s="721"/>
      <c r="F3373" s="623"/>
    </row>
    <row r="3374" spans="3:6" ht="44.25" customHeight="1">
      <c r="C3374" s="623"/>
      <c r="D3374" s="625"/>
      <c r="E3374" s="721"/>
      <c r="F3374" s="623"/>
    </row>
    <row r="3375" spans="3:6" ht="44.25" customHeight="1">
      <c r="C3375" s="623"/>
      <c r="D3375" s="625"/>
      <c r="E3375" s="721"/>
      <c r="F3375" s="623"/>
    </row>
    <row r="3376" spans="3:6" ht="44.25" customHeight="1">
      <c r="C3376" s="623"/>
      <c r="D3376" s="625"/>
      <c r="E3376" s="721"/>
      <c r="F3376" s="623"/>
    </row>
    <row r="3377" spans="3:6" ht="44.25" customHeight="1">
      <c r="C3377" s="623"/>
      <c r="D3377" s="625"/>
      <c r="E3377" s="721"/>
      <c r="F3377" s="623"/>
    </row>
    <row r="3378" spans="3:6" ht="44.25" customHeight="1">
      <c r="C3378" s="623"/>
      <c r="D3378" s="625"/>
      <c r="E3378" s="721"/>
      <c r="F3378" s="623"/>
    </row>
    <row r="3379" spans="3:6" ht="44.25" customHeight="1">
      <c r="C3379" s="623"/>
      <c r="D3379" s="625"/>
      <c r="E3379" s="721"/>
      <c r="F3379" s="623"/>
    </row>
    <row r="3380" spans="3:6" ht="44.25" customHeight="1">
      <c r="C3380" s="623"/>
      <c r="D3380" s="625"/>
      <c r="E3380" s="721"/>
      <c r="F3380" s="623"/>
    </row>
    <row r="3381" spans="3:6" ht="44.25" customHeight="1">
      <c r="C3381" s="623"/>
      <c r="D3381" s="625"/>
      <c r="E3381" s="721"/>
      <c r="F3381" s="623"/>
    </row>
    <row r="3382" spans="3:6" ht="44.25" customHeight="1">
      <c r="C3382" s="623"/>
      <c r="D3382" s="625"/>
      <c r="E3382" s="721"/>
      <c r="F3382" s="623"/>
    </row>
    <row r="3383" spans="3:6" ht="44.25" customHeight="1">
      <c r="C3383" s="623"/>
      <c r="D3383" s="625"/>
      <c r="E3383" s="721"/>
      <c r="F3383" s="623"/>
    </row>
    <row r="3384" spans="3:6" ht="44.25" customHeight="1">
      <c r="C3384" s="623"/>
      <c r="D3384" s="625"/>
      <c r="E3384" s="721"/>
      <c r="F3384" s="623"/>
    </row>
    <row r="3385" spans="3:6" ht="44.25" customHeight="1">
      <c r="C3385" s="623"/>
      <c r="D3385" s="625"/>
      <c r="E3385" s="721"/>
      <c r="F3385" s="623"/>
    </row>
    <row r="3386" spans="3:6" ht="44.25" customHeight="1">
      <c r="C3386" s="623"/>
      <c r="D3386" s="625"/>
      <c r="E3386" s="721"/>
      <c r="F3386" s="623"/>
    </row>
    <row r="3387" spans="3:6" ht="44.25" customHeight="1">
      <c r="C3387" s="623"/>
      <c r="D3387" s="625"/>
      <c r="E3387" s="721"/>
      <c r="F3387" s="623"/>
    </row>
    <row r="3388" spans="3:6" ht="44.25" customHeight="1">
      <c r="C3388" s="623"/>
      <c r="D3388" s="625"/>
      <c r="E3388" s="721"/>
      <c r="F3388" s="623"/>
    </row>
    <row r="3389" spans="3:6" ht="44.25" customHeight="1">
      <c r="C3389" s="623"/>
      <c r="D3389" s="625"/>
      <c r="E3389" s="721"/>
      <c r="F3389" s="623"/>
    </row>
    <row r="3390" spans="3:6" ht="44.25" customHeight="1">
      <c r="C3390" s="623"/>
      <c r="D3390" s="625"/>
      <c r="E3390" s="721"/>
      <c r="F3390" s="623"/>
    </row>
    <row r="3391" spans="3:6" ht="44.25" customHeight="1">
      <c r="C3391" s="623"/>
      <c r="D3391" s="625"/>
      <c r="E3391" s="721"/>
      <c r="F3391" s="623"/>
    </row>
    <row r="3392" spans="3:6" ht="44.25" customHeight="1">
      <c r="C3392" s="623"/>
      <c r="D3392" s="625"/>
      <c r="E3392" s="721"/>
      <c r="F3392" s="623"/>
    </row>
    <row r="3393" spans="3:6" ht="44.25" customHeight="1">
      <c r="C3393" s="623"/>
      <c r="D3393" s="625"/>
      <c r="E3393" s="721"/>
      <c r="F3393" s="623"/>
    </row>
    <row r="3394" spans="3:6" ht="44.25" customHeight="1">
      <c r="C3394" s="623"/>
      <c r="D3394" s="625"/>
      <c r="E3394" s="721"/>
      <c r="F3394" s="623"/>
    </row>
    <row r="3395" spans="3:6" ht="44.25" customHeight="1">
      <c r="C3395" s="623"/>
      <c r="D3395" s="625"/>
      <c r="E3395" s="721"/>
      <c r="F3395" s="623"/>
    </row>
    <row r="3396" spans="3:6" ht="44.25" customHeight="1">
      <c r="C3396" s="623"/>
      <c r="D3396" s="625"/>
      <c r="E3396" s="721"/>
      <c r="F3396" s="623"/>
    </row>
    <row r="3397" spans="3:6" ht="44.25" customHeight="1">
      <c r="C3397" s="623"/>
      <c r="D3397" s="625"/>
      <c r="E3397" s="721"/>
      <c r="F3397" s="623"/>
    </row>
    <row r="3398" spans="3:6" ht="44.25" customHeight="1">
      <c r="C3398" s="623"/>
      <c r="D3398" s="625"/>
      <c r="E3398" s="721"/>
      <c r="F3398" s="623"/>
    </row>
    <row r="3399" spans="3:6" ht="44.25" customHeight="1">
      <c r="C3399" s="623"/>
      <c r="D3399" s="625"/>
      <c r="E3399" s="721"/>
      <c r="F3399" s="623"/>
    </row>
    <row r="3400" spans="3:6" ht="44.25" customHeight="1">
      <c r="C3400" s="623"/>
      <c r="D3400" s="625"/>
      <c r="E3400" s="721"/>
      <c r="F3400" s="623"/>
    </row>
    <row r="3401" spans="3:6" ht="44.25" customHeight="1">
      <c r="C3401" s="623"/>
      <c r="D3401" s="625"/>
      <c r="E3401" s="721"/>
      <c r="F3401" s="623"/>
    </row>
    <row r="3402" spans="3:6" ht="44.25" customHeight="1">
      <c r="C3402" s="623"/>
      <c r="D3402" s="625"/>
      <c r="E3402" s="721"/>
      <c r="F3402" s="623"/>
    </row>
    <row r="3403" spans="3:6" ht="44.25" customHeight="1">
      <c r="C3403" s="623"/>
      <c r="D3403" s="625"/>
      <c r="E3403" s="721"/>
      <c r="F3403" s="623"/>
    </row>
    <row r="3404" spans="3:6" ht="44.25" customHeight="1">
      <c r="C3404" s="623"/>
      <c r="D3404" s="625"/>
      <c r="E3404" s="721"/>
      <c r="F3404" s="623"/>
    </row>
    <row r="3405" spans="3:6" ht="44.25" customHeight="1">
      <c r="C3405" s="623"/>
      <c r="D3405" s="625"/>
      <c r="E3405" s="721"/>
      <c r="F3405" s="623"/>
    </row>
    <row r="3406" spans="3:6" ht="44.25" customHeight="1">
      <c r="C3406" s="623"/>
      <c r="D3406" s="625"/>
      <c r="E3406" s="721"/>
      <c r="F3406" s="623"/>
    </row>
    <row r="3407" spans="3:6" ht="44.25" customHeight="1">
      <c r="C3407" s="623"/>
      <c r="D3407" s="625"/>
      <c r="E3407" s="721"/>
      <c r="F3407" s="623"/>
    </row>
    <row r="3408" spans="3:6" ht="44.25" customHeight="1">
      <c r="C3408" s="623"/>
      <c r="D3408" s="625"/>
      <c r="E3408" s="721"/>
      <c r="F3408" s="623"/>
    </row>
    <row r="3409" spans="3:6" ht="44.25" customHeight="1">
      <c r="C3409" s="623"/>
      <c r="D3409" s="625"/>
      <c r="E3409" s="721"/>
      <c r="F3409" s="623"/>
    </row>
    <row r="3410" spans="3:6" ht="44.25" customHeight="1">
      <c r="C3410" s="623"/>
      <c r="D3410" s="625"/>
      <c r="E3410" s="721"/>
      <c r="F3410" s="623"/>
    </row>
    <row r="3411" spans="3:6" ht="44.25" customHeight="1">
      <c r="C3411" s="623"/>
      <c r="D3411" s="625"/>
      <c r="E3411" s="721"/>
      <c r="F3411" s="623"/>
    </row>
    <row r="3412" spans="3:6" ht="44.25" customHeight="1">
      <c r="C3412" s="623"/>
      <c r="D3412" s="625"/>
      <c r="E3412" s="721"/>
      <c r="F3412" s="623"/>
    </row>
    <row r="3413" spans="3:6" ht="44.25" customHeight="1">
      <c r="C3413" s="623"/>
      <c r="D3413" s="625"/>
      <c r="E3413" s="721"/>
      <c r="F3413" s="623"/>
    </row>
    <row r="3414" spans="3:6" ht="44.25" customHeight="1">
      <c r="C3414" s="623"/>
      <c r="D3414" s="625"/>
      <c r="E3414" s="721"/>
      <c r="F3414" s="623"/>
    </row>
    <row r="3415" spans="3:6" ht="44.25" customHeight="1">
      <c r="C3415" s="623"/>
      <c r="D3415" s="625"/>
      <c r="E3415" s="721"/>
      <c r="F3415" s="623"/>
    </row>
    <row r="3416" spans="3:6" ht="44.25" customHeight="1">
      <c r="C3416" s="623"/>
      <c r="D3416" s="625"/>
      <c r="E3416" s="721"/>
      <c r="F3416" s="623"/>
    </row>
    <row r="3417" spans="3:6" ht="44.25" customHeight="1">
      <c r="C3417" s="623"/>
      <c r="D3417" s="625"/>
      <c r="E3417" s="721"/>
      <c r="F3417" s="623"/>
    </row>
    <row r="3418" spans="3:6" ht="44.25" customHeight="1">
      <c r="C3418" s="623"/>
      <c r="D3418" s="625"/>
      <c r="E3418" s="721"/>
      <c r="F3418" s="623"/>
    </row>
    <row r="3419" spans="3:6" ht="44.25" customHeight="1">
      <c r="C3419" s="623"/>
      <c r="D3419" s="625"/>
      <c r="E3419" s="721"/>
      <c r="F3419" s="623"/>
    </row>
    <row r="3420" spans="3:6" ht="44.25" customHeight="1">
      <c r="C3420" s="623"/>
      <c r="D3420" s="625"/>
      <c r="E3420" s="721"/>
      <c r="F3420" s="623"/>
    </row>
    <row r="3421" spans="3:6" ht="44.25" customHeight="1">
      <c r="C3421" s="623"/>
      <c r="D3421" s="625"/>
      <c r="E3421" s="721"/>
      <c r="F3421" s="623"/>
    </row>
    <row r="3422" spans="3:6" ht="44.25" customHeight="1">
      <c r="C3422" s="623"/>
      <c r="D3422" s="625"/>
      <c r="E3422" s="721"/>
      <c r="F3422" s="623"/>
    </row>
    <row r="3423" spans="3:6" ht="44.25" customHeight="1">
      <c r="C3423" s="623"/>
      <c r="D3423" s="625"/>
      <c r="E3423" s="721"/>
      <c r="F3423" s="623"/>
    </row>
    <row r="3424" spans="3:6" ht="44.25" customHeight="1">
      <c r="C3424" s="623"/>
      <c r="D3424" s="625"/>
      <c r="E3424" s="721"/>
      <c r="F3424" s="623"/>
    </row>
    <row r="3425" spans="3:6" ht="44.25" customHeight="1">
      <c r="C3425" s="623"/>
      <c r="D3425" s="625"/>
      <c r="E3425" s="721"/>
      <c r="F3425" s="623"/>
    </row>
    <row r="3426" spans="3:6" ht="44.25" customHeight="1">
      <c r="C3426" s="623"/>
      <c r="D3426" s="625"/>
      <c r="E3426" s="721"/>
      <c r="F3426" s="623"/>
    </row>
    <row r="3427" spans="3:6" ht="44.25" customHeight="1">
      <c r="C3427" s="623"/>
      <c r="D3427" s="625"/>
      <c r="E3427" s="721"/>
      <c r="F3427" s="623"/>
    </row>
    <row r="3428" spans="3:6" ht="44.25" customHeight="1">
      <c r="C3428" s="623"/>
      <c r="D3428" s="625"/>
      <c r="E3428" s="721"/>
      <c r="F3428" s="623"/>
    </row>
    <row r="3429" spans="3:6" ht="44.25" customHeight="1">
      <c r="C3429" s="623"/>
      <c r="D3429" s="625"/>
      <c r="E3429" s="721"/>
      <c r="F3429" s="623"/>
    </row>
    <row r="3430" spans="3:6" ht="44.25" customHeight="1">
      <c r="C3430" s="623"/>
      <c r="D3430" s="625"/>
      <c r="E3430" s="721"/>
      <c r="F3430" s="623"/>
    </row>
    <row r="3431" spans="3:6" ht="44.25" customHeight="1">
      <c r="C3431" s="623"/>
      <c r="D3431" s="625"/>
      <c r="E3431" s="721"/>
      <c r="F3431" s="623"/>
    </row>
    <row r="3432" spans="3:6" ht="44.25" customHeight="1">
      <c r="C3432" s="623"/>
      <c r="D3432" s="625"/>
      <c r="E3432" s="721"/>
      <c r="F3432" s="623"/>
    </row>
    <row r="3433" spans="3:6" ht="44.25" customHeight="1">
      <c r="C3433" s="623"/>
      <c r="D3433" s="625"/>
      <c r="E3433" s="721"/>
      <c r="F3433" s="623"/>
    </row>
    <row r="3434" spans="3:6" ht="44.25" customHeight="1">
      <c r="C3434" s="623"/>
      <c r="D3434" s="625"/>
      <c r="E3434" s="721"/>
      <c r="F3434" s="623"/>
    </row>
    <row r="3435" spans="3:6" ht="44.25" customHeight="1">
      <c r="C3435" s="623"/>
      <c r="D3435" s="625"/>
      <c r="E3435" s="721"/>
      <c r="F3435" s="623"/>
    </row>
    <row r="3436" spans="3:6" ht="44.25" customHeight="1">
      <c r="C3436" s="623"/>
      <c r="D3436" s="625"/>
      <c r="E3436" s="721"/>
      <c r="F3436" s="623"/>
    </row>
    <row r="3437" spans="3:6" ht="44.25" customHeight="1">
      <c r="C3437" s="623"/>
      <c r="D3437" s="625"/>
      <c r="E3437" s="721"/>
      <c r="F3437" s="623"/>
    </row>
    <row r="3438" spans="3:6" ht="44.25" customHeight="1">
      <c r="C3438" s="623"/>
      <c r="D3438" s="625"/>
      <c r="E3438" s="721"/>
      <c r="F3438" s="623"/>
    </row>
    <row r="3439" spans="3:6" ht="44.25" customHeight="1">
      <c r="C3439" s="623"/>
      <c r="D3439" s="625"/>
      <c r="E3439" s="721"/>
      <c r="F3439" s="623"/>
    </row>
    <row r="3440" spans="3:6" ht="44.25" customHeight="1">
      <c r="C3440" s="623"/>
      <c r="D3440" s="625"/>
      <c r="E3440" s="721"/>
      <c r="F3440" s="623"/>
    </row>
    <row r="3441" spans="3:6" ht="44.25" customHeight="1">
      <c r="C3441" s="623"/>
      <c r="D3441" s="625"/>
      <c r="E3441" s="721"/>
      <c r="F3441" s="623"/>
    </row>
    <row r="3442" spans="3:6" ht="44.25" customHeight="1">
      <c r="C3442" s="623"/>
      <c r="D3442" s="625"/>
      <c r="E3442" s="721"/>
      <c r="F3442" s="623"/>
    </row>
    <row r="3443" spans="3:6" ht="44.25" customHeight="1">
      <c r="C3443" s="623"/>
      <c r="D3443" s="625"/>
      <c r="E3443" s="721"/>
      <c r="F3443" s="623"/>
    </row>
    <row r="3444" spans="3:6" ht="44.25" customHeight="1">
      <c r="C3444" s="623"/>
      <c r="D3444" s="625"/>
      <c r="E3444" s="721"/>
      <c r="F3444" s="623"/>
    </row>
    <row r="3445" spans="3:6" ht="44.25" customHeight="1">
      <c r="C3445" s="623"/>
      <c r="D3445" s="625"/>
      <c r="E3445" s="721"/>
      <c r="F3445" s="623"/>
    </row>
    <row r="3446" spans="3:6" ht="44.25" customHeight="1">
      <c r="C3446" s="623"/>
      <c r="D3446" s="625"/>
      <c r="E3446" s="721"/>
      <c r="F3446" s="623"/>
    </row>
    <row r="3447" spans="3:6" ht="44.25" customHeight="1">
      <c r="C3447" s="623"/>
      <c r="D3447" s="625"/>
      <c r="E3447" s="721"/>
      <c r="F3447" s="623"/>
    </row>
    <row r="3448" spans="3:6" ht="44.25" customHeight="1">
      <c r="C3448" s="623"/>
      <c r="D3448" s="625"/>
      <c r="E3448" s="721"/>
      <c r="F3448" s="623"/>
    </row>
    <row r="3449" spans="3:6" ht="44.25" customHeight="1">
      <c r="C3449" s="623"/>
      <c r="D3449" s="625"/>
      <c r="E3449" s="721"/>
      <c r="F3449" s="623"/>
    </row>
    <row r="3450" spans="3:6" ht="44.25" customHeight="1">
      <c r="C3450" s="623"/>
      <c r="D3450" s="625"/>
      <c r="E3450" s="721"/>
      <c r="F3450" s="623"/>
    </row>
    <row r="3451" spans="3:6" ht="44.25" customHeight="1">
      <c r="C3451" s="623"/>
      <c r="D3451" s="625"/>
      <c r="E3451" s="721"/>
      <c r="F3451" s="623"/>
    </row>
    <row r="3452" spans="3:6" ht="44.25" customHeight="1">
      <c r="C3452" s="623"/>
      <c r="D3452" s="625"/>
      <c r="E3452" s="721"/>
      <c r="F3452" s="623"/>
    </row>
    <row r="3453" spans="3:6" ht="44.25" customHeight="1">
      <c r="C3453" s="623"/>
      <c r="D3453" s="625"/>
      <c r="E3453" s="721"/>
      <c r="F3453" s="623"/>
    </row>
    <row r="3454" spans="3:6" ht="44.25" customHeight="1">
      <c r="C3454" s="623"/>
      <c r="D3454" s="625"/>
      <c r="E3454" s="721"/>
      <c r="F3454" s="623"/>
    </row>
    <row r="3455" spans="3:6" ht="44.25" customHeight="1">
      <c r="C3455" s="623"/>
      <c r="D3455" s="625"/>
      <c r="E3455" s="721"/>
      <c r="F3455" s="623"/>
    </row>
    <row r="3456" spans="3:6" ht="44.25" customHeight="1">
      <c r="C3456" s="623"/>
      <c r="D3456" s="625"/>
      <c r="E3456" s="721"/>
      <c r="F3456" s="623"/>
    </row>
    <row r="3457" spans="3:6" ht="44.25" customHeight="1">
      <c r="C3457" s="623"/>
      <c r="D3457" s="625"/>
      <c r="E3457" s="721"/>
      <c r="F3457" s="623"/>
    </row>
    <row r="3458" spans="3:6" ht="44.25" customHeight="1">
      <c r="C3458" s="623"/>
      <c r="D3458" s="625"/>
      <c r="E3458" s="721"/>
      <c r="F3458" s="623"/>
    </row>
    <row r="3459" spans="3:6" ht="44.25" customHeight="1">
      <c r="C3459" s="623"/>
      <c r="D3459" s="625"/>
      <c r="E3459" s="721"/>
      <c r="F3459" s="623"/>
    </row>
    <row r="3460" spans="3:6" ht="44.25" customHeight="1">
      <c r="C3460" s="623"/>
      <c r="D3460" s="625"/>
      <c r="E3460" s="721"/>
      <c r="F3460" s="623"/>
    </row>
    <row r="3461" spans="3:6" ht="44.25" customHeight="1">
      <c r="C3461" s="623"/>
      <c r="D3461" s="625"/>
      <c r="E3461" s="721"/>
      <c r="F3461" s="623"/>
    </row>
    <row r="3462" spans="3:6" ht="44.25" customHeight="1">
      <c r="C3462" s="623"/>
      <c r="D3462" s="625"/>
      <c r="E3462" s="721"/>
      <c r="F3462" s="623"/>
    </row>
    <row r="3463" spans="3:6" ht="44.25" customHeight="1">
      <c r="C3463" s="623"/>
      <c r="D3463" s="625"/>
      <c r="E3463" s="721"/>
      <c r="F3463" s="623"/>
    </row>
    <row r="3464" spans="3:6" ht="44.25" customHeight="1">
      <c r="C3464" s="623"/>
      <c r="D3464" s="625"/>
      <c r="E3464" s="721"/>
      <c r="F3464" s="623"/>
    </row>
    <row r="3465" spans="3:6" ht="44.25" customHeight="1">
      <c r="C3465" s="623"/>
      <c r="D3465" s="625"/>
      <c r="E3465" s="721"/>
      <c r="F3465" s="623"/>
    </row>
    <row r="3466" spans="3:6" ht="44.25" customHeight="1">
      <c r="C3466" s="623"/>
      <c r="D3466" s="625"/>
      <c r="E3466" s="721"/>
      <c r="F3466" s="623"/>
    </row>
    <row r="3467" spans="3:6" ht="44.25" customHeight="1">
      <c r="C3467" s="623"/>
      <c r="D3467" s="625"/>
      <c r="E3467" s="721"/>
      <c r="F3467" s="623"/>
    </row>
    <row r="3468" spans="3:6" ht="44.25" customHeight="1">
      <c r="C3468" s="623"/>
      <c r="D3468" s="625"/>
      <c r="E3468" s="721"/>
      <c r="F3468" s="623"/>
    </row>
    <row r="3469" spans="3:6" ht="44.25" customHeight="1">
      <c r="C3469" s="623"/>
      <c r="D3469" s="625"/>
      <c r="E3469" s="721"/>
      <c r="F3469" s="623"/>
    </row>
    <row r="3470" spans="3:6" ht="44.25" customHeight="1">
      <c r="C3470" s="623"/>
      <c r="D3470" s="625"/>
      <c r="E3470" s="721"/>
      <c r="F3470" s="623"/>
    </row>
    <row r="3471" spans="3:6" ht="44.25" customHeight="1">
      <c r="C3471" s="623"/>
      <c r="D3471" s="625"/>
      <c r="E3471" s="721"/>
      <c r="F3471" s="623"/>
    </row>
    <row r="3472" spans="3:6" ht="44.25" customHeight="1">
      <c r="C3472" s="623"/>
      <c r="D3472" s="625"/>
      <c r="E3472" s="721"/>
      <c r="F3472" s="623"/>
    </row>
    <row r="3473" spans="3:6" ht="44.25" customHeight="1">
      <c r="C3473" s="623"/>
      <c r="D3473" s="625"/>
      <c r="E3473" s="721"/>
      <c r="F3473" s="623"/>
    </row>
    <row r="3474" spans="3:6" ht="44.25" customHeight="1">
      <c r="C3474" s="623"/>
      <c r="D3474" s="625"/>
      <c r="E3474" s="721"/>
      <c r="F3474" s="623"/>
    </row>
    <row r="3475" spans="3:6" ht="44.25" customHeight="1">
      <c r="C3475" s="623"/>
      <c r="D3475" s="625"/>
      <c r="E3475" s="721"/>
      <c r="F3475" s="623"/>
    </row>
    <row r="3476" spans="3:6" ht="44.25" customHeight="1">
      <c r="C3476" s="623"/>
      <c r="D3476" s="625"/>
      <c r="E3476" s="721"/>
      <c r="F3476" s="623"/>
    </row>
    <row r="3477" spans="3:6" ht="44.25" customHeight="1">
      <c r="C3477" s="623"/>
      <c r="D3477" s="625"/>
      <c r="E3477" s="721"/>
      <c r="F3477" s="623"/>
    </row>
    <row r="3478" spans="3:6" ht="44.25" customHeight="1">
      <c r="C3478" s="623"/>
      <c r="D3478" s="625"/>
      <c r="E3478" s="721"/>
      <c r="F3478" s="623"/>
    </row>
    <row r="3479" spans="3:6" ht="44.25" customHeight="1">
      <c r="C3479" s="623"/>
      <c r="D3479" s="625"/>
      <c r="E3479" s="721"/>
      <c r="F3479" s="623"/>
    </row>
    <row r="3480" spans="3:6" ht="44.25" customHeight="1">
      <c r="C3480" s="623"/>
      <c r="D3480" s="625"/>
      <c r="E3480" s="721"/>
      <c r="F3480" s="623"/>
    </row>
    <row r="3481" spans="3:6" ht="44.25" customHeight="1">
      <c r="C3481" s="623"/>
      <c r="D3481" s="625"/>
      <c r="E3481" s="721"/>
      <c r="F3481" s="623"/>
    </row>
    <row r="3482" spans="3:6" ht="44.25" customHeight="1">
      <c r="C3482" s="623"/>
      <c r="D3482" s="625"/>
      <c r="E3482" s="721"/>
      <c r="F3482" s="623"/>
    </row>
    <row r="3483" spans="3:6" ht="44.25" customHeight="1">
      <c r="C3483" s="623"/>
      <c r="D3483" s="625"/>
      <c r="E3483" s="721"/>
      <c r="F3483" s="623"/>
    </row>
    <row r="3484" spans="3:6" ht="44.25" customHeight="1">
      <c r="C3484" s="623"/>
      <c r="D3484" s="625"/>
      <c r="E3484" s="721"/>
      <c r="F3484" s="623"/>
    </row>
    <row r="3485" spans="3:6" ht="44.25" customHeight="1">
      <c r="C3485" s="623"/>
      <c r="D3485" s="625"/>
      <c r="E3485" s="721"/>
      <c r="F3485" s="623"/>
    </row>
    <row r="3486" spans="3:6" ht="44.25" customHeight="1">
      <c r="C3486" s="623"/>
      <c r="D3486" s="625"/>
      <c r="E3486" s="721"/>
      <c r="F3486" s="623"/>
    </row>
    <row r="3487" spans="3:6" ht="44.25" customHeight="1">
      <c r="C3487" s="623"/>
      <c r="D3487" s="625"/>
      <c r="E3487" s="721"/>
      <c r="F3487" s="623"/>
    </row>
    <row r="3488" spans="3:6" ht="44.25" customHeight="1">
      <c r="C3488" s="623"/>
      <c r="D3488" s="625"/>
      <c r="E3488" s="721"/>
      <c r="F3488" s="623"/>
    </row>
    <row r="3489" spans="3:6" ht="44.25" customHeight="1">
      <c r="C3489" s="623"/>
      <c r="D3489" s="625"/>
      <c r="E3489" s="721"/>
      <c r="F3489" s="623"/>
    </row>
    <row r="3490" spans="3:6" ht="44.25" customHeight="1">
      <c r="C3490" s="623"/>
      <c r="D3490" s="625"/>
      <c r="E3490" s="721"/>
      <c r="F3490" s="623"/>
    </row>
    <row r="3491" spans="3:6" ht="44.25" customHeight="1">
      <c r="C3491" s="623"/>
      <c r="D3491" s="625"/>
      <c r="E3491" s="721"/>
      <c r="F3491" s="623"/>
    </row>
    <row r="3492" spans="3:6" ht="44.25" customHeight="1">
      <c r="C3492" s="623"/>
      <c r="D3492" s="625"/>
      <c r="E3492" s="721"/>
      <c r="F3492" s="623"/>
    </row>
    <row r="3493" spans="3:6" ht="44.25" customHeight="1">
      <c r="C3493" s="623"/>
      <c r="D3493" s="625"/>
      <c r="E3493" s="721"/>
      <c r="F3493" s="623"/>
    </row>
    <row r="3494" spans="3:6" ht="44.25" customHeight="1">
      <c r="C3494" s="623"/>
      <c r="D3494" s="625"/>
      <c r="E3494" s="721"/>
      <c r="F3494" s="623"/>
    </row>
    <row r="3495" spans="3:6" ht="44.25" customHeight="1">
      <c r="C3495" s="623"/>
      <c r="D3495" s="625"/>
      <c r="E3495" s="721"/>
      <c r="F3495" s="623"/>
    </row>
    <row r="3496" spans="3:6" ht="44.25" customHeight="1">
      <c r="C3496" s="623"/>
      <c r="D3496" s="625"/>
      <c r="E3496" s="721"/>
      <c r="F3496" s="623"/>
    </row>
    <row r="3497" spans="3:6" ht="44.25" customHeight="1">
      <c r="C3497" s="623"/>
      <c r="D3497" s="625"/>
      <c r="E3497" s="721"/>
      <c r="F3497" s="623"/>
    </row>
    <row r="3498" spans="3:6" ht="44.25" customHeight="1">
      <c r="C3498" s="623"/>
      <c r="D3498" s="625"/>
      <c r="E3498" s="721"/>
      <c r="F3498" s="623"/>
    </row>
    <row r="3499" spans="3:6" ht="44.25" customHeight="1">
      <c r="C3499" s="623"/>
      <c r="D3499" s="625"/>
      <c r="E3499" s="721"/>
      <c r="F3499" s="623"/>
    </row>
    <row r="3500" spans="3:6" ht="44.25" customHeight="1">
      <c r="C3500" s="623"/>
      <c r="D3500" s="625"/>
      <c r="E3500" s="721"/>
      <c r="F3500" s="623"/>
    </row>
    <row r="3501" spans="3:6" ht="44.25" customHeight="1">
      <c r="C3501" s="623"/>
      <c r="D3501" s="625"/>
      <c r="E3501" s="721"/>
      <c r="F3501" s="623"/>
    </row>
    <row r="3502" spans="3:6" ht="44.25" customHeight="1">
      <c r="C3502" s="623"/>
      <c r="D3502" s="625"/>
      <c r="E3502" s="721"/>
      <c r="F3502" s="623"/>
    </row>
    <row r="3503" spans="3:6" ht="44.25" customHeight="1">
      <c r="C3503" s="623"/>
      <c r="D3503" s="625"/>
      <c r="E3503" s="721"/>
      <c r="F3503" s="623"/>
    </row>
    <row r="3504" spans="3:6" ht="44.25" customHeight="1">
      <c r="C3504" s="623"/>
      <c r="D3504" s="625"/>
      <c r="E3504" s="721"/>
      <c r="F3504" s="623"/>
    </row>
    <row r="3505" spans="3:6" ht="44.25" customHeight="1">
      <c r="C3505" s="623"/>
      <c r="D3505" s="625"/>
      <c r="E3505" s="721"/>
      <c r="F3505" s="623"/>
    </row>
    <row r="3506" spans="3:6" ht="44.25" customHeight="1">
      <c r="C3506" s="623"/>
      <c r="D3506" s="625"/>
      <c r="E3506" s="721"/>
      <c r="F3506" s="623"/>
    </row>
    <row r="3507" spans="3:6" ht="44.25" customHeight="1">
      <c r="C3507" s="623"/>
      <c r="D3507" s="625"/>
      <c r="E3507" s="721"/>
      <c r="F3507" s="623"/>
    </row>
    <row r="3508" spans="3:6" ht="44.25" customHeight="1">
      <c r="C3508" s="623"/>
      <c r="D3508" s="625"/>
      <c r="E3508" s="721"/>
      <c r="F3508" s="623"/>
    </row>
    <row r="3509" spans="3:6" ht="44.25" customHeight="1">
      <c r="C3509" s="623"/>
      <c r="D3509" s="625"/>
      <c r="E3509" s="721"/>
      <c r="F3509" s="623"/>
    </row>
    <row r="3510" spans="3:6" ht="44.25" customHeight="1">
      <c r="C3510" s="623"/>
      <c r="D3510" s="625"/>
      <c r="E3510" s="721"/>
      <c r="F3510" s="623"/>
    </row>
    <row r="3511" spans="3:6" ht="44.25" customHeight="1">
      <c r="C3511" s="623"/>
      <c r="D3511" s="625"/>
      <c r="E3511" s="721"/>
      <c r="F3511" s="623"/>
    </row>
    <row r="3512" spans="3:6" ht="44.25" customHeight="1">
      <c r="C3512" s="623"/>
      <c r="D3512" s="625"/>
      <c r="E3512" s="721"/>
      <c r="F3512" s="623"/>
    </row>
    <row r="3513" spans="3:6" ht="44.25" customHeight="1">
      <c r="C3513" s="623"/>
      <c r="D3513" s="625"/>
      <c r="E3513" s="721"/>
      <c r="F3513" s="623"/>
    </row>
    <row r="3514" spans="3:6" ht="44.25" customHeight="1">
      <c r="C3514" s="623"/>
      <c r="D3514" s="625"/>
      <c r="E3514" s="721"/>
      <c r="F3514" s="623"/>
    </row>
    <row r="3515" spans="3:6" ht="44.25" customHeight="1">
      <c r="C3515" s="623"/>
      <c r="D3515" s="625"/>
      <c r="E3515" s="721"/>
      <c r="F3515" s="623"/>
    </row>
    <row r="3516" spans="3:6" ht="44.25" customHeight="1">
      <c r="C3516" s="623"/>
      <c r="D3516" s="625"/>
      <c r="E3516" s="721"/>
      <c r="F3516" s="623"/>
    </row>
    <row r="3517" spans="3:6" ht="44.25" customHeight="1">
      <c r="C3517" s="623"/>
      <c r="D3517" s="625"/>
      <c r="E3517" s="721"/>
      <c r="F3517" s="623"/>
    </row>
    <row r="3518" spans="3:6" ht="44.25" customHeight="1">
      <c r="C3518" s="623"/>
      <c r="D3518" s="625"/>
      <c r="E3518" s="721"/>
      <c r="F3518" s="623"/>
    </row>
    <row r="3519" spans="3:6" ht="44.25" customHeight="1">
      <c r="C3519" s="623"/>
      <c r="D3519" s="625"/>
      <c r="E3519" s="721"/>
      <c r="F3519" s="623"/>
    </row>
    <row r="3520" spans="3:6" ht="44.25" customHeight="1">
      <c r="C3520" s="623"/>
      <c r="D3520" s="625"/>
      <c r="E3520" s="721"/>
      <c r="F3520" s="623"/>
    </row>
    <row r="3521" spans="3:6" ht="44.25" customHeight="1">
      <c r="C3521" s="623"/>
      <c r="D3521" s="625"/>
      <c r="E3521" s="721"/>
      <c r="F3521" s="623"/>
    </row>
    <row r="3522" spans="3:6" ht="44.25" customHeight="1">
      <c r="C3522" s="623"/>
      <c r="D3522" s="625"/>
      <c r="E3522" s="721"/>
      <c r="F3522" s="623"/>
    </row>
    <row r="3523" spans="3:6" ht="44.25" customHeight="1">
      <c r="C3523" s="623"/>
      <c r="D3523" s="625"/>
      <c r="E3523" s="721"/>
      <c r="F3523" s="623"/>
    </row>
    <row r="3524" spans="3:6" ht="44.25" customHeight="1">
      <c r="C3524" s="623"/>
      <c r="D3524" s="625"/>
      <c r="E3524" s="721"/>
      <c r="F3524" s="623"/>
    </row>
    <row r="3525" spans="3:6" ht="44.25" customHeight="1">
      <c r="C3525" s="623"/>
      <c r="D3525" s="625"/>
      <c r="E3525" s="721"/>
      <c r="F3525" s="623"/>
    </row>
    <row r="3526" spans="3:6" ht="44.25" customHeight="1">
      <c r="C3526" s="623"/>
      <c r="D3526" s="625"/>
      <c r="E3526" s="721"/>
      <c r="F3526" s="623"/>
    </row>
    <row r="3527" spans="3:6" ht="44.25" customHeight="1">
      <c r="C3527" s="623"/>
      <c r="D3527" s="625"/>
      <c r="E3527" s="721"/>
      <c r="F3527" s="623"/>
    </row>
    <row r="3528" spans="3:6" ht="44.25" customHeight="1">
      <c r="C3528" s="623"/>
      <c r="D3528" s="625"/>
      <c r="E3528" s="721"/>
      <c r="F3528" s="623"/>
    </row>
    <row r="3529" spans="3:6" ht="44.25" customHeight="1">
      <c r="C3529" s="623"/>
      <c r="D3529" s="625"/>
      <c r="E3529" s="721"/>
      <c r="F3529" s="623"/>
    </row>
    <row r="3530" spans="3:6" ht="44.25" customHeight="1">
      <c r="C3530" s="623"/>
      <c r="D3530" s="625"/>
      <c r="E3530" s="721"/>
      <c r="F3530" s="623"/>
    </row>
    <row r="3531" spans="3:6" ht="44.25" customHeight="1">
      <c r="C3531" s="623"/>
      <c r="D3531" s="625"/>
      <c r="E3531" s="721"/>
      <c r="F3531" s="623"/>
    </row>
    <row r="3532" spans="3:6" ht="44.25" customHeight="1">
      <c r="C3532" s="623"/>
      <c r="D3532" s="625"/>
      <c r="E3532" s="721"/>
      <c r="F3532" s="623"/>
    </row>
    <row r="3533" spans="3:6" ht="44.25" customHeight="1">
      <c r="C3533" s="623"/>
      <c r="D3533" s="625"/>
      <c r="E3533" s="721"/>
      <c r="F3533" s="623"/>
    </row>
    <row r="3534" spans="3:6" ht="44.25" customHeight="1">
      <c r="C3534" s="623"/>
      <c r="D3534" s="625"/>
      <c r="E3534" s="721"/>
      <c r="F3534" s="623"/>
    </row>
    <row r="3535" spans="3:6" ht="44.25" customHeight="1">
      <c r="C3535" s="623"/>
      <c r="D3535" s="625"/>
      <c r="E3535" s="721"/>
      <c r="F3535" s="623"/>
    </row>
    <row r="3536" spans="3:6" ht="44.25" customHeight="1">
      <c r="C3536" s="623"/>
      <c r="D3536" s="625"/>
      <c r="E3536" s="721"/>
      <c r="F3536" s="623"/>
    </row>
    <row r="3537" spans="3:6" ht="44.25" customHeight="1">
      <c r="C3537" s="623"/>
      <c r="D3537" s="625"/>
      <c r="E3537" s="721"/>
      <c r="F3537" s="623"/>
    </row>
    <row r="3538" spans="3:6" ht="44.25" customHeight="1">
      <c r="C3538" s="623"/>
      <c r="D3538" s="625"/>
      <c r="E3538" s="721"/>
      <c r="F3538" s="623"/>
    </row>
    <row r="3539" spans="3:6" ht="44.25" customHeight="1">
      <c r="C3539" s="623"/>
      <c r="D3539" s="625"/>
      <c r="E3539" s="721"/>
      <c r="F3539" s="623"/>
    </row>
    <row r="3540" spans="3:6" ht="44.25" customHeight="1">
      <c r="C3540" s="623"/>
      <c r="D3540" s="625"/>
      <c r="E3540" s="721"/>
      <c r="F3540" s="623"/>
    </row>
    <row r="3541" spans="3:6" ht="44.25" customHeight="1">
      <c r="C3541" s="623"/>
      <c r="D3541" s="625"/>
      <c r="E3541" s="721"/>
      <c r="F3541" s="623"/>
    </row>
    <row r="3542" spans="3:6" ht="44.25" customHeight="1">
      <c r="C3542" s="623"/>
      <c r="D3542" s="625"/>
      <c r="E3542" s="721"/>
      <c r="F3542" s="623"/>
    </row>
    <row r="3543" spans="3:6" ht="44.25" customHeight="1">
      <c r="C3543" s="623"/>
      <c r="D3543" s="625"/>
      <c r="E3543" s="721"/>
      <c r="F3543" s="623"/>
    </row>
    <row r="3544" spans="3:6" ht="44.25" customHeight="1">
      <c r="C3544" s="623"/>
      <c r="D3544" s="625"/>
      <c r="E3544" s="721"/>
      <c r="F3544" s="623"/>
    </row>
    <row r="3545" spans="3:6" ht="44.25" customHeight="1">
      <c r="C3545" s="623"/>
      <c r="D3545" s="625"/>
      <c r="E3545" s="721"/>
      <c r="F3545" s="623"/>
    </row>
    <row r="3546" spans="3:6" ht="44.25" customHeight="1">
      <c r="C3546" s="623"/>
      <c r="D3546" s="625"/>
      <c r="E3546" s="721"/>
      <c r="F3546" s="623"/>
    </row>
    <row r="3547" spans="3:6" ht="44.25" customHeight="1">
      <c r="C3547" s="623"/>
      <c r="D3547" s="625"/>
      <c r="E3547" s="721"/>
      <c r="F3547" s="623"/>
    </row>
    <row r="3548" spans="3:6" ht="44.25" customHeight="1">
      <c r="C3548" s="623"/>
      <c r="D3548" s="625"/>
      <c r="E3548" s="721"/>
      <c r="F3548" s="623"/>
    </row>
    <row r="3549" spans="3:6" ht="44.25" customHeight="1">
      <c r="C3549" s="623"/>
      <c r="D3549" s="625"/>
      <c r="E3549" s="721"/>
      <c r="F3549" s="623"/>
    </row>
    <row r="3550" spans="3:6" ht="44.25" customHeight="1">
      <c r="C3550" s="623"/>
      <c r="D3550" s="625"/>
      <c r="E3550" s="721"/>
      <c r="F3550" s="623"/>
    </row>
    <row r="3551" spans="3:6" ht="44.25" customHeight="1">
      <c r="C3551" s="623"/>
      <c r="D3551" s="625"/>
      <c r="E3551" s="721"/>
      <c r="F3551" s="623"/>
    </row>
    <row r="3552" spans="3:6" ht="44.25" customHeight="1">
      <c r="C3552" s="623"/>
      <c r="D3552" s="625"/>
      <c r="E3552" s="721"/>
      <c r="F3552" s="623"/>
    </row>
    <row r="3553" spans="3:6" ht="44.25" customHeight="1">
      <c r="C3553" s="623"/>
      <c r="D3553" s="625"/>
      <c r="E3553" s="721"/>
      <c r="F3553" s="623"/>
    </row>
    <row r="3554" spans="3:6" ht="44.25" customHeight="1">
      <c r="C3554" s="623"/>
      <c r="D3554" s="625"/>
      <c r="E3554" s="721"/>
      <c r="F3554" s="623"/>
    </row>
    <row r="3555" spans="3:6" ht="44.25" customHeight="1">
      <c r="C3555" s="623"/>
      <c r="D3555" s="625"/>
      <c r="E3555" s="721"/>
      <c r="F3555" s="623"/>
    </row>
    <row r="3556" spans="3:6" ht="44.25" customHeight="1">
      <c r="C3556" s="623"/>
      <c r="D3556" s="625"/>
      <c r="E3556" s="721"/>
      <c r="F3556" s="623"/>
    </row>
    <row r="3557" spans="3:6" ht="44.25" customHeight="1">
      <c r="C3557" s="623"/>
      <c r="D3557" s="625"/>
      <c r="E3557" s="721"/>
      <c r="F3557" s="623"/>
    </row>
    <row r="3558" spans="3:6" ht="44.25" customHeight="1">
      <c r="C3558" s="623"/>
      <c r="D3558" s="625"/>
      <c r="E3558" s="721"/>
      <c r="F3558" s="623"/>
    </row>
    <row r="3559" spans="3:6" ht="44.25" customHeight="1">
      <c r="C3559" s="623"/>
      <c r="D3559" s="625"/>
      <c r="E3559" s="721"/>
      <c r="F3559" s="623"/>
    </row>
    <row r="3560" spans="3:6" ht="44.25" customHeight="1">
      <c r="C3560" s="623"/>
      <c r="D3560" s="625"/>
      <c r="E3560" s="721"/>
      <c r="F3560" s="623"/>
    </row>
    <row r="3561" spans="3:6" ht="44.25" customHeight="1">
      <c r="C3561" s="623"/>
      <c r="D3561" s="625"/>
      <c r="E3561" s="721"/>
      <c r="F3561" s="623"/>
    </row>
    <row r="3562" spans="3:6" ht="44.25" customHeight="1">
      <c r="C3562" s="623"/>
      <c r="D3562" s="625"/>
      <c r="E3562" s="721"/>
      <c r="F3562" s="623"/>
    </row>
    <row r="3563" spans="3:6" ht="44.25" customHeight="1">
      <c r="C3563" s="623"/>
      <c r="D3563" s="625"/>
      <c r="E3563" s="721"/>
      <c r="F3563" s="623"/>
    </row>
    <row r="3564" spans="3:6" ht="44.25" customHeight="1">
      <c r="C3564" s="623"/>
      <c r="D3564" s="625"/>
      <c r="E3564" s="721"/>
      <c r="F3564" s="623"/>
    </row>
    <row r="3565" spans="3:6" ht="44.25" customHeight="1">
      <c r="C3565" s="623"/>
      <c r="D3565" s="625"/>
      <c r="E3565" s="721"/>
      <c r="F3565" s="623"/>
    </row>
    <row r="3566" spans="3:6" ht="44.25" customHeight="1">
      <c r="C3566" s="623"/>
      <c r="D3566" s="625"/>
      <c r="E3566" s="721"/>
      <c r="F3566" s="623"/>
    </row>
    <row r="3567" spans="3:6" ht="44.25" customHeight="1">
      <c r="C3567" s="623"/>
      <c r="D3567" s="625"/>
      <c r="E3567" s="721"/>
      <c r="F3567" s="623"/>
    </row>
    <row r="3568" spans="3:6" ht="44.25" customHeight="1">
      <c r="C3568" s="623"/>
      <c r="D3568" s="625"/>
      <c r="E3568" s="721"/>
      <c r="F3568" s="623"/>
    </row>
    <row r="3569" spans="3:6" ht="44.25" customHeight="1">
      <c r="C3569" s="623"/>
      <c r="D3569" s="625"/>
      <c r="E3569" s="721"/>
      <c r="F3569" s="623"/>
    </row>
    <row r="3570" spans="3:6" ht="44.25" customHeight="1">
      <c r="C3570" s="623"/>
      <c r="D3570" s="625"/>
      <c r="E3570" s="721"/>
      <c r="F3570" s="623"/>
    </row>
    <row r="3571" spans="3:6" ht="44.25" customHeight="1">
      <c r="C3571" s="623"/>
      <c r="D3571" s="625"/>
      <c r="E3571" s="721"/>
      <c r="F3571" s="623"/>
    </row>
    <row r="3572" spans="3:6" ht="44.25" customHeight="1">
      <c r="C3572" s="623"/>
      <c r="D3572" s="625"/>
      <c r="E3572" s="721"/>
      <c r="F3572" s="623"/>
    </row>
    <row r="3573" spans="3:6" ht="44.25" customHeight="1">
      <c r="C3573" s="623"/>
      <c r="D3573" s="625"/>
      <c r="E3573" s="721"/>
      <c r="F3573" s="623"/>
    </row>
    <row r="3574" spans="3:6" ht="44.25" customHeight="1">
      <c r="C3574" s="623"/>
      <c r="D3574" s="625"/>
      <c r="E3574" s="721"/>
      <c r="F3574" s="623"/>
    </row>
    <row r="3575" spans="3:6" ht="44.25" customHeight="1">
      <c r="C3575" s="623"/>
      <c r="D3575" s="625"/>
      <c r="E3575" s="721"/>
      <c r="F3575" s="623"/>
    </row>
    <row r="3576" spans="3:6" ht="44.25" customHeight="1">
      <c r="C3576" s="623"/>
      <c r="D3576" s="625"/>
      <c r="E3576" s="721"/>
      <c r="F3576" s="623"/>
    </row>
    <row r="3577" spans="3:6" ht="44.25" customHeight="1">
      <c r="C3577" s="623"/>
      <c r="D3577" s="625"/>
      <c r="E3577" s="721"/>
      <c r="F3577" s="623"/>
    </row>
    <row r="3578" spans="3:6" ht="44.25" customHeight="1">
      <c r="C3578" s="623"/>
      <c r="D3578" s="625"/>
      <c r="E3578" s="721"/>
      <c r="F3578" s="623"/>
    </row>
    <row r="3579" spans="3:6" ht="44.25" customHeight="1">
      <c r="C3579" s="623"/>
      <c r="D3579" s="625"/>
      <c r="E3579" s="721"/>
      <c r="F3579" s="623"/>
    </row>
    <row r="3580" spans="3:6" ht="44.25" customHeight="1">
      <c r="C3580" s="623"/>
      <c r="D3580" s="625"/>
      <c r="E3580" s="721"/>
      <c r="F3580" s="623"/>
    </row>
    <row r="3581" spans="3:6" ht="44.25" customHeight="1">
      <c r="C3581" s="623"/>
      <c r="D3581" s="625"/>
      <c r="E3581" s="721"/>
      <c r="F3581" s="623"/>
    </row>
    <row r="3582" spans="3:6" ht="44.25" customHeight="1">
      <c r="C3582" s="623"/>
      <c r="D3582" s="625"/>
      <c r="E3582" s="721"/>
      <c r="F3582" s="623"/>
    </row>
    <row r="3583" spans="3:6" ht="44.25" customHeight="1">
      <c r="C3583" s="623"/>
      <c r="D3583" s="625"/>
      <c r="E3583" s="721"/>
      <c r="F3583" s="623"/>
    </row>
    <row r="3584" spans="3:6" ht="44.25" customHeight="1">
      <c r="C3584" s="623"/>
      <c r="D3584" s="625"/>
      <c r="E3584" s="721"/>
      <c r="F3584" s="623"/>
    </row>
    <row r="3585" spans="3:6" ht="44.25" customHeight="1">
      <c r="C3585" s="623"/>
      <c r="D3585" s="625"/>
      <c r="E3585" s="721"/>
      <c r="F3585" s="623"/>
    </row>
    <row r="3586" spans="3:6" ht="44.25" customHeight="1">
      <c r="C3586" s="623"/>
      <c r="D3586" s="625"/>
      <c r="E3586" s="721"/>
      <c r="F3586" s="623"/>
    </row>
    <row r="3587" spans="3:6" ht="44.25" customHeight="1">
      <c r="C3587" s="623"/>
      <c r="D3587" s="625"/>
      <c r="E3587" s="721"/>
      <c r="F3587" s="623"/>
    </row>
    <row r="3588" spans="3:6" ht="44.25" customHeight="1">
      <c r="C3588" s="623"/>
      <c r="D3588" s="625"/>
      <c r="E3588" s="721"/>
      <c r="F3588" s="623"/>
    </row>
    <row r="3589" spans="3:6" ht="44.25" customHeight="1">
      <c r="C3589" s="623"/>
      <c r="D3589" s="625"/>
      <c r="E3589" s="721"/>
      <c r="F3589" s="623"/>
    </row>
    <row r="3590" spans="3:6" ht="44.25" customHeight="1">
      <c r="C3590" s="623"/>
      <c r="D3590" s="625"/>
      <c r="E3590" s="721"/>
      <c r="F3590" s="623"/>
    </row>
    <row r="3591" spans="3:6" ht="44.25" customHeight="1">
      <c r="C3591" s="623"/>
      <c r="D3591" s="625"/>
      <c r="E3591" s="721"/>
      <c r="F3591" s="623"/>
    </row>
    <row r="3592" spans="3:6" ht="44.25" customHeight="1">
      <c r="C3592" s="623"/>
      <c r="D3592" s="625"/>
      <c r="E3592" s="721"/>
      <c r="F3592" s="623"/>
    </row>
    <row r="3593" spans="3:6" ht="44.25" customHeight="1">
      <c r="C3593" s="623"/>
      <c r="D3593" s="625"/>
      <c r="E3593" s="721"/>
      <c r="F3593" s="623"/>
    </row>
    <row r="3594" spans="3:6" ht="44.25" customHeight="1">
      <c r="C3594" s="623"/>
      <c r="D3594" s="625"/>
      <c r="E3594" s="721"/>
      <c r="F3594" s="623"/>
    </row>
    <row r="3595" spans="3:6" ht="44.25" customHeight="1">
      <c r="C3595" s="623"/>
      <c r="D3595" s="625"/>
      <c r="E3595" s="721"/>
      <c r="F3595" s="623"/>
    </row>
    <row r="3596" spans="3:6" ht="44.25" customHeight="1">
      <c r="C3596" s="623"/>
      <c r="D3596" s="625"/>
      <c r="E3596" s="721"/>
      <c r="F3596" s="623"/>
    </row>
    <row r="3597" spans="3:6" ht="44.25" customHeight="1">
      <c r="C3597" s="623"/>
      <c r="D3597" s="625"/>
      <c r="E3597" s="721"/>
      <c r="F3597" s="623"/>
    </row>
    <row r="3598" spans="3:6" ht="44.25" customHeight="1">
      <c r="C3598" s="623"/>
      <c r="D3598" s="625"/>
      <c r="E3598" s="721"/>
      <c r="F3598" s="623"/>
    </row>
    <row r="3599" spans="3:6" ht="44.25" customHeight="1">
      <c r="C3599" s="623"/>
      <c r="D3599" s="625"/>
      <c r="E3599" s="721"/>
      <c r="F3599" s="623"/>
    </row>
    <row r="3600" spans="3:6" ht="44.25" customHeight="1">
      <c r="C3600" s="623"/>
      <c r="D3600" s="625"/>
      <c r="E3600" s="721"/>
      <c r="F3600" s="623"/>
    </row>
    <row r="3601" spans="3:6" ht="44.25" customHeight="1">
      <c r="C3601" s="623"/>
      <c r="D3601" s="625"/>
      <c r="E3601" s="721"/>
      <c r="F3601" s="623"/>
    </row>
    <row r="3602" spans="3:6" ht="44.25" customHeight="1">
      <c r="C3602" s="623"/>
      <c r="D3602" s="625"/>
      <c r="E3602" s="721"/>
      <c r="F3602" s="623"/>
    </row>
    <row r="3603" spans="3:6" ht="44.25" customHeight="1">
      <c r="C3603" s="623"/>
      <c r="D3603" s="625"/>
      <c r="E3603" s="721"/>
      <c r="F3603" s="623"/>
    </row>
    <row r="3604" spans="3:6" ht="44.25" customHeight="1">
      <c r="C3604" s="623"/>
      <c r="D3604" s="625"/>
      <c r="E3604" s="721"/>
      <c r="F3604" s="623"/>
    </row>
    <row r="3605" spans="3:6" ht="44.25" customHeight="1">
      <c r="C3605" s="623"/>
      <c r="D3605" s="625"/>
      <c r="E3605" s="721"/>
      <c r="F3605" s="623"/>
    </row>
    <row r="3606" spans="3:6" ht="44.25" customHeight="1">
      <c r="C3606" s="623"/>
      <c r="D3606" s="625"/>
      <c r="E3606" s="721"/>
      <c r="F3606" s="623"/>
    </row>
    <row r="3607" spans="3:6" ht="44.25" customHeight="1">
      <c r="C3607" s="623"/>
      <c r="D3607" s="625"/>
      <c r="E3607" s="721"/>
      <c r="F3607" s="623"/>
    </row>
    <row r="3608" spans="3:6" ht="44.25" customHeight="1">
      <c r="C3608" s="623"/>
      <c r="D3608" s="625"/>
      <c r="E3608" s="721"/>
      <c r="F3608" s="623"/>
    </row>
    <row r="3609" spans="3:6" ht="44.25" customHeight="1">
      <c r="C3609" s="623"/>
      <c r="D3609" s="625"/>
      <c r="E3609" s="721"/>
      <c r="F3609" s="623"/>
    </row>
    <row r="3610" spans="3:6" ht="44.25" customHeight="1">
      <c r="C3610" s="623"/>
      <c r="D3610" s="625"/>
      <c r="E3610" s="721"/>
      <c r="F3610" s="623"/>
    </row>
    <row r="3611" spans="3:6" ht="44.25" customHeight="1">
      <c r="C3611" s="623"/>
      <c r="D3611" s="625"/>
      <c r="E3611" s="721"/>
      <c r="F3611" s="623"/>
    </row>
    <row r="3612" spans="3:6" ht="44.25" customHeight="1">
      <c r="C3612" s="623"/>
      <c r="D3612" s="625"/>
      <c r="E3612" s="721"/>
      <c r="F3612" s="623"/>
    </row>
    <row r="3613" spans="3:6" ht="44.25" customHeight="1">
      <c r="C3613" s="623"/>
      <c r="D3613" s="625"/>
      <c r="E3613" s="721"/>
      <c r="F3613" s="623"/>
    </row>
    <row r="3614" spans="3:6" ht="44.25" customHeight="1">
      <c r="C3614" s="623"/>
      <c r="D3614" s="625"/>
      <c r="E3614" s="721"/>
      <c r="F3614" s="623"/>
    </row>
    <row r="3615" spans="3:6" ht="44.25" customHeight="1">
      <c r="C3615" s="623"/>
      <c r="D3615" s="625"/>
      <c r="E3615" s="721"/>
      <c r="F3615" s="623"/>
    </row>
    <row r="3616" spans="3:6" ht="44.25" customHeight="1">
      <c r="C3616" s="623"/>
      <c r="D3616" s="625"/>
      <c r="E3616" s="721"/>
      <c r="F3616" s="623"/>
    </row>
    <row r="3617" spans="3:6" ht="44.25" customHeight="1">
      <c r="C3617" s="623"/>
      <c r="D3617" s="625"/>
      <c r="E3617" s="721"/>
      <c r="F3617" s="623"/>
    </row>
    <row r="3618" spans="3:6" ht="44.25" customHeight="1">
      <c r="C3618" s="623"/>
      <c r="D3618" s="625"/>
      <c r="E3618" s="721"/>
      <c r="F3618" s="623"/>
    </row>
    <row r="3619" spans="3:6" ht="44.25" customHeight="1">
      <c r="C3619" s="623"/>
      <c r="D3619" s="625"/>
      <c r="E3619" s="721"/>
      <c r="F3619" s="623"/>
    </row>
    <row r="3620" spans="3:6" ht="44.25" customHeight="1">
      <c r="C3620" s="623"/>
      <c r="D3620" s="625"/>
      <c r="E3620" s="721"/>
      <c r="F3620" s="623"/>
    </row>
    <row r="3621" spans="3:6" ht="44.25" customHeight="1">
      <c r="C3621" s="623"/>
      <c r="D3621" s="625"/>
      <c r="E3621" s="721"/>
      <c r="F3621" s="623"/>
    </row>
    <row r="3622" spans="3:6" ht="44.25" customHeight="1">
      <c r="C3622" s="623"/>
      <c r="D3622" s="625"/>
      <c r="E3622" s="721"/>
      <c r="F3622" s="623"/>
    </row>
    <row r="3623" spans="3:6" ht="44.25" customHeight="1">
      <c r="C3623" s="623"/>
      <c r="D3623" s="625"/>
      <c r="E3623" s="721"/>
      <c r="F3623" s="623"/>
    </row>
    <row r="3624" spans="3:6" ht="44.25" customHeight="1">
      <c r="C3624" s="623"/>
      <c r="D3624" s="625"/>
      <c r="E3624" s="721"/>
      <c r="F3624" s="623"/>
    </row>
    <row r="3625" spans="3:6" ht="44.25" customHeight="1">
      <c r="C3625" s="623"/>
      <c r="D3625" s="625"/>
      <c r="E3625" s="721"/>
      <c r="F3625" s="623"/>
    </row>
    <row r="3626" spans="3:6" ht="44.25" customHeight="1">
      <c r="C3626" s="623"/>
      <c r="D3626" s="625"/>
      <c r="E3626" s="721"/>
      <c r="F3626" s="623"/>
    </row>
    <row r="3627" spans="3:6" ht="44.25" customHeight="1">
      <c r="C3627" s="623"/>
      <c r="D3627" s="625"/>
      <c r="E3627" s="721"/>
      <c r="F3627" s="623"/>
    </row>
    <row r="3628" spans="3:6" ht="44.25" customHeight="1">
      <c r="C3628" s="623"/>
      <c r="D3628" s="625"/>
      <c r="E3628" s="721"/>
      <c r="F3628" s="623"/>
    </row>
    <row r="3629" spans="3:6" ht="44.25" customHeight="1">
      <c r="C3629" s="623"/>
      <c r="D3629" s="625"/>
      <c r="E3629" s="721"/>
      <c r="F3629" s="623"/>
    </row>
    <row r="3630" spans="3:6" ht="44.25" customHeight="1">
      <c r="C3630" s="623"/>
      <c r="D3630" s="625"/>
      <c r="E3630" s="721"/>
      <c r="F3630" s="623"/>
    </row>
    <row r="3631" spans="3:6" ht="44.25" customHeight="1">
      <c r="C3631" s="623"/>
      <c r="D3631" s="625"/>
      <c r="E3631" s="721"/>
      <c r="F3631" s="623"/>
    </row>
    <row r="3632" spans="3:6" ht="44.25" customHeight="1">
      <c r="C3632" s="623"/>
      <c r="D3632" s="625"/>
      <c r="E3632" s="721"/>
      <c r="F3632" s="623"/>
    </row>
    <row r="3633" spans="3:6" ht="44.25" customHeight="1">
      <c r="C3633" s="623"/>
      <c r="D3633" s="625"/>
      <c r="E3633" s="721"/>
      <c r="F3633" s="623"/>
    </row>
    <row r="3634" spans="3:6" ht="44.25" customHeight="1">
      <c r="C3634" s="623"/>
      <c r="D3634" s="625"/>
      <c r="E3634" s="721"/>
      <c r="F3634" s="623"/>
    </row>
    <row r="3635" spans="3:6" ht="44.25" customHeight="1">
      <c r="C3635" s="623"/>
      <c r="D3635" s="625"/>
      <c r="E3635" s="721"/>
      <c r="F3635" s="623"/>
    </row>
    <row r="3636" spans="3:6" ht="44.25" customHeight="1">
      <c r="C3636" s="623"/>
      <c r="D3636" s="625"/>
      <c r="E3636" s="721"/>
      <c r="F3636" s="623"/>
    </row>
    <row r="3637" spans="3:6" ht="44.25" customHeight="1">
      <c r="C3637" s="623"/>
      <c r="D3637" s="625"/>
      <c r="E3637" s="721"/>
      <c r="F3637" s="623"/>
    </row>
    <row r="3638" spans="3:6" ht="44.25" customHeight="1">
      <c r="C3638" s="623"/>
      <c r="D3638" s="625"/>
      <c r="E3638" s="721"/>
      <c r="F3638" s="623"/>
    </row>
    <row r="3639" spans="3:6" ht="44.25" customHeight="1">
      <c r="C3639" s="623"/>
      <c r="D3639" s="625"/>
      <c r="E3639" s="721"/>
      <c r="F3639" s="623"/>
    </row>
    <row r="3640" spans="3:6" ht="44.25" customHeight="1">
      <c r="C3640" s="623"/>
      <c r="D3640" s="625"/>
      <c r="E3640" s="721"/>
      <c r="F3640" s="623"/>
    </row>
    <row r="3641" spans="3:6" ht="44.25" customHeight="1">
      <c r="C3641" s="623"/>
      <c r="D3641" s="625"/>
      <c r="E3641" s="721"/>
      <c r="F3641" s="623"/>
    </row>
    <row r="3642" spans="3:6" ht="44.25" customHeight="1">
      <c r="C3642" s="623"/>
      <c r="D3642" s="625"/>
      <c r="E3642" s="721"/>
      <c r="F3642" s="623"/>
    </row>
    <row r="3643" spans="3:6" ht="44.25" customHeight="1">
      <c r="C3643" s="623"/>
      <c r="D3643" s="625"/>
      <c r="E3643" s="721"/>
      <c r="F3643" s="623"/>
    </row>
    <row r="3644" spans="3:6" ht="44.25" customHeight="1">
      <c r="C3644" s="623"/>
      <c r="D3644" s="625"/>
      <c r="E3644" s="721"/>
      <c r="F3644" s="623"/>
    </row>
    <row r="3645" spans="3:6" ht="44.25" customHeight="1">
      <c r="C3645" s="623"/>
      <c r="D3645" s="625"/>
      <c r="E3645" s="721"/>
      <c r="F3645" s="623"/>
    </row>
    <row r="3646" spans="3:6" ht="44.25" customHeight="1">
      <c r="C3646" s="623"/>
      <c r="D3646" s="625"/>
      <c r="E3646" s="721"/>
      <c r="F3646" s="623"/>
    </row>
    <row r="3647" spans="3:6" ht="44.25" customHeight="1">
      <c r="C3647" s="623"/>
      <c r="D3647" s="625"/>
      <c r="E3647" s="721"/>
      <c r="F3647" s="623"/>
    </row>
    <row r="3648" spans="3:6" ht="44.25" customHeight="1">
      <c r="C3648" s="623"/>
      <c r="D3648" s="625"/>
      <c r="E3648" s="721"/>
      <c r="F3648" s="623"/>
    </row>
    <row r="3649" spans="3:6" ht="44.25" customHeight="1">
      <c r="C3649" s="623"/>
      <c r="D3649" s="625"/>
      <c r="E3649" s="721"/>
      <c r="F3649" s="623"/>
    </row>
    <row r="3650" spans="3:6" ht="44.25" customHeight="1">
      <c r="C3650" s="623"/>
      <c r="D3650" s="625"/>
      <c r="E3650" s="721"/>
      <c r="F3650" s="623"/>
    </row>
    <row r="3651" spans="3:6" ht="44.25" customHeight="1">
      <c r="C3651" s="623"/>
      <c r="D3651" s="625"/>
      <c r="E3651" s="721"/>
      <c r="F3651" s="623"/>
    </row>
    <row r="3652" spans="3:6" ht="44.25" customHeight="1">
      <c r="C3652" s="623"/>
      <c r="D3652" s="625"/>
      <c r="E3652" s="721"/>
      <c r="F3652" s="623"/>
    </row>
    <row r="3653" spans="3:6" ht="44.25" customHeight="1">
      <c r="C3653" s="623"/>
      <c r="D3653" s="625"/>
      <c r="E3653" s="721"/>
      <c r="F3653" s="623"/>
    </row>
    <row r="3654" spans="3:6" ht="44.25" customHeight="1">
      <c r="C3654" s="623"/>
      <c r="D3654" s="625"/>
      <c r="E3654" s="721"/>
      <c r="F3654" s="623"/>
    </row>
    <row r="3655" spans="3:6" ht="44.25" customHeight="1">
      <c r="C3655" s="623"/>
      <c r="D3655" s="625"/>
      <c r="E3655" s="721"/>
      <c r="F3655" s="623"/>
    </row>
    <row r="3656" spans="3:6" ht="44.25" customHeight="1">
      <c r="C3656" s="623"/>
      <c r="D3656" s="625"/>
      <c r="E3656" s="721"/>
      <c r="F3656" s="623"/>
    </row>
    <row r="3657" spans="3:6" ht="44.25" customHeight="1">
      <c r="C3657" s="623"/>
      <c r="D3657" s="625"/>
      <c r="E3657" s="721"/>
      <c r="F3657" s="623"/>
    </row>
    <row r="3658" spans="3:6" ht="44.25" customHeight="1">
      <c r="C3658" s="623"/>
      <c r="D3658" s="625"/>
      <c r="E3658" s="721"/>
      <c r="F3658" s="623"/>
    </row>
    <row r="3659" spans="3:6" ht="44.25" customHeight="1">
      <c r="C3659" s="623"/>
      <c r="D3659" s="625"/>
      <c r="E3659" s="721"/>
      <c r="F3659" s="623"/>
    </row>
    <row r="3660" spans="3:6" ht="44.25" customHeight="1">
      <c r="C3660" s="623"/>
      <c r="D3660" s="625"/>
      <c r="E3660" s="721"/>
      <c r="F3660" s="623"/>
    </row>
    <row r="3661" spans="3:6" ht="44.25" customHeight="1">
      <c r="C3661" s="623"/>
      <c r="D3661" s="625"/>
      <c r="E3661" s="721"/>
      <c r="F3661" s="623"/>
    </row>
    <row r="3662" spans="3:6" ht="44.25" customHeight="1">
      <c r="C3662" s="623"/>
      <c r="D3662" s="625"/>
      <c r="E3662" s="721"/>
      <c r="F3662" s="623"/>
    </row>
    <row r="3663" spans="3:6" ht="44.25" customHeight="1">
      <c r="C3663" s="623"/>
      <c r="D3663" s="625"/>
      <c r="E3663" s="721"/>
      <c r="F3663" s="623"/>
    </row>
    <row r="3664" spans="3:6" ht="44.25" customHeight="1">
      <c r="C3664" s="623"/>
      <c r="D3664" s="625"/>
      <c r="E3664" s="721"/>
      <c r="F3664" s="623"/>
    </row>
    <row r="3665" spans="3:6" ht="44.25" customHeight="1">
      <c r="C3665" s="623"/>
      <c r="D3665" s="625"/>
      <c r="E3665" s="721"/>
      <c r="F3665" s="623"/>
    </row>
    <row r="3666" spans="3:6" ht="44.25" customHeight="1">
      <c r="C3666" s="623"/>
      <c r="D3666" s="625"/>
      <c r="E3666" s="721"/>
      <c r="F3666" s="623"/>
    </row>
    <row r="3667" spans="3:6" ht="44.25" customHeight="1">
      <c r="C3667" s="623"/>
      <c r="D3667" s="625"/>
      <c r="E3667" s="721"/>
      <c r="F3667" s="623"/>
    </row>
    <row r="3668" spans="3:6" ht="44.25" customHeight="1">
      <c r="C3668" s="623"/>
      <c r="D3668" s="625"/>
      <c r="E3668" s="721"/>
      <c r="F3668" s="623"/>
    </row>
    <row r="3669" spans="3:6" ht="44.25" customHeight="1">
      <c r="C3669" s="623"/>
      <c r="D3669" s="625"/>
      <c r="E3669" s="721"/>
      <c r="F3669" s="623"/>
    </row>
    <row r="3670" spans="3:6" ht="44.25" customHeight="1">
      <c r="C3670" s="623"/>
      <c r="D3670" s="625"/>
      <c r="E3670" s="721"/>
      <c r="F3670" s="623"/>
    </row>
    <row r="3671" spans="3:6" ht="44.25" customHeight="1">
      <c r="C3671" s="623"/>
      <c r="D3671" s="625"/>
      <c r="E3671" s="721"/>
      <c r="F3671" s="623"/>
    </row>
    <row r="3672" spans="3:6" ht="44.25" customHeight="1">
      <c r="C3672" s="623"/>
      <c r="D3672" s="625"/>
      <c r="E3672" s="721"/>
      <c r="F3672" s="623"/>
    </row>
    <row r="3673" spans="3:6" ht="44.25" customHeight="1">
      <c r="C3673" s="623"/>
      <c r="D3673" s="625"/>
      <c r="E3673" s="721"/>
      <c r="F3673" s="623"/>
    </row>
    <row r="3674" spans="3:6" ht="44.25" customHeight="1">
      <c r="C3674" s="623"/>
      <c r="D3674" s="625"/>
      <c r="E3674" s="721"/>
      <c r="F3674" s="623"/>
    </row>
    <row r="3675" spans="3:6" ht="44.25" customHeight="1">
      <c r="C3675" s="623"/>
      <c r="D3675" s="625"/>
      <c r="E3675" s="721"/>
      <c r="F3675" s="623"/>
    </row>
    <row r="3676" spans="3:6" ht="44.25" customHeight="1">
      <c r="C3676" s="623"/>
      <c r="D3676" s="625"/>
      <c r="E3676" s="721"/>
      <c r="F3676" s="623"/>
    </row>
    <row r="3677" spans="3:6" ht="44.25" customHeight="1">
      <c r="C3677" s="623"/>
      <c r="D3677" s="625"/>
      <c r="E3677" s="721"/>
      <c r="F3677" s="623"/>
    </row>
    <row r="3678" spans="3:6" ht="44.25" customHeight="1">
      <c r="C3678" s="623"/>
      <c r="D3678" s="625"/>
      <c r="E3678" s="721"/>
      <c r="F3678" s="623"/>
    </row>
    <row r="3679" spans="3:6" ht="44.25" customHeight="1">
      <c r="C3679" s="623"/>
      <c r="D3679" s="625"/>
      <c r="E3679" s="721"/>
      <c r="F3679" s="623"/>
    </row>
    <row r="3680" spans="3:6" ht="44.25" customHeight="1">
      <c r="C3680" s="623"/>
      <c r="D3680" s="625"/>
      <c r="E3680" s="721"/>
      <c r="F3680" s="623"/>
    </row>
    <row r="3681" spans="3:6" ht="44.25" customHeight="1">
      <c r="C3681" s="623"/>
      <c r="D3681" s="625"/>
      <c r="E3681" s="721"/>
      <c r="F3681" s="623"/>
    </row>
    <row r="3682" spans="3:6" ht="44.25" customHeight="1">
      <c r="C3682" s="623"/>
      <c r="D3682" s="625"/>
      <c r="E3682" s="721"/>
      <c r="F3682" s="623"/>
    </row>
    <row r="3683" spans="3:6" ht="44.25" customHeight="1">
      <c r="C3683" s="623"/>
      <c r="D3683" s="625"/>
      <c r="E3683" s="721"/>
      <c r="F3683" s="623"/>
    </row>
    <row r="3684" spans="3:6" ht="44.25" customHeight="1">
      <c r="C3684" s="623"/>
      <c r="D3684" s="625"/>
      <c r="E3684" s="721"/>
      <c r="F3684" s="623"/>
    </row>
    <row r="3685" spans="3:6" ht="44.25" customHeight="1">
      <c r="C3685" s="623"/>
      <c r="D3685" s="625"/>
      <c r="E3685" s="721"/>
      <c r="F3685" s="623"/>
    </row>
    <row r="3686" spans="3:6" ht="44.25" customHeight="1">
      <c r="C3686" s="623"/>
      <c r="D3686" s="625"/>
      <c r="E3686" s="721"/>
      <c r="F3686" s="623"/>
    </row>
    <row r="3687" spans="3:6" ht="44.25" customHeight="1">
      <c r="C3687" s="623"/>
      <c r="D3687" s="625"/>
      <c r="E3687" s="721"/>
      <c r="F3687" s="623"/>
    </row>
    <row r="3688" spans="3:6" ht="44.25" customHeight="1">
      <c r="C3688" s="623"/>
      <c r="D3688" s="625"/>
      <c r="E3688" s="721"/>
      <c r="F3688" s="623"/>
    </row>
    <row r="3689" spans="3:6" ht="44.25" customHeight="1">
      <c r="C3689" s="623"/>
      <c r="D3689" s="625"/>
      <c r="E3689" s="721"/>
      <c r="F3689" s="623"/>
    </row>
    <row r="3690" spans="3:6" ht="44.25" customHeight="1">
      <c r="C3690" s="623"/>
      <c r="D3690" s="625"/>
      <c r="E3690" s="721"/>
      <c r="F3690" s="623"/>
    </row>
    <row r="3691" spans="3:6" ht="44.25" customHeight="1">
      <c r="C3691" s="623"/>
      <c r="D3691" s="625"/>
      <c r="E3691" s="721"/>
      <c r="F3691" s="623"/>
    </row>
    <row r="3692" spans="3:6" ht="44.25" customHeight="1">
      <c r="C3692" s="623"/>
      <c r="D3692" s="625"/>
      <c r="E3692" s="721"/>
      <c r="F3692" s="623"/>
    </row>
    <row r="3693" spans="3:6" ht="44.25" customHeight="1">
      <c r="C3693" s="623"/>
      <c r="D3693" s="625"/>
      <c r="E3693" s="721"/>
      <c r="F3693" s="623"/>
    </row>
    <row r="3694" spans="3:6" ht="44.25" customHeight="1">
      <c r="C3694" s="623"/>
      <c r="D3694" s="625"/>
      <c r="E3694" s="721"/>
      <c r="F3694" s="623"/>
    </row>
    <row r="3695" spans="3:6" ht="44.25" customHeight="1">
      <c r="C3695" s="623"/>
      <c r="D3695" s="625"/>
      <c r="E3695" s="721"/>
      <c r="F3695" s="623"/>
    </row>
    <row r="3696" spans="3:6" ht="44.25" customHeight="1">
      <c r="C3696" s="623"/>
      <c r="D3696" s="625"/>
      <c r="E3696" s="721"/>
      <c r="F3696" s="623"/>
    </row>
    <row r="3697" spans="3:6" ht="44.25" customHeight="1">
      <c r="C3697" s="623"/>
      <c r="D3697" s="625"/>
      <c r="E3697" s="721"/>
      <c r="F3697" s="623"/>
    </row>
    <row r="3698" spans="3:6" ht="44.25" customHeight="1">
      <c r="C3698" s="623"/>
      <c r="D3698" s="625"/>
      <c r="E3698" s="721"/>
      <c r="F3698" s="623"/>
    </row>
    <row r="3699" spans="3:6" ht="44.25" customHeight="1">
      <c r="C3699" s="623"/>
      <c r="D3699" s="625"/>
      <c r="E3699" s="721"/>
      <c r="F3699" s="623"/>
    </row>
    <row r="3700" spans="3:6" ht="44.25" customHeight="1">
      <c r="C3700" s="623"/>
      <c r="D3700" s="625"/>
      <c r="E3700" s="721"/>
      <c r="F3700" s="623"/>
    </row>
    <row r="3701" spans="3:6" ht="44.25" customHeight="1">
      <c r="C3701" s="623"/>
      <c r="D3701" s="625"/>
      <c r="E3701" s="721"/>
      <c r="F3701" s="623"/>
    </row>
    <row r="3702" spans="3:6" ht="44.25" customHeight="1">
      <c r="C3702" s="623"/>
      <c r="D3702" s="625"/>
      <c r="E3702" s="721"/>
      <c r="F3702" s="623"/>
    </row>
    <row r="3703" spans="3:6" ht="44.25" customHeight="1">
      <c r="C3703" s="623"/>
      <c r="D3703" s="625"/>
      <c r="E3703" s="721"/>
      <c r="F3703" s="623"/>
    </row>
    <row r="3704" spans="3:6" ht="44.25" customHeight="1">
      <c r="C3704" s="623"/>
      <c r="D3704" s="625"/>
      <c r="E3704" s="721"/>
      <c r="F3704" s="623"/>
    </row>
    <row r="3705" spans="3:6" ht="44.25" customHeight="1">
      <c r="C3705" s="623"/>
      <c r="D3705" s="625"/>
      <c r="E3705" s="721"/>
      <c r="F3705" s="623"/>
    </row>
    <row r="3706" spans="3:6" ht="44.25" customHeight="1">
      <c r="C3706" s="623"/>
      <c r="D3706" s="625"/>
      <c r="E3706" s="721"/>
      <c r="F3706" s="623"/>
    </row>
    <row r="3707" spans="3:6" ht="44.25" customHeight="1">
      <c r="C3707" s="623"/>
      <c r="D3707" s="625"/>
      <c r="E3707" s="721"/>
      <c r="F3707" s="623"/>
    </row>
    <row r="3708" spans="3:6" ht="44.25" customHeight="1">
      <c r="C3708" s="623"/>
      <c r="D3708" s="625"/>
      <c r="E3708" s="721"/>
      <c r="F3708" s="623"/>
    </row>
    <row r="3709" spans="3:6" ht="44.25" customHeight="1">
      <c r="C3709" s="623"/>
      <c r="D3709" s="625"/>
      <c r="E3709" s="721"/>
      <c r="F3709" s="623"/>
    </row>
    <row r="3710" spans="3:6" ht="44.25" customHeight="1">
      <c r="C3710" s="623"/>
      <c r="D3710" s="625"/>
      <c r="E3710" s="721"/>
      <c r="F3710" s="623"/>
    </row>
    <row r="3711" spans="3:6" ht="44.25" customHeight="1">
      <c r="C3711" s="623"/>
      <c r="D3711" s="625"/>
      <c r="E3711" s="721"/>
      <c r="F3711" s="623"/>
    </row>
    <row r="3712" spans="3:6" ht="44.25" customHeight="1">
      <c r="C3712" s="623"/>
      <c r="D3712" s="625"/>
      <c r="E3712" s="721"/>
      <c r="F3712" s="623"/>
    </row>
    <row r="3713" spans="3:6" ht="44.25" customHeight="1">
      <c r="C3713" s="623"/>
      <c r="D3713" s="625"/>
      <c r="E3713" s="721"/>
      <c r="F3713" s="623"/>
    </row>
    <row r="3714" spans="3:6" ht="44.25" customHeight="1">
      <c r="C3714" s="623"/>
      <c r="D3714" s="625"/>
      <c r="E3714" s="721"/>
      <c r="F3714" s="623"/>
    </row>
    <row r="3715" spans="3:6" ht="44.25" customHeight="1">
      <c r="C3715" s="623"/>
      <c r="D3715" s="625"/>
      <c r="E3715" s="721"/>
      <c r="F3715" s="623"/>
    </row>
    <row r="3716" spans="3:6" ht="44.25" customHeight="1">
      <c r="C3716" s="623"/>
      <c r="D3716" s="625"/>
      <c r="E3716" s="721"/>
      <c r="F3716" s="623"/>
    </row>
    <row r="3717" spans="3:6" ht="44.25" customHeight="1">
      <c r="C3717" s="623"/>
      <c r="D3717" s="625"/>
      <c r="E3717" s="721"/>
      <c r="F3717" s="623"/>
    </row>
    <row r="3718" spans="3:6" ht="44.25" customHeight="1">
      <c r="C3718" s="623"/>
      <c r="D3718" s="625"/>
      <c r="E3718" s="721"/>
      <c r="F3718" s="623"/>
    </row>
    <row r="3719" spans="3:6" ht="44.25" customHeight="1">
      <c r="C3719" s="623"/>
      <c r="D3719" s="625"/>
      <c r="E3719" s="721"/>
      <c r="F3719" s="623"/>
    </row>
    <row r="3720" spans="3:6" ht="44.25" customHeight="1">
      <c r="C3720" s="623"/>
      <c r="D3720" s="625"/>
      <c r="E3720" s="721"/>
      <c r="F3720" s="623"/>
    </row>
    <row r="3721" spans="3:6" ht="44.25" customHeight="1">
      <c r="C3721" s="623"/>
      <c r="D3721" s="625"/>
      <c r="E3721" s="721"/>
      <c r="F3721" s="623"/>
    </row>
    <row r="3722" spans="3:6" ht="44.25" customHeight="1">
      <c r="C3722" s="623"/>
      <c r="D3722" s="625"/>
      <c r="E3722" s="721"/>
      <c r="F3722" s="623"/>
    </row>
    <row r="3723" spans="3:6" ht="44.25" customHeight="1">
      <c r="C3723" s="623"/>
      <c r="D3723" s="625"/>
      <c r="E3723" s="721"/>
      <c r="F3723" s="623"/>
    </row>
    <row r="3724" spans="3:6" ht="44.25" customHeight="1">
      <c r="C3724" s="623"/>
      <c r="D3724" s="625"/>
      <c r="E3724" s="721"/>
      <c r="F3724" s="623"/>
    </row>
    <row r="3725" spans="3:6" ht="44.25" customHeight="1">
      <c r="C3725" s="623"/>
      <c r="D3725" s="625"/>
      <c r="E3725" s="721"/>
      <c r="F3725" s="623"/>
    </row>
    <row r="3726" spans="3:6" ht="44.25" customHeight="1">
      <c r="C3726" s="623"/>
      <c r="D3726" s="625"/>
      <c r="E3726" s="721"/>
      <c r="F3726" s="623"/>
    </row>
    <row r="3727" spans="3:6" ht="44.25" customHeight="1">
      <c r="C3727" s="623"/>
      <c r="D3727" s="625"/>
      <c r="E3727" s="721"/>
      <c r="F3727" s="623"/>
    </row>
    <row r="3728" spans="3:6" ht="44.25" customHeight="1">
      <c r="C3728" s="623"/>
      <c r="D3728" s="625"/>
      <c r="E3728" s="721"/>
      <c r="F3728" s="623"/>
    </row>
    <row r="3729" spans="3:6" ht="44.25" customHeight="1">
      <c r="C3729" s="623"/>
      <c r="D3729" s="625"/>
      <c r="E3729" s="721"/>
      <c r="F3729" s="623"/>
    </row>
    <row r="3730" spans="3:6" ht="44.25" customHeight="1">
      <c r="C3730" s="623"/>
      <c r="D3730" s="625"/>
      <c r="E3730" s="721"/>
      <c r="F3730" s="623"/>
    </row>
    <row r="3731" spans="3:6" ht="44.25" customHeight="1">
      <c r="C3731" s="623"/>
      <c r="D3731" s="625"/>
      <c r="E3731" s="721"/>
      <c r="F3731" s="623"/>
    </row>
    <row r="3732" spans="3:6" ht="44.25" customHeight="1">
      <c r="C3732" s="623"/>
      <c r="D3732" s="625"/>
      <c r="E3732" s="721"/>
      <c r="F3732" s="623"/>
    </row>
    <row r="3733" spans="3:6" ht="44.25" customHeight="1">
      <c r="C3733" s="623"/>
      <c r="D3733" s="625"/>
      <c r="E3733" s="721"/>
      <c r="F3733" s="623"/>
    </row>
    <row r="3734" spans="3:6" ht="44.25" customHeight="1">
      <c r="C3734" s="623"/>
      <c r="D3734" s="625"/>
      <c r="E3734" s="721"/>
      <c r="F3734" s="623"/>
    </row>
    <row r="3735" spans="3:6" ht="44.25" customHeight="1">
      <c r="C3735" s="623"/>
      <c r="D3735" s="625"/>
      <c r="E3735" s="721"/>
      <c r="F3735" s="623"/>
    </row>
    <row r="3736" spans="3:6" ht="44.25" customHeight="1">
      <c r="C3736" s="623"/>
      <c r="D3736" s="625"/>
      <c r="E3736" s="721"/>
      <c r="F3736" s="623"/>
    </row>
    <row r="3737" spans="3:6" ht="44.25" customHeight="1">
      <c r="C3737" s="623"/>
      <c r="D3737" s="625"/>
      <c r="E3737" s="721"/>
      <c r="F3737" s="623"/>
    </row>
    <row r="3738" spans="3:6" ht="44.25" customHeight="1">
      <c r="C3738" s="623"/>
      <c r="D3738" s="625"/>
      <c r="E3738" s="721"/>
      <c r="F3738" s="623"/>
    </row>
    <row r="3739" spans="3:6" ht="44.25" customHeight="1">
      <c r="C3739" s="623"/>
      <c r="D3739" s="625"/>
      <c r="E3739" s="721"/>
      <c r="F3739" s="623"/>
    </row>
    <row r="3740" spans="3:6" ht="44.25" customHeight="1">
      <c r="C3740" s="623"/>
      <c r="D3740" s="625"/>
      <c r="E3740" s="721"/>
      <c r="F3740" s="623"/>
    </row>
    <row r="3741" spans="3:6" ht="44.25" customHeight="1">
      <c r="C3741" s="623"/>
      <c r="D3741" s="625"/>
      <c r="E3741" s="721"/>
      <c r="F3741" s="623"/>
    </row>
    <row r="3742" spans="3:6" ht="44.25" customHeight="1">
      <c r="C3742" s="623"/>
      <c r="D3742" s="625"/>
      <c r="E3742" s="721"/>
      <c r="F3742" s="623"/>
    </row>
    <row r="3743" spans="3:6" ht="44.25" customHeight="1">
      <c r="C3743" s="623"/>
      <c r="D3743" s="625"/>
      <c r="E3743" s="721"/>
      <c r="F3743" s="623"/>
    </row>
    <row r="3744" spans="3:6" ht="44.25" customHeight="1">
      <c r="C3744" s="623"/>
      <c r="D3744" s="625"/>
      <c r="E3744" s="721"/>
      <c r="F3744" s="623"/>
    </row>
    <row r="3745" spans="3:6" ht="44.25" customHeight="1">
      <c r="C3745" s="623"/>
      <c r="D3745" s="625"/>
      <c r="E3745" s="721"/>
      <c r="F3745" s="623"/>
    </row>
    <row r="3746" spans="3:6" ht="44.25" customHeight="1">
      <c r="C3746" s="623"/>
      <c r="D3746" s="625"/>
      <c r="E3746" s="721"/>
      <c r="F3746" s="623"/>
    </row>
    <row r="3747" spans="3:6" ht="44.25" customHeight="1">
      <c r="C3747" s="623"/>
      <c r="D3747" s="625"/>
      <c r="E3747" s="721"/>
      <c r="F3747" s="623"/>
    </row>
    <row r="3748" spans="3:6" ht="44.25" customHeight="1">
      <c r="C3748" s="623"/>
      <c r="D3748" s="625"/>
      <c r="E3748" s="721"/>
      <c r="F3748" s="623"/>
    </row>
    <row r="3749" spans="3:6" ht="44.25" customHeight="1">
      <c r="C3749" s="623"/>
      <c r="D3749" s="625"/>
      <c r="E3749" s="721"/>
      <c r="F3749" s="623"/>
    </row>
    <row r="3750" spans="3:6" ht="44.25" customHeight="1">
      <c r="C3750" s="623"/>
      <c r="D3750" s="625"/>
      <c r="E3750" s="721"/>
      <c r="F3750" s="623"/>
    </row>
    <row r="3751" spans="3:6" ht="44.25" customHeight="1">
      <c r="C3751" s="623"/>
      <c r="D3751" s="625"/>
      <c r="E3751" s="721"/>
      <c r="F3751" s="623"/>
    </row>
    <row r="3752" spans="3:6" ht="44.25" customHeight="1">
      <c r="C3752" s="623"/>
      <c r="D3752" s="625"/>
      <c r="E3752" s="721"/>
      <c r="F3752" s="623"/>
    </row>
    <row r="3753" spans="3:6" ht="44.25" customHeight="1">
      <c r="C3753" s="623"/>
      <c r="D3753" s="625"/>
      <c r="E3753" s="721"/>
      <c r="F3753" s="623"/>
    </row>
    <row r="3754" spans="3:6" ht="44.25" customHeight="1">
      <c r="C3754" s="623"/>
      <c r="D3754" s="625"/>
      <c r="E3754" s="721"/>
      <c r="F3754" s="623"/>
    </row>
    <row r="3755" spans="3:6" ht="44.25" customHeight="1">
      <c r="C3755" s="623"/>
      <c r="D3755" s="625"/>
      <c r="E3755" s="721"/>
      <c r="F3755" s="623"/>
    </row>
    <row r="3756" spans="3:6" ht="44.25" customHeight="1">
      <c r="C3756" s="623"/>
      <c r="D3756" s="625"/>
      <c r="E3756" s="721"/>
      <c r="F3756" s="623"/>
    </row>
    <row r="3757" spans="3:6" ht="44.25" customHeight="1">
      <c r="C3757" s="623"/>
      <c r="D3757" s="625"/>
      <c r="E3757" s="721"/>
      <c r="F3757" s="623"/>
    </row>
    <row r="3758" spans="3:6" ht="44.25" customHeight="1">
      <c r="C3758" s="623"/>
      <c r="D3758" s="625"/>
      <c r="E3758" s="721"/>
      <c r="F3758" s="623"/>
    </row>
    <row r="3759" spans="3:6" ht="44.25" customHeight="1">
      <c r="C3759" s="623"/>
      <c r="D3759" s="625"/>
      <c r="E3759" s="721"/>
      <c r="F3759" s="623"/>
    </row>
    <row r="3760" spans="3:6" ht="44.25" customHeight="1">
      <c r="C3760" s="623"/>
      <c r="D3760" s="625"/>
      <c r="E3760" s="721"/>
      <c r="F3760" s="623"/>
    </row>
    <row r="3761" spans="3:6" ht="44.25" customHeight="1">
      <c r="C3761" s="623"/>
      <c r="D3761" s="625"/>
      <c r="E3761" s="721"/>
      <c r="F3761" s="623"/>
    </row>
    <row r="3762" spans="3:6" ht="44.25" customHeight="1">
      <c r="C3762" s="623"/>
      <c r="D3762" s="625"/>
      <c r="E3762" s="721"/>
      <c r="F3762" s="623"/>
    </row>
    <row r="3763" spans="3:6" ht="44.25" customHeight="1">
      <c r="C3763" s="623"/>
      <c r="D3763" s="625"/>
      <c r="E3763" s="721"/>
      <c r="F3763" s="623"/>
    </row>
    <row r="3764" spans="3:6" ht="44.25" customHeight="1">
      <c r="C3764" s="623"/>
      <c r="D3764" s="625"/>
      <c r="E3764" s="721"/>
      <c r="F3764" s="623"/>
    </row>
    <row r="3765" spans="3:6" ht="44.25" customHeight="1">
      <c r="C3765" s="623"/>
      <c r="D3765" s="625"/>
      <c r="E3765" s="721"/>
      <c r="F3765" s="623"/>
    </row>
    <row r="3766" spans="3:6" ht="44.25" customHeight="1">
      <c r="C3766" s="623"/>
      <c r="D3766" s="625"/>
      <c r="E3766" s="721"/>
      <c r="F3766" s="623"/>
    </row>
    <row r="3767" spans="3:6" ht="44.25" customHeight="1">
      <c r="C3767" s="623"/>
      <c r="D3767" s="625"/>
      <c r="E3767" s="721"/>
      <c r="F3767" s="623"/>
    </row>
    <row r="3768" spans="3:6" ht="44.25" customHeight="1">
      <c r="C3768" s="623"/>
      <c r="D3768" s="625"/>
      <c r="E3768" s="721"/>
      <c r="F3768" s="623"/>
    </row>
    <row r="3769" spans="3:6" ht="44.25" customHeight="1">
      <c r="C3769" s="623"/>
      <c r="D3769" s="625"/>
      <c r="E3769" s="721"/>
      <c r="F3769" s="623"/>
    </row>
    <row r="3770" spans="3:6" ht="44.25" customHeight="1">
      <c r="C3770" s="623"/>
      <c r="D3770" s="625"/>
      <c r="E3770" s="721"/>
      <c r="F3770" s="623"/>
    </row>
    <row r="3771" spans="3:6" ht="44.25" customHeight="1">
      <c r="C3771" s="623"/>
      <c r="D3771" s="625"/>
      <c r="E3771" s="721"/>
      <c r="F3771" s="623"/>
    </row>
    <row r="3772" spans="3:6" ht="44.25" customHeight="1">
      <c r="C3772" s="623"/>
      <c r="D3772" s="625"/>
      <c r="E3772" s="721"/>
      <c r="F3772" s="623"/>
    </row>
    <row r="3773" spans="3:6" ht="44.25" customHeight="1">
      <c r="C3773" s="623"/>
      <c r="D3773" s="625"/>
      <c r="E3773" s="721"/>
      <c r="F3773" s="623"/>
    </row>
    <row r="3774" spans="3:6" ht="44.25" customHeight="1">
      <c r="C3774" s="623"/>
      <c r="D3774" s="625"/>
      <c r="E3774" s="721"/>
      <c r="F3774" s="623"/>
    </row>
    <row r="3775" spans="3:6" ht="44.25" customHeight="1">
      <c r="C3775" s="623"/>
      <c r="D3775" s="625"/>
      <c r="E3775" s="721"/>
      <c r="F3775" s="623"/>
    </row>
    <row r="3776" spans="3:6" ht="44.25" customHeight="1">
      <c r="C3776" s="623"/>
      <c r="D3776" s="625"/>
      <c r="E3776" s="721"/>
      <c r="F3776" s="623"/>
    </row>
    <row r="3777" spans="3:6" ht="44.25" customHeight="1">
      <c r="C3777" s="623"/>
      <c r="D3777" s="625"/>
      <c r="E3777" s="721"/>
      <c r="F3777" s="623"/>
    </row>
    <row r="3778" spans="3:6" ht="44.25" customHeight="1">
      <c r="C3778" s="623"/>
      <c r="D3778" s="625"/>
      <c r="E3778" s="721"/>
      <c r="F3778" s="623"/>
    </row>
    <row r="3779" spans="3:6" ht="44.25" customHeight="1">
      <c r="C3779" s="623"/>
      <c r="D3779" s="625"/>
      <c r="E3779" s="721"/>
      <c r="F3779" s="623"/>
    </row>
    <row r="3780" spans="3:6" ht="44.25" customHeight="1">
      <c r="C3780" s="623"/>
      <c r="D3780" s="625"/>
      <c r="E3780" s="721"/>
      <c r="F3780" s="623"/>
    </row>
    <row r="3781" spans="3:6" ht="44.25" customHeight="1">
      <c r="C3781" s="623"/>
      <c r="D3781" s="625"/>
      <c r="E3781" s="721"/>
      <c r="F3781" s="623"/>
    </row>
    <row r="3782" spans="3:6" ht="44.25" customHeight="1">
      <c r="C3782" s="623"/>
      <c r="D3782" s="625"/>
      <c r="E3782" s="721"/>
      <c r="F3782" s="623"/>
    </row>
    <row r="3783" spans="3:6" ht="44.25" customHeight="1">
      <c r="C3783" s="623"/>
      <c r="D3783" s="625"/>
      <c r="E3783" s="721"/>
      <c r="F3783" s="623"/>
    </row>
    <row r="3784" spans="3:6" ht="44.25" customHeight="1">
      <c r="C3784" s="623"/>
      <c r="D3784" s="625"/>
      <c r="E3784" s="721"/>
      <c r="F3784" s="623"/>
    </row>
    <row r="3785" spans="3:6" ht="44.25" customHeight="1">
      <c r="C3785" s="623"/>
      <c r="D3785" s="625"/>
      <c r="E3785" s="721"/>
      <c r="F3785" s="623"/>
    </row>
    <row r="3786" spans="3:6" ht="44.25" customHeight="1">
      <c r="C3786" s="623"/>
      <c r="D3786" s="625"/>
      <c r="E3786" s="721"/>
      <c r="F3786" s="623"/>
    </row>
    <row r="3787" spans="3:6" ht="44.25" customHeight="1">
      <c r="C3787" s="623"/>
      <c r="D3787" s="625"/>
      <c r="E3787" s="721"/>
      <c r="F3787" s="623"/>
    </row>
    <row r="3788" spans="3:6" ht="44.25" customHeight="1">
      <c r="C3788" s="623"/>
      <c r="D3788" s="625"/>
      <c r="E3788" s="721"/>
      <c r="F3788" s="623"/>
    </row>
    <row r="3789" spans="3:6" ht="44.25" customHeight="1">
      <c r="C3789" s="623"/>
      <c r="D3789" s="625"/>
      <c r="E3789" s="721"/>
      <c r="F3789" s="623"/>
    </row>
    <row r="3790" spans="3:6" ht="44.25" customHeight="1">
      <c r="C3790" s="623"/>
      <c r="D3790" s="625"/>
      <c r="E3790" s="721"/>
      <c r="F3790" s="623"/>
    </row>
    <row r="3791" spans="3:6" ht="44.25" customHeight="1">
      <c r="C3791" s="623"/>
      <c r="D3791" s="625"/>
      <c r="E3791" s="721"/>
      <c r="F3791" s="623"/>
    </row>
    <row r="3792" spans="3:6" ht="44.25" customHeight="1">
      <c r="C3792" s="623"/>
      <c r="D3792" s="625"/>
      <c r="E3792" s="721"/>
      <c r="F3792" s="623"/>
    </row>
    <row r="3793" spans="3:6" ht="44.25" customHeight="1">
      <c r="C3793" s="623"/>
      <c r="D3793" s="625"/>
      <c r="E3793" s="721"/>
      <c r="F3793" s="623"/>
    </row>
    <row r="3794" spans="3:6" ht="44.25" customHeight="1">
      <c r="C3794" s="623"/>
      <c r="D3794" s="625"/>
      <c r="E3794" s="721"/>
      <c r="F3794" s="623"/>
    </row>
    <row r="3795" spans="3:6" ht="44.25" customHeight="1">
      <c r="C3795" s="623"/>
      <c r="D3795" s="625"/>
      <c r="E3795" s="721"/>
      <c r="F3795" s="623"/>
    </row>
    <row r="3796" spans="3:6" ht="44.25" customHeight="1">
      <c r="C3796" s="623"/>
      <c r="D3796" s="625"/>
      <c r="E3796" s="721"/>
      <c r="F3796" s="623"/>
    </row>
    <row r="3797" spans="3:6" ht="44.25" customHeight="1">
      <c r="C3797" s="623"/>
      <c r="D3797" s="625"/>
      <c r="E3797" s="721"/>
      <c r="F3797" s="623"/>
    </row>
    <row r="3798" spans="3:6" ht="44.25" customHeight="1">
      <c r="C3798" s="623"/>
      <c r="D3798" s="625"/>
      <c r="E3798" s="721"/>
      <c r="F3798" s="623"/>
    </row>
    <row r="3799" spans="3:6" ht="44.25" customHeight="1">
      <c r="C3799" s="623"/>
      <c r="D3799" s="625"/>
      <c r="E3799" s="721"/>
      <c r="F3799" s="623"/>
    </row>
    <row r="3800" spans="3:6" ht="44.25" customHeight="1">
      <c r="C3800" s="623"/>
      <c r="D3800" s="625"/>
      <c r="E3800" s="721"/>
      <c r="F3800" s="623"/>
    </row>
    <row r="3801" spans="3:6" ht="44.25" customHeight="1">
      <c r="C3801" s="623"/>
      <c r="D3801" s="625"/>
      <c r="E3801" s="721"/>
      <c r="F3801" s="623"/>
    </row>
    <row r="3802" spans="3:6" ht="44.25" customHeight="1">
      <c r="C3802" s="623"/>
      <c r="D3802" s="625"/>
      <c r="E3802" s="721"/>
      <c r="F3802" s="623"/>
    </row>
    <row r="3803" spans="3:6" ht="44.25" customHeight="1">
      <c r="C3803" s="623"/>
      <c r="D3803" s="625"/>
      <c r="E3803" s="721"/>
      <c r="F3803" s="623"/>
    </row>
    <row r="3804" spans="3:6" ht="44.25" customHeight="1">
      <c r="C3804" s="623"/>
      <c r="D3804" s="625"/>
      <c r="E3804" s="721"/>
      <c r="F3804" s="623"/>
    </row>
    <row r="3805" spans="3:6" ht="44.25" customHeight="1">
      <c r="C3805" s="623"/>
      <c r="D3805" s="625"/>
      <c r="E3805" s="721"/>
      <c r="F3805" s="623"/>
    </row>
    <row r="3806" spans="3:6" ht="44.25" customHeight="1">
      <c r="C3806" s="623"/>
      <c r="D3806" s="625"/>
      <c r="E3806" s="721"/>
      <c r="F3806" s="623"/>
    </row>
    <row r="3807" spans="3:6" ht="44.25" customHeight="1">
      <c r="C3807" s="623"/>
      <c r="D3807" s="625"/>
      <c r="E3807" s="721"/>
      <c r="F3807" s="623"/>
    </row>
    <row r="3808" spans="3:6" ht="44.25" customHeight="1">
      <c r="C3808" s="623"/>
      <c r="D3808" s="625"/>
      <c r="E3808" s="721"/>
      <c r="F3808" s="623"/>
    </row>
    <row r="3809" spans="3:6" ht="44.25" customHeight="1">
      <c r="C3809" s="623"/>
      <c r="D3809" s="625"/>
      <c r="E3809" s="721"/>
      <c r="F3809" s="623"/>
    </row>
    <row r="3810" spans="3:6" ht="44.25" customHeight="1">
      <c r="C3810" s="623"/>
      <c r="D3810" s="625"/>
      <c r="E3810" s="721"/>
      <c r="F3810" s="623"/>
    </row>
    <row r="3811" spans="3:6" ht="44.25" customHeight="1">
      <c r="C3811" s="623"/>
      <c r="D3811" s="625"/>
      <c r="E3811" s="721"/>
      <c r="F3811" s="623"/>
    </row>
    <row r="3812" spans="3:6" ht="44.25" customHeight="1">
      <c r="C3812" s="623"/>
      <c r="D3812" s="625"/>
      <c r="E3812" s="721"/>
      <c r="F3812" s="623"/>
    </row>
    <row r="3813" spans="3:6" ht="44.25" customHeight="1">
      <c r="C3813" s="623"/>
      <c r="D3813" s="625"/>
      <c r="E3813" s="721"/>
      <c r="F3813" s="623"/>
    </row>
    <row r="3814" spans="3:6" ht="44.25" customHeight="1">
      <c r="C3814" s="623"/>
      <c r="D3814" s="625"/>
      <c r="E3814" s="721"/>
      <c r="F3814" s="623"/>
    </row>
    <row r="3815" spans="3:6" ht="44.25" customHeight="1">
      <c r="C3815" s="623"/>
      <c r="D3815" s="625"/>
      <c r="E3815" s="721"/>
      <c r="F3815" s="623"/>
    </row>
    <row r="3816" spans="3:6" ht="44.25" customHeight="1">
      <c r="C3816" s="623"/>
      <c r="D3816" s="625"/>
      <c r="E3816" s="721"/>
      <c r="F3816" s="623"/>
    </row>
    <row r="3817" spans="3:6" ht="44.25" customHeight="1">
      <c r="C3817" s="623"/>
      <c r="D3817" s="625"/>
      <c r="E3817" s="721"/>
      <c r="F3817" s="623"/>
    </row>
    <row r="3818" spans="3:6" ht="44.25" customHeight="1">
      <c r="C3818" s="623"/>
      <c r="D3818" s="625"/>
      <c r="E3818" s="721"/>
      <c r="F3818" s="623"/>
    </row>
    <row r="3819" spans="3:6" ht="44.25" customHeight="1">
      <c r="C3819" s="623"/>
      <c r="D3819" s="625"/>
      <c r="E3819" s="721"/>
      <c r="F3819" s="623"/>
    </row>
    <row r="3820" spans="3:6" ht="44.25" customHeight="1">
      <c r="C3820" s="623"/>
      <c r="D3820" s="625"/>
      <c r="E3820" s="721"/>
      <c r="F3820" s="623"/>
    </row>
    <row r="3821" spans="3:6" ht="44.25" customHeight="1">
      <c r="C3821" s="623"/>
      <c r="D3821" s="625"/>
      <c r="E3821" s="721"/>
      <c r="F3821" s="623"/>
    </row>
    <row r="3822" spans="3:6" ht="44.25" customHeight="1">
      <c r="C3822" s="623"/>
      <c r="D3822" s="625"/>
      <c r="E3822" s="721"/>
      <c r="F3822" s="623"/>
    </row>
    <row r="3823" spans="3:6" ht="44.25" customHeight="1">
      <c r="C3823" s="623"/>
      <c r="D3823" s="625"/>
      <c r="E3823" s="721"/>
      <c r="F3823" s="623"/>
    </row>
    <row r="3824" spans="3:6" ht="44.25" customHeight="1">
      <c r="C3824" s="623"/>
      <c r="D3824" s="625"/>
      <c r="E3824" s="721"/>
      <c r="F3824" s="623"/>
    </row>
    <row r="3825" spans="3:6" ht="44.25" customHeight="1">
      <c r="C3825" s="623"/>
      <c r="D3825" s="625"/>
      <c r="E3825" s="721"/>
      <c r="F3825" s="623"/>
    </row>
    <row r="3826" spans="3:6" ht="44.25" customHeight="1">
      <c r="C3826" s="623"/>
      <c r="D3826" s="625"/>
      <c r="E3826" s="721"/>
      <c r="F3826" s="623"/>
    </row>
    <row r="3827" spans="3:6" ht="44.25" customHeight="1">
      <c r="C3827" s="623"/>
      <c r="D3827" s="625"/>
      <c r="E3827" s="721"/>
      <c r="F3827" s="623"/>
    </row>
    <row r="3828" spans="3:6" ht="44.25" customHeight="1">
      <c r="C3828" s="623"/>
      <c r="D3828" s="625"/>
      <c r="E3828" s="721"/>
      <c r="F3828" s="623"/>
    </row>
    <row r="3829" spans="3:6" ht="44.25" customHeight="1">
      <c r="C3829" s="623"/>
      <c r="D3829" s="625"/>
      <c r="E3829" s="721"/>
      <c r="F3829" s="623"/>
    </row>
    <row r="3830" spans="3:6" ht="44.25" customHeight="1">
      <c r="C3830" s="623"/>
      <c r="D3830" s="625"/>
      <c r="E3830" s="721"/>
      <c r="F3830" s="623"/>
    </row>
    <row r="3831" spans="3:6" ht="44.25" customHeight="1">
      <c r="C3831" s="623"/>
      <c r="D3831" s="625"/>
      <c r="E3831" s="721"/>
      <c r="F3831" s="623"/>
    </row>
    <row r="3832" spans="3:6" ht="44.25" customHeight="1">
      <c r="C3832" s="623"/>
      <c r="D3832" s="625"/>
      <c r="E3832" s="721"/>
      <c r="F3832" s="623"/>
    </row>
    <row r="3833" spans="3:6" ht="44.25" customHeight="1">
      <c r="C3833" s="623"/>
      <c r="D3833" s="625"/>
      <c r="E3833" s="721"/>
      <c r="F3833" s="623"/>
    </row>
    <row r="3834" spans="3:6" ht="44.25" customHeight="1">
      <c r="C3834" s="623"/>
      <c r="D3834" s="625"/>
      <c r="E3834" s="721"/>
      <c r="F3834" s="623"/>
    </row>
    <row r="3835" spans="3:6" ht="44.25" customHeight="1">
      <c r="C3835" s="623"/>
      <c r="D3835" s="625"/>
      <c r="E3835" s="721"/>
      <c r="F3835" s="623"/>
    </row>
    <row r="3836" spans="3:6" ht="44.25" customHeight="1">
      <c r="C3836" s="623"/>
      <c r="D3836" s="625"/>
      <c r="E3836" s="721"/>
      <c r="F3836" s="623"/>
    </row>
    <row r="3837" spans="3:6" ht="44.25" customHeight="1">
      <c r="C3837" s="623"/>
      <c r="D3837" s="625"/>
      <c r="E3837" s="721"/>
      <c r="F3837" s="623"/>
    </row>
    <row r="3838" spans="3:6" ht="44.25" customHeight="1">
      <c r="C3838" s="623"/>
      <c r="D3838" s="625"/>
      <c r="E3838" s="721"/>
      <c r="F3838" s="623"/>
    </row>
    <row r="3839" spans="3:6" ht="44.25" customHeight="1">
      <c r="C3839" s="623"/>
      <c r="D3839" s="625"/>
      <c r="E3839" s="721"/>
      <c r="F3839" s="623"/>
    </row>
    <row r="3840" spans="3:6" ht="44.25" customHeight="1">
      <c r="C3840" s="623"/>
      <c r="D3840" s="625"/>
      <c r="E3840" s="721"/>
      <c r="F3840" s="623"/>
    </row>
    <row r="3841" spans="3:6" ht="44.25" customHeight="1">
      <c r="C3841" s="623"/>
      <c r="D3841" s="625"/>
      <c r="E3841" s="721"/>
      <c r="F3841" s="623"/>
    </row>
    <row r="3842" spans="3:6" ht="44.25" customHeight="1">
      <c r="C3842" s="623"/>
      <c r="D3842" s="625"/>
      <c r="E3842" s="721"/>
      <c r="F3842" s="623"/>
    </row>
    <row r="3843" spans="3:6" ht="44.25" customHeight="1">
      <c r="C3843" s="623"/>
      <c r="D3843" s="625"/>
      <c r="E3843" s="721"/>
      <c r="F3843" s="623"/>
    </row>
    <row r="3844" spans="3:6" ht="44.25" customHeight="1">
      <c r="C3844" s="623"/>
      <c r="D3844" s="625"/>
      <c r="E3844" s="721"/>
      <c r="F3844" s="623"/>
    </row>
    <row r="3845" spans="3:6" ht="44.25" customHeight="1">
      <c r="C3845" s="623"/>
      <c r="D3845" s="625"/>
      <c r="E3845" s="721"/>
      <c r="F3845" s="623"/>
    </row>
    <row r="3846" spans="3:6" ht="44.25" customHeight="1">
      <c r="C3846" s="623"/>
      <c r="D3846" s="625"/>
      <c r="E3846" s="721"/>
      <c r="F3846" s="623"/>
    </row>
    <row r="3847" spans="3:6" ht="44.25" customHeight="1">
      <c r="C3847" s="623"/>
      <c r="D3847" s="625"/>
      <c r="E3847" s="721"/>
      <c r="F3847" s="623"/>
    </row>
    <row r="3848" spans="3:6" ht="44.25" customHeight="1">
      <c r="C3848" s="623"/>
      <c r="D3848" s="625"/>
      <c r="E3848" s="721"/>
      <c r="F3848" s="623"/>
    </row>
    <row r="3849" spans="3:6" ht="44.25" customHeight="1">
      <c r="C3849" s="623"/>
      <c r="D3849" s="625"/>
      <c r="E3849" s="721"/>
      <c r="F3849" s="623"/>
    </row>
    <row r="3850" spans="3:6" ht="44.25" customHeight="1">
      <c r="C3850" s="623"/>
      <c r="D3850" s="625"/>
      <c r="E3850" s="721"/>
      <c r="F3850" s="623"/>
    </row>
    <row r="3851" spans="3:6" ht="44.25" customHeight="1">
      <c r="C3851" s="623"/>
      <c r="D3851" s="625"/>
      <c r="E3851" s="721"/>
      <c r="F3851" s="623"/>
    </row>
    <row r="3852" spans="3:6" ht="44.25" customHeight="1">
      <c r="C3852" s="623"/>
      <c r="D3852" s="625"/>
      <c r="E3852" s="721"/>
      <c r="F3852" s="623"/>
    </row>
    <row r="3853" spans="3:6" ht="44.25" customHeight="1">
      <c r="C3853" s="623"/>
      <c r="D3853" s="625"/>
      <c r="E3853" s="721"/>
      <c r="F3853" s="623"/>
    </row>
    <row r="3854" spans="3:6" ht="44.25" customHeight="1">
      <c r="C3854" s="623"/>
      <c r="D3854" s="625"/>
      <c r="E3854" s="721"/>
      <c r="F3854" s="623"/>
    </row>
    <row r="3855" spans="3:6" ht="44.25" customHeight="1">
      <c r="C3855" s="623"/>
      <c r="D3855" s="625"/>
      <c r="E3855" s="721"/>
      <c r="F3855" s="623"/>
    </row>
    <row r="3856" spans="3:6" ht="44.25" customHeight="1">
      <c r="C3856" s="623"/>
      <c r="D3856" s="625"/>
      <c r="E3856" s="721"/>
      <c r="F3856" s="623"/>
    </row>
    <row r="3857" spans="3:6" ht="44.25" customHeight="1">
      <c r="C3857" s="623"/>
      <c r="D3857" s="625"/>
      <c r="E3857" s="721"/>
      <c r="F3857" s="623"/>
    </row>
    <row r="3858" spans="3:6" ht="44.25" customHeight="1">
      <c r="C3858" s="623"/>
      <c r="D3858" s="625"/>
      <c r="E3858" s="721"/>
      <c r="F3858" s="623"/>
    </row>
    <row r="3859" spans="3:6" ht="44.25" customHeight="1">
      <c r="C3859" s="623"/>
      <c r="D3859" s="625"/>
      <c r="E3859" s="721"/>
      <c r="F3859" s="623"/>
    </row>
    <row r="3860" spans="3:6" ht="44.25" customHeight="1">
      <c r="C3860" s="623"/>
      <c r="D3860" s="625"/>
      <c r="E3860" s="721"/>
      <c r="F3860" s="623"/>
    </row>
    <row r="3861" spans="3:6" ht="44.25" customHeight="1">
      <c r="C3861" s="623"/>
      <c r="D3861" s="625"/>
      <c r="E3861" s="721"/>
      <c r="F3861" s="623"/>
    </row>
    <row r="3862" spans="3:6" ht="44.25" customHeight="1">
      <c r="C3862" s="623"/>
      <c r="D3862" s="625"/>
      <c r="E3862" s="721"/>
      <c r="F3862" s="623"/>
    </row>
    <row r="3863" spans="3:6" ht="44.25" customHeight="1">
      <c r="C3863" s="623"/>
      <c r="D3863" s="625"/>
      <c r="E3863" s="721"/>
      <c r="F3863" s="623"/>
    </row>
    <row r="3864" spans="3:6" ht="44.25" customHeight="1">
      <c r="C3864" s="623"/>
      <c r="D3864" s="625"/>
      <c r="E3864" s="721"/>
      <c r="F3864" s="623"/>
    </row>
    <row r="3865" spans="3:6" ht="44.25" customHeight="1">
      <c r="C3865" s="623"/>
      <c r="D3865" s="625"/>
      <c r="E3865" s="721"/>
      <c r="F3865" s="623"/>
    </row>
    <row r="3866" spans="3:6" ht="44.25" customHeight="1">
      <c r="C3866" s="623"/>
      <c r="D3866" s="625"/>
      <c r="E3866" s="721"/>
      <c r="F3866" s="623"/>
    </row>
    <row r="3867" spans="3:6" ht="44.25" customHeight="1">
      <c r="C3867" s="623"/>
      <c r="D3867" s="625"/>
      <c r="E3867" s="721"/>
      <c r="F3867" s="623"/>
    </row>
    <row r="3868" spans="3:6" ht="44.25" customHeight="1">
      <c r="C3868" s="623"/>
      <c r="D3868" s="625"/>
      <c r="E3868" s="721"/>
      <c r="F3868" s="623"/>
    </row>
    <row r="3869" spans="3:6" ht="44.25" customHeight="1">
      <c r="C3869" s="623"/>
      <c r="D3869" s="625"/>
      <c r="E3869" s="721"/>
      <c r="F3869" s="623"/>
    </row>
    <row r="3870" spans="3:6" ht="44.25" customHeight="1">
      <c r="C3870" s="623"/>
      <c r="D3870" s="625"/>
      <c r="E3870" s="721"/>
      <c r="F3870" s="623"/>
    </row>
    <row r="3871" spans="3:6" ht="44.25" customHeight="1">
      <c r="C3871" s="623"/>
      <c r="D3871" s="625"/>
      <c r="E3871" s="721"/>
      <c r="F3871" s="623"/>
    </row>
    <row r="3872" spans="3:6" ht="44.25" customHeight="1">
      <c r="C3872" s="623"/>
      <c r="D3872" s="625"/>
      <c r="E3872" s="721"/>
      <c r="F3872" s="623"/>
    </row>
    <row r="3873" spans="3:6" ht="44.25" customHeight="1">
      <c r="C3873" s="623"/>
      <c r="D3873" s="625"/>
      <c r="E3873" s="721"/>
      <c r="F3873" s="623"/>
    </row>
    <row r="3874" spans="3:6" ht="44.25" customHeight="1">
      <c r="C3874" s="623"/>
      <c r="D3874" s="625"/>
      <c r="E3874" s="721"/>
      <c r="F3874" s="623"/>
    </row>
    <row r="3875" spans="3:6" ht="44.25" customHeight="1">
      <c r="C3875" s="623"/>
      <c r="D3875" s="625"/>
      <c r="E3875" s="721"/>
      <c r="F3875" s="623"/>
    </row>
    <row r="3876" spans="3:6" ht="44.25" customHeight="1">
      <c r="C3876" s="623"/>
      <c r="D3876" s="625"/>
      <c r="E3876" s="721"/>
      <c r="F3876" s="623"/>
    </row>
    <row r="3877" spans="3:6" ht="44.25" customHeight="1">
      <c r="C3877" s="623"/>
      <c r="D3877" s="625"/>
      <c r="E3877" s="721"/>
      <c r="F3877" s="623"/>
    </row>
    <row r="3878" spans="3:6" ht="44.25" customHeight="1">
      <c r="C3878" s="623"/>
      <c r="D3878" s="625"/>
      <c r="E3878" s="721"/>
      <c r="F3878" s="623"/>
    </row>
    <row r="3879" spans="3:6" ht="44.25" customHeight="1">
      <c r="C3879" s="623"/>
      <c r="D3879" s="625"/>
      <c r="E3879" s="721"/>
      <c r="F3879" s="623"/>
    </row>
    <row r="3880" spans="3:6" ht="44.25" customHeight="1">
      <c r="C3880" s="623"/>
      <c r="D3880" s="625"/>
      <c r="E3880" s="721"/>
      <c r="F3880" s="623"/>
    </row>
    <row r="3881" spans="3:6" ht="44.25" customHeight="1">
      <c r="C3881" s="623"/>
      <c r="D3881" s="625"/>
      <c r="E3881" s="721"/>
      <c r="F3881" s="623"/>
    </row>
    <row r="3882" spans="3:6" ht="44.25" customHeight="1">
      <c r="C3882" s="623"/>
      <c r="D3882" s="625"/>
      <c r="E3882" s="721"/>
      <c r="F3882" s="623"/>
    </row>
    <row r="3883" spans="3:6" ht="44.25" customHeight="1">
      <c r="C3883" s="623"/>
      <c r="D3883" s="625"/>
      <c r="E3883" s="721"/>
      <c r="F3883" s="623"/>
    </row>
    <row r="3884" spans="3:6" ht="44.25" customHeight="1">
      <c r="C3884" s="623"/>
      <c r="D3884" s="625"/>
      <c r="E3884" s="721"/>
      <c r="F3884" s="623"/>
    </row>
    <row r="3885" spans="3:6" ht="44.25" customHeight="1">
      <c r="C3885" s="623"/>
      <c r="D3885" s="625"/>
      <c r="E3885" s="721"/>
      <c r="F3885" s="623"/>
    </row>
    <row r="3886" spans="3:6" ht="44.25" customHeight="1">
      <c r="C3886" s="623"/>
      <c r="D3886" s="625"/>
      <c r="E3886" s="721"/>
      <c r="F3886" s="623"/>
    </row>
    <row r="3887" spans="3:6" ht="44.25" customHeight="1">
      <c r="C3887" s="623"/>
      <c r="D3887" s="625"/>
      <c r="E3887" s="721"/>
      <c r="F3887" s="623"/>
    </row>
    <row r="3888" spans="3:6" ht="44.25" customHeight="1">
      <c r="C3888" s="623"/>
      <c r="D3888" s="625"/>
      <c r="E3888" s="721"/>
      <c r="F3888" s="623"/>
    </row>
    <row r="3889" spans="3:6" ht="44.25" customHeight="1">
      <c r="C3889" s="623"/>
      <c r="D3889" s="625"/>
      <c r="E3889" s="721"/>
      <c r="F3889" s="623"/>
    </row>
    <row r="3890" spans="3:6" ht="44.25" customHeight="1">
      <c r="C3890" s="623"/>
      <c r="D3890" s="625"/>
      <c r="E3890" s="721"/>
      <c r="F3890" s="623"/>
    </row>
    <row r="3891" spans="3:6" ht="44.25" customHeight="1">
      <c r="C3891" s="623"/>
      <c r="D3891" s="625"/>
      <c r="E3891" s="721"/>
      <c r="F3891" s="623"/>
    </row>
    <row r="3892" spans="3:6" ht="44.25" customHeight="1">
      <c r="C3892" s="623"/>
      <c r="D3892" s="625"/>
      <c r="E3892" s="721"/>
      <c r="F3892" s="623"/>
    </row>
    <row r="3893" spans="3:6" ht="44.25" customHeight="1">
      <c r="C3893" s="623"/>
      <c r="D3893" s="625"/>
      <c r="E3893" s="721"/>
      <c r="F3893" s="623"/>
    </row>
    <row r="3894" spans="3:6" ht="44.25" customHeight="1">
      <c r="C3894" s="623"/>
      <c r="D3894" s="625"/>
      <c r="E3894" s="721"/>
      <c r="F3894" s="623"/>
    </row>
    <row r="3895" spans="3:6" ht="44.25" customHeight="1">
      <c r="C3895" s="623"/>
      <c r="D3895" s="625"/>
      <c r="E3895" s="721"/>
      <c r="F3895" s="623"/>
    </row>
    <row r="3896" spans="3:6" ht="44.25" customHeight="1">
      <c r="C3896" s="623"/>
      <c r="D3896" s="625"/>
      <c r="E3896" s="721"/>
      <c r="F3896" s="623"/>
    </row>
    <row r="3897" spans="3:6" ht="44.25" customHeight="1">
      <c r="C3897" s="623"/>
      <c r="D3897" s="625"/>
      <c r="E3897" s="721"/>
      <c r="F3897" s="623"/>
    </row>
    <row r="3898" spans="3:6" ht="44.25" customHeight="1">
      <c r="C3898" s="623"/>
      <c r="D3898" s="625"/>
      <c r="E3898" s="721"/>
      <c r="F3898" s="623"/>
    </row>
    <row r="3899" spans="3:6" ht="44.25" customHeight="1">
      <c r="C3899" s="623"/>
      <c r="D3899" s="625"/>
      <c r="E3899" s="721"/>
      <c r="F3899" s="623"/>
    </row>
    <row r="3900" spans="3:6" ht="44.25" customHeight="1">
      <c r="C3900" s="623"/>
      <c r="D3900" s="625"/>
      <c r="E3900" s="721"/>
      <c r="F3900" s="623"/>
    </row>
    <row r="3901" spans="3:6" ht="44.25" customHeight="1">
      <c r="C3901" s="623"/>
      <c r="D3901" s="625"/>
      <c r="E3901" s="721"/>
      <c r="F3901" s="623"/>
    </row>
    <row r="3902" spans="3:6" ht="44.25" customHeight="1">
      <c r="C3902" s="623"/>
      <c r="D3902" s="625"/>
      <c r="E3902" s="721"/>
      <c r="F3902" s="623"/>
    </row>
    <row r="3903" spans="3:6" ht="44.25" customHeight="1">
      <c r="C3903" s="623"/>
      <c r="D3903" s="625"/>
      <c r="E3903" s="721"/>
      <c r="F3903" s="623"/>
    </row>
    <row r="3904" spans="3:6" ht="44.25" customHeight="1">
      <c r="C3904" s="623"/>
      <c r="D3904" s="625"/>
      <c r="E3904" s="721"/>
      <c r="F3904" s="623"/>
    </row>
    <row r="3905" spans="3:6" ht="44.25" customHeight="1">
      <c r="C3905" s="623"/>
      <c r="D3905" s="625"/>
      <c r="E3905" s="721"/>
      <c r="F3905" s="623"/>
    </row>
    <row r="3906" spans="3:6" ht="44.25" customHeight="1">
      <c r="C3906" s="623"/>
      <c r="D3906" s="625"/>
      <c r="E3906" s="721"/>
      <c r="F3906" s="623"/>
    </row>
    <row r="3907" spans="3:6" ht="44.25" customHeight="1">
      <c r="C3907" s="623"/>
      <c r="D3907" s="625"/>
      <c r="E3907" s="721"/>
      <c r="F3907" s="623"/>
    </row>
    <row r="3908" spans="3:6" ht="44.25" customHeight="1">
      <c r="C3908" s="623"/>
      <c r="D3908" s="625"/>
      <c r="E3908" s="721"/>
      <c r="F3908" s="623"/>
    </row>
    <row r="3909" spans="3:6" ht="44.25" customHeight="1">
      <c r="C3909" s="623"/>
      <c r="D3909" s="625"/>
      <c r="E3909" s="721"/>
      <c r="F3909" s="623"/>
    </row>
    <row r="3910" spans="3:6" ht="44.25" customHeight="1">
      <c r="C3910" s="623"/>
      <c r="D3910" s="625"/>
      <c r="E3910" s="721"/>
      <c r="F3910" s="623"/>
    </row>
    <row r="3911" spans="3:6" ht="44.25" customHeight="1">
      <c r="C3911" s="623"/>
      <c r="D3911" s="625"/>
      <c r="E3911" s="721"/>
      <c r="F3911" s="623"/>
    </row>
    <row r="3912" spans="3:6" ht="44.25" customHeight="1">
      <c r="C3912" s="623"/>
      <c r="D3912" s="625"/>
      <c r="E3912" s="721"/>
      <c r="F3912" s="623"/>
    </row>
    <row r="3913" spans="3:6" ht="44.25" customHeight="1">
      <c r="C3913" s="623"/>
      <c r="D3913" s="625"/>
      <c r="E3913" s="721"/>
      <c r="F3913" s="623"/>
    </row>
    <row r="3914" spans="3:6" ht="44.25" customHeight="1">
      <c r="C3914" s="623"/>
      <c r="D3914" s="625"/>
      <c r="E3914" s="721"/>
      <c r="F3914" s="623"/>
    </row>
    <row r="3915" spans="3:6" ht="44.25" customHeight="1">
      <c r="C3915" s="623"/>
      <c r="D3915" s="625"/>
      <c r="E3915" s="721"/>
      <c r="F3915" s="623"/>
    </row>
    <row r="3916" spans="3:6" ht="44.25" customHeight="1">
      <c r="C3916" s="623"/>
      <c r="D3916" s="625"/>
      <c r="E3916" s="721"/>
      <c r="F3916" s="623"/>
    </row>
    <row r="3917" spans="3:6" ht="44.25" customHeight="1">
      <c r="C3917" s="623"/>
      <c r="D3917" s="625"/>
      <c r="E3917" s="721"/>
      <c r="F3917" s="623"/>
    </row>
    <row r="3918" spans="3:6" ht="44.25" customHeight="1">
      <c r="C3918" s="623"/>
      <c r="D3918" s="625"/>
      <c r="E3918" s="721"/>
      <c r="F3918" s="623"/>
    </row>
    <row r="3919" spans="3:6" ht="44.25" customHeight="1">
      <c r="C3919" s="623"/>
      <c r="D3919" s="625"/>
      <c r="E3919" s="721"/>
      <c r="F3919" s="623"/>
    </row>
    <row r="3920" spans="3:6" ht="44.25" customHeight="1">
      <c r="C3920" s="623"/>
      <c r="D3920" s="625"/>
      <c r="E3920" s="721"/>
      <c r="F3920" s="623"/>
    </row>
    <row r="3921" spans="3:6" ht="44.25" customHeight="1">
      <c r="C3921" s="623"/>
      <c r="D3921" s="625"/>
      <c r="E3921" s="721"/>
      <c r="F3921" s="623"/>
    </row>
    <row r="3922" spans="3:6" ht="44.25" customHeight="1">
      <c r="C3922" s="623"/>
      <c r="D3922" s="625"/>
      <c r="E3922" s="721"/>
      <c r="F3922" s="623"/>
    </row>
    <row r="3923" spans="3:6" ht="44.25" customHeight="1">
      <c r="C3923" s="623"/>
      <c r="D3923" s="625"/>
      <c r="E3923" s="721"/>
      <c r="F3923" s="623"/>
    </row>
    <row r="3924" spans="3:6" ht="44.25" customHeight="1">
      <c r="C3924" s="623"/>
      <c r="D3924" s="625"/>
      <c r="E3924" s="721"/>
      <c r="F3924" s="623"/>
    </row>
    <row r="3925" spans="3:6" ht="44.25" customHeight="1">
      <c r="C3925" s="623"/>
      <c r="D3925" s="625"/>
      <c r="E3925" s="721"/>
      <c r="F3925" s="623"/>
    </row>
    <row r="3926" spans="3:6" ht="44.25" customHeight="1">
      <c r="C3926" s="623"/>
      <c r="D3926" s="625"/>
      <c r="E3926" s="721"/>
      <c r="F3926" s="623"/>
    </row>
    <row r="3927" spans="3:6" ht="44.25" customHeight="1">
      <c r="C3927" s="623"/>
      <c r="D3927" s="625"/>
      <c r="E3927" s="721"/>
      <c r="F3927" s="623"/>
    </row>
    <row r="3928" spans="3:6" ht="44.25" customHeight="1">
      <c r="C3928" s="623"/>
      <c r="D3928" s="625"/>
      <c r="E3928" s="721"/>
      <c r="F3928" s="623"/>
    </row>
    <row r="3929" spans="3:6" ht="44.25" customHeight="1">
      <c r="C3929" s="623"/>
      <c r="D3929" s="625"/>
      <c r="E3929" s="721"/>
      <c r="F3929" s="623"/>
    </row>
    <row r="3930" spans="3:6" ht="44.25" customHeight="1">
      <c r="C3930" s="623"/>
      <c r="D3930" s="625"/>
      <c r="E3930" s="721"/>
      <c r="F3930" s="623"/>
    </row>
    <row r="3931" spans="3:6" ht="44.25" customHeight="1">
      <c r="C3931" s="623"/>
      <c r="D3931" s="625"/>
      <c r="E3931" s="721"/>
      <c r="F3931" s="623"/>
    </row>
    <row r="3932" spans="3:6" ht="44.25" customHeight="1">
      <c r="C3932" s="623"/>
      <c r="D3932" s="625"/>
      <c r="E3932" s="721"/>
      <c r="F3932" s="623"/>
    </row>
    <row r="3933" spans="3:6" ht="44.25" customHeight="1">
      <c r="C3933" s="623"/>
      <c r="D3933" s="625"/>
      <c r="E3933" s="721"/>
      <c r="F3933" s="623"/>
    </row>
    <row r="3934" spans="3:6" ht="44.25" customHeight="1">
      <c r="C3934" s="623"/>
      <c r="D3934" s="625"/>
      <c r="E3934" s="721"/>
      <c r="F3934" s="623"/>
    </row>
    <row r="3935" spans="3:6" ht="44.25" customHeight="1">
      <c r="C3935" s="623"/>
      <c r="D3935" s="625"/>
      <c r="E3935" s="721"/>
      <c r="F3935" s="623"/>
    </row>
    <row r="3936" spans="3:6" ht="44.25" customHeight="1">
      <c r="C3936" s="623"/>
      <c r="D3936" s="625"/>
      <c r="E3936" s="721"/>
      <c r="F3936" s="623"/>
    </row>
    <row r="3937" spans="3:6" ht="44.25" customHeight="1">
      <c r="C3937" s="623"/>
      <c r="D3937" s="625"/>
      <c r="E3937" s="721"/>
      <c r="F3937" s="623"/>
    </row>
    <row r="3938" spans="3:6" ht="44.25" customHeight="1">
      <c r="C3938" s="623"/>
      <c r="D3938" s="625"/>
      <c r="E3938" s="721"/>
      <c r="F3938" s="623"/>
    </row>
    <row r="3939" spans="3:6" ht="44.25" customHeight="1">
      <c r="C3939" s="623"/>
      <c r="D3939" s="625"/>
      <c r="E3939" s="721"/>
      <c r="F3939" s="623"/>
    </row>
    <row r="3940" spans="3:6" ht="44.25" customHeight="1">
      <c r="C3940" s="623"/>
      <c r="D3940" s="625"/>
      <c r="E3940" s="721"/>
      <c r="F3940" s="623"/>
    </row>
    <row r="3941" spans="3:6" ht="44.25" customHeight="1">
      <c r="C3941" s="623"/>
      <c r="D3941" s="625"/>
      <c r="E3941" s="721"/>
      <c r="F3941" s="623"/>
    </row>
    <row r="3942" spans="3:6" ht="44.25" customHeight="1">
      <c r="C3942" s="623"/>
      <c r="D3942" s="625"/>
      <c r="E3942" s="721"/>
      <c r="F3942" s="623"/>
    </row>
    <row r="3943" spans="3:6" ht="44.25" customHeight="1">
      <c r="C3943" s="623"/>
      <c r="D3943" s="625"/>
      <c r="E3943" s="721"/>
      <c r="F3943" s="623"/>
    </row>
    <row r="3944" spans="3:6" ht="44.25" customHeight="1">
      <c r="C3944" s="623"/>
      <c r="D3944" s="625"/>
      <c r="E3944" s="721"/>
      <c r="F3944" s="623"/>
    </row>
    <row r="3945" spans="3:6" ht="44.25" customHeight="1">
      <c r="C3945" s="623"/>
      <c r="D3945" s="625"/>
      <c r="E3945" s="721"/>
      <c r="F3945" s="623"/>
    </row>
    <row r="3946" spans="3:6" ht="44.25" customHeight="1">
      <c r="C3946" s="623"/>
      <c r="D3946" s="625"/>
      <c r="E3946" s="721"/>
      <c r="F3946" s="623"/>
    </row>
    <row r="3947" spans="3:6" ht="44.25" customHeight="1">
      <c r="C3947" s="623"/>
      <c r="D3947" s="625"/>
      <c r="E3947" s="721"/>
      <c r="F3947" s="623"/>
    </row>
    <row r="3948" spans="3:6" ht="44.25" customHeight="1">
      <c r="C3948" s="623"/>
      <c r="D3948" s="625"/>
      <c r="E3948" s="721"/>
      <c r="F3948" s="623"/>
    </row>
    <row r="3949" spans="3:6" ht="44.25" customHeight="1">
      <c r="C3949" s="623"/>
      <c r="D3949" s="625"/>
      <c r="E3949" s="721"/>
      <c r="F3949" s="623"/>
    </row>
    <row r="3950" spans="3:6" ht="44.25" customHeight="1">
      <c r="C3950" s="623"/>
      <c r="D3950" s="625"/>
      <c r="E3950" s="721"/>
      <c r="F3950" s="623"/>
    </row>
    <row r="3951" spans="3:6" ht="44.25" customHeight="1">
      <c r="C3951" s="623"/>
      <c r="D3951" s="625"/>
      <c r="E3951" s="721"/>
      <c r="F3951" s="623"/>
    </row>
    <row r="3952" spans="3:6" ht="44.25" customHeight="1">
      <c r="C3952" s="623"/>
      <c r="D3952" s="625"/>
      <c r="E3952" s="721"/>
      <c r="F3952" s="623"/>
    </row>
    <row r="3953" spans="3:6" ht="44.25" customHeight="1">
      <c r="C3953" s="623"/>
      <c r="D3953" s="625"/>
      <c r="E3953" s="721"/>
      <c r="F3953" s="623"/>
    </row>
    <row r="3954" spans="3:6" ht="44.25" customHeight="1">
      <c r="C3954" s="623"/>
      <c r="D3954" s="625"/>
      <c r="E3954" s="721"/>
      <c r="F3954" s="623"/>
    </row>
    <row r="3955" spans="3:6" ht="44.25" customHeight="1">
      <c r="C3955" s="623"/>
      <c r="D3955" s="625"/>
      <c r="E3955" s="721"/>
      <c r="F3955" s="623"/>
    </row>
    <row r="3956" spans="3:6" ht="44.25" customHeight="1">
      <c r="C3956" s="623"/>
      <c r="D3956" s="625"/>
      <c r="E3956" s="721"/>
      <c r="F3956" s="623"/>
    </row>
    <row r="3957" spans="3:6" ht="44.25" customHeight="1">
      <c r="C3957" s="623"/>
      <c r="D3957" s="625"/>
      <c r="E3957" s="721"/>
      <c r="F3957" s="623"/>
    </row>
    <row r="3958" spans="3:6" ht="44.25" customHeight="1">
      <c r="C3958" s="623"/>
      <c r="D3958" s="625"/>
      <c r="E3958" s="721"/>
      <c r="F3958" s="623"/>
    </row>
    <row r="3959" spans="3:6" ht="44.25" customHeight="1">
      <c r="C3959" s="623"/>
      <c r="D3959" s="625"/>
      <c r="E3959" s="721"/>
      <c r="F3959" s="623"/>
    </row>
    <row r="3960" spans="3:6" ht="44.25" customHeight="1">
      <c r="C3960" s="623"/>
      <c r="D3960" s="625"/>
      <c r="E3960" s="721"/>
      <c r="F3960" s="623"/>
    </row>
    <row r="3961" spans="3:6" ht="44.25" customHeight="1">
      <c r="C3961" s="623"/>
      <c r="D3961" s="625"/>
      <c r="E3961" s="721"/>
      <c r="F3961" s="623"/>
    </row>
    <row r="3962" spans="3:6" ht="44.25" customHeight="1">
      <c r="C3962" s="623"/>
      <c r="D3962" s="625"/>
      <c r="E3962" s="721"/>
      <c r="F3962" s="623"/>
    </row>
    <row r="3963" spans="3:6" ht="44.25" customHeight="1">
      <c r="C3963" s="623"/>
      <c r="D3963" s="625"/>
      <c r="E3963" s="721"/>
      <c r="F3963" s="623"/>
    </row>
    <row r="3964" spans="3:6" ht="44.25" customHeight="1">
      <c r="C3964" s="623"/>
      <c r="D3964" s="625"/>
      <c r="E3964" s="721"/>
      <c r="F3964" s="623"/>
    </row>
    <row r="3965" spans="3:6" ht="44.25" customHeight="1">
      <c r="C3965" s="623"/>
      <c r="D3965" s="625"/>
      <c r="E3965" s="721"/>
      <c r="F3965" s="623"/>
    </row>
    <row r="3966" spans="3:6" ht="44.25" customHeight="1">
      <c r="C3966" s="623"/>
      <c r="D3966" s="625"/>
      <c r="E3966" s="721"/>
      <c r="F3966" s="623"/>
    </row>
    <row r="3967" spans="3:6" ht="44.25" customHeight="1">
      <c r="C3967" s="623"/>
      <c r="D3967" s="625"/>
      <c r="E3967" s="721"/>
      <c r="F3967" s="623"/>
    </row>
    <row r="3968" spans="3:6" ht="44.25" customHeight="1">
      <c r="C3968" s="623"/>
      <c r="D3968" s="625"/>
      <c r="E3968" s="721"/>
      <c r="F3968" s="623"/>
    </row>
    <row r="3969" spans="3:6" ht="44.25" customHeight="1">
      <c r="C3969" s="623"/>
      <c r="D3969" s="625"/>
      <c r="E3969" s="721"/>
      <c r="F3969" s="623"/>
    </row>
    <row r="3970" spans="3:6" ht="44.25" customHeight="1">
      <c r="C3970" s="623"/>
      <c r="D3970" s="625"/>
      <c r="E3970" s="721"/>
      <c r="F3970" s="623"/>
    </row>
    <row r="3971" spans="3:6" ht="44.25" customHeight="1">
      <c r="C3971" s="623"/>
      <c r="D3971" s="625"/>
      <c r="E3971" s="721"/>
      <c r="F3971" s="623"/>
    </row>
    <row r="3972" spans="3:6" ht="44.25" customHeight="1">
      <c r="C3972" s="623"/>
      <c r="D3972" s="625"/>
      <c r="E3972" s="721"/>
      <c r="F3972" s="623"/>
    </row>
    <row r="3973" spans="3:6" ht="44.25" customHeight="1">
      <c r="C3973" s="623"/>
      <c r="D3973" s="625"/>
      <c r="E3973" s="721"/>
      <c r="F3973" s="623"/>
    </row>
    <row r="3974" spans="3:6" ht="44.25" customHeight="1">
      <c r="C3974" s="623"/>
      <c r="D3974" s="625"/>
      <c r="E3974" s="721"/>
      <c r="F3974" s="623"/>
    </row>
    <row r="3975" spans="3:6" ht="44.25" customHeight="1">
      <c r="C3975" s="623"/>
      <c r="D3975" s="625"/>
      <c r="E3975" s="721"/>
      <c r="F3975" s="623"/>
    </row>
    <row r="3976" spans="3:6" ht="44.25" customHeight="1">
      <c r="C3976" s="623"/>
      <c r="D3976" s="625"/>
      <c r="E3976" s="721"/>
      <c r="F3976" s="623"/>
    </row>
    <row r="3977" spans="3:6" ht="44.25" customHeight="1">
      <c r="C3977" s="623"/>
      <c r="D3977" s="625"/>
      <c r="E3977" s="721"/>
      <c r="F3977" s="623"/>
    </row>
    <row r="3978" spans="3:6" ht="44.25" customHeight="1">
      <c r="C3978" s="623"/>
      <c r="D3978" s="625"/>
      <c r="E3978" s="721"/>
      <c r="F3978" s="623"/>
    </row>
    <row r="3979" spans="3:6" ht="44.25" customHeight="1">
      <c r="C3979" s="623"/>
      <c r="D3979" s="625"/>
      <c r="E3979" s="721"/>
      <c r="F3979" s="623"/>
    </row>
    <row r="3980" spans="3:6" ht="44.25" customHeight="1">
      <c r="C3980" s="623"/>
      <c r="D3980" s="625"/>
      <c r="E3980" s="721"/>
      <c r="F3980" s="623"/>
    </row>
    <row r="3981" spans="3:6" ht="44.25" customHeight="1">
      <c r="C3981" s="623"/>
      <c r="D3981" s="625"/>
      <c r="E3981" s="721"/>
      <c r="F3981" s="623"/>
    </row>
    <row r="3982" spans="3:6" ht="44.25" customHeight="1">
      <c r="C3982" s="623"/>
      <c r="D3982" s="625"/>
      <c r="E3982" s="721"/>
      <c r="F3982" s="623"/>
    </row>
    <row r="3983" spans="3:6" ht="44.25" customHeight="1">
      <c r="C3983" s="623"/>
      <c r="D3983" s="625"/>
      <c r="E3983" s="721"/>
      <c r="F3983" s="623"/>
    </row>
    <row r="3984" spans="3:6" ht="44.25" customHeight="1">
      <c r="C3984" s="623"/>
      <c r="D3984" s="625"/>
      <c r="E3984" s="721"/>
      <c r="F3984" s="623"/>
    </row>
    <row r="3985" spans="3:6" ht="44.25" customHeight="1">
      <c r="C3985" s="623"/>
      <c r="D3985" s="625"/>
      <c r="E3985" s="721"/>
      <c r="F3985" s="623"/>
    </row>
    <row r="3986" spans="3:6" ht="44.25" customHeight="1">
      <c r="C3986" s="623"/>
      <c r="D3986" s="625"/>
      <c r="E3986" s="721"/>
      <c r="F3986" s="623"/>
    </row>
    <row r="3987" spans="3:6" ht="44.25" customHeight="1">
      <c r="C3987" s="623"/>
      <c r="D3987" s="625"/>
      <c r="E3987" s="721"/>
      <c r="F3987" s="623"/>
    </row>
    <row r="3988" spans="3:6" ht="44.25" customHeight="1">
      <c r="C3988" s="623"/>
      <c r="D3988" s="625"/>
      <c r="E3988" s="721"/>
      <c r="F3988" s="623"/>
    </row>
    <row r="3989" spans="3:6" ht="44.25" customHeight="1">
      <c r="C3989" s="623"/>
      <c r="D3989" s="625"/>
      <c r="E3989" s="721"/>
      <c r="F3989" s="623"/>
    </row>
    <row r="3990" spans="3:6" ht="44.25" customHeight="1">
      <c r="C3990" s="623"/>
      <c r="D3990" s="625"/>
      <c r="E3990" s="721"/>
      <c r="F3990" s="623"/>
    </row>
    <row r="3991" spans="3:6" ht="44.25" customHeight="1">
      <c r="C3991" s="623"/>
      <c r="D3991" s="625"/>
      <c r="E3991" s="721"/>
      <c r="F3991" s="623"/>
    </row>
    <row r="3992" spans="3:6" ht="44.25" customHeight="1">
      <c r="C3992" s="623"/>
      <c r="D3992" s="625"/>
      <c r="E3992" s="721"/>
      <c r="F3992" s="623"/>
    </row>
    <row r="3993" spans="3:6" ht="44.25" customHeight="1">
      <c r="C3993" s="623"/>
      <c r="D3993" s="625"/>
      <c r="E3993" s="721"/>
      <c r="F3993" s="623"/>
    </row>
    <row r="3994" spans="3:6" ht="44.25" customHeight="1">
      <c r="C3994" s="623"/>
      <c r="D3994" s="625"/>
      <c r="E3994" s="721"/>
      <c r="F3994" s="623"/>
    </row>
    <row r="3995" spans="3:6" ht="44.25" customHeight="1">
      <c r="C3995" s="623"/>
      <c r="D3995" s="625"/>
      <c r="E3995" s="721"/>
      <c r="F3995" s="623"/>
    </row>
    <row r="3996" spans="3:6" ht="44.25" customHeight="1">
      <c r="C3996" s="623"/>
      <c r="D3996" s="625"/>
      <c r="E3996" s="721"/>
      <c r="F3996" s="623"/>
    </row>
    <row r="3997" spans="3:6" ht="44.25" customHeight="1">
      <c r="C3997" s="623"/>
      <c r="D3997" s="625"/>
      <c r="E3997" s="721"/>
      <c r="F3997" s="623"/>
    </row>
    <row r="3998" spans="3:6" ht="44.25" customHeight="1">
      <c r="C3998" s="623"/>
      <c r="D3998" s="625"/>
      <c r="E3998" s="721"/>
      <c r="F3998" s="623"/>
    </row>
    <row r="3999" spans="3:6" ht="44.25" customHeight="1">
      <c r="C3999" s="623"/>
      <c r="D3999" s="625"/>
      <c r="E3999" s="721"/>
      <c r="F3999" s="623"/>
    </row>
    <row r="4000" spans="3:6" ht="44.25" customHeight="1">
      <c r="C4000" s="623"/>
      <c r="D4000" s="625"/>
      <c r="E4000" s="721"/>
      <c r="F4000" s="623"/>
    </row>
    <row r="4001" spans="3:6" ht="44.25" customHeight="1">
      <c r="C4001" s="623"/>
      <c r="D4001" s="625"/>
      <c r="E4001" s="721"/>
      <c r="F4001" s="623"/>
    </row>
    <row r="4002" spans="3:6" ht="44.25" customHeight="1">
      <c r="C4002" s="623"/>
      <c r="D4002" s="625"/>
      <c r="E4002" s="721"/>
      <c r="F4002" s="623"/>
    </row>
    <row r="4003" spans="3:6" ht="44.25" customHeight="1">
      <c r="C4003" s="623"/>
      <c r="D4003" s="625"/>
      <c r="E4003" s="721"/>
      <c r="F4003" s="623"/>
    </row>
    <row r="4004" spans="3:6" ht="44.25" customHeight="1">
      <c r="C4004" s="623"/>
      <c r="D4004" s="625"/>
      <c r="E4004" s="721"/>
      <c r="F4004" s="623"/>
    </row>
    <row r="4005" spans="3:6" ht="44.25" customHeight="1">
      <c r="C4005" s="623"/>
      <c r="D4005" s="625"/>
      <c r="E4005" s="721"/>
      <c r="F4005" s="623"/>
    </row>
    <row r="4006" spans="3:6" ht="44.25" customHeight="1">
      <c r="C4006" s="623"/>
      <c r="D4006" s="625"/>
      <c r="E4006" s="721"/>
      <c r="F4006" s="623"/>
    </row>
    <row r="4007" spans="3:6" ht="44.25" customHeight="1">
      <c r="C4007" s="623"/>
      <c r="D4007" s="625"/>
      <c r="E4007" s="721"/>
      <c r="F4007" s="623"/>
    </row>
    <row r="4008" spans="3:6" ht="44.25" customHeight="1">
      <c r="C4008" s="623"/>
      <c r="D4008" s="625"/>
      <c r="E4008" s="721"/>
      <c r="F4008" s="623"/>
    </row>
    <row r="4009" spans="3:6" ht="44.25" customHeight="1">
      <c r="C4009" s="623"/>
      <c r="D4009" s="625"/>
      <c r="E4009" s="721"/>
      <c r="F4009" s="623"/>
    </row>
    <row r="4010" spans="3:6" ht="44.25" customHeight="1">
      <c r="C4010" s="623"/>
      <c r="D4010" s="625"/>
      <c r="E4010" s="721"/>
      <c r="F4010" s="623"/>
    </row>
    <row r="4011" spans="3:6" ht="44.25" customHeight="1">
      <c r="C4011" s="623"/>
      <c r="D4011" s="625"/>
      <c r="E4011" s="721"/>
      <c r="F4011" s="623"/>
    </row>
    <row r="4012" spans="3:6" ht="44.25" customHeight="1">
      <c r="C4012" s="623"/>
      <c r="D4012" s="625"/>
      <c r="E4012" s="721"/>
      <c r="F4012" s="623"/>
    </row>
    <row r="4013" spans="3:6" ht="44.25" customHeight="1">
      <c r="C4013" s="623"/>
      <c r="D4013" s="625"/>
      <c r="E4013" s="721"/>
      <c r="F4013" s="623"/>
    </row>
    <row r="4014" spans="3:6" ht="44.25" customHeight="1">
      <c r="C4014" s="623"/>
      <c r="D4014" s="625"/>
      <c r="E4014" s="721"/>
      <c r="F4014" s="623"/>
    </row>
    <row r="4015" spans="3:6" ht="44.25" customHeight="1">
      <c r="C4015" s="623"/>
      <c r="D4015" s="625"/>
      <c r="E4015" s="721"/>
      <c r="F4015" s="623"/>
    </row>
    <row r="4016" spans="3:6" ht="44.25" customHeight="1">
      <c r="C4016" s="623"/>
      <c r="D4016" s="625"/>
      <c r="E4016" s="721"/>
      <c r="F4016" s="623"/>
    </row>
    <row r="4017" spans="3:6" ht="44.25" customHeight="1">
      <c r="C4017" s="623"/>
      <c r="D4017" s="625"/>
      <c r="E4017" s="721"/>
      <c r="F4017" s="623"/>
    </row>
    <row r="4018" spans="3:6" ht="44.25" customHeight="1">
      <c r="C4018" s="623"/>
      <c r="D4018" s="625"/>
      <c r="E4018" s="721"/>
      <c r="F4018" s="623"/>
    </row>
    <row r="4019" spans="3:6" ht="44.25" customHeight="1">
      <c r="C4019" s="623"/>
      <c r="D4019" s="625"/>
      <c r="E4019" s="721"/>
      <c r="F4019" s="623"/>
    </row>
    <row r="4020" spans="3:6" ht="44.25" customHeight="1">
      <c r="C4020" s="623"/>
      <c r="D4020" s="625"/>
      <c r="E4020" s="721"/>
      <c r="F4020" s="623"/>
    </row>
    <row r="4021" spans="3:6" ht="44.25" customHeight="1">
      <c r="C4021" s="623"/>
      <c r="D4021" s="625"/>
      <c r="E4021" s="721"/>
      <c r="F4021" s="623"/>
    </row>
    <row r="4022" spans="3:6" ht="44.25" customHeight="1">
      <c r="C4022" s="623"/>
      <c r="D4022" s="625"/>
      <c r="E4022" s="721"/>
      <c r="F4022" s="623"/>
    </row>
    <row r="4023" spans="3:6" ht="44.25" customHeight="1">
      <c r="C4023" s="623"/>
      <c r="D4023" s="625"/>
      <c r="E4023" s="721"/>
      <c r="F4023" s="623"/>
    </row>
    <row r="4024" spans="3:6" ht="44.25" customHeight="1">
      <c r="C4024" s="623"/>
      <c r="D4024" s="625"/>
      <c r="E4024" s="721"/>
      <c r="F4024" s="623"/>
    </row>
    <row r="4025" spans="3:6" ht="44.25" customHeight="1">
      <c r="C4025" s="623"/>
      <c r="D4025" s="625"/>
      <c r="E4025" s="721"/>
      <c r="F4025" s="623"/>
    </row>
    <row r="4026" spans="3:6" ht="44.25" customHeight="1">
      <c r="C4026" s="623"/>
      <c r="D4026" s="625"/>
      <c r="E4026" s="721"/>
      <c r="F4026" s="623"/>
    </row>
    <row r="4027" spans="3:6" ht="44.25" customHeight="1">
      <c r="C4027" s="623"/>
      <c r="D4027" s="625"/>
      <c r="E4027" s="721"/>
      <c r="F4027" s="623"/>
    </row>
    <row r="4028" spans="3:6" ht="44.25" customHeight="1">
      <c r="C4028" s="623"/>
      <c r="D4028" s="625"/>
      <c r="E4028" s="721"/>
      <c r="F4028" s="623"/>
    </row>
    <row r="4029" spans="3:6" ht="44.25" customHeight="1">
      <c r="C4029" s="623"/>
      <c r="D4029" s="625"/>
      <c r="E4029" s="721"/>
      <c r="F4029" s="623"/>
    </row>
    <row r="4030" spans="3:6" ht="44.25" customHeight="1">
      <c r="C4030" s="623"/>
      <c r="D4030" s="625"/>
      <c r="E4030" s="721"/>
      <c r="F4030" s="623"/>
    </row>
    <row r="4031" spans="3:6" ht="44.25" customHeight="1">
      <c r="C4031" s="623"/>
      <c r="D4031" s="625"/>
      <c r="E4031" s="721"/>
      <c r="F4031" s="623"/>
    </row>
    <row r="4032" spans="3:6" ht="44.25" customHeight="1">
      <c r="C4032" s="623"/>
      <c r="D4032" s="625"/>
      <c r="E4032" s="721"/>
      <c r="F4032" s="623"/>
    </row>
    <row r="4033" spans="3:6" ht="44.25" customHeight="1">
      <c r="C4033" s="623"/>
      <c r="D4033" s="625"/>
      <c r="E4033" s="721"/>
      <c r="F4033" s="623"/>
    </row>
    <row r="4034" spans="3:6" ht="44.25" customHeight="1">
      <c r="C4034" s="623"/>
      <c r="D4034" s="625"/>
      <c r="E4034" s="721"/>
      <c r="F4034" s="623"/>
    </row>
    <row r="4035" spans="3:6" ht="44.25" customHeight="1">
      <c r="C4035" s="623"/>
      <c r="D4035" s="625"/>
      <c r="E4035" s="721"/>
      <c r="F4035" s="623"/>
    </row>
    <row r="4036" spans="3:6" ht="44.25" customHeight="1">
      <c r="C4036" s="623"/>
      <c r="D4036" s="625"/>
      <c r="E4036" s="721"/>
      <c r="F4036" s="623"/>
    </row>
    <row r="4037" spans="3:6" ht="44.25" customHeight="1">
      <c r="C4037" s="623"/>
      <c r="D4037" s="625"/>
      <c r="E4037" s="721"/>
      <c r="F4037" s="623"/>
    </row>
    <row r="4038" spans="3:6" ht="44.25" customHeight="1">
      <c r="C4038" s="623"/>
      <c r="D4038" s="625"/>
      <c r="E4038" s="721"/>
      <c r="F4038" s="623"/>
    </row>
    <row r="4039" spans="3:6" ht="44.25" customHeight="1">
      <c r="C4039" s="623"/>
      <c r="D4039" s="625"/>
      <c r="E4039" s="721"/>
      <c r="F4039" s="623"/>
    </row>
    <row r="4040" spans="3:6" ht="44.25" customHeight="1">
      <c r="C4040" s="623"/>
      <c r="D4040" s="625"/>
      <c r="E4040" s="721"/>
      <c r="F4040" s="623"/>
    </row>
    <row r="4041" spans="3:6" ht="44.25" customHeight="1">
      <c r="C4041" s="623"/>
      <c r="D4041" s="625"/>
      <c r="E4041" s="721"/>
      <c r="F4041" s="623"/>
    </row>
    <row r="4042" spans="3:6" ht="44.25" customHeight="1">
      <c r="C4042" s="623"/>
      <c r="D4042" s="625"/>
      <c r="E4042" s="721"/>
      <c r="F4042" s="623"/>
    </row>
    <row r="4043" spans="3:6" ht="44.25" customHeight="1">
      <c r="C4043" s="623"/>
      <c r="D4043" s="625"/>
      <c r="E4043" s="721"/>
      <c r="F4043" s="623"/>
    </row>
    <row r="4044" spans="3:6" ht="44.25" customHeight="1">
      <c r="C4044" s="623"/>
      <c r="D4044" s="625"/>
      <c r="E4044" s="721"/>
      <c r="F4044" s="623"/>
    </row>
    <row r="4045" spans="3:6" ht="44.25" customHeight="1">
      <c r="C4045" s="623"/>
      <c r="D4045" s="625"/>
      <c r="E4045" s="721"/>
      <c r="F4045" s="623"/>
    </row>
    <row r="4046" spans="3:6" ht="44.25" customHeight="1">
      <c r="C4046" s="623"/>
      <c r="D4046" s="625"/>
      <c r="E4046" s="721"/>
      <c r="F4046" s="623"/>
    </row>
    <row r="4047" spans="3:6" ht="44.25" customHeight="1">
      <c r="C4047" s="623"/>
      <c r="D4047" s="625"/>
      <c r="E4047" s="721"/>
      <c r="F4047" s="623"/>
    </row>
    <row r="4048" spans="3:6" ht="44.25" customHeight="1">
      <c r="C4048" s="623"/>
      <c r="D4048" s="625"/>
      <c r="E4048" s="721"/>
      <c r="F4048" s="623"/>
    </row>
    <row r="4049" spans="3:6" ht="44.25" customHeight="1">
      <c r="C4049" s="623"/>
      <c r="D4049" s="625"/>
      <c r="E4049" s="721"/>
      <c r="F4049" s="623"/>
    </row>
    <row r="4050" spans="3:6" ht="44.25" customHeight="1">
      <c r="C4050" s="623"/>
      <c r="D4050" s="625"/>
      <c r="E4050" s="721"/>
      <c r="F4050" s="623"/>
    </row>
    <row r="4051" spans="3:6" ht="44.25" customHeight="1">
      <c r="C4051" s="623"/>
      <c r="D4051" s="625"/>
      <c r="E4051" s="721"/>
      <c r="F4051" s="623"/>
    </row>
    <row r="4052" spans="3:6" ht="44.25" customHeight="1">
      <c r="C4052" s="623"/>
      <c r="D4052" s="625"/>
      <c r="E4052" s="721"/>
      <c r="F4052" s="623"/>
    </row>
    <row r="4053" spans="3:6" ht="44.25" customHeight="1">
      <c r="C4053" s="623"/>
      <c r="D4053" s="625"/>
      <c r="E4053" s="721"/>
      <c r="F4053" s="623"/>
    </row>
    <row r="4054" spans="3:6" ht="44.25" customHeight="1">
      <c r="C4054" s="623"/>
      <c r="D4054" s="625"/>
      <c r="E4054" s="721"/>
      <c r="F4054" s="623"/>
    </row>
    <row r="4055" spans="3:6" ht="44.25" customHeight="1">
      <c r="C4055" s="623"/>
      <c r="D4055" s="625"/>
      <c r="E4055" s="721"/>
      <c r="F4055" s="623"/>
    </row>
    <row r="4056" spans="3:6" ht="44.25" customHeight="1">
      <c r="C4056" s="623"/>
      <c r="D4056" s="625"/>
      <c r="E4056" s="721"/>
      <c r="F4056" s="623"/>
    </row>
    <row r="4057" spans="3:6" ht="44.25" customHeight="1">
      <c r="C4057" s="623"/>
      <c r="D4057" s="625"/>
      <c r="E4057" s="721"/>
      <c r="F4057" s="623"/>
    </row>
    <row r="4058" spans="3:6" ht="44.25" customHeight="1">
      <c r="C4058" s="623"/>
      <c r="D4058" s="625"/>
      <c r="E4058" s="721"/>
      <c r="F4058" s="623"/>
    </row>
    <row r="4059" spans="3:6" ht="44.25" customHeight="1">
      <c r="C4059" s="623"/>
      <c r="D4059" s="625"/>
      <c r="E4059" s="721"/>
      <c r="F4059" s="623"/>
    </row>
    <row r="4060" spans="3:6" ht="44.25" customHeight="1">
      <c r="C4060" s="623"/>
      <c r="D4060" s="625"/>
      <c r="E4060" s="721"/>
      <c r="F4060" s="623"/>
    </row>
    <row r="4061" spans="3:6" ht="44.25" customHeight="1">
      <c r="C4061" s="623"/>
      <c r="D4061" s="625"/>
      <c r="E4061" s="721"/>
      <c r="F4061" s="623"/>
    </row>
    <row r="4062" spans="3:6" ht="44.25" customHeight="1">
      <c r="C4062" s="623"/>
      <c r="D4062" s="625"/>
      <c r="E4062" s="721"/>
      <c r="F4062" s="623"/>
    </row>
    <row r="4063" spans="3:6" ht="44.25" customHeight="1">
      <c r="C4063" s="623"/>
      <c r="D4063" s="625"/>
      <c r="E4063" s="721"/>
      <c r="F4063" s="623"/>
    </row>
    <row r="4064" spans="3:6" ht="44.25" customHeight="1">
      <c r="C4064" s="623"/>
      <c r="D4064" s="625"/>
      <c r="E4064" s="721"/>
      <c r="F4064" s="623"/>
    </row>
    <row r="4065" spans="3:6" ht="44.25" customHeight="1">
      <c r="C4065" s="623"/>
      <c r="D4065" s="625"/>
      <c r="E4065" s="721"/>
      <c r="F4065" s="623"/>
    </row>
    <row r="4066" spans="3:6" ht="44.25" customHeight="1">
      <c r="C4066" s="623"/>
      <c r="D4066" s="625"/>
      <c r="E4066" s="721"/>
      <c r="F4066" s="623"/>
    </row>
    <row r="4067" spans="3:6" ht="44.25" customHeight="1">
      <c r="C4067" s="623"/>
      <c r="D4067" s="625"/>
      <c r="E4067" s="721"/>
      <c r="F4067" s="623"/>
    </row>
    <row r="4068" spans="3:6" ht="44.25" customHeight="1">
      <c r="C4068" s="623"/>
      <c r="D4068" s="625"/>
      <c r="E4068" s="721"/>
      <c r="F4068" s="623"/>
    </row>
    <row r="4069" spans="3:6" ht="44.25" customHeight="1">
      <c r="C4069" s="623"/>
      <c r="D4069" s="625"/>
      <c r="E4069" s="721"/>
      <c r="F4069" s="623"/>
    </row>
    <row r="4070" spans="3:6" ht="44.25" customHeight="1">
      <c r="C4070" s="623"/>
      <c r="D4070" s="625"/>
      <c r="E4070" s="721"/>
      <c r="F4070" s="623"/>
    </row>
    <row r="4071" spans="3:6" ht="44.25" customHeight="1">
      <c r="C4071" s="623"/>
      <c r="D4071" s="625"/>
      <c r="E4071" s="721"/>
      <c r="F4071" s="623"/>
    </row>
    <row r="4072" spans="3:6" ht="44.25" customHeight="1">
      <c r="C4072" s="623"/>
      <c r="D4072" s="625"/>
      <c r="E4072" s="721"/>
      <c r="F4072" s="623"/>
    </row>
    <row r="4073" spans="3:6" ht="44.25" customHeight="1">
      <c r="C4073" s="623"/>
      <c r="D4073" s="625"/>
      <c r="E4073" s="721"/>
      <c r="F4073" s="623"/>
    </row>
    <row r="4074" spans="3:6" ht="44.25" customHeight="1">
      <c r="C4074" s="623"/>
      <c r="D4074" s="625"/>
      <c r="E4074" s="721"/>
      <c r="F4074" s="623"/>
    </row>
    <row r="4075" spans="3:6" ht="44.25" customHeight="1">
      <c r="C4075" s="623"/>
      <c r="D4075" s="625"/>
      <c r="E4075" s="721"/>
      <c r="F4075" s="623"/>
    </row>
    <row r="4076" spans="3:6" ht="44.25" customHeight="1">
      <c r="C4076" s="623"/>
      <c r="D4076" s="625"/>
      <c r="E4076" s="721"/>
      <c r="F4076" s="623"/>
    </row>
    <row r="4077" spans="3:6" ht="44.25" customHeight="1">
      <c r="C4077" s="623"/>
      <c r="D4077" s="625"/>
      <c r="E4077" s="721"/>
      <c r="F4077" s="623"/>
    </row>
    <row r="4078" spans="3:6" ht="44.25" customHeight="1">
      <c r="C4078" s="623"/>
      <c r="D4078" s="625"/>
      <c r="E4078" s="721"/>
      <c r="F4078" s="623"/>
    </row>
    <row r="4079" spans="3:6" ht="44.25" customHeight="1">
      <c r="C4079" s="623"/>
      <c r="D4079" s="625"/>
      <c r="E4079" s="721"/>
      <c r="F4079" s="623"/>
    </row>
    <row r="4080" spans="3:6" ht="44.25" customHeight="1">
      <c r="C4080" s="623"/>
      <c r="D4080" s="625"/>
      <c r="E4080" s="721"/>
      <c r="F4080" s="623"/>
    </row>
    <row r="4081" spans="3:6" ht="44.25" customHeight="1">
      <c r="C4081" s="623"/>
      <c r="D4081" s="625"/>
      <c r="E4081" s="721"/>
      <c r="F4081" s="623"/>
    </row>
    <row r="4082" spans="3:6" ht="44.25" customHeight="1">
      <c r="C4082" s="623"/>
      <c r="D4082" s="625"/>
      <c r="E4082" s="721"/>
      <c r="F4082" s="623"/>
    </row>
    <row r="4083" spans="3:6" ht="44.25" customHeight="1">
      <c r="C4083" s="623"/>
      <c r="D4083" s="625"/>
      <c r="E4083" s="721"/>
      <c r="F4083" s="623"/>
    </row>
    <row r="4084" spans="3:6" ht="44.25" customHeight="1">
      <c r="C4084" s="623"/>
      <c r="D4084" s="625"/>
      <c r="E4084" s="721"/>
      <c r="F4084" s="623"/>
    </row>
    <row r="4085" spans="3:6" ht="44.25" customHeight="1">
      <c r="C4085" s="623"/>
      <c r="D4085" s="625"/>
      <c r="E4085" s="721"/>
      <c r="F4085" s="623"/>
    </row>
    <row r="4086" spans="3:6" ht="44.25" customHeight="1">
      <c r="C4086" s="623"/>
      <c r="D4086" s="625"/>
      <c r="E4086" s="721"/>
      <c r="F4086" s="623"/>
    </row>
    <row r="4087" spans="3:6" ht="44.25" customHeight="1">
      <c r="C4087" s="623"/>
      <c r="D4087" s="625"/>
      <c r="E4087" s="721"/>
      <c r="F4087" s="623"/>
    </row>
    <row r="4088" spans="3:6" ht="44.25" customHeight="1">
      <c r="C4088" s="623"/>
      <c r="D4088" s="625"/>
      <c r="E4088" s="721"/>
      <c r="F4088" s="623"/>
    </row>
    <row r="4089" spans="3:6" ht="44.25" customHeight="1">
      <c r="C4089" s="623"/>
      <c r="D4089" s="625"/>
      <c r="E4089" s="721"/>
      <c r="F4089" s="623"/>
    </row>
    <row r="4090" spans="3:6" ht="44.25" customHeight="1">
      <c r="C4090" s="623"/>
      <c r="D4090" s="625"/>
      <c r="E4090" s="721"/>
      <c r="F4090" s="623"/>
    </row>
    <row r="4091" spans="3:6" ht="44.25" customHeight="1">
      <c r="C4091" s="623"/>
      <c r="D4091" s="625"/>
      <c r="E4091" s="721"/>
      <c r="F4091" s="623"/>
    </row>
    <row r="4092" spans="3:6" ht="44.25" customHeight="1">
      <c r="C4092" s="623"/>
      <c r="D4092" s="625"/>
      <c r="E4092" s="721"/>
      <c r="F4092" s="623"/>
    </row>
    <row r="4093" spans="3:6" ht="44.25" customHeight="1">
      <c r="C4093" s="623"/>
      <c r="D4093" s="625"/>
      <c r="E4093" s="721"/>
      <c r="F4093" s="623"/>
    </row>
    <row r="4094" spans="3:6" ht="44.25" customHeight="1">
      <c r="C4094" s="623"/>
      <c r="D4094" s="625"/>
      <c r="E4094" s="721"/>
      <c r="F4094" s="623"/>
    </row>
    <row r="4095" spans="3:6" ht="44.25" customHeight="1">
      <c r="C4095" s="623"/>
      <c r="D4095" s="625"/>
      <c r="E4095" s="721"/>
      <c r="F4095" s="623"/>
    </row>
    <row r="4096" spans="3:6" ht="44.25" customHeight="1">
      <c r="C4096" s="623"/>
      <c r="D4096" s="625"/>
      <c r="E4096" s="721"/>
      <c r="F4096" s="623"/>
    </row>
    <row r="4097" spans="3:6" ht="44.25" customHeight="1">
      <c r="C4097" s="623"/>
      <c r="D4097" s="625"/>
      <c r="E4097" s="721"/>
      <c r="F4097" s="623"/>
    </row>
    <row r="4098" spans="3:6" ht="44.25" customHeight="1">
      <c r="C4098" s="623"/>
      <c r="D4098" s="625"/>
      <c r="E4098" s="721"/>
      <c r="F4098" s="623"/>
    </row>
    <row r="4099" spans="3:6" ht="44.25" customHeight="1">
      <c r="C4099" s="623"/>
      <c r="D4099" s="625"/>
      <c r="E4099" s="721"/>
      <c r="F4099" s="623"/>
    </row>
    <row r="4100" spans="3:6" ht="44.25" customHeight="1">
      <c r="C4100" s="623"/>
      <c r="D4100" s="625"/>
      <c r="E4100" s="721"/>
      <c r="F4100" s="623"/>
    </row>
    <row r="4101" spans="3:6" ht="44.25" customHeight="1">
      <c r="C4101" s="623"/>
      <c r="D4101" s="625"/>
      <c r="E4101" s="721"/>
      <c r="F4101" s="623"/>
    </row>
    <row r="4102" spans="3:6" ht="44.25" customHeight="1">
      <c r="C4102" s="623"/>
      <c r="D4102" s="625"/>
      <c r="E4102" s="721"/>
      <c r="F4102" s="623"/>
    </row>
    <row r="4103" spans="3:6" ht="44.25" customHeight="1">
      <c r="C4103" s="623"/>
      <c r="D4103" s="625"/>
      <c r="E4103" s="721"/>
      <c r="F4103" s="623"/>
    </row>
    <row r="4104" spans="3:6" ht="44.25" customHeight="1">
      <c r="C4104" s="623"/>
      <c r="D4104" s="625"/>
      <c r="E4104" s="721"/>
      <c r="F4104" s="623"/>
    </row>
    <row r="4105" spans="3:6" ht="44.25" customHeight="1">
      <c r="C4105" s="623"/>
      <c r="D4105" s="625"/>
      <c r="E4105" s="721"/>
      <c r="F4105" s="623"/>
    </row>
    <row r="4106" spans="3:6" ht="44.25" customHeight="1">
      <c r="C4106" s="623"/>
      <c r="D4106" s="625"/>
      <c r="E4106" s="721"/>
      <c r="F4106" s="623"/>
    </row>
    <row r="4107" spans="3:6" ht="44.25" customHeight="1">
      <c r="C4107" s="623"/>
      <c r="D4107" s="625"/>
      <c r="E4107" s="721"/>
      <c r="F4107" s="623"/>
    </row>
    <row r="4108" spans="3:6" ht="44.25" customHeight="1">
      <c r="C4108" s="623"/>
      <c r="D4108" s="625"/>
      <c r="E4108" s="721"/>
      <c r="F4108" s="623"/>
    </row>
    <row r="4109" spans="3:6" ht="44.25" customHeight="1">
      <c r="C4109" s="623"/>
      <c r="D4109" s="625"/>
      <c r="E4109" s="721"/>
      <c r="F4109" s="623"/>
    </row>
    <row r="4110" spans="3:6" ht="44.25" customHeight="1">
      <c r="C4110" s="623"/>
      <c r="D4110" s="625"/>
      <c r="E4110" s="721"/>
      <c r="F4110" s="623"/>
    </row>
    <row r="4111" spans="3:6" ht="44.25" customHeight="1">
      <c r="C4111" s="623"/>
      <c r="D4111" s="625"/>
      <c r="E4111" s="721"/>
      <c r="F4111" s="623"/>
    </row>
    <row r="4112" spans="3:6" ht="44.25" customHeight="1">
      <c r="C4112" s="623"/>
      <c r="D4112" s="625"/>
      <c r="E4112" s="721"/>
      <c r="F4112" s="623"/>
    </row>
    <row r="4113" spans="3:6" ht="44.25" customHeight="1">
      <c r="C4113" s="623"/>
      <c r="D4113" s="625"/>
      <c r="E4113" s="721"/>
      <c r="F4113" s="623"/>
    </row>
    <row r="4114" spans="3:6" ht="44.25" customHeight="1">
      <c r="C4114" s="623"/>
      <c r="D4114" s="625"/>
      <c r="E4114" s="721"/>
      <c r="F4114" s="623"/>
    </row>
    <row r="4115" spans="3:6" ht="44.25" customHeight="1">
      <c r="C4115" s="623"/>
      <c r="D4115" s="625"/>
      <c r="E4115" s="721"/>
      <c r="F4115" s="623"/>
    </row>
    <row r="4116" spans="3:6" ht="44.25" customHeight="1">
      <c r="C4116" s="623"/>
      <c r="D4116" s="625"/>
      <c r="E4116" s="721"/>
      <c r="F4116" s="623"/>
    </row>
    <row r="4117" spans="3:6" ht="44.25" customHeight="1">
      <c r="C4117" s="623"/>
      <c r="D4117" s="625"/>
      <c r="E4117" s="721"/>
      <c r="F4117" s="623"/>
    </row>
    <row r="4118" spans="3:6" ht="44.25" customHeight="1">
      <c r="C4118" s="623"/>
      <c r="D4118" s="625"/>
      <c r="E4118" s="721"/>
      <c r="F4118" s="623"/>
    </row>
    <row r="4119" spans="3:6" ht="44.25" customHeight="1">
      <c r="C4119" s="623"/>
      <c r="D4119" s="625"/>
      <c r="E4119" s="721"/>
      <c r="F4119" s="623"/>
    </row>
    <row r="4120" spans="3:6" ht="44.25" customHeight="1">
      <c r="C4120" s="623"/>
      <c r="D4120" s="625"/>
      <c r="E4120" s="721"/>
      <c r="F4120" s="623"/>
    </row>
    <row r="4121" spans="3:6" ht="44.25" customHeight="1">
      <c r="C4121" s="623"/>
      <c r="D4121" s="625"/>
      <c r="E4121" s="721"/>
      <c r="F4121" s="623"/>
    </row>
    <row r="4122" spans="3:6" ht="44.25" customHeight="1">
      <c r="C4122" s="623"/>
      <c r="D4122" s="625"/>
      <c r="E4122" s="721"/>
      <c r="F4122" s="623"/>
    </row>
    <row r="4123" spans="3:6" ht="44.25" customHeight="1">
      <c r="C4123" s="623"/>
      <c r="D4123" s="625"/>
      <c r="E4123" s="721"/>
      <c r="F4123" s="623"/>
    </row>
    <row r="4124" spans="3:6" ht="44.25" customHeight="1">
      <c r="C4124" s="623"/>
      <c r="D4124" s="625"/>
      <c r="E4124" s="721"/>
      <c r="F4124" s="623"/>
    </row>
    <row r="4125" spans="3:6" ht="44.25" customHeight="1">
      <c r="C4125" s="623"/>
      <c r="D4125" s="625"/>
      <c r="E4125" s="721"/>
      <c r="F4125" s="623"/>
    </row>
    <row r="4126" spans="3:6" ht="44.25" customHeight="1">
      <c r="C4126" s="623"/>
      <c r="D4126" s="625"/>
      <c r="E4126" s="721"/>
      <c r="F4126" s="623"/>
    </row>
    <row r="4127" spans="3:6" ht="44.25" customHeight="1">
      <c r="C4127" s="623"/>
      <c r="D4127" s="625"/>
      <c r="E4127" s="721"/>
      <c r="F4127" s="623"/>
    </row>
    <row r="4128" spans="3:6" ht="44.25" customHeight="1">
      <c r="C4128" s="623"/>
      <c r="D4128" s="625"/>
      <c r="E4128" s="721"/>
      <c r="F4128" s="623"/>
    </row>
    <row r="4129" spans="3:6" ht="44.25" customHeight="1">
      <c r="C4129" s="623"/>
      <c r="D4129" s="625"/>
      <c r="E4129" s="721"/>
      <c r="F4129" s="623"/>
    </row>
    <row r="4130" spans="3:6" ht="44.25" customHeight="1">
      <c r="C4130" s="623"/>
      <c r="D4130" s="625"/>
      <c r="E4130" s="721"/>
      <c r="F4130" s="623"/>
    </row>
    <row r="4131" spans="3:6" ht="44.25" customHeight="1">
      <c r="C4131" s="623"/>
      <c r="D4131" s="625"/>
      <c r="E4131" s="721"/>
      <c r="F4131" s="623"/>
    </row>
    <row r="4132" spans="3:6" ht="44.25" customHeight="1">
      <c r="C4132" s="623"/>
      <c r="D4132" s="625"/>
      <c r="E4132" s="721"/>
      <c r="F4132" s="623"/>
    </row>
    <row r="4133" spans="3:6" ht="44.25" customHeight="1">
      <c r="C4133" s="623"/>
      <c r="D4133" s="625"/>
      <c r="E4133" s="721"/>
      <c r="F4133" s="623"/>
    </row>
    <row r="4134" spans="3:6" ht="44.25" customHeight="1">
      <c r="C4134" s="623"/>
      <c r="D4134" s="625"/>
      <c r="E4134" s="721"/>
      <c r="F4134" s="623"/>
    </row>
    <row r="4135" spans="3:6" ht="44.25" customHeight="1">
      <c r="C4135" s="623"/>
      <c r="D4135" s="625"/>
      <c r="E4135" s="721"/>
      <c r="F4135" s="623"/>
    </row>
    <row r="4136" spans="3:6" ht="44.25" customHeight="1">
      <c r="C4136" s="623"/>
      <c r="D4136" s="625"/>
      <c r="E4136" s="721"/>
      <c r="F4136" s="623"/>
    </row>
    <row r="4137" spans="3:6" ht="44.25" customHeight="1">
      <c r="C4137" s="623"/>
      <c r="D4137" s="625"/>
      <c r="E4137" s="721"/>
      <c r="F4137" s="623"/>
    </row>
    <row r="4138" spans="3:6" ht="44.25" customHeight="1">
      <c r="C4138" s="623"/>
      <c r="D4138" s="625"/>
      <c r="E4138" s="721"/>
      <c r="F4138" s="623"/>
    </row>
    <row r="4139" spans="3:6" ht="44.25" customHeight="1">
      <c r="C4139" s="623"/>
      <c r="D4139" s="625"/>
      <c r="E4139" s="721"/>
      <c r="F4139" s="623"/>
    </row>
    <row r="4140" spans="3:6" ht="44.25" customHeight="1">
      <c r="C4140" s="623"/>
      <c r="D4140" s="625"/>
      <c r="E4140" s="721"/>
      <c r="F4140" s="623"/>
    </row>
    <row r="4141" spans="3:6" ht="44.25" customHeight="1">
      <c r="C4141" s="623"/>
      <c r="D4141" s="625"/>
      <c r="E4141" s="721"/>
      <c r="F4141" s="623"/>
    </row>
    <row r="4142" spans="3:6" ht="44.25" customHeight="1">
      <c r="C4142" s="623"/>
      <c r="D4142" s="625"/>
      <c r="E4142" s="721"/>
      <c r="F4142" s="623"/>
    </row>
    <row r="4143" spans="3:6" ht="44.25" customHeight="1">
      <c r="C4143" s="623"/>
      <c r="D4143" s="625"/>
      <c r="E4143" s="721"/>
      <c r="F4143" s="623"/>
    </row>
    <row r="4144" spans="3:6" ht="44.25" customHeight="1">
      <c r="C4144" s="623"/>
      <c r="D4144" s="625"/>
      <c r="E4144" s="721"/>
      <c r="F4144" s="623"/>
    </row>
    <row r="4145" spans="3:6" ht="44.25" customHeight="1">
      <c r="C4145" s="623"/>
      <c r="D4145" s="625"/>
      <c r="E4145" s="721"/>
      <c r="F4145" s="623"/>
    </row>
    <row r="4146" spans="3:6" ht="44.25" customHeight="1">
      <c r="C4146" s="623"/>
      <c r="D4146" s="625"/>
      <c r="E4146" s="721"/>
      <c r="F4146" s="623"/>
    </row>
    <row r="4147" spans="3:6" ht="44.25" customHeight="1">
      <c r="C4147" s="623"/>
      <c r="D4147" s="625"/>
      <c r="E4147" s="721"/>
      <c r="F4147" s="623"/>
    </row>
    <row r="4148" spans="3:6" ht="44.25" customHeight="1">
      <c r="C4148" s="623"/>
      <c r="D4148" s="625"/>
      <c r="E4148" s="721"/>
      <c r="F4148" s="623"/>
    </row>
    <row r="4149" spans="3:6" ht="44.25" customHeight="1">
      <c r="C4149" s="623"/>
      <c r="D4149" s="625"/>
      <c r="E4149" s="721"/>
      <c r="F4149" s="623"/>
    </row>
    <row r="4150" spans="3:6" ht="44.25" customHeight="1">
      <c r="C4150" s="623"/>
      <c r="D4150" s="625"/>
      <c r="E4150" s="721"/>
      <c r="F4150" s="623"/>
    </row>
    <row r="4151" spans="3:6" ht="44.25" customHeight="1">
      <c r="C4151" s="623"/>
      <c r="D4151" s="625"/>
      <c r="E4151" s="721"/>
      <c r="F4151" s="623"/>
    </row>
    <row r="4152" spans="3:6" ht="44.25" customHeight="1">
      <c r="C4152" s="623"/>
      <c r="D4152" s="625"/>
      <c r="E4152" s="721"/>
      <c r="F4152" s="623"/>
    </row>
    <row r="4153" spans="3:6" ht="44.25" customHeight="1">
      <c r="C4153" s="623"/>
      <c r="D4153" s="625"/>
      <c r="E4153" s="721"/>
      <c r="F4153" s="623"/>
    </row>
    <row r="4154" spans="3:6" ht="44.25" customHeight="1">
      <c r="C4154" s="623"/>
      <c r="D4154" s="625"/>
      <c r="E4154" s="721"/>
      <c r="F4154" s="623"/>
    </row>
    <row r="4155" spans="3:6" ht="44.25" customHeight="1">
      <c r="C4155" s="623"/>
      <c r="D4155" s="625"/>
      <c r="E4155" s="721"/>
      <c r="F4155" s="623"/>
    </row>
    <row r="4156" spans="3:6" ht="44.25" customHeight="1">
      <c r="C4156" s="623"/>
      <c r="D4156" s="625"/>
      <c r="E4156" s="721"/>
      <c r="F4156" s="623"/>
    </row>
    <row r="4157" spans="3:6" ht="44.25" customHeight="1">
      <c r="C4157" s="623"/>
      <c r="D4157" s="625"/>
      <c r="E4157" s="721"/>
      <c r="F4157" s="623"/>
    </row>
    <row r="4158" spans="3:6" ht="44.25" customHeight="1">
      <c r="C4158" s="623"/>
      <c r="D4158" s="625"/>
      <c r="E4158" s="721"/>
      <c r="F4158" s="623"/>
    </row>
  </sheetData>
  <sheetProtection password="D0B3" sheet="1" objects="1" scenarios="1" formatCells="0" formatColumns="0" formatRows="0"/>
  <mergeCells count="8">
    <mergeCell ref="G364:G375"/>
    <mergeCell ref="D459:D461"/>
    <mergeCell ref="A1:B1"/>
    <mergeCell ref="B56:D56"/>
    <mergeCell ref="B253:D253"/>
    <mergeCell ref="B272:D272"/>
    <mergeCell ref="B299:D299"/>
    <mergeCell ref="B363:D363"/>
  </mergeCells>
  <pageMargins left="0.2" right="0" top="0.25" bottom="0.25" header="0" footer="0"/>
  <pageSetup paperSize="9" scale="80" orientation="portrait" verticalDpi="0" r:id="rId1"/>
  <cellWatches>
    <cellWatch r="E645"/>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Annex 3b RCH II Workplan</vt:lpstr>
      <vt:lpstr>Revised FMR  (CONSOLIDATED)</vt:lpstr>
      <vt:lpstr>NRHM Budget 2013-14</vt:lpstr>
      <vt:lpstr>NRHM State budget sheet 2013-14</vt:lpstr>
      <vt:lpstr>Budget Summary</vt:lpstr>
      <vt:lpstr>Headwise budget 2013-14</vt:lpstr>
      <vt:lpstr>'Headwise budget 2013-14'!_GoBack</vt:lpstr>
      <vt:lpstr>'Annex 3b RCH II Workplan'!Print_Area</vt:lpstr>
      <vt:lpstr>'NRHM Budget 2013-14'!Print_Area</vt:lpstr>
      <vt:lpstr>'NRHM State budget sheet 2013-14'!Print_Area</vt:lpstr>
      <vt:lpstr>'Revised FMR  (CONSOLIDATED)'!Print_Area</vt:lpstr>
      <vt:lpstr>'Annex 3b RCH II Workplan'!Print_Titles</vt:lpstr>
      <vt:lpstr>'NRHM Budget 2013-14'!Print_Titles</vt:lpstr>
      <vt:lpstr>'NRHM State budget sheet 2013-14'!Print_Titles</vt:lpstr>
      <vt:lpstr>'Revised FMR  (CONSOLIDATED)'!Print_Titles</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monota</cp:lastModifiedBy>
  <cp:lastPrinted>2012-11-02T15:34:57Z</cp:lastPrinted>
  <dcterms:created xsi:type="dcterms:W3CDTF">2007-07-10T06:07:20Z</dcterms:created>
  <dcterms:modified xsi:type="dcterms:W3CDTF">2012-11-16T08:38:36Z</dcterms:modified>
</cp:coreProperties>
</file>